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phie\Desktop\"/>
    </mc:Choice>
  </mc:AlternateContent>
  <bookViews>
    <workbookView xWindow="0" yWindow="0" windowWidth="20490" windowHeight="6930"/>
  </bookViews>
  <sheets>
    <sheet name="Périodes de paie" sheetId="3" r:id="rId1"/>
    <sheet name="calendrier" sheetId="2" r:id="rId2"/>
    <sheet name="Feuil1" sheetId="1" r:id="rId3"/>
  </sheets>
  <externalReferences>
    <externalReference r:id="rId4"/>
  </externalReferences>
  <definedNames>
    <definedName name="AnnéeÀAfficher" localSheetId="1">calendrier!$J$2</definedName>
    <definedName name="calendrier" localSheetId="1">grillejour+calendrier!premièredate-WEEKDAY(calendrier!premièredate)-jourdelasemaine_option</definedName>
    <definedName name="calendrier" localSheetId="0">'Périodes de paie'!grillejour+[0]!premièredate-WEEKDAY([0]!premièredate)-'Périodes de paie'!jourdelasemaine_option</definedName>
    <definedName name="calendrier">grillejour+[0]!premièredate-WEEKDAY([0]!premièredate)-jourdelasemaine_option</definedName>
    <definedName name="datedébut" localSheetId="1">DATE(calendrier!AnnéeÀAfficher,calendrier!mois,1)</definedName>
    <definedName name="grillejour" localSheetId="0">'Périodes de paie'!jours+'Périodes de paie'!semaines*7</definedName>
    <definedName name="grillejour">jours+semaines*7</definedName>
    <definedName name="jourdelasemaine_option" localSheetId="0">MATCH(JourDuDébut,'Périodes de paie'!joursdelasemaine_inversés,0)-2</definedName>
    <definedName name="jourdelasemaine_option">MATCH(JourDuDébut,joursdelasemaine_inversés,0)-2</definedName>
    <definedName name="JourDuDébut">calendrier!$O$2</definedName>
    <definedName name="jours" localSheetId="0">{0,1,2,3,4,5,6}</definedName>
    <definedName name="jours">{0,1,2,3,4,5,6}</definedName>
    <definedName name="jours_ouvrés" localSheetId="0">{"lundi","mardi","mercredi","jeudi","vendredi","samedi","dimanche"}</definedName>
    <definedName name="jours_ouvrés">{"lundi","mardi","mercredi","jeudi","vendredi","samedi","dimanche"}</definedName>
    <definedName name="joursdelasemaine_inversés" localSheetId="0">{"dimanche","samedi","vendredi","jeudi","mercredi","mardi","lundi"}</definedName>
    <definedName name="joursdelasemaine_inversés">{"dimanche","samedi","vendredi","jeudi","mercredi","mardi","lundi"}</definedName>
    <definedName name="LDates">Feuil1!$A$2:$A$10</definedName>
    <definedName name="Libel">Feuil1!$B$2:$B$10</definedName>
    <definedName name="mois" localSheetId="1">MATCH(calendrier!MoisÀAfficher,mois_,0)</definedName>
    <definedName name="mois">MATCH(calendrier!MoisÀAfficher,[0]!mois_,0)</definedName>
    <definedName name="mois_" localSheetId="0">{"janvier","février","mars","avril","mai","juin","juillet","août","septembre","octobre","novembre","décembre"}</definedName>
    <definedName name="mois_">{"janvier","février","mars","avril","mai","juin","juillet","août","septembre","octobre","novembre","décembre"}</definedName>
    <definedName name="MoisÀAfficher" localSheetId="1">calendrier!$B$2</definedName>
    <definedName name="ndx" localSheetId="1">ROUNDUP(MATCH(2,1/FREQUENCY(DATE(calendrier!AnnéeÀAfficher,calendrier!NuméroDuMoisÀAfficher,1),[1]!calendrier))/7,0)</definedName>
    <definedName name="NuméroDuMoisÀAfficher" localSheetId="1">MATCH(calendrier!MoisÀAfficher,mois_,0)</definedName>
    <definedName name="NuméroDuMoisÀAfficher" localSheetId="0">MATCH(calendrier!MoisÀAfficher,'Périodes de paie'!mois_,0)</definedName>
    <definedName name="NuméroDuMoisÀAfficher">MATCH(calendrier!MoisÀAfficher,mois_,0)</definedName>
    <definedName name="premièredate" localSheetId="1">DATE(calendrier!AnnéeÀAfficher,calendrier!mois,1)</definedName>
    <definedName name="premièredate">DATE(calendrier!AnnéeÀAfficher,calendrier!mois,1)</definedName>
    <definedName name="semaines" localSheetId="0">{0;1;2;3;4;5;6}</definedName>
    <definedName name="semaines">{0;1;2;3;4;5;6}</definedName>
    <definedName name="_xlnm.Print_Area" localSheetId="1">calendrier!$B$2:$AJ$39</definedName>
  </definedNames>
  <calcPr calcId="171027"/>
</workbook>
</file>

<file path=xl/calcChain.xml><?xml version="1.0" encoding="utf-8"?>
<calcChain xmlns="http://schemas.openxmlformats.org/spreadsheetml/2006/main">
  <c r="AG6" i="2" l="1"/>
  <c r="AB6" i="2"/>
  <c r="W6" i="2"/>
  <c r="R6" i="2"/>
  <c r="M6" i="2"/>
  <c r="H6" i="2"/>
  <c r="BT71" i="3"/>
  <c r="BN71" i="3"/>
  <c r="BH71" i="3"/>
  <c r="BB71" i="3"/>
  <c r="AV71" i="3"/>
  <c r="AP71" i="3"/>
  <c r="AJ71" i="3"/>
  <c r="AD71" i="3"/>
  <c r="X71" i="3"/>
  <c r="R71" i="3"/>
  <c r="P71" i="3"/>
  <c r="L71" i="3"/>
  <c r="F71" i="3"/>
  <c r="BS64" i="3"/>
  <c r="BM64" i="3"/>
  <c r="BG64" i="3"/>
  <c r="BA64" i="3"/>
  <c r="AU64" i="3"/>
  <c r="AO64" i="3"/>
  <c r="AI64" i="3"/>
  <c r="AC64" i="3"/>
  <c r="W64" i="3"/>
  <c r="Q64" i="3"/>
  <c r="K64" i="3"/>
  <c r="E64" i="3"/>
  <c r="BJ48" i="3"/>
  <c r="AX48" i="3"/>
  <c r="AL48" i="3"/>
  <c r="Z48" i="3"/>
  <c r="N48" i="3"/>
  <c r="B48" i="3"/>
  <c r="BR31" i="3"/>
  <c r="BR48" i="3" s="1"/>
  <c r="BP31" i="3"/>
  <c r="BP48" i="3" s="1"/>
  <c r="BL31" i="3"/>
  <c r="BL48" i="3" s="1"/>
  <c r="BJ31" i="3"/>
  <c r="BF31" i="3"/>
  <c r="BF48" i="3" s="1"/>
  <c r="BD31" i="3"/>
  <c r="BD48" i="3" s="1"/>
  <c r="AZ31" i="3"/>
  <c r="AZ48" i="3" s="1"/>
  <c r="AX31" i="3"/>
  <c r="AT31" i="3"/>
  <c r="AT48" i="3" s="1"/>
  <c r="AR31" i="3"/>
  <c r="AR48" i="3" s="1"/>
  <c r="AN31" i="3"/>
  <c r="AN48" i="3" s="1"/>
  <c r="AL31" i="3"/>
  <c r="AH31" i="3"/>
  <c r="AH48" i="3" s="1"/>
  <c r="AF31" i="3"/>
  <c r="AF48" i="3" s="1"/>
  <c r="AB31" i="3"/>
  <c r="AB48" i="3" s="1"/>
  <c r="Z31" i="3"/>
  <c r="V31" i="3"/>
  <c r="V48" i="3" s="1"/>
  <c r="T31" i="3"/>
  <c r="T48" i="3" s="1"/>
  <c r="P31" i="3"/>
  <c r="P48" i="3" s="1"/>
  <c r="N31" i="3"/>
  <c r="J31" i="3"/>
  <c r="J48" i="3" s="1"/>
  <c r="H31" i="3"/>
  <c r="H48" i="3" s="1"/>
  <c r="D31" i="3"/>
  <c r="D48" i="3" s="1"/>
  <c r="B31" i="3"/>
  <c r="BQ29" i="3"/>
  <c r="BK29" i="3"/>
  <c r="BE29" i="3"/>
  <c r="BG29" i="3" s="1"/>
  <c r="AY29" i="3"/>
  <c r="AS29" i="3"/>
  <c r="AO29" i="3"/>
  <c r="AM29" i="3"/>
  <c r="AG29" i="3"/>
  <c r="AI29" i="3" s="1"/>
  <c r="AA29" i="3"/>
  <c r="U29" i="3"/>
  <c r="O29" i="3"/>
  <c r="I29" i="3"/>
  <c r="K29" i="3" s="1"/>
  <c r="C29" i="3"/>
  <c r="B5" i="2"/>
  <c r="G5" i="2"/>
  <c r="L5" i="2"/>
  <c r="Q5" i="2"/>
  <c r="V5" i="2"/>
  <c r="AA5" i="2"/>
  <c r="AF5" i="2"/>
  <c r="C6" i="2"/>
  <c r="C11" i="2"/>
  <c r="H11" i="2"/>
  <c r="M11" i="2"/>
  <c r="R11" i="2"/>
  <c r="W11" i="2"/>
  <c r="AB11" i="2"/>
  <c r="AG11" i="2"/>
  <c r="C16" i="2"/>
  <c r="H16" i="2"/>
  <c r="M16" i="2"/>
  <c r="R16" i="2"/>
  <c r="W16" i="2"/>
  <c r="AB16" i="2"/>
  <c r="AG16" i="2"/>
  <c r="C21" i="2"/>
  <c r="H21" i="2"/>
  <c r="M21" i="2"/>
  <c r="R21" i="2"/>
  <c r="W21" i="2"/>
  <c r="AB21" i="2"/>
  <c r="AG21" i="2"/>
  <c r="C26" i="2"/>
  <c r="H26" i="2"/>
  <c r="M26" i="2"/>
  <c r="R26" i="2"/>
  <c r="W26" i="2"/>
  <c r="AB26" i="2"/>
  <c r="AG26" i="2"/>
  <c r="C31" i="2"/>
  <c r="H31" i="2"/>
  <c r="M31" i="2"/>
  <c r="R31" i="2"/>
  <c r="W31" i="2"/>
  <c r="AB31" i="2"/>
  <c r="AG31" i="2"/>
  <c r="AC29" i="3" l="1"/>
  <c r="Q29" i="3"/>
  <c r="BM29" i="3"/>
  <c r="BA29" i="3"/>
  <c r="W29" i="3"/>
  <c r="AU29" i="3"/>
  <c r="BS29" i="3"/>
  <c r="D3" i="1" a="1"/>
  <c r="D3" i="1" s="1"/>
  <c r="D4" i="1" l="1"/>
  <c r="D6" i="1"/>
  <c r="D5" i="1"/>
  <c r="D7" i="1"/>
</calcChain>
</file>

<file path=xl/sharedStrings.xml><?xml version="1.0" encoding="utf-8"?>
<sst xmlns="http://schemas.openxmlformats.org/spreadsheetml/2006/main" count="535" uniqueCount="85">
  <si>
    <t>Paye untel</t>
  </si>
  <si>
    <t>paiement auto</t>
  </si>
  <si>
    <t>paie lautre</t>
  </si>
  <si>
    <t>paiement assurance</t>
  </si>
  <si>
    <t>paiement XYZ</t>
  </si>
  <si>
    <t>income prévus</t>
  </si>
  <si>
    <t>Dates</t>
  </si>
  <si>
    <t>Libelle</t>
  </si>
  <si>
    <t>Date cherchée</t>
  </si>
  <si>
    <t>Il est est créé dans le Gestionnaire de Noms</t>
  </si>
  <si>
    <t>2 plages d'égale hauteur</t>
  </si>
  <si>
    <r>
      <rPr>
        <b/>
        <sz val="11"/>
        <color theme="1"/>
        <rFont val="Calibri"/>
        <family val="2"/>
        <scheme val="minor"/>
      </rPr>
      <t>LDates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Libel</t>
    </r>
  </si>
  <si>
    <r>
      <t xml:space="preserve">Entrez cette formule (matricielle )et validez là par </t>
    </r>
    <r>
      <rPr>
        <b/>
        <sz val="11"/>
        <color rgb="FFFF0000"/>
        <rFont val="Calibri"/>
        <family val="2"/>
        <scheme val="minor"/>
      </rPr>
      <t>Ctrl + Maj + Entr</t>
    </r>
  </si>
  <si>
    <r>
      <t xml:space="preserve">Sélectionner les cellules </t>
    </r>
    <r>
      <rPr>
        <b/>
        <sz val="11"/>
        <color theme="1"/>
        <rFont val="Calibri"/>
        <family val="2"/>
        <scheme val="minor"/>
      </rPr>
      <t>D3:D7</t>
    </r>
    <r>
      <rPr>
        <sz val="11"/>
        <color theme="1"/>
        <rFont val="Calibri"/>
        <family val="2"/>
        <scheme val="minor"/>
      </rPr>
      <t xml:space="preserve"> (ou plus grand si nécessaire)</t>
    </r>
  </si>
  <si>
    <t>Dans la barre de formule entrez :</t>
  </si>
  <si>
    <t xml:space="preserve">Si la validation à été faite correctement elle apparait encadrée par des { } danschacune des cellules sélectionnées. </t>
  </si>
  <si>
    <t>surprise</t>
  </si>
  <si>
    <t>voiture</t>
  </si>
  <si>
    <t>Notes</t>
  </si>
  <si>
    <t xml:space="preserve">  Premier jour de la semaine</t>
  </si>
  <si>
    <t xml:space="preserve">  Année du calendrier</t>
  </si>
  <si>
    <t xml:space="preserve">  Mois du calendrier</t>
  </si>
  <si>
    <t>Lundi</t>
  </si>
  <si>
    <t>PERIODE 1</t>
  </si>
  <si>
    <t>JANVIER</t>
  </si>
  <si>
    <t>PERIODE 2</t>
  </si>
  <si>
    <t>FEVRIER</t>
  </si>
  <si>
    <t>PERIODE 3</t>
  </si>
  <si>
    <t>MARS</t>
  </si>
  <si>
    <t>PERIODE 4</t>
  </si>
  <si>
    <t>AVRIL</t>
  </si>
  <si>
    <t>PERIODE 5</t>
  </si>
  <si>
    <t>MAI</t>
  </si>
  <si>
    <t>PERIODE 6</t>
  </si>
  <si>
    <t>JUIN</t>
  </si>
  <si>
    <t>PERIODE 7</t>
  </si>
  <si>
    <t>JUILLET</t>
  </si>
  <si>
    <t>PERIODE 8</t>
  </si>
  <si>
    <t>AOUT</t>
  </si>
  <si>
    <t>PERIODE 9</t>
  </si>
  <si>
    <t>SEPTEMBRE</t>
  </si>
  <si>
    <t>PERIODE 10</t>
  </si>
  <si>
    <t>OCTOBRE</t>
  </si>
  <si>
    <t>PERIODE 11</t>
  </si>
  <si>
    <t>NOVEMBRE</t>
  </si>
  <si>
    <t>PERIODE 12</t>
  </si>
  <si>
    <t>DECEMBRE</t>
  </si>
  <si>
    <t>Nom</t>
  </si>
  <si>
    <t>$</t>
  </si>
  <si>
    <t># chq</t>
  </si>
  <si>
    <t>x</t>
  </si>
  <si>
    <t>date</t>
  </si>
  <si>
    <t>rochon legault</t>
  </si>
  <si>
    <t>JMD</t>
  </si>
  <si>
    <t>Période Total</t>
  </si>
  <si>
    <t>Reste A PASSER</t>
  </si>
  <si>
    <t>Non-négociable</t>
  </si>
  <si>
    <t>pas de x = passé</t>
  </si>
  <si>
    <t>date paiement</t>
  </si>
  <si>
    <t>intact assurance AUTOS</t>
  </si>
  <si>
    <t>19  du mois</t>
  </si>
  <si>
    <t>intact assurance MAISON</t>
  </si>
  <si>
    <t>8 du mois</t>
  </si>
  <si>
    <t>assurance maladie grave</t>
  </si>
  <si>
    <t>28 du mois</t>
  </si>
  <si>
    <t>Cell</t>
  </si>
  <si>
    <t>19 du mois</t>
  </si>
  <si>
    <t>Mozaic</t>
  </si>
  <si>
    <t>14 du mois</t>
  </si>
  <si>
    <t>Car</t>
  </si>
  <si>
    <t>13 du mois</t>
  </si>
  <si>
    <t>car</t>
  </si>
  <si>
    <t>26 du mois</t>
  </si>
  <si>
    <t>frais banque</t>
  </si>
  <si>
    <t>TOTAL PÉRIODE</t>
  </si>
  <si>
    <t>Variable</t>
  </si>
  <si>
    <t>gaz</t>
  </si>
  <si>
    <t>fournitures</t>
  </si>
  <si>
    <t>AUTRE A PREVOIR</t>
  </si>
  <si>
    <t>Sous total variable</t>
  </si>
  <si>
    <t>janvier</t>
  </si>
  <si>
    <t>y</t>
  </si>
  <si>
    <t>z</t>
  </si>
  <si>
    <t>nom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</si>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</sst>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64" formatCode="dd"/>
    <numFmt numFmtId="165" formatCode="aaaa"/>
    <numFmt numFmtId="166" formatCode="_ * #,##0.00_)\ &quot;$&quot;_ ;_ * \(#,##0.00\)\ &quot;$&quot;_ ;_ * &quot;-&quot;??_)\ &quot;$&quot;_ ;_ @_ 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Verdana"/>
      <family val="2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6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b/>
      <sz val="34"/>
      <color theme="0" tint="-0.34998626667073579"/>
      <name val="Calibri"/>
      <family val="2"/>
      <scheme val="minor"/>
    </font>
    <font>
      <b/>
      <sz val="32"/>
      <color theme="6"/>
      <name val="Calibri"/>
      <family val="2"/>
      <scheme val="minor"/>
    </font>
    <font>
      <b/>
      <sz val="32"/>
      <color theme="5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FF00"/>
      <name val="Calibri"/>
      <family val="2"/>
      <scheme val="minor"/>
    </font>
    <font>
      <sz val="8"/>
      <color rgb="FFFFFF00"/>
      <name val="Tahoma"/>
      <family val="2"/>
    </font>
    <font>
      <b/>
      <sz val="9"/>
      <color rgb="FF00B050"/>
      <name val="Tahoma"/>
      <family val="2"/>
    </font>
    <font>
      <sz val="11"/>
      <name val="Calibri"/>
      <family val="2"/>
      <scheme val="minor"/>
    </font>
    <font>
      <sz val="9"/>
      <color rgb="FF00B050"/>
      <name val="Tahoma"/>
      <family val="2"/>
    </font>
    <font>
      <sz val="11"/>
      <color rgb="FFFFC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rgb="FF333333"/>
      <name val="Tahoma"/>
      <family val="2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5"/>
      </right>
      <top/>
      <bottom style="thin">
        <color theme="5"/>
      </bottom>
      <diagonal/>
    </border>
    <border>
      <left/>
      <right/>
      <top/>
      <bottom style="thin">
        <color theme="5"/>
      </bottom>
      <diagonal/>
    </border>
    <border>
      <left style="thin">
        <color theme="5"/>
      </left>
      <right/>
      <top/>
      <bottom style="thin">
        <color theme="5"/>
      </bottom>
      <diagonal/>
    </border>
    <border>
      <left/>
      <right style="thin">
        <color theme="5"/>
      </right>
      <top/>
      <bottom/>
      <diagonal/>
    </border>
    <border>
      <left style="thin">
        <color theme="5"/>
      </left>
      <right/>
      <top/>
      <bottom/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 tint="-0.2499465926084170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</borders>
  <cellStyleXfs count="8">
    <xf numFmtId="0" fontId="0" fillId="0" borderId="0"/>
    <xf numFmtId="44" fontId="5" fillId="0" borderId="0" applyFont="0" applyFill="0" applyBorder="0" applyAlignment="0" applyProtection="0"/>
    <xf numFmtId="0" fontId="8" fillId="0" borderId="0">
      <alignment vertical="center"/>
    </xf>
    <xf numFmtId="0" fontId="9" fillId="0" borderId="8" applyNumberFormat="0" applyFill="0" applyBorder="0" applyProtection="0">
      <alignment horizontal="left" vertical="center"/>
    </xf>
    <xf numFmtId="164" fontId="5" fillId="0" borderId="0" applyFont="0" applyFill="0" applyBorder="0" applyProtection="0">
      <alignment horizontal="left" vertical="center"/>
    </xf>
    <xf numFmtId="165" fontId="6" fillId="0" borderId="0" applyFill="0" applyBorder="0" applyProtection="0">
      <alignment horizontal="center" vertical="center"/>
    </xf>
    <xf numFmtId="0" fontId="12" fillId="0" borderId="14" applyNumberFormat="0" applyFill="0" applyAlignment="0" applyProtection="0">
      <alignment horizontal="left" vertical="center"/>
    </xf>
    <xf numFmtId="0" fontId="13" fillId="2" borderId="0" applyNumberFormat="0" applyFill="0" applyBorder="0" applyAlignment="0" applyProtection="0"/>
  </cellStyleXfs>
  <cellXfs count="159">
    <xf numFmtId="0" fontId="0" fillId="0" borderId="0" xfId="0"/>
    <xf numFmtId="14" fontId="2" fillId="0" borderId="0" xfId="0" applyNumberFormat="1" applyFont="1" applyAlignment="1">
      <alignment vertical="center"/>
    </xf>
    <xf numFmtId="14" fontId="2" fillId="0" borderId="0" xfId="0" applyNumberFormat="1" applyFont="1"/>
    <xf numFmtId="14" fontId="2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/>
    <xf numFmtId="0" fontId="8" fillId="0" borderId="0" xfId="2">
      <alignment vertical="center"/>
    </xf>
    <xf numFmtId="0" fontId="8" fillId="0" borderId="2" xfId="2" applyBorder="1">
      <alignment vertical="center"/>
    </xf>
    <xf numFmtId="0" fontId="8" fillId="0" borderId="3" xfId="2" applyBorder="1">
      <alignment vertical="center"/>
    </xf>
    <xf numFmtId="0" fontId="8" fillId="0" borderId="4" xfId="2" applyBorder="1">
      <alignment vertical="center"/>
    </xf>
    <xf numFmtId="0" fontId="8" fillId="0" borderId="5" xfId="2" applyBorder="1">
      <alignment vertical="center"/>
    </xf>
    <xf numFmtId="0" fontId="8" fillId="0" borderId="0" xfId="2" applyBorder="1">
      <alignment vertical="center"/>
    </xf>
    <xf numFmtId="0" fontId="8" fillId="0" borderId="6" xfId="2" applyBorder="1">
      <alignment vertical="center"/>
    </xf>
    <xf numFmtId="0" fontId="8" fillId="0" borderId="7" xfId="2" applyBorder="1">
      <alignment vertical="center"/>
    </xf>
    <xf numFmtId="0" fontId="10" fillId="0" borderId="7" xfId="3" applyFont="1" applyBorder="1">
      <alignment horizontal="left" vertical="center"/>
    </xf>
    <xf numFmtId="0" fontId="10" fillId="0" borderId="6" xfId="3" applyFont="1" applyBorder="1">
      <alignment horizontal="left" vertical="center"/>
    </xf>
    <xf numFmtId="164" fontId="0" fillId="0" borderId="9" xfId="4" applyFont="1" applyBorder="1">
      <alignment horizontal="left" vertical="center"/>
    </xf>
    <xf numFmtId="164" fontId="0" fillId="0" borderId="3" xfId="4" applyFont="1" applyBorder="1">
      <alignment horizontal="left" vertical="center"/>
    </xf>
    <xf numFmtId="164" fontId="0" fillId="0" borderId="10" xfId="4" applyFont="1" applyBorder="1">
      <alignment horizontal="left" vertical="center"/>
    </xf>
    <xf numFmtId="164" fontId="0" fillId="0" borderId="0" xfId="4" applyFont="1" applyBorder="1">
      <alignment horizontal="left" vertical="center"/>
    </xf>
    <xf numFmtId="164" fontId="0" fillId="0" borderId="11" xfId="4" applyFont="1" applyBorder="1">
      <alignment horizontal="left" vertical="center"/>
    </xf>
    <xf numFmtId="0" fontId="11" fillId="0" borderId="0" xfId="0" applyFont="1"/>
    <xf numFmtId="165" fontId="6" fillId="3" borderId="12" xfId="5" applyFill="1" applyBorder="1" applyAlignment="1">
      <alignment horizontal="center" vertical="center"/>
    </xf>
    <xf numFmtId="165" fontId="6" fillId="3" borderId="0" xfId="5" applyFill="1" applyBorder="1" applyAlignment="1">
      <alignment horizontal="center" vertical="center"/>
    </xf>
    <xf numFmtId="165" fontId="6" fillId="3" borderId="0" xfId="5" applyFill="1" applyAlignment="1">
      <alignment horizontal="center" vertical="center"/>
    </xf>
    <xf numFmtId="165" fontId="6" fillId="3" borderId="13" xfId="5" applyFill="1" applyBorder="1" applyAlignment="1">
      <alignment horizontal="center" vertical="center"/>
    </xf>
    <xf numFmtId="0" fontId="12" fillId="0" borderId="14" xfId="6" applyAlignment="1">
      <alignment vertical="center"/>
    </xf>
    <xf numFmtId="0" fontId="14" fillId="0" borderId="0" xfId="7" applyFont="1" applyFill="1" applyAlignment="1">
      <alignment horizontal="left" vertical="center"/>
    </xf>
    <xf numFmtId="0" fontId="15" fillId="0" borderId="0" xfId="7" applyFont="1" applyFill="1" applyAlignment="1">
      <alignment horizontal="left" vertical="center"/>
    </xf>
    <xf numFmtId="0" fontId="15" fillId="0" borderId="11" xfId="7" applyFont="1" applyFill="1" applyBorder="1" applyAlignment="1">
      <alignment horizontal="left" vertic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6" fillId="0" borderId="19" xfId="0" applyFont="1" applyBorder="1"/>
    <xf numFmtId="44" fontId="16" fillId="0" borderId="0" xfId="1" applyFont="1"/>
    <xf numFmtId="0" fontId="16" fillId="0" borderId="0" xfId="0" applyFont="1"/>
    <xf numFmtId="14" fontId="16" fillId="0" borderId="19" xfId="0" applyNumberFormat="1" applyFont="1" applyBorder="1"/>
    <xf numFmtId="0" fontId="16" fillId="0" borderId="20" xfId="0" applyFont="1" applyBorder="1"/>
    <xf numFmtId="0" fontId="7" fillId="0" borderId="19" xfId="0" applyFont="1" applyBorder="1"/>
    <xf numFmtId="44" fontId="7" fillId="0" borderId="0" xfId="1" applyFont="1"/>
    <xf numFmtId="0" fontId="7" fillId="0" borderId="0" xfId="0" applyFont="1"/>
    <xf numFmtId="14" fontId="7" fillId="0" borderId="19" xfId="0" applyNumberFormat="1" applyFont="1" applyBorder="1"/>
    <xf numFmtId="0" fontId="0" fillId="0" borderId="19" xfId="0" applyBorder="1"/>
    <xf numFmtId="0" fontId="17" fillId="0" borderId="19" xfId="0" applyFont="1" applyBorder="1"/>
    <xf numFmtId="44" fontId="17" fillId="0" borderId="0" xfId="1" applyFont="1"/>
    <xf numFmtId="11" fontId="18" fillId="4" borderId="21" xfId="0" applyNumberFormat="1" applyFont="1" applyFill="1" applyBorder="1" applyAlignment="1">
      <alignment horizontal="left" vertical="top" wrapText="1"/>
    </xf>
    <xf numFmtId="0" fontId="17" fillId="0" borderId="0" xfId="0" applyFont="1"/>
    <xf numFmtId="14" fontId="17" fillId="0" borderId="19" xfId="0" applyNumberFormat="1" applyFont="1" applyBorder="1"/>
    <xf numFmtId="0" fontId="16" fillId="5" borderId="19" xfId="0" applyFont="1" applyFill="1" applyBorder="1"/>
    <xf numFmtId="0" fontId="16" fillId="5" borderId="0" xfId="0" applyFont="1" applyFill="1"/>
    <xf numFmtId="14" fontId="16" fillId="5" borderId="19" xfId="0" applyNumberFormat="1" applyFont="1" applyFill="1" applyBorder="1"/>
    <xf numFmtId="0" fontId="19" fillId="0" borderId="0" xfId="0" applyFont="1"/>
    <xf numFmtId="14" fontId="0" fillId="0" borderId="19" xfId="0" applyNumberFormat="1" applyBorder="1"/>
    <xf numFmtId="0" fontId="16" fillId="0" borderId="19" xfId="0" applyFont="1" applyFill="1" applyBorder="1"/>
    <xf numFmtId="44" fontId="16" fillId="0" borderId="0" xfId="1" applyFont="1" applyFill="1"/>
    <xf numFmtId="0" fontId="16" fillId="0" borderId="0" xfId="0" applyFont="1" applyFill="1"/>
    <xf numFmtId="14" fontId="16" fillId="0" borderId="19" xfId="0" applyNumberFormat="1" applyFont="1" applyFill="1" applyBorder="1"/>
    <xf numFmtId="44" fontId="0" fillId="0" borderId="0" xfId="1" applyFont="1"/>
    <xf numFmtId="0" fontId="19" fillId="0" borderId="0" xfId="0" applyFont="1" applyFill="1"/>
    <xf numFmtId="44" fontId="16" fillId="5" borderId="0" xfId="1" applyFont="1" applyFill="1"/>
    <xf numFmtId="0" fontId="0" fillId="6" borderId="0" xfId="0" applyFill="1"/>
    <xf numFmtId="44" fontId="16" fillId="0" borderId="0" xfId="1" applyFont="1" applyFill="1" applyBorder="1"/>
    <xf numFmtId="11" fontId="19" fillId="0" borderId="0" xfId="0" applyNumberFormat="1" applyFont="1"/>
    <xf numFmtId="0" fontId="16" fillId="0" borderId="0" xfId="0" applyFont="1" applyFill="1" applyBorder="1"/>
    <xf numFmtId="14" fontId="16" fillId="0" borderId="0" xfId="0" applyNumberFormat="1" applyFont="1" applyBorder="1"/>
    <xf numFmtId="0" fontId="20" fillId="0" borderId="19" xfId="0" applyFont="1" applyBorder="1"/>
    <xf numFmtId="44" fontId="20" fillId="0" borderId="0" xfId="1" applyFont="1"/>
    <xf numFmtId="0" fontId="20" fillId="0" borderId="0" xfId="0" applyFont="1" applyFill="1" applyBorder="1"/>
    <xf numFmtId="14" fontId="20" fillId="0" borderId="19" xfId="0" applyNumberFormat="1" applyFont="1" applyBorder="1"/>
    <xf numFmtId="0" fontId="21" fillId="0" borderId="0" xfId="0" applyFont="1"/>
    <xf numFmtId="44" fontId="0" fillId="7" borderId="0" xfId="1" applyFont="1" applyFill="1"/>
    <xf numFmtId="0" fontId="0" fillId="0" borderId="0" xfId="0" applyBorder="1"/>
    <xf numFmtId="14" fontId="0" fillId="0" borderId="0" xfId="0" applyNumberFormat="1" applyBorder="1"/>
    <xf numFmtId="0" fontId="16" fillId="0" borderId="0" xfId="0" applyFont="1" applyBorder="1"/>
    <xf numFmtId="44" fontId="5" fillId="0" borderId="0" xfId="1" applyFont="1" applyFill="1" applyBorder="1"/>
    <xf numFmtId="14" fontId="16" fillId="0" borderId="0" xfId="0" applyNumberFormat="1" applyFont="1" applyFill="1"/>
    <xf numFmtId="0" fontId="16" fillId="0" borderId="22" xfId="0" applyFont="1" applyFill="1" applyBorder="1"/>
    <xf numFmtId="0" fontId="20" fillId="0" borderId="0" xfId="0" applyFont="1"/>
    <xf numFmtId="0" fontId="0" fillId="0" borderId="19" xfId="0" applyFill="1" applyBorder="1"/>
    <xf numFmtId="44" fontId="0" fillId="0" borderId="0" xfId="1" applyFont="1" applyFill="1" applyBorder="1"/>
    <xf numFmtId="0" fontId="0" fillId="0" borderId="0" xfId="0" applyFill="1" applyBorder="1"/>
    <xf numFmtId="44" fontId="0" fillId="0" borderId="0" xfId="1" applyFont="1" applyFill="1"/>
    <xf numFmtId="44" fontId="7" fillId="0" borderId="0" xfId="1" applyFont="1" applyFill="1"/>
    <xf numFmtId="0" fontId="0" fillId="0" borderId="23" xfId="0" applyBorder="1" applyAlignment="1"/>
    <xf numFmtId="44" fontId="0" fillId="0" borderId="24" xfId="0" applyNumberFormat="1" applyBorder="1" applyAlignment="1"/>
    <xf numFmtId="0" fontId="0" fillId="0" borderId="22" xfId="0" applyBorder="1"/>
    <xf numFmtId="15" fontId="0" fillId="0" borderId="19" xfId="0" applyNumberFormat="1" applyBorder="1"/>
    <xf numFmtId="15" fontId="16" fillId="0" borderId="19" xfId="0" applyNumberFormat="1" applyFont="1" applyBorder="1"/>
    <xf numFmtId="0" fontId="16" fillId="0" borderId="22" xfId="0" applyFont="1" applyBorder="1"/>
    <xf numFmtId="0" fontId="0" fillId="0" borderId="25" xfId="0" applyBorder="1"/>
    <xf numFmtId="0" fontId="0" fillId="0" borderId="26" xfId="0" applyBorder="1"/>
    <xf numFmtId="0" fontId="20" fillId="8" borderId="19" xfId="0" applyFont="1" applyFill="1" applyBorder="1" applyAlignment="1">
      <alignment vertical="center"/>
    </xf>
    <xf numFmtId="0" fontId="20" fillId="8" borderId="26" xfId="0" applyFont="1" applyFill="1" applyBorder="1" applyAlignment="1">
      <alignment horizontal="center" vertical="center"/>
    </xf>
    <xf numFmtId="0" fontId="20" fillId="8" borderId="27" xfId="0" applyFont="1" applyFill="1" applyBorder="1" applyAlignment="1">
      <alignment horizontal="center" vertical="center"/>
    </xf>
    <xf numFmtId="0" fontId="0" fillId="0" borderId="28" xfId="0" applyBorder="1"/>
    <xf numFmtId="0" fontId="0" fillId="0" borderId="15" xfId="0" applyBorder="1"/>
    <xf numFmtId="44" fontId="23" fillId="0" borderId="16" xfId="1" applyFont="1" applyBorder="1"/>
    <xf numFmtId="0" fontId="23" fillId="0" borderId="16" xfId="0" applyFont="1" applyBorder="1"/>
    <xf numFmtId="166" fontId="24" fillId="8" borderId="17" xfId="0" applyNumberFormat="1" applyFont="1" applyFill="1" applyBorder="1"/>
    <xf numFmtId="0" fontId="0" fillId="0" borderId="17" xfId="0" applyBorder="1"/>
    <xf numFmtId="44" fontId="23" fillId="0" borderId="16" xfId="0" applyNumberFormat="1" applyFont="1" applyBorder="1"/>
    <xf numFmtId="166" fontId="24" fillId="8" borderId="16" xfId="0" applyNumberFormat="1" applyFont="1" applyFill="1" applyBorder="1" applyAlignment="1">
      <alignment horizontal="center"/>
    </xf>
    <xf numFmtId="166" fontId="24" fillId="8" borderId="17" xfId="0" applyNumberFormat="1" applyFont="1" applyFill="1" applyBorder="1" applyAlignment="1">
      <alignment horizontal="center"/>
    </xf>
    <xf numFmtId="0" fontId="1" fillId="0" borderId="0" xfId="0" applyFont="1"/>
    <xf numFmtId="44" fontId="25" fillId="9" borderId="0" xfId="1" applyFont="1" applyFill="1"/>
    <xf numFmtId="0" fontId="1" fillId="0" borderId="0" xfId="0" applyFont="1" applyFill="1" applyBorder="1"/>
    <xf numFmtId="44" fontId="5" fillId="10" borderId="0" xfId="1" applyFont="1" applyFill="1"/>
    <xf numFmtId="44" fontId="5" fillId="11" borderId="0" xfId="1" applyFont="1" applyFill="1"/>
    <xf numFmtId="0" fontId="26" fillId="0" borderId="0" xfId="0" applyFont="1"/>
    <xf numFmtId="166" fontId="0" fillId="12" borderId="0" xfId="0" applyNumberFormat="1" applyFill="1"/>
    <xf numFmtId="44" fontId="5" fillId="0" borderId="0" xfId="1" applyFont="1" applyFill="1"/>
    <xf numFmtId="166" fontId="1" fillId="10" borderId="0" xfId="0" applyNumberFormat="1" applyFont="1" applyFill="1"/>
    <xf numFmtId="166" fontId="1" fillId="9" borderId="0" xfId="0" applyNumberFormat="1" applyFont="1" applyFill="1"/>
    <xf numFmtId="0" fontId="27" fillId="0" borderId="15" xfId="0" applyFont="1" applyBorder="1" applyAlignment="1">
      <alignment horizontal="center"/>
    </xf>
    <xf numFmtId="0" fontId="27" fillId="0" borderId="16" xfId="0" applyFont="1" applyBorder="1" applyAlignment="1">
      <alignment horizontal="center"/>
    </xf>
    <xf numFmtId="14" fontId="27" fillId="0" borderId="15" xfId="0" applyNumberFormat="1" applyFont="1" applyBorder="1" applyAlignment="1">
      <alignment horizontal="center"/>
    </xf>
    <xf numFmtId="14" fontId="27" fillId="0" borderId="16" xfId="0" applyNumberFormat="1" applyFont="1" applyBorder="1" applyAlignment="1">
      <alignment horizontal="center"/>
    </xf>
    <xf numFmtId="14" fontId="27" fillId="0" borderId="17" xfId="0" applyNumberFormat="1" applyFont="1" applyBorder="1" applyAlignment="1">
      <alignment horizontal="center"/>
    </xf>
    <xf numFmtId="0" fontId="27" fillId="0" borderId="17" xfId="0" applyFont="1" applyBorder="1" applyAlignment="1">
      <alignment horizontal="center"/>
    </xf>
    <xf numFmtId="0" fontId="0" fillId="0" borderId="20" xfId="0" applyBorder="1" applyAlignment="1">
      <alignment horizontal="center" vertical="center"/>
    </xf>
    <xf numFmtId="44" fontId="5" fillId="0" borderId="16" xfId="1" applyFont="1" applyBorder="1" applyAlignment="1">
      <alignment horizontal="center"/>
    </xf>
    <xf numFmtId="44" fontId="5" fillId="0" borderId="16" xfId="1" applyFont="1" applyBorder="1" applyAlignment="1">
      <alignment horizontal="right"/>
    </xf>
    <xf numFmtId="0" fontId="0" fillId="0" borderId="18" xfId="0" applyBorder="1"/>
    <xf numFmtId="0" fontId="0" fillId="0" borderId="19" xfId="0" applyBorder="1" applyAlignment="1">
      <alignment horizontal="center" vertical="center"/>
    </xf>
    <xf numFmtId="0" fontId="0" fillId="0" borderId="29" xfId="0" applyBorder="1"/>
    <xf numFmtId="44" fontId="5" fillId="0" borderId="30" xfId="1" applyFont="1" applyBorder="1"/>
    <xf numFmtId="44" fontId="5" fillId="0" borderId="30" xfId="1" applyFont="1" applyBorder="1" applyAlignment="1">
      <alignment horizontal="right"/>
    </xf>
    <xf numFmtId="0" fontId="0" fillId="0" borderId="20" xfId="0" applyBorder="1"/>
    <xf numFmtId="0" fontId="0" fillId="0" borderId="31" xfId="0" applyFill="1" applyBorder="1"/>
    <xf numFmtId="16" fontId="0" fillId="0" borderId="19" xfId="0" applyNumberFormat="1" applyFill="1" applyBorder="1"/>
    <xf numFmtId="0" fontId="0" fillId="0" borderId="0" xfId="1" applyNumberFormat="1" applyFont="1" applyFill="1" applyBorder="1"/>
    <xf numFmtId="44" fontId="5" fillId="7" borderId="0" xfId="1" applyFont="1" applyFill="1" applyBorder="1"/>
    <xf numFmtId="14" fontId="0" fillId="0" borderId="19" xfId="0" applyNumberFormat="1" applyFill="1" applyBorder="1"/>
    <xf numFmtId="0" fontId="0" fillId="0" borderId="25" xfId="0" applyFill="1" applyBorder="1"/>
    <xf numFmtId="0" fontId="0" fillId="0" borderId="25" xfId="0" applyBorder="1" applyAlignment="1">
      <alignment horizontal="center" vertical="center"/>
    </xf>
    <xf numFmtId="0" fontId="0" fillId="11" borderId="15" xfId="0" applyFill="1" applyBorder="1"/>
    <xf numFmtId="0" fontId="1" fillId="11" borderId="15" xfId="0" applyFont="1" applyFill="1" applyBorder="1"/>
    <xf numFmtId="44" fontId="1" fillId="11" borderId="17" xfId="1" applyFont="1" applyFill="1" applyBorder="1"/>
    <xf numFmtId="0" fontId="1" fillId="11" borderId="15" xfId="0" applyFont="1" applyFill="1" applyBorder="1" applyAlignment="1">
      <alignment horizontal="center"/>
    </xf>
    <xf numFmtId="0" fontId="1" fillId="11" borderId="16" xfId="0" applyFont="1" applyFill="1" applyBorder="1" applyAlignment="1">
      <alignment horizontal="center"/>
    </xf>
    <xf numFmtId="44" fontId="1" fillId="11" borderId="16" xfId="1" applyFont="1" applyFill="1" applyBorder="1" applyAlignment="1">
      <alignment horizontal="center"/>
    </xf>
    <xf numFmtId="44" fontId="1" fillId="11" borderId="17" xfId="1" applyFont="1" applyFill="1" applyBorder="1" applyAlignment="1">
      <alignment horizontal="center"/>
    </xf>
    <xf numFmtId="0" fontId="0" fillId="0" borderId="31" xfId="0" applyBorder="1"/>
    <xf numFmtId="44" fontId="5" fillId="0" borderId="0" xfId="1" applyFont="1" applyBorder="1"/>
    <xf numFmtId="44" fontId="5" fillId="11" borderId="16" xfId="1" applyFont="1" applyFill="1" applyBorder="1"/>
    <xf numFmtId="14" fontId="16" fillId="13" borderId="19" xfId="0" applyNumberFormat="1" applyFont="1" applyFill="1" applyBorder="1"/>
    <xf numFmtId="0" fontId="0" fillId="13" borderId="19" xfId="0" applyFill="1" applyBorder="1"/>
    <xf numFmtId="0" fontId="0" fillId="13" borderId="0" xfId="0" applyFill="1"/>
    <xf numFmtId="0" fontId="16" fillId="13" borderId="19" xfId="0" applyFont="1" applyFill="1" applyBorder="1"/>
    <xf numFmtId="44" fontId="16" fillId="13" borderId="0" xfId="1" applyFont="1" applyFill="1"/>
    <xf numFmtId="44" fontId="0" fillId="13" borderId="0" xfId="1" applyFont="1" applyFill="1"/>
    <xf numFmtId="0" fontId="22" fillId="13" borderId="19" xfId="0" applyFont="1" applyFill="1" applyBorder="1"/>
    <xf numFmtId="44" fontId="0" fillId="13" borderId="0" xfId="1" applyFont="1" applyFill="1" applyBorder="1"/>
    <xf numFmtId="44" fontId="16" fillId="13" borderId="0" xfId="1" applyFont="1" applyFill="1" applyBorder="1"/>
    <xf numFmtId="0" fontId="22" fillId="13" borderId="0" xfId="0" applyFont="1" applyFill="1"/>
    <xf numFmtId="0" fontId="11" fillId="0" borderId="1" xfId="0" applyFont="1" applyBorder="1"/>
    <xf numFmtId="164" fontId="0" fillId="0" borderId="1" xfId="4" applyFont="1" applyBorder="1">
      <alignment horizontal="left" vertical="center"/>
    </xf>
  </cellXfs>
  <cellStyles count="8">
    <cellStyle name="En-têtes de jour" xfId="5"/>
    <cellStyle name="Entrée 2" xfId="7"/>
    <cellStyle name="Libellés" xfId="6"/>
    <cellStyle name="Monétaire" xfId="1" builtinId="4"/>
    <cellStyle name="Normal" xfId="0" builtinId="0"/>
    <cellStyle name="Normal 2" xfId="2"/>
    <cellStyle name="Notes" xfId="3"/>
    <cellStyle name="Numéros de jour" xfId="4"/>
  </cellStyles>
  <dxfs count="103"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6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8'!A1"/><Relationship Id="rId3" Type="http://schemas.openxmlformats.org/officeDocument/2006/relationships/hyperlink" Target="#'3'!A1"/><Relationship Id="rId7" Type="http://schemas.openxmlformats.org/officeDocument/2006/relationships/hyperlink" Target="#'7'!A1"/><Relationship Id="rId12" Type="http://schemas.openxmlformats.org/officeDocument/2006/relationships/hyperlink" Target="#'12'!A1"/><Relationship Id="rId2" Type="http://schemas.openxmlformats.org/officeDocument/2006/relationships/hyperlink" Target="#'2'!A1"/><Relationship Id="rId1" Type="http://schemas.openxmlformats.org/officeDocument/2006/relationships/hyperlink" Target="#'1'!A1"/><Relationship Id="rId6" Type="http://schemas.openxmlformats.org/officeDocument/2006/relationships/hyperlink" Target="#'6'!A1"/><Relationship Id="rId11" Type="http://schemas.openxmlformats.org/officeDocument/2006/relationships/hyperlink" Target="#'11'!A1"/><Relationship Id="rId5" Type="http://schemas.openxmlformats.org/officeDocument/2006/relationships/hyperlink" Target="#'5'!A1"/><Relationship Id="rId10" Type="http://schemas.openxmlformats.org/officeDocument/2006/relationships/hyperlink" Target="#'10'!A1"/><Relationship Id="rId4" Type="http://schemas.openxmlformats.org/officeDocument/2006/relationships/hyperlink" Target="#'4'!A1"/><Relationship Id="rId9" Type="http://schemas.openxmlformats.org/officeDocument/2006/relationships/hyperlink" Target="#'9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381000</xdr:colOff>
      <xdr:row>1</xdr:row>
      <xdr:rowOff>71438</xdr:rowOff>
    </xdr:from>
    <xdr:to>
      <xdr:col>28</xdr:col>
      <xdr:colOff>19050</xdr:colOff>
      <xdr:row>1</xdr:row>
      <xdr:rowOff>366713</xdr:rowOff>
    </xdr:to>
    <xdr:grpSp>
      <xdr:nvGrpSpPr>
        <xdr:cNvPr id="2" name="Mois 1" descr="Tête d’ours vert citron" title="Bouton de navigation du mois 1">
          <a:hlinkClick xmlns:r="http://schemas.openxmlformats.org/officeDocument/2006/relationships" r:id="rId1" tooltip="Cliquez ici pour afficher le mois 1"/>
        </xdr:cNvPr>
        <xdr:cNvGrpSpPr/>
      </xdr:nvGrpSpPr>
      <xdr:grpSpPr>
        <a:xfrm>
          <a:off x="12172950" y="290513"/>
          <a:ext cx="400050" cy="295275"/>
          <a:chOff x="9896475" y="300038"/>
          <a:chExt cx="400050" cy="295275"/>
        </a:xfrm>
      </xdr:grpSpPr>
      <xdr:sp macro="" textlink="">
        <xdr:nvSpPr>
          <xdr:cNvPr id="3" name="Forme libre 5" descr="&quot;&quot;" title="Navigation dans le mois 1">
            <a:hlinkClick xmlns:r="http://schemas.openxmlformats.org/officeDocument/2006/relationships" r:id="rId1" tooltip="Afficher le mois #1"/>
          </xdr:cNvPr>
          <xdr:cNvSpPr>
            <a:spLocks noEditPoints="1"/>
          </xdr:cNvSpPr>
        </xdr:nvSpPr>
        <xdr:spPr bwMode="auto">
          <a:xfrm>
            <a:off x="9896475" y="300038"/>
            <a:ext cx="400050" cy="295275"/>
          </a:xfrm>
          <a:custGeom>
            <a:avLst/>
            <a:gdLst>
              <a:gd name="T0" fmla="*/ 214 w 458"/>
              <a:gd name="T1" fmla="*/ 185 h 345"/>
              <a:gd name="T2" fmla="*/ 190 w 458"/>
              <a:gd name="T3" fmla="*/ 202 h 345"/>
              <a:gd name="T4" fmla="*/ 180 w 458"/>
              <a:gd name="T5" fmla="*/ 232 h 345"/>
              <a:gd name="T6" fmla="*/ 190 w 458"/>
              <a:gd name="T7" fmla="*/ 260 h 345"/>
              <a:gd name="T8" fmla="*/ 214 w 458"/>
              <a:gd name="T9" fmla="*/ 277 h 345"/>
              <a:gd name="T10" fmla="*/ 244 w 458"/>
              <a:gd name="T11" fmla="*/ 277 h 345"/>
              <a:gd name="T12" fmla="*/ 268 w 458"/>
              <a:gd name="T13" fmla="*/ 260 h 345"/>
              <a:gd name="T14" fmla="*/ 278 w 458"/>
              <a:gd name="T15" fmla="*/ 232 h 345"/>
              <a:gd name="T16" fmla="*/ 268 w 458"/>
              <a:gd name="T17" fmla="*/ 202 h 345"/>
              <a:gd name="T18" fmla="*/ 244 w 458"/>
              <a:gd name="T19" fmla="*/ 185 h 345"/>
              <a:gd name="T20" fmla="*/ 341 w 458"/>
              <a:gd name="T21" fmla="*/ 166 h 345"/>
              <a:gd name="T22" fmla="*/ 323 w 458"/>
              <a:gd name="T23" fmla="*/ 176 h 345"/>
              <a:gd name="T24" fmla="*/ 323 w 458"/>
              <a:gd name="T25" fmla="*/ 198 h 345"/>
              <a:gd name="T26" fmla="*/ 341 w 458"/>
              <a:gd name="T27" fmla="*/ 209 h 345"/>
              <a:gd name="T28" fmla="*/ 360 w 458"/>
              <a:gd name="T29" fmla="*/ 198 h 345"/>
              <a:gd name="T30" fmla="*/ 360 w 458"/>
              <a:gd name="T31" fmla="*/ 176 h 345"/>
              <a:gd name="T32" fmla="*/ 341 w 458"/>
              <a:gd name="T33" fmla="*/ 166 h 345"/>
              <a:gd name="T34" fmla="*/ 106 w 458"/>
              <a:gd name="T35" fmla="*/ 169 h 345"/>
              <a:gd name="T36" fmla="*/ 95 w 458"/>
              <a:gd name="T37" fmla="*/ 187 h 345"/>
              <a:gd name="T38" fmla="*/ 106 w 458"/>
              <a:gd name="T39" fmla="*/ 207 h 345"/>
              <a:gd name="T40" fmla="*/ 128 w 458"/>
              <a:gd name="T41" fmla="*/ 207 h 345"/>
              <a:gd name="T42" fmla="*/ 138 w 458"/>
              <a:gd name="T43" fmla="*/ 187 h 345"/>
              <a:gd name="T44" fmla="*/ 128 w 458"/>
              <a:gd name="T45" fmla="*/ 169 h 345"/>
              <a:gd name="T46" fmla="*/ 68 w 458"/>
              <a:gd name="T47" fmla="*/ 0 h 345"/>
              <a:gd name="T48" fmla="*/ 104 w 458"/>
              <a:gd name="T49" fmla="*/ 10 h 345"/>
              <a:gd name="T50" fmla="*/ 129 w 458"/>
              <a:gd name="T51" fmla="*/ 33 h 345"/>
              <a:gd name="T52" fmla="*/ 164 w 458"/>
              <a:gd name="T53" fmla="*/ 37 h 345"/>
              <a:gd name="T54" fmla="*/ 229 w 458"/>
              <a:gd name="T55" fmla="*/ 26 h 345"/>
              <a:gd name="T56" fmla="*/ 294 w 458"/>
              <a:gd name="T57" fmla="*/ 37 h 345"/>
              <a:gd name="T58" fmla="*/ 329 w 458"/>
              <a:gd name="T59" fmla="*/ 33 h 345"/>
              <a:gd name="T60" fmla="*/ 354 w 458"/>
              <a:gd name="T61" fmla="*/ 10 h 345"/>
              <a:gd name="T62" fmla="*/ 390 w 458"/>
              <a:gd name="T63" fmla="*/ 0 h 345"/>
              <a:gd name="T64" fmla="*/ 424 w 458"/>
              <a:gd name="T65" fmla="*/ 7 h 345"/>
              <a:gd name="T66" fmla="*/ 448 w 458"/>
              <a:gd name="T67" fmla="*/ 29 h 345"/>
              <a:gd name="T68" fmla="*/ 458 w 458"/>
              <a:gd name="T69" fmla="*/ 60 h 345"/>
              <a:gd name="T70" fmla="*/ 445 w 458"/>
              <a:gd name="T71" fmla="*/ 96 h 345"/>
              <a:gd name="T72" fmla="*/ 412 w 458"/>
              <a:gd name="T73" fmla="*/ 117 h 345"/>
              <a:gd name="T74" fmla="*/ 400 w 458"/>
              <a:gd name="T75" fmla="*/ 141 h 345"/>
              <a:gd name="T76" fmla="*/ 407 w 458"/>
              <a:gd name="T77" fmla="*/ 185 h 345"/>
              <a:gd name="T78" fmla="*/ 396 w 458"/>
              <a:gd name="T79" fmla="*/ 240 h 345"/>
              <a:gd name="T80" fmla="*/ 365 w 458"/>
              <a:gd name="T81" fmla="*/ 288 h 345"/>
              <a:gd name="T82" fmla="*/ 318 w 458"/>
              <a:gd name="T83" fmla="*/ 323 h 345"/>
              <a:gd name="T84" fmla="*/ 261 w 458"/>
              <a:gd name="T85" fmla="*/ 343 h 345"/>
              <a:gd name="T86" fmla="*/ 196 w 458"/>
              <a:gd name="T87" fmla="*/ 343 h 345"/>
              <a:gd name="T88" fmla="*/ 138 w 458"/>
              <a:gd name="T89" fmla="*/ 323 h 345"/>
              <a:gd name="T90" fmla="*/ 93 w 458"/>
              <a:gd name="T91" fmla="*/ 288 h 345"/>
              <a:gd name="T92" fmla="*/ 62 w 458"/>
              <a:gd name="T93" fmla="*/ 240 h 345"/>
              <a:gd name="T94" fmla="*/ 50 w 458"/>
              <a:gd name="T95" fmla="*/ 185 h 345"/>
              <a:gd name="T96" fmla="*/ 58 w 458"/>
              <a:gd name="T97" fmla="*/ 141 h 345"/>
              <a:gd name="T98" fmla="*/ 45 w 458"/>
              <a:gd name="T99" fmla="*/ 117 h 345"/>
              <a:gd name="T100" fmla="*/ 13 w 458"/>
              <a:gd name="T101" fmla="*/ 96 h 345"/>
              <a:gd name="T102" fmla="*/ 0 w 458"/>
              <a:gd name="T103" fmla="*/ 60 h 345"/>
              <a:gd name="T104" fmla="*/ 9 w 458"/>
              <a:gd name="T105" fmla="*/ 29 h 345"/>
              <a:gd name="T106" fmla="*/ 34 w 458"/>
              <a:gd name="T107" fmla="*/ 7 h 345"/>
              <a:gd name="T108" fmla="*/ 68 w 458"/>
              <a:gd name="T109" fmla="*/ 0 h 3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58" h="345">
                <a:moveTo>
                  <a:pt x="229" y="183"/>
                </a:moveTo>
                <a:lnTo>
                  <a:pt x="214" y="185"/>
                </a:lnTo>
                <a:lnTo>
                  <a:pt x="199" y="192"/>
                </a:lnTo>
                <a:lnTo>
                  <a:pt x="190" y="202"/>
                </a:lnTo>
                <a:lnTo>
                  <a:pt x="182" y="216"/>
                </a:lnTo>
                <a:lnTo>
                  <a:pt x="180" y="232"/>
                </a:lnTo>
                <a:lnTo>
                  <a:pt x="182" y="247"/>
                </a:lnTo>
                <a:lnTo>
                  <a:pt x="190" y="260"/>
                </a:lnTo>
                <a:lnTo>
                  <a:pt x="199" y="271"/>
                </a:lnTo>
                <a:lnTo>
                  <a:pt x="214" y="277"/>
                </a:lnTo>
                <a:lnTo>
                  <a:pt x="229" y="281"/>
                </a:lnTo>
                <a:lnTo>
                  <a:pt x="244" y="277"/>
                </a:lnTo>
                <a:lnTo>
                  <a:pt x="257" y="271"/>
                </a:lnTo>
                <a:lnTo>
                  <a:pt x="268" y="260"/>
                </a:lnTo>
                <a:lnTo>
                  <a:pt x="275" y="247"/>
                </a:lnTo>
                <a:lnTo>
                  <a:pt x="278" y="232"/>
                </a:lnTo>
                <a:lnTo>
                  <a:pt x="275" y="216"/>
                </a:lnTo>
                <a:lnTo>
                  <a:pt x="268" y="202"/>
                </a:lnTo>
                <a:lnTo>
                  <a:pt x="257" y="192"/>
                </a:lnTo>
                <a:lnTo>
                  <a:pt x="244" y="185"/>
                </a:lnTo>
                <a:lnTo>
                  <a:pt x="229" y="183"/>
                </a:lnTo>
                <a:close/>
                <a:moveTo>
                  <a:pt x="341" y="166"/>
                </a:moveTo>
                <a:lnTo>
                  <a:pt x="330" y="169"/>
                </a:lnTo>
                <a:lnTo>
                  <a:pt x="323" y="176"/>
                </a:lnTo>
                <a:lnTo>
                  <a:pt x="319" y="187"/>
                </a:lnTo>
                <a:lnTo>
                  <a:pt x="323" y="198"/>
                </a:lnTo>
                <a:lnTo>
                  <a:pt x="330" y="207"/>
                </a:lnTo>
                <a:lnTo>
                  <a:pt x="341" y="209"/>
                </a:lnTo>
                <a:lnTo>
                  <a:pt x="352" y="207"/>
                </a:lnTo>
                <a:lnTo>
                  <a:pt x="360" y="198"/>
                </a:lnTo>
                <a:lnTo>
                  <a:pt x="363" y="187"/>
                </a:lnTo>
                <a:lnTo>
                  <a:pt x="360" y="176"/>
                </a:lnTo>
                <a:lnTo>
                  <a:pt x="352" y="169"/>
                </a:lnTo>
                <a:lnTo>
                  <a:pt x="341" y="166"/>
                </a:lnTo>
                <a:close/>
                <a:moveTo>
                  <a:pt x="117" y="166"/>
                </a:moveTo>
                <a:lnTo>
                  <a:pt x="106" y="169"/>
                </a:lnTo>
                <a:lnTo>
                  <a:pt x="98" y="176"/>
                </a:lnTo>
                <a:lnTo>
                  <a:pt x="95" y="187"/>
                </a:lnTo>
                <a:lnTo>
                  <a:pt x="98" y="198"/>
                </a:lnTo>
                <a:lnTo>
                  <a:pt x="106" y="207"/>
                </a:lnTo>
                <a:lnTo>
                  <a:pt x="117" y="209"/>
                </a:lnTo>
                <a:lnTo>
                  <a:pt x="128" y="207"/>
                </a:lnTo>
                <a:lnTo>
                  <a:pt x="135" y="198"/>
                </a:lnTo>
                <a:lnTo>
                  <a:pt x="138" y="187"/>
                </a:lnTo>
                <a:lnTo>
                  <a:pt x="135" y="176"/>
                </a:lnTo>
                <a:lnTo>
                  <a:pt x="128" y="169"/>
                </a:lnTo>
                <a:lnTo>
                  <a:pt x="117" y="166"/>
                </a:lnTo>
                <a:close/>
                <a:moveTo>
                  <a:pt x="68" y="0"/>
                </a:moveTo>
                <a:lnTo>
                  <a:pt x="87" y="2"/>
                </a:lnTo>
                <a:lnTo>
                  <a:pt x="104" y="10"/>
                </a:lnTo>
                <a:lnTo>
                  <a:pt x="118" y="19"/>
                </a:lnTo>
                <a:lnTo>
                  <a:pt x="129" y="33"/>
                </a:lnTo>
                <a:lnTo>
                  <a:pt x="134" y="50"/>
                </a:lnTo>
                <a:lnTo>
                  <a:pt x="164" y="37"/>
                </a:lnTo>
                <a:lnTo>
                  <a:pt x="195" y="28"/>
                </a:lnTo>
                <a:lnTo>
                  <a:pt x="229" y="26"/>
                </a:lnTo>
                <a:lnTo>
                  <a:pt x="263" y="28"/>
                </a:lnTo>
                <a:lnTo>
                  <a:pt x="294" y="37"/>
                </a:lnTo>
                <a:lnTo>
                  <a:pt x="324" y="50"/>
                </a:lnTo>
                <a:lnTo>
                  <a:pt x="329" y="33"/>
                </a:lnTo>
                <a:lnTo>
                  <a:pt x="340" y="19"/>
                </a:lnTo>
                <a:lnTo>
                  <a:pt x="354" y="10"/>
                </a:lnTo>
                <a:lnTo>
                  <a:pt x="371" y="2"/>
                </a:lnTo>
                <a:lnTo>
                  <a:pt x="390" y="0"/>
                </a:lnTo>
                <a:lnTo>
                  <a:pt x="408" y="2"/>
                </a:lnTo>
                <a:lnTo>
                  <a:pt x="424" y="7"/>
                </a:lnTo>
                <a:lnTo>
                  <a:pt x="438" y="17"/>
                </a:lnTo>
                <a:lnTo>
                  <a:pt x="448" y="29"/>
                </a:lnTo>
                <a:lnTo>
                  <a:pt x="455" y="44"/>
                </a:lnTo>
                <a:lnTo>
                  <a:pt x="458" y="60"/>
                </a:lnTo>
                <a:lnTo>
                  <a:pt x="455" y="79"/>
                </a:lnTo>
                <a:lnTo>
                  <a:pt x="445" y="96"/>
                </a:lnTo>
                <a:lnTo>
                  <a:pt x="431" y="109"/>
                </a:lnTo>
                <a:lnTo>
                  <a:pt x="412" y="117"/>
                </a:lnTo>
                <a:lnTo>
                  <a:pt x="391" y="121"/>
                </a:lnTo>
                <a:lnTo>
                  <a:pt x="400" y="141"/>
                </a:lnTo>
                <a:lnTo>
                  <a:pt x="405" y="162"/>
                </a:lnTo>
                <a:lnTo>
                  <a:pt x="407" y="185"/>
                </a:lnTo>
                <a:lnTo>
                  <a:pt x="404" y="214"/>
                </a:lnTo>
                <a:lnTo>
                  <a:pt x="396" y="240"/>
                </a:lnTo>
                <a:lnTo>
                  <a:pt x="383" y="265"/>
                </a:lnTo>
                <a:lnTo>
                  <a:pt x="365" y="288"/>
                </a:lnTo>
                <a:lnTo>
                  <a:pt x="343" y="307"/>
                </a:lnTo>
                <a:lnTo>
                  <a:pt x="318" y="323"/>
                </a:lnTo>
                <a:lnTo>
                  <a:pt x="291" y="335"/>
                </a:lnTo>
                <a:lnTo>
                  <a:pt x="261" y="343"/>
                </a:lnTo>
                <a:lnTo>
                  <a:pt x="229" y="345"/>
                </a:lnTo>
                <a:lnTo>
                  <a:pt x="196" y="343"/>
                </a:lnTo>
                <a:lnTo>
                  <a:pt x="167" y="335"/>
                </a:lnTo>
                <a:lnTo>
                  <a:pt x="138" y="323"/>
                </a:lnTo>
                <a:lnTo>
                  <a:pt x="113" y="307"/>
                </a:lnTo>
                <a:lnTo>
                  <a:pt x="93" y="288"/>
                </a:lnTo>
                <a:lnTo>
                  <a:pt x="75" y="265"/>
                </a:lnTo>
                <a:lnTo>
                  <a:pt x="62" y="240"/>
                </a:lnTo>
                <a:lnTo>
                  <a:pt x="53" y="214"/>
                </a:lnTo>
                <a:lnTo>
                  <a:pt x="50" y="185"/>
                </a:lnTo>
                <a:lnTo>
                  <a:pt x="52" y="162"/>
                </a:lnTo>
                <a:lnTo>
                  <a:pt x="58" y="141"/>
                </a:lnTo>
                <a:lnTo>
                  <a:pt x="65" y="121"/>
                </a:lnTo>
                <a:lnTo>
                  <a:pt x="45" y="117"/>
                </a:lnTo>
                <a:lnTo>
                  <a:pt x="27" y="109"/>
                </a:lnTo>
                <a:lnTo>
                  <a:pt x="13" y="96"/>
                </a:lnTo>
                <a:lnTo>
                  <a:pt x="3" y="79"/>
                </a:lnTo>
                <a:lnTo>
                  <a:pt x="0" y="60"/>
                </a:lnTo>
                <a:lnTo>
                  <a:pt x="2" y="44"/>
                </a:lnTo>
                <a:lnTo>
                  <a:pt x="9" y="29"/>
                </a:lnTo>
                <a:lnTo>
                  <a:pt x="20" y="17"/>
                </a:lnTo>
                <a:lnTo>
                  <a:pt x="34" y="7"/>
                </a:lnTo>
                <a:lnTo>
                  <a:pt x="49" y="2"/>
                </a:lnTo>
                <a:lnTo>
                  <a:pt x="68" y="0"/>
                </a:lnTo>
                <a:close/>
              </a:path>
            </a:pathLst>
          </a:custGeom>
          <a:solidFill>
            <a:schemeClr val="accent3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" name="Forme libre 6"/>
          <xdr:cNvSpPr>
            <a:spLocks/>
          </xdr:cNvSpPr>
        </xdr:nvSpPr>
        <xdr:spPr bwMode="auto">
          <a:xfrm>
            <a:off x="9982200" y="442913"/>
            <a:ext cx="38100" cy="38100"/>
          </a:xfrm>
          <a:custGeom>
            <a:avLst/>
            <a:gdLst>
              <a:gd name="T0" fmla="*/ 22 w 43"/>
              <a:gd name="T1" fmla="*/ 0 h 43"/>
              <a:gd name="T2" fmla="*/ 33 w 43"/>
              <a:gd name="T3" fmla="*/ 3 h 43"/>
              <a:gd name="T4" fmla="*/ 40 w 43"/>
              <a:gd name="T5" fmla="*/ 10 h 43"/>
              <a:gd name="T6" fmla="*/ 43 w 43"/>
              <a:gd name="T7" fmla="*/ 21 h 43"/>
              <a:gd name="T8" fmla="*/ 40 w 43"/>
              <a:gd name="T9" fmla="*/ 32 h 43"/>
              <a:gd name="T10" fmla="*/ 33 w 43"/>
              <a:gd name="T11" fmla="*/ 41 h 43"/>
              <a:gd name="T12" fmla="*/ 22 w 43"/>
              <a:gd name="T13" fmla="*/ 43 h 43"/>
              <a:gd name="T14" fmla="*/ 11 w 43"/>
              <a:gd name="T15" fmla="*/ 41 h 43"/>
              <a:gd name="T16" fmla="*/ 3 w 43"/>
              <a:gd name="T17" fmla="*/ 32 h 43"/>
              <a:gd name="T18" fmla="*/ 0 w 43"/>
              <a:gd name="T19" fmla="*/ 21 h 43"/>
              <a:gd name="T20" fmla="*/ 3 w 43"/>
              <a:gd name="T21" fmla="*/ 10 h 43"/>
              <a:gd name="T22" fmla="*/ 11 w 43"/>
              <a:gd name="T23" fmla="*/ 3 h 43"/>
              <a:gd name="T24" fmla="*/ 22 w 43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3" h="43">
                <a:moveTo>
                  <a:pt x="22" y="0"/>
                </a:moveTo>
                <a:lnTo>
                  <a:pt x="33" y="3"/>
                </a:lnTo>
                <a:lnTo>
                  <a:pt x="40" y="10"/>
                </a:lnTo>
                <a:lnTo>
                  <a:pt x="43" y="21"/>
                </a:lnTo>
                <a:lnTo>
                  <a:pt x="40" y="32"/>
                </a:lnTo>
                <a:lnTo>
                  <a:pt x="33" y="41"/>
                </a:lnTo>
                <a:lnTo>
                  <a:pt x="22" y="43"/>
                </a:lnTo>
                <a:lnTo>
                  <a:pt x="11" y="41"/>
                </a:lnTo>
                <a:lnTo>
                  <a:pt x="3" y="32"/>
                </a:lnTo>
                <a:lnTo>
                  <a:pt x="0" y="21"/>
                </a:lnTo>
                <a:lnTo>
                  <a:pt x="3" y="10"/>
                </a:lnTo>
                <a:lnTo>
                  <a:pt x="11" y="3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5" name="Forme libre 7"/>
          <xdr:cNvSpPr>
            <a:spLocks/>
          </xdr:cNvSpPr>
        </xdr:nvSpPr>
        <xdr:spPr bwMode="auto">
          <a:xfrm>
            <a:off x="10172700" y="442913"/>
            <a:ext cx="38100" cy="38100"/>
          </a:xfrm>
          <a:custGeom>
            <a:avLst/>
            <a:gdLst>
              <a:gd name="T0" fmla="*/ 22 w 44"/>
              <a:gd name="T1" fmla="*/ 0 h 43"/>
              <a:gd name="T2" fmla="*/ 33 w 44"/>
              <a:gd name="T3" fmla="*/ 3 h 43"/>
              <a:gd name="T4" fmla="*/ 41 w 44"/>
              <a:gd name="T5" fmla="*/ 10 h 43"/>
              <a:gd name="T6" fmla="*/ 44 w 44"/>
              <a:gd name="T7" fmla="*/ 21 h 43"/>
              <a:gd name="T8" fmla="*/ 41 w 44"/>
              <a:gd name="T9" fmla="*/ 32 h 43"/>
              <a:gd name="T10" fmla="*/ 33 w 44"/>
              <a:gd name="T11" fmla="*/ 41 h 43"/>
              <a:gd name="T12" fmla="*/ 22 w 44"/>
              <a:gd name="T13" fmla="*/ 43 h 43"/>
              <a:gd name="T14" fmla="*/ 11 w 44"/>
              <a:gd name="T15" fmla="*/ 41 h 43"/>
              <a:gd name="T16" fmla="*/ 4 w 44"/>
              <a:gd name="T17" fmla="*/ 32 h 43"/>
              <a:gd name="T18" fmla="*/ 0 w 44"/>
              <a:gd name="T19" fmla="*/ 21 h 43"/>
              <a:gd name="T20" fmla="*/ 4 w 44"/>
              <a:gd name="T21" fmla="*/ 10 h 43"/>
              <a:gd name="T22" fmla="*/ 11 w 44"/>
              <a:gd name="T23" fmla="*/ 3 h 43"/>
              <a:gd name="T24" fmla="*/ 22 w 44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4" h="43">
                <a:moveTo>
                  <a:pt x="22" y="0"/>
                </a:moveTo>
                <a:lnTo>
                  <a:pt x="33" y="3"/>
                </a:lnTo>
                <a:lnTo>
                  <a:pt x="41" y="10"/>
                </a:lnTo>
                <a:lnTo>
                  <a:pt x="44" y="21"/>
                </a:lnTo>
                <a:lnTo>
                  <a:pt x="41" y="32"/>
                </a:lnTo>
                <a:lnTo>
                  <a:pt x="33" y="41"/>
                </a:lnTo>
                <a:lnTo>
                  <a:pt x="22" y="43"/>
                </a:lnTo>
                <a:lnTo>
                  <a:pt x="11" y="41"/>
                </a:lnTo>
                <a:lnTo>
                  <a:pt x="4" y="32"/>
                </a:lnTo>
                <a:lnTo>
                  <a:pt x="0" y="21"/>
                </a:lnTo>
                <a:lnTo>
                  <a:pt x="4" y="10"/>
                </a:lnTo>
                <a:lnTo>
                  <a:pt x="11" y="3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" name="Forme libre 8"/>
          <xdr:cNvSpPr>
            <a:spLocks noEditPoints="1"/>
          </xdr:cNvSpPr>
        </xdr:nvSpPr>
        <xdr:spPr bwMode="auto">
          <a:xfrm>
            <a:off x="10048875" y="452438"/>
            <a:ext cx="85725" cy="85725"/>
          </a:xfrm>
          <a:custGeom>
            <a:avLst/>
            <a:gdLst>
              <a:gd name="T0" fmla="*/ 37 w 98"/>
              <a:gd name="T1" fmla="*/ 27 h 98"/>
              <a:gd name="T2" fmla="*/ 26 w 98"/>
              <a:gd name="T3" fmla="*/ 37 h 98"/>
              <a:gd name="T4" fmla="*/ 35 w 98"/>
              <a:gd name="T5" fmla="*/ 45 h 98"/>
              <a:gd name="T6" fmla="*/ 45 w 98"/>
              <a:gd name="T7" fmla="*/ 51 h 98"/>
              <a:gd name="T8" fmla="*/ 45 w 98"/>
              <a:gd name="T9" fmla="*/ 57 h 98"/>
              <a:gd name="T10" fmla="*/ 40 w 98"/>
              <a:gd name="T11" fmla="*/ 64 h 98"/>
              <a:gd name="T12" fmla="*/ 34 w 98"/>
              <a:gd name="T13" fmla="*/ 67 h 98"/>
              <a:gd name="T14" fmla="*/ 30 w 98"/>
              <a:gd name="T15" fmla="*/ 66 h 98"/>
              <a:gd name="T16" fmla="*/ 26 w 98"/>
              <a:gd name="T17" fmla="*/ 64 h 98"/>
              <a:gd name="T18" fmla="*/ 23 w 98"/>
              <a:gd name="T19" fmla="*/ 60 h 98"/>
              <a:gd name="T20" fmla="*/ 15 w 98"/>
              <a:gd name="T21" fmla="*/ 56 h 98"/>
              <a:gd name="T22" fmla="*/ 24 w 98"/>
              <a:gd name="T23" fmla="*/ 72 h 98"/>
              <a:gd name="T24" fmla="*/ 38 w 98"/>
              <a:gd name="T25" fmla="*/ 74 h 98"/>
              <a:gd name="T26" fmla="*/ 46 w 98"/>
              <a:gd name="T27" fmla="*/ 68 h 98"/>
              <a:gd name="T28" fmla="*/ 51 w 98"/>
              <a:gd name="T29" fmla="*/ 68 h 98"/>
              <a:gd name="T30" fmla="*/ 59 w 98"/>
              <a:gd name="T31" fmla="*/ 74 h 98"/>
              <a:gd name="T32" fmla="*/ 73 w 98"/>
              <a:gd name="T33" fmla="*/ 72 h 98"/>
              <a:gd name="T34" fmla="*/ 82 w 98"/>
              <a:gd name="T35" fmla="*/ 56 h 98"/>
              <a:gd name="T36" fmla="*/ 74 w 98"/>
              <a:gd name="T37" fmla="*/ 60 h 98"/>
              <a:gd name="T38" fmla="*/ 71 w 98"/>
              <a:gd name="T39" fmla="*/ 64 h 98"/>
              <a:gd name="T40" fmla="*/ 67 w 98"/>
              <a:gd name="T41" fmla="*/ 66 h 98"/>
              <a:gd name="T42" fmla="*/ 64 w 98"/>
              <a:gd name="T43" fmla="*/ 67 h 98"/>
              <a:gd name="T44" fmla="*/ 58 w 98"/>
              <a:gd name="T45" fmla="*/ 64 h 98"/>
              <a:gd name="T46" fmla="*/ 53 w 98"/>
              <a:gd name="T47" fmla="*/ 57 h 98"/>
              <a:gd name="T48" fmla="*/ 53 w 98"/>
              <a:gd name="T49" fmla="*/ 51 h 98"/>
              <a:gd name="T50" fmla="*/ 63 w 98"/>
              <a:gd name="T51" fmla="*/ 45 h 98"/>
              <a:gd name="T52" fmla="*/ 72 w 98"/>
              <a:gd name="T53" fmla="*/ 37 h 98"/>
              <a:gd name="T54" fmla="*/ 61 w 98"/>
              <a:gd name="T55" fmla="*/ 27 h 98"/>
              <a:gd name="T56" fmla="*/ 49 w 98"/>
              <a:gd name="T57" fmla="*/ 0 h 98"/>
              <a:gd name="T58" fmla="*/ 77 w 98"/>
              <a:gd name="T59" fmla="*/ 9 h 98"/>
              <a:gd name="T60" fmla="*/ 95 w 98"/>
              <a:gd name="T61" fmla="*/ 33 h 98"/>
              <a:gd name="T62" fmla="*/ 95 w 98"/>
              <a:gd name="T63" fmla="*/ 64 h 98"/>
              <a:gd name="T64" fmla="*/ 77 w 98"/>
              <a:gd name="T65" fmla="*/ 88 h 98"/>
              <a:gd name="T66" fmla="*/ 49 w 98"/>
              <a:gd name="T67" fmla="*/ 98 h 98"/>
              <a:gd name="T68" fmla="*/ 19 w 98"/>
              <a:gd name="T69" fmla="*/ 88 h 98"/>
              <a:gd name="T70" fmla="*/ 2 w 98"/>
              <a:gd name="T71" fmla="*/ 64 h 98"/>
              <a:gd name="T72" fmla="*/ 2 w 98"/>
              <a:gd name="T73" fmla="*/ 33 h 98"/>
              <a:gd name="T74" fmla="*/ 19 w 98"/>
              <a:gd name="T75" fmla="*/ 9 h 98"/>
              <a:gd name="T76" fmla="*/ 49 w 98"/>
              <a:gd name="T77" fmla="*/ 0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98" h="98">
                <a:moveTo>
                  <a:pt x="49" y="25"/>
                </a:moveTo>
                <a:lnTo>
                  <a:pt x="37" y="27"/>
                </a:lnTo>
                <a:lnTo>
                  <a:pt x="29" y="31"/>
                </a:lnTo>
                <a:lnTo>
                  <a:pt x="26" y="37"/>
                </a:lnTo>
                <a:lnTo>
                  <a:pt x="28" y="42"/>
                </a:lnTo>
                <a:lnTo>
                  <a:pt x="35" y="45"/>
                </a:lnTo>
                <a:lnTo>
                  <a:pt x="43" y="48"/>
                </a:lnTo>
                <a:lnTo>
                  <a:pt x="45" y="51"/>
                </a:lnTo>
                <a:lnTo>
                  <a:pt x="45" y="53"/>
                </a:lnTo>
                <a:lnTo>
                  <a:pt x="45" y="57"/>
                </a:lnTo>
                <a:lnTo>
                  <a:pt x="42" y="62"/>
                </a:lnTo>
                <a:lnTo>
                  <a:pt x="40" y="64"/>
                </a:lnTo>
                <a:lnTo>
                  <a:pt x="37" y="66"/>
                </a:lnTo>
                <a:lnTo>
                  <a:pt x="34" y="67"/>
                </a:lnTo>
                <a:lnTo>
                  <a:pt x="33" y="66"/>
                </a:lnTo>
                <a:lnTo>
                  <a:pt x="30" y="66"/>
                </a:lnTo>
                <a:lnTo>
                  <a:pt x="28" y="66"/>
                </a:lnTo>
                <a:lnTo>
                  <a:pt x="26" y="64"/>
                </a:lnTo>
                <a:lnTo>
                  <a:pt x="25" y="63"/>
                </a:lnTo>
                <a:lnTo>
                  <a:pt x="23" y="60"/>
                </a:lnTo>
                <a:lnTo>
                  <a:pt x="23" y="56"/>
                </a:lnTo>
                <a:lnTo>
                  <a:pt x="15" y="56"/>
                </a:lnTo>
                <a:lnTo>
                  <a:pt x="18" y="66"/>
                </a:lnTo>
                <a:lnTo>
                  <a:pt x="24" y="72"/>
                </a:lnTo>
                <a:lnTo>
                  <a:pt x="34" y="74"/>
                </a:lnTo>
                <a:lnTo>
                  <a:pt x="38" y="74"/>
                </a:lnTo>
                <a:lnTo>
                  <a:pt x="42" y="72"/>
                </a:lnTo>
                <a:lnTo>
                  <a:pt x="46" y="68"/>
                </a:lnTo>
                <a:lnTo>
                  <a:pt x="49" y="65"/>
                </a:lnTo>
                <a:lnTo>
                  <a:pt x="51" y="68"/>
                </a:lnTo>
                <a:lnTo>
                  <a:pt x="55" y="72"/>
                </a:lnTo>
                <a:lnTo>
                  <a:pt x="59" y="74"/>
                </a:lnTo>
                <a:lnTo>
                  <a:pt x="64" y="74"/>
                </a:lnTo>
                <a:lnTo>
                  <a:pt x="73" y="72"/>
                </a:lnTo>
                <a:lnTo>
                  <a:pt x="79" y="66"/>
                </a:lnTo>
                <a:lnTo>
                  <a:pt x="82" y="56"/>
                </a:lnTo>
                <a:lnTo>
                  <a:pt x="75" y="56"/>
                </a:lnTo>
                <a:lnTo>
                  <a:pt x="74" y="60"/>
                </a:lnTo>
                <a:lnTo>
                  <a:pt x="73" y="63"/>
                </a:lnTo>
                <a:lnTo>
                  <a:pt x="71" y="64"/>
                </a:lnTo>
                <a:lnTo>
                  <a:pt x="69" y="66"/>
                </a:lnTo>
                <a:lnTo>
                  <a:pt x="67" y="66"/>
                </a:lnTo>
                <a:lnTo>
                  <a:pt x="65" y="66"/>
                </a:lnTo>
                <a:lnTo>
                  <a:pt x="64" y="67"/>
                </a:lnTo>
                <a:lnTo>
                  <a:pt x="60" y="66"/>
                </a:lnTo>
                <a:lnTo>
                  <a:pt x="58" y="64"/>
                </a:lnTo>
                <a:lnTo>
                  <a:pt x="54" y="62"/>
                </a:lnTo>
                <a:lnTo>
                  <a:pt x="53" y="57"/>
                </a:lnTo>
                <a:lnTo>
                  <a:pt x="52" y="53"/>
                </a:lnTo>
                <a:lnTo>
                  <a:pt x="53" y="51"/>
                </a:lnTo>
                <a:lnTo>
                  <a:pt x="53" y="48"/>
                </a:lnTo>
                <a:lnTo>
                  <a:pt x="63" y="45"/>
                </a:lnTo>
                <a:lnTo>
                  <a:pt x="70" y="42"/>
                </a:lnTo>
                <a:lnTo>
                  <a:pt x="72" y="37"/>
                </a:lnTo>
                <a:lnTo>
                  <a:pt x="69" y="31"/>
                </a:lnTo>
                <a:lnTo>
                  <a:pt x="61" y="27"/>
                </a:lnTo>
                <a:lnTo>
                  <a:pt x="49" y="25"/>
                </a:lnTo>
                <a:close/>
                <a:moveTo>
                  <a:pt x="49" y="0"/>
                </a:moveTo>
                <a:lnTo>
                  <a:pt x="64" y="2"/>
                </a:lnTo>
                <a:lnTo>
                  <a:pt x="77" y="9"/>
                </a:lnTo>
                <a:lnTo>
                  <a:pt x="88" y="19"/>
                </a:lnTo>
                <a:lnTo>
                  <a:pt x="95" y="33"/>
                </a:lnTo>
                <a:lnTo>
                  <a:pt x="98" y="49"/>
                </a:lnTo>
                <a:lnTo>
                  <a:pt x="95" y="64"/>
                </a:lnTo>
                <a:lnTo>
                  <a:pt x="88" y="77"/>
                </a:lnTo>
                <a:lnTo>
                  <a:pt x="77" y="88"/>
                </a:lnTo>
                <a:lnTo>
                  <a:pt x="64" y="94"/>
                </a:lnTo>
                <a:lnTo>
                  <a:pt x="49" y="98"/>
                </a:lnTo>
                <a:lnTo>
                  <a:pt x="34" y="94"/>
                </a:lnTo>
                <a:lnTo>
                  <a:pt x="19" y="88"/>
                </a:lnTo>
                <a:lnTo>
                  <a:pt x="10" y="77"/>
                </a:lnTo>
                <a:lnTo>
                  <a:pt x="2" y="64"/>
                </a:lnTo>
                <a:lnTo>
                  <a:pt x="0" y="49"/>
                </a:lnTo>
                <a:lnTo>
                  <a:pt x="2" y="33"/>
                </a:lnTo>
                <a:lnTo>
                  <a:pt x="10" y="19"/>
                </a:lnTo>
                <a:lnTo>
                  <a:pt x="19" y="9"/>
                </a:lnTo>
                <a:lnTo>
                  <a:pt x="34" y="2"/>
                </a:lnTo>
                <a:lnTo>
                  <a:pt x="49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 9"/>
          <xdr:cNvSpPr>
            <a:spLocks/>
          </xdr:cNvSpPr>
        </xdr:nvSpPr>
        <xdr:spPr bwMode="auto">
          <a:xfrm>
            <a:off x="10067925" y="481013"/>
            <a:ext cx="57150" cy="38100"/>
          </a:xfrm>
          <a:custGeom>
            <a:avLst/>
            <a:gdLst>
              <a:gd name="T0" fmla="*/ 34 w 67"/>
              <a:gd name="T1" fmla="*/ 0 h 49"/>
              <a:gd name="T2" fmla="*/ 46 w 67"/>
              <a:gd name="T3" fmla="*/ 2 h 49"/>
              <a:gd name="T4" fmla="*/ 54 w 67"/>
              <a:gd name="T5" fmla="*/ 6 h 49"/>
              <a:gd name="T6" fmla="*/ 57 w 67"/>
              <a:gd name="T7" fmla="*/ 12 h 49"/>
              <a:gd name="T8" fmla="*/ 55 w 67"/>
              <a:gd name="T9" fmla="*/ 17 h 49"/>
              <a:gd name="T10" fmla="*/ 48 w 67"/>
              <a:gd name="T11" fmla="*/ 20 h 49"/>
              <a:gd name="T12" fmla="*/ 38 w 67"/>
              <a:gd name="T13" fmla="*/ 23 h 49"/>
              <a:gd name="T14" fmla="*/ 38 w 67"/>
              <a:gd name="T15" fmla="*/ 26 h 49"/>
              <a:gd name="T16" fmla="*/ 37 w 67"/>
              <a:gd name="T17" fmla="*/ 28 h 49"/>
              <a:gd name="T18" fmla="*/ 38 w 67"/>
              <a:gd name="T19" fmla="*/ 32 h 49"/>
              <a:gd name="T20" fmla="*/ 39 w 67"/>
              <a:gd name="T21" fmla="*/ 37 h 49"/>
              <a:gd name="T22" fmla="*/ 43 w 67"/>
              <a:gd name="T23" fmla="*/ 39 h 49"/>
              <a:gd name="T24" fmla="*/ 45 w 67"/>
              <a:gd name="T25" fmla="*/ 41 h 49"/>
              <a:gd name="T26" fmla="*/ 49 w 67"/>
              <a:gd name="T27" fmla="*/ 42 h 49"/>
              <a:gd name="T28" fmla="*/ 50 w 67"/>
              <a:gd name="T29" fmla="*/ 41 h 49"/>
              <a:gd name="T30" fmla="*/ 52 w 67"/>
              <a:gd name="T31" fmla="*/ 41 h 49"/>
              <a:gd name="T32" fmla="*/ 54 w 67"/>
              <a:gd name="T33" fmla="*/ 41 h 49"/>
              <a:gd name="T34" fmla="*/ 56 w 67"/>
              <a:gd name="T35" fmla="*/ 39 h 49"/>
              <a:gd name="T36" fmla="*/ 58 w 67"/>
              <a:gd name="T37" fmla="*/ 38 h 49"/>
              <a:gd name="T38" fmla="*/ 59 w 67"/>
              <a:gd name="T39" fmla="*/ 35 h 49"/>
              <a:gd name="T40" fmla="*/ 60 w 67"/>
              <a:gd name="T41" fmla="*/ 31 h 49"/>
              <a:gd name="T42" fmla="*/ 67 w 67"/>
              <a:gd name="T43" fmla="*/ 31 h 49"/>
              <a:gd name="T44" fmla="*/ 64 w 67"/>
              <a:gd name="T45" fmla="*/ 41 h 49"/>
              <a:gd name="T46" fmla="*/ 58 w 67"/>
              <a:gd name="T47" fmla="*/ 47 h 49"/>
              <a:gd name="T48" fmla="*/ 49 w 67"/>
              <a:gd name="T49" fmla="*/ 49 h 49"/>
              <a:gd name="T50" fmla="*/ 44 w 67"/>
              <a:gd name="T51" fmla="*/ 49 h 49"/>
              <a:gd name="T52" fmla="*/ 40 w 67"/>
              <a:gd name="T53" fmla="*/ 47 h 49"/>
              <a:gd name="T54" fmla="*/ 36 w 67"/>
              <a:gd name="T55" fmla="*/ 43 h 49"/>
              <a:gd name="T56" fmla="*/ 34 w 67"/>
              <a:gd name="T57" fmla="*/ 40 h 49"/>
              <a:gd name="T58" fmla="*/ 31 w 67"/>
              <a:gd name="T59" fmla="*/ 43 h 49"/>
              <a:gd name="T60" fmla="*/ 27 w 67"/>
              <a:gd name="T61" fmla="*/ 47 h 49"/>
              <a:gd name="T62" fmla="*/ 23 w 67"/>
              <a:gd name="T63" fmla="*/ 49 h 49"/>
              <a:gd name="T64" fmla="*/ 19 w 67"/>
              <a:gd name="T65" fmla="*/ 49 h 49"/>
              <a:gd name="T66" fmla="*/ 9 w 67"/>
              <a:gd name="T67" fmla="*/ 47 h 49"/>
              <a:gd name="T68" fmla="*/ 3 w 67"/>
              <a:gd name="T69" fmla="*/ 41 h 49"/>
              <a:gd name="T70" fmla="*/ 0 w 67"/>
              <a:gd name="T71" fmla="*/ 31 h 49"/>
              <a:gd name="T72" fmla="*/ 8 w 67"/>
              <a:gd name="T73" fmla="*/ 31 h 49"/>
              <a:gd name="T74" fmla="*/ 8 w 67"/>
              <a:gd name="T75" fmla="*/ 35 h 49"/>
              <a:gd name="T76" fmla="*/ 10 w 67"/>
              <a:gd name="T77" fmla="*/ 38 h 49"/>
              <a:gd name="T78" fmla="*/ 11 w 67"/>
              <a:gd name="T79" fmla="*/ 39 h 49"/>
              <a:gd name="T80" fmla="*/ 13 w 67"/>
              <a:gd name="T81" fmla="*/ 41 h 49"/>
              <a:gd name="T82" fmla="*/ 15 w 67"/>
              <a:gd name="T83" fmla="*/ 41 h 49"/>
              <a:gd name="T84" fmla="*/ 18 w 67"/>
              <a:gd name="T85" fmla="*/ 41 h 49"/>
              <a:gd name="T86" fmla="*/ 19 w 67"/>
              <a:gd name="T87" fmla="*/ 42 h 49"/>
              <a:gd name="T88" fmla="*/ 22 w 67"/>
              <a:gd name="T89" fmla="*/ 41 h 49"/>
              <a:gd name="T90" fmla="*/ 25 w 67"/>
              <a:gd name="T91" fmla="*/ 39 h 49"/>
              <a:gd name="T92" fmla="*/ 27 w 67"/>
              <a:gd name="T93" fmla="*/ 37 h 49"/>
              <a:gd name="T94" fmla="*/ 30 w 67"/>
              <a:gd name="T95" fmla="*/ 32 h 49"/>
              <a:gd name="T96" fmla="*/ 30 w 67"/>
              <a:gd name="T97" fmla="*/ 28 h 49"/>
              <a:gd name="T98" fmla="*/ 30 w 67"/>
              <a:gd name="T99" fmla="*/ 26 h 49"/>
              <a:gd name="T100" fmla="*/ 28 w 67"/>
              <a:gd name="T101" fmla="*/ 23 h 49"/>
              <a:gd name="T102" fmla="*/ 20 w 67"/>
              <a:gd name="T103" fmla="*/ 20 h 49"/>
              <a:gd name="T104" fmla="*/ 13 w 67"/>
              <a:gd name="T105" fmla="*/ 17 h 49"/>
              <a:gd name="T106" fmla="*/ 11 w 67"/>
              <a:gd name="T107" fmla="*/ 12 h 49"/>
              <a:gd name="T108" fmla="*/ 14 w 67"/>
              <a:gd name="T109" fmla="*/ 6 h 49"/>
              <a:gd name="T110" fmla="*/ 22 w 67"/>
              <a:gd name="T111" fmla="*/ 2 h 49"/>
              <a:gd name="T112" fmla="*/ 34 w 67"/>
              <a:gd name="T113" fmla="*/ 0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67" h="49">
                <a:moveTo>
                  <a:pt x="34" y="0"/>
                </a:moveTo>
                <a:lnTo>
                  <a:pt x="46" y="2"/>
                </a:lnTo>
                <a:lnTo>
                  <a:pt x="54" y="6"/>
                </a:lnTo>
                <a:lnTo>
                  <a:pt x="57" y="12"/>
                </a:lnTo>
                <a:lnTo>
                  <a:pt x="55" y="17"/>
                </a:lnTo>
                <a:lnTo>
                  <a:pt x="48" y="20"/>
                </a:lnTo>
                <a:lnTo>
                  <a:pt x="38" y="23"/>
                </a:lnTo>
                <a:lnTo>
                  <a:pt x="38" y="26"/>
                </a:lnTo>
                <a:lnTo>
                  <a:pt x="37" y="28"/>
                </a:lnTo>
                <a:lnTo>
                  <a:pt x="38" y="32"/>
                </a:lnTo>
                <a:lnTo>
                  <a:pt x="39" y="37"/>
                </a:lnTo>
                <a:lnTo>
                  <a:pt x="43" y="39"/>
                </a:lnTo>
                <a:lnTo>
                  <a:pt x="45" y="41"/>
                </a:lnTo>
                <a:lnTo>
                  <a:pt x="49" y="42"/>
                </a:lnTo>
                <a:lnTo>
                  <a:pt x="50" y="41"/>
                </a:lnTo>
                <a:lnTo>
                  <a:pt x="52" y="41"/>
                </a:lnTo>
                <a:lnTo>
                  <a:pt x="54" y="41"/>
                </a:lnTo>
                <a:lnTo>
                  <a:pt x="56" y="39"/>
                </a:lnTo>
                <a:lnTo>
                  <a:pt x="58" y="38"/>
                </a:lnTo>
                <a:lnTo>
                  <a:pt x="59" y="35"/>
                </a:lnTo>
                <a:lnTo>
                  <a:pt x="60" y="31"/>
                </a:lnTo>
                <a:lnTo>
                  <a:pt x="67" y="31"/>
                </a:lnTo>
                <a:lnTo>
                  <a:pt x="64" y="41"/>
                </a:lnTo>
                <a:lnTo>
                  <a:pt x="58" y="47"/>
                </a:lnTo>
                <a:lnTo>
                  <a:pt x="49" y="49"/>
                </a:lnTo>
                <a:lnTo>
                  <a:pt x="44" y="49"/>
                </a:lnTo>
                <a:lnTo>
                  <a:pt x="40" y="47"/>
                </a:lnTo>
                <a:lnTo>
                  <a:pt x="36" y="43"/>
                </a:lnTo>
                <a:lnTo>
                  <a:pt x="34" y="40"/>
                </a:lnTo>
                <a:lnTo>
                  <a:pt x="31" y="43"/>
                </a:lnTo>
                <a:lnTo>
                  <a:pt x="27" y="47"/>
                </a:lnTo>
                <a:lnTo>
                  <a:pt x="23" y="49"/>
                </a:lnTo>
                <a:lnTo>
                  <a:pt x="19" y="49"/>
                </a:lnTo>
                <a:lnTo>
                  <a:pt x="9" y="47"/>
                </a:lnTo>
                <a:lnTo>
                  <a:pt x="3" y="41"/>
                </a:lnTo>
                <a:lnTo>
                  <a:pt x="0" y="31"/>
                </a:lnTo>
                <a:lnTo>
                  <a:pt x="8" y="31"/>
                </a:lnTo>
                <a:lnTo>
                  <a:pt x="8" y="35"/>
                </a:lnTo>
                <a:lnTo>
                  <a:pt x="10" y="38"/>
                </a:lnTo>
                <a:lnTo>
                  <a:pt x="11" y="39"/>
                </a:lnTo>
                <a:lnTo>
                  <a:pt x="13" y="41"/>
                </a:lnTo>
                <a:lnTo>
                  <a:pt x="15" y="41"/>
                </a:lnTo>
                <a:lnTo>
                  <a:pt x="18" y="41"/>
                </a:lnTo>
                <a:lnTo>
                  <a:pt x="19" y="42"/>
                </a:lnTo>
                <a:lnTo>
                  <a:pt x="22" y="41"/>
                </a:lnTo>
                <a:lnTo>
                  <a:pt x="25" y="39"/>
                </a:lnTo>
                <a:lnTo>
                  <a:pt x="27" y="37"/>
                </a:lnTo>
                <a:lnTo>
                  <a:pt x="30" y="32"/>
                </a:lnTo>
                <a:lnTo>
                  <a:pt x="30" y="28"/>
                </a:lnTo>
                <a:lnTo>
                  <a:pt x="30" y="26"/>
                </a:lnTo>
                <a:lnTo>
                  <a:pt x="28" y="23"/>
                </a:lnTo>
                <a:lnTo>
                  <a:pt x="20" y="20"/>
                </a:lnTo>
                <a:lnTo>
                  <a:pt x="13" y="17"/>
                </a:lnTo>
                <a:lnTo>
                  <a:pt x="11" y="12"/>
                </a:lnTo>
                <a:lnTo>
                  <a:pt x="14" y="6"/>
                </a:lnTo>
                <a:lnTo>
                  <a:pt x="22" y="2"/>
                </a:lnTo>
                <a:lnTo>
                  <a:pt x="34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29</xdr:col>
      <xdr:colOff>66675</xdr:colOff>
      <xdr:row>1</xdr:row>
      <xdr:rowOff>71438</xdr:rowOff>
    </xdr:from>
    <xdr:to>
      <xdr:col>29</xdr:col>
      <xdr:colOff>466725</xdr:colOff>
      <xdr:row>1</xdr:row>
      <xdr:rowOff>366713</xdr:rowOff>
    </xdr:to>
    <xdr:grpSp>
      <xdr:nvGrpSpPr>
        <xdr:cNvPr id="8" name="Mois 2" descr="Tête d’ours orange" title="Bouton de navigation du mois 2">
          <a:hlinkClick xmlns:r="http://schemas.openxmlformats.org/officeDocument/2006/relationships" r:id="rId2" tooltip="Cliquez ici pour afficher le mois 2"/>
        </xdr:cNvPr>
        <xdr:cNvGrpSpPr/>
      </xdr:nvGrpSpPr>
      <xdr:grpSpPr>
        <a:xfrm>
          <a:off x="12944475" y="290513"/>
          <a:ext cx="400050" cy="295275"/>
          <a:chOff x="10439400" y="300038"/>
          <a:chExt cx="400050" cy="295275"/>
        </a:xfrm>
      </xdr:grpSpPr>
      <xdr:sp macro="" textlink="">
        <xdr:nvSpPr>
          <xdr:cNvPr id="9" name="Forme libre 10">
            <a:hlinkClick xmlns:r="http://schemas.openxmlformats.org/officeDocument/2006/relationships" r:id="rId2" tooltip="Afficher le mois #2"/>
          </xdr:cNvPr>
          <xdr:cNvSpPr>
            <a:spLocks noEditPoints="1"/>
          </xdr:cNvSpPr>
        </xdr:nvSpPr>
        <xdr:spPr bwMode="auto">
          <a:xfrm>
            <a:off x="10439400" y="300038"/>
            <a:ext cx="400050" cy="295275"/>
          </a:xfrm>
          <a:custGeom>
            <a:avLst/>
            <a:gdLst>
              <a:gd name="T0" fmla="*/ 213 w 458"/>
              <a:gd name="T1" fmla="*/ 185 h 345"/>
              <a:gd name="T2" fmla="*/ 190 w 458"/>
              <a:gd name="T3" fmla="*/ 202 h 345"/>
              <a:gd name="T4" fmla="*/ 180 w 458"/>
              <a:gd name="T5" fmla="*/ 232 h 345"/>
              <a:gd name="T6" fmla="*/ 190 w 458"/>
              <a:gd name="T7" fmla="*/ 260 h 345"/>
              <a:gd name="T8" fmla="*/ 213 w 458"/>
              <a:gd name="T9" fmla="*/ 277 h 345"/>
              <a:gd name="T10" fmla="*/ 244 w 458"/>
              <a:gd name="T11" fmla="*/ 277 h 345"/>
              <a:gd name="T12" fmla="*/ 268 w 458"/>
              <a:gd name="T13" fmla="*/ 260 h 345"/>
              <a:gd name="T14" fmla="*/ 278 w 458"/>
              <a:gd name="T15" fmla="*/ 232 h 345"/>
              <a:gd name="T16" fmla="*/ 268 w 458"/>
              <a:gd name="T17" fmla="*/ 202 h 345"/>
              <a:gd name="T18" fmla="*/ 244 w 458"/>
              <a:gd name="T19" fmla="*/ 185 h 345"/>
              <a:gd name="T20" fmla="*/ 341 w 458"/>
              <a:gd name="T21" fmla="*/ 166 h 345"/>
              <a:gd name="T22" fmla="*/ 322 w 458"/>
              <a:gd name="T23" fmla="*/ 176 h 345"/>
              <a:gd name="T24" fmla="*/ 322 w 458"/>
              <a:gd name="T25" fmla="*/ 198 h 345"/>
              <a:gd name="T26" fmla="*/ 341 w 458"/>
              <a:gd name="T27" fmla="*/ 209 h 345"/>
              <a:gd name="T28" fmla="*/ 360 w 458"/>
              <a:gd name="T29" fmla="*/ 198 h 345"/>
              <a:gd name="T30" fmla="*/ 360 w 458"/>
              <a:gd name="T31" fmla="*/ 176 h 345"/>
              <a:gd name="T32" fmla="*/ 341 w 458"/>
              <a:gd name="T33" fmla="*/ 166 h 345"/>
              <a:gd name="T34" fmla="*/ 106 w 458"/>
              <a:gd name="T35" fmla="*/ 169 h 345"/>
              <a:gd name="T36" fmla="*/ 95 w 458"/>
              <a:gd name="T37" fmla="*/ 187 h 345"/>
              <a:gd name="T38" fmla="*/ 106 w 458"/>
              <a:gd name="T39" fmla="*/ 207 h 345"/>
              <a:gd name="T40" fmla="*/ 127 w 458"/>
              <a:gd name="T41" fmla="*/ 207 h 345"/>
              <a:gd name="T42" fmla="*/ 138 w 458"/>
              <a:gd name="T43" fmla="*/ 187 h 345"/>
              <a:gd name="T44" fmla="*/ 127 w 458"/>
              <a:gd name="T45" fmla="*/ 169 h 345"/>
              <a:gd name="T46" fmla="*/ 67 w 458"/>
              <a:gd name="T47" fmla="*/ 0 h 345"/>
              <a:gd name="T48" fmla="*/ 103 w 458"/>
              <a:gd name="T49" fmla="*/ 10 h 345"/>
              <a:gd name="T50" fmla="*/ 128 w 458"/>
              <a:gd name="T51" fmla="*/ 33 h 345"/>
              <a:gd name="T52" fmla="*/ 163 w 458"/>
              <a:gd name="T53" fmla="*/ 37 h 345"/>
              <a:gd name="T54" fmla="*/ 229 w 458"/>
              <a:gd name="T55" fmla="*/ 26 h 345"/>
              <a:gd name="T56" fmla="*/ 294 w 458"/>
              <a:gd name="T57" fmla="*/ 37 h 345"/>
              <a:gd name="T58" fmla="*/ 329 w 458"/>
              <a:gd name="T59" fmla="*/ 33 h 345"/>
              <a:gd name="T60" fmla="*/ 354 w 458"/>
              <a:gd name="T61" fmla="*/ 10 h 345"/>
              <a:gd name="T62" fmla="*/ 390 w 458"/>
              <a:gd name="T63" fmla="*/ 0 h 345"/>
              <a:gd name="T64" fmla="*/ 424 w 458"/>
              <a:gd name="T65" fmla="*/ 7 h 345"/>
              <a:gd name="T66" fmla="*/ 448 w 458"/>
              <a:gd name="T67" fmla="*/ 29 h 345"/>
              <a:gd name="T68" fmla="*/ 458 w 458"/>
              <a:gd name="T69" fmla="*/ 60 h 345"/>
              <a:gd name="T70" fmla="*/ 445 w 458"/>
              <a:gd name="T71" fmla="*/ 96 h 345"/>
              <a:gd name="T72" fmla="*/ 413 w 458"/>
              <a:gd name="T73" fmla="*/ 117 h 345"/>
              <a:gd name="T74" fmla="*/ 400 w 458"/>
              <a:gd name="T75" fmla="*/ 141 h 345"/>
              <a:gd name="T76" fmla="*/ 406 w 458"/>
              <a:gd name="T77" fmla="*/ 185 h 345"/>
              <a:gd name="T78" fmla="*/ 396 w 458"/>
              <a:gd name="T79" fmla="*/ 240 h 345"/>
              <a:gd name="T80" fmla="*/ 365 w 458"/>
              <a:gd name="T81" fmla="*/ 288 h 345"/>
              <a:gd name="T82" fmla="*/ 318 w 458"/>
              <a:gd name="T83" fmla="*/ 323 h 345"/>
              <a:gd name="T84" fmla="*/ 260 w 458"/>
              <a:gd name="T85" fmla="*/ 343 h 345"/>
              <a:gd name="T86" fmla="*/ 196 w 458"/>
              <a:gd name="T87" fmla="*/ 343 h 345"/>
              <a:gd name="T88" fmla="*/ 138 w 458"/>
              <a:gd name="T89" fmla="*/ 323 h 345"/>
              <a:gd name="T90" fmla="*/ 92 w 458"/>
              <a:gd name="T91" fmla="*/ 288 h 345"/>
              <a:gd name="T92" fmla="*/ 62 w 458"/>
              <a:gd name="T93" fmla="*/ 240 h 345"/>
              <a:gd name="T94" fmla="*/ 50 w 458"/>
              <a:gd name="T95" fmla="*/ 185 h 345"/>
              <a:gd name="T96" fmla="*/ 58 w 458"/>
              <a:gd name="T97" fmla="*/ 141 h 345"/>
              <a:gd name="T98" fmla="*/ 45 w 458"/>
              <a:gd name="T99" fmla="*/ 117 h 345"/>
              <a:gd name="T100" fmla="*/ 13 w 458"/>
              <a:gd name="T101" fmla="*/ 96 h 345"/>
              <a:gd name="T102" fmla="*/ 0 w 458"/>
              <a:gd name="T103" fmla="*/ 60 h 345"/>
              <a:gd name="T104" fmla="*/ 9 w 458"/>
              <a:gd name="T105" fmla="*/ 29 h 345"/>
              <a:gd name="T106" fmla="*/ 34 w 458"/>
              <a:gd name="T107" fmla="*/ 7 h 345"/>
              <a:gd name="T108" fmla="*/ 67 w 458"/>
              <a:gd name="T109" fmla="*/ 0 h 3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58" h="345">
                <a:moveTo>
                  <a:pt x="229" y="183"/>
                </a:moveTo>
                <a:lnTo>
                  <a:pt x="213" y="185"/>
                </a:lnTo>
                <a:lnTo>
                  <a:pt x="199" y="192"/>
                </a:lnTo>
                <a:lnTo>
                  <a:pt x="190" y="202"/>
                </a:lnTo>
                <a:lnTo>
                  <a:pt x="182" y="216"/>
                </a:lnTo>
                <a:lnTo>
                  <a:pt x="180" y="232"/>
                </a:lnTo>
                <a:lnTo>
                  <a:pt x="182" y="247"/>
                </a:lnTo>
                <a:lnTo>
                  <a:pt x="190" y="260"/>
                </a:lnTo>
                <a:lnTo>
                  <a:pt x="199" y="271"/>
                </a:lnTo>
                <a:lnTo>
                  <a:pt x="213" y="277"/>
                </a:lnTo>
                <a:lnTo>
                  <a:pt x="229" y="281"/>
                </a:lnTo>
                <a:lnTo>
                  <a:pt x="244" y="277"/>
                </a:lnTo>
                <a:lnTo>
                  <a:pt x="257" y="271"/>
                </a:lnTo>
                <a:lnTo>
                  <a:pt x="268" y="260"/>
                </a:lnTo>
                <a:lnTo>
                  <a:pt x="276" y="247"/>
                </a:lnTo>
                <a:lnTo>
                  <a:pt x="278" y="232"/>
                </a:lnTo>
                <a:lnTo>
                  <a:pt x="276" y="216"/>
                </a:lnTo>
                <a:lnTo>
                  <a:pt x="268" y="202"/>
                </a:lnTo>
                <a:lnTo>
                  <a:pt x="257" y="192"/>
                </a:lnTo>
                <a:lnTo>
                  <a:pt x="244" y="185"/>
                </a:lnTo>
                <a:lnTo>
                  <a:pt x="229" y="183"/>
                </a:lnTo>
                <a:close/>
                <a:moveTo>
                  <a:pt x="341" y="166"/>
                </a:moveTo>
                <a:lnTo>
                  <a:pt x="330" y="169"/>
                </a:lnTo>
                <a:lnTo>
                  <a:pt x="322" y="176"/>
                </a:lnTo>
                <a:lnTo>
                  <a:pt x="319" y="187"/>
                </a:lnTo>
                <a:lnTo>
                  <a:pt x="322" y="198"/>
                </a:lnTo>
                <a:lnTo>
                  <a:pt x="330" y="207"/>
                </a:lnTo>
                <a:lnTo>
                  <a:pt x="341" y="209"/>
                </a:lnTo>
                <a:lnTo>
                  <a:pt x="352" y="207"/>
                </a:lnTo>
                <a:lnTo>
                  <a:pt x="360" y="198"/>
                </a:lnTo>
                <a:lnTo>
                  <a:pt x="363" y="187"/>
                </a:lnTo>
                <a:lnTo>
                  <a:pt x="360" y="176"/>
                </a:lnTo>
                <a:lnTo>
                  <a:pt x="352" y="169"/>
                </a:lnTo>
                <a:lnTo>
                  <a:pt x="341" y="166"/>
                </a:lnTo>
                <a:close/>
                <a:moveTo>
                  <a:pt x="116" y="166"/>
                </a:moveTo>
                <a:lnTo>
                  <a:pt x="106" y="169"/>
                </a:lnTo>
                <a:lnTo>
                  <a:pt x="98" y="176"/>
                </a:lnTo>
                <a:lnTo>
                  <a:pt x="95" y="187"/>
                </a:lnTo>
                <a:lnTo>
                  <a:pt x="98" y="198"/>
                </a:lnTo>
                <a:lnTo>
                  <a:pt x="106" y="207"/>
                </a:lnTo>
                <a:lnTo>
                  <a:pt x="116" y="209"/>
                </a:lnTo>
                <a:lnTo>
                  <a:pt x="127" y="207"/>
                </a:lnTo>
                <a:lnTo>
                  <a:pt x="135" y="198"/>
                </a:lnTo>
                <a:lnTo>
                  <a:pt x="138" y="187"/>
                </a:lnTo>
                <a:lnTo>
                  <a:pt x="135" y="176"/>
                </a:lnTo>
                <a:lnTo>
                  <a:pt x="127" y="169"/>
                </a:lnTo>
                <a:lnTo>
                  <a:pt x="116" y="166"/>
                </a:lnTo>
                <a:close/>
                <a:moveTo>
                  <a:pt x="67" y="0"/>
                </a:moveTo>
                <a:lnTo>
                  <a:pt x="87" y="2"/>
                </a:lnTo>
                <a:lnTo>
                  <a:pt x="103" y="10"/>
                </a:lnTo>
                <a:lnTo>
                  <a:pt x="118" y="19"/>
                </a:lnTo>
                <a:lnTo>
                  <a:pt x="128" y="33"/>
                </a:lnTo>
                <a:lnTo>
                  <a:pt x="134" y="50"/>
                </a:lnTo>
                <a:lnTo>
                  <a:pt x="163" y="37"/>
                </a:lnTo>
                <a:lnTo>
                  <a:pt x="195" y="28"/>
                </a:lnTo>
                <a:lnTo>
                  <a:pt x="229" y="26"/>
                </a:lnTo>
                <a:lnTo>
                  <a:pt x="263" y="28"/>
                </a:lnTo>
                <a:lnTo>
                  <a:pt x="294" y="37"/>
                </a:lnTo>
                <a:lnTo>
                  <a:pt x="324" y="50"/>
                </a:lnTo>
                <a:lnTo>
                  <a:pt x="329" y="33"/>
                </a:lnTo>
                <a:lnTo>
                  <a:pt x="340" y="19"/>
                </a:lnTo>
                <a:lnTo>
                  <a:pt x="354" y="10"/>
                </a:lnTo>
                <a:lnTo>
                  <a:pt x="370" y="2"/>
                </a:lnTo>
                <a:lnTo>
                  <a:pt x="390" y="0"/>
                </a:lnTo>
                <a:lnTo>
                  <a:pt x="408" y="2"/>
                </a:lnTo>
                <a:lnTo>
                  <a:pt x="424" y="7"/>
                </a:lnTo>
                <a:lnTo>
                  <a:pt x="438" y="17"/>
                </a:lnTo>
                <a:lnTo>
                  <a:pt x="448" y="29"/>
                </a:lnTo>
                <a:lnTo>
                  <a:pt x="455" y="44"/>
                </a:lnTo>
                <a:lnTo>
                  <a:pt x="458" y="60"/>
                </a:lnTo>
                <a:lnTo>
                  <a:pt x="454" y="79"/>
                </a:lnTo>
                <a:lnTo>
                  <a:pt x="445" y="96"/>
                </a:lnTo>
                <a:lnTo>
                  <a:pt x="430" y="109"/>
                </a:lnTo>
                <a:lnTo>
                  <a:pt x="413" y="117"/>
                </a:lnTo>
                <a:lnTo>
                  <a:pt x="391" y="121"/>
                </a:lnTo>
                <a:lnTo>
                  <a:pt x="400" y="141"/>
                </a:lnTo>
                <a:lnTo>
                  <a:pt x="405" y="162"/>
                </a:lnTo>
                <a:lnTo>
                  <a:pt x="406" y="185"/>
                </a:lnTo>
                <a:lnTo>
                  <a:pt x="404" y="214"/>
                </a:lnTo>
                <a:lnTo>
                  <a:pt x="396" y="240"/>
                </a:lnTo>
                <a:lnTo>
                  <a:pt x="382" y="265"/>
                </a:lnTo>
                <a:lnTo>
                  <a:pt x="365" y="288"/>
                </a:lnTo>
                <a:lnTo>
                  <a:pt x="343" y="307"/>
                </a:lnTo>
                <a:lnTo>
                  <a:pt x="318" y="323"/>
                </a:lnTo>
                <a:lnTo>
                  <a:pt x="291" y="335"/>
                </a:lnTo>
                <a:lnTo>
                  <a:pt x="260" y="343"/>
                </a:lnTo>
                <a:lnTo>
                  <a:pt x="229" y="345"/>
                </a:lnTo>
                <a:lnTo>
                  <a:pt x="196" y="343"/>
                </a:lnTo>
                <a:lnTo>
                  <a:pt x="167" y="335"/>
                </a:lnTo>
                <a:lnTo>
                  <a:pt x="138" y="323"/>
                </a:lnTo>
                <a:lnTo>
                  <a:pt x="114" y="307"/>
                </a:lnTo>
                <a:lnTo>
                  <a:pt x="92" y="288"/>
                </a:lnTo>
                <a:lnTo>
                  <a:pt x="75" y="265"/>
                </a:lnTo>
                <a:lnTo>
                  <a:pt x="62" y="240"/>
                </a:lnTo>
                <a:lnTo>
                  <a:pt x="53" y="214"/>
                </a:lnTo>
                <a:lnTo>
                  <a:pt x="50" y="185"/>
                </a:lnTo>
                <a:lnTo>
                  <a:pt x="52" y="162"/>
                </a:lnTo>
                <a:lnTo>
                  <a:pt x="58" y="141"/>
                </a:lnTo>
                <a:lnTo>
                  <a:pt x="65" y="121"/>
                </a:lnTo>
                <a:lnTo>
                  <a:pt x="45" y="117"/>
                </a:lnTo>
                <a:lnTo>
                  <a:pt x="27" y="109"/>
                </a:lnTo>
                <a:lnTo>
                  <a:pt x="13" y="96"/>
                </a:lnTo>
                <a:lnTo>
                  <a:pt x="3" y="79"/>
                </a:lnTo>
                <a:lnTo>
                  <a:pt x="0" y="60"/>
                </a:lnTo>
                <a:lnTo>
                  <a:pt x="2" y="44"/>
                </a:lnTo>
                <a:lnTo>
                  <a:pt x="9" y="29"/>
                </a:lnTo>
                <a:lnTo>
                  <a:pt x="19" y="17"/>
                </a:lnTo>
                <a:lnTo>
                  <a:pt x="34" y="7"/>
                </a:lnTo>
                <a:lnTo>
                  <a:pt x="49" y="2"/>
                </a:lnTo>
                <a:lnTo>
                  <a:pt x="67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" name="Forme libre 11"/>
          <xdr:cNvSpPr>
            <a:spLocks/>
          </xdr:cNvSpPr>
        </xdr:nvSpPr>
        <xdr:spPr bwMode="auto">
          <a:xfrm>
            <a:off x="10525125" y="442913"/>
            <a:ext cx="38100" cy="38100"/>
          </a:xfrm>
          <a:custGeom>
            <a:avLst/>
            <a:gdLst>
              <a:gd name="T0" fmla="*/ 21 w 43"/>
              <a:gd name="T1" fmla="*/ 0 h 43"/>
              <a:gd name="T2" fmla="*/ 32 w 43"/>
              <a:gd name="T3" fmla="*/ 3 h 43"/>
              <a:gd name="T4" fmla="*/ 40 w 43"/>
              <a:gd name="T5" fmla="*/ 10 h 43"/>
              <a:gd name="T6" fmla="*/ 43 w 43"/>
              <a:gd name="T7" fmla="*/ 21 h 43"/>
              <a:gd name="T8" fmla="*/ 40 w 43"/>
              <a:gd name="T9" fmla="*/ 32 h 43"/>
              <a:gd name="T10" fmla="*/ 32 w 43"/>
              <a:gd name="T11" fmla="*/ 41 h 43"/>
              <a:gd name="T12" fmla="*/ 21 w 43"/>
              <a:gd name="T13" fmla="*/ 43 h 43"/>
              <a:gd name="T14" fmla="*/ 11 w 43"/>
              <a:gd name="T15" fmla="*/ 41 h 43"/>
              <a:gd name="T16" fmla="*/ 3 w 43"/>
              <a:gd name="T17" fmla="*/ 32 h 43"/>
              <a:gd name="T18" fmla="*/ 0 w 43"/>
              <a:gd name="T19" fmla="*/ 21 h 43"/>
              <a:gd name="T20" fmla="*/ 3 w 43"/>
              <a:gd name="T21" fmla="*/ 10 h 43"/>
              <a:gd name="T22" fmla="*/ 11 w 43"/>
              <a:gd name="T23" fmla="*/ 3 h 43"/>
              <a:gd name="T24" fmla="*/ 21 w 43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3" h="43">
                <a:moveTo>
                  <a:pt x="21" y="0"/>
                </a:moveTo>
                <a:lnTo>
                  <a:pt x="32" y="3"/>
                </a:lnTo>
                <a:lnTo>
                  <a:pt x="40" y="10"/>
                </a:lnTo>
                <a:lnTo>
                  <a:pt x="43" y="21"/>
                </a:lnTo>
                <a:lnTo>
                  <a:pt x="40" y="32"/>
                </a:lnTo>
                <a:lnTo>
                  <a:pt x="32" y="41"/>
                </a:lnTo>
                <a:lnTo>
                  <a:pt x="21" y="43"/>
                </a:lnTo>
                <a:lnTo>
                  <a:pt x="11" y="41"/>
                </a:lnTo>
                <a:lnTo>
                  <a:pt x="3" y="32"/>
                </a:lnTo>
                <a:lnTo>
                  <a:pt x="0" y="21"/>
                </a:lnTo>
                <a:lnTo>
                  <a:pt x="3" y="10"/>
                </a:lnTo>
                <a:lnTo>
                  <a:pt x="11" y="3"/>
                </a:lnTo>
                <a:lnTo>
                  <a:pt x="21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" name="Forme libre 12"/>
          <xdr:cNvSpPr>
            <a:spLocks/>
          </xdr:cNvSpPr>
        </xdr:nvSpPr>
        <xdr:spPr bwMode="auto">
          <a:xfrm>
            <a:off x="10715625" y="442913"/>
            <a:ext cx="38100" cy="38100"/>
          </a:xfrm>
          <a:custGeom>
            <a:avLst/>
            <a:gdLst>
              <a:gd name="T0" fmla="*/ 22 w 44"/>
              <a:gd name="T1" fmla="*/ 0 h 43"/>
              <a:gd name="T2" fmla="*/ 33 w 44"/>
              <a:gd name="T3" fmla="*/ 3 h 43"/>
              <a:gd name="T4" fmla="*/ 41 w 44"/>
              <a:gd name="T5" fmla="*/ 10 h 43"/>
              <a:gd name="T6" fmla="*/ 44 w 44"/>
              <a:gd name="T7" fmla="*/ 21 h 43"/>
              <a:gd name="T8" fmla="*/ 41 w 44"/>
              <a:gd name="T9" fmla="*/ 32 h 43"/>
              <a:gd name="T10" fmla="*/ 33 w 44"/>
              <a:gd name="T11" fmla="*/ 41 h 43"/>
              <a:gd name="T12" fmla="*/ 22 w 44"/>
              <a:gd name="T13" fmla="*/ 43 h 43"/>
              <a:gd name="T14" fmla="*/ 11 w 44"/>
              <a:gd name="T15" fmla="*/ 41 h 43"/>
              <a:gd name="T16" fmla="*/ 3 w 44"/>
              <a:gd name="T17" fmla="*/ 32 h 43"/>
              <a:gd name="T18" fmla="*/ 0 w 44"/>
              <a:gd name="T19" fmla="*/ 21 h 43"/>
              <a:gd name="T20" fmla="*/ 3 w 44"/>
              <a:gd name="T21" fmla="*/ 10 h 43"/>
              <a:gd name="T22" fmla="*/ 11 w 44"/>
              <a:gd name="T23" fmla="*/ 3 h 43"/>
              <a:gd name="T24" fmla="*/ 22 w 44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4" h="43">
                <a:moveTo>
                  <a:pt x="22" y="0"/>
                </a:moveTo>
                <a:lnTo>
                  <a:pt x="33" y="3"/>
                </a:lnTo>
                <a:lnTo>
                  <a:pt x="41" y="10"/>
                </a:lnTo>
                <a:lnTo>
                  <a:pt x="44" y="21"/>
                </a:lnTo>
                <a:lnTo>
                  <a:pt x="41" y="32"/>
                </a:lnTo>
                <a:lnTo>
                  <a:pt x="33" y="41"/>
                </a:lnTo>
                <a:lnTo>
                  <a:pt x="22" y="43"/>
                </a:lnTo>
                <a:lnTo>
                  <a:pt x="11" y="41"/>
                </a:lnTo>
                <a:lnTo>
                  <a:pt x="3" y="32"/>
                </a:lnTo>
                <a:lnTo>
                  <a:pt x="0" y="21"/>
                </a:lnTo>
                <a:lnTo>
                  <a:pt x="3" y="10"/>
                </a:lnTo>
                <a:lnTo>
                  <a:pt x="11" y="3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2" name="Forme libre 13"/>
          <xdr:cNvSpPr>
            <a:spLocks noEditPoints="1"/>
          </xdr:cNvSpPr>
        </xdr:nvSpPr>
        <xdr:spPr bwMode="auto">
          <a:xfrm>
            <a:off x="10591800" y="452438"/>
            <a:ext cx="85725" cy="85725"/>
          </a:xfrm>
          <a:custGeom>
            <a:avLst/>
            <a:gdLst>
              <a:gd name="T0" fmla="*/ 37 w 98"/>
              <a:gd name="T1" fmla="*/ 27 h 98"/>
              <a:gd name="T2" fmla="*/ 26 w 98"/>
              <a:gd name="T3" fmla="*/ 37 h 98"/>
              <a:gd name="T4" fmla="*/ 35 w 98"/>
              <a:gd name="T5" fmla="*/ 45 h 98"/>
              <a:gd name="T6" fmla="*/ 44 w 98"/>
              <a:gd name="T7" fmla="*/ 51 h 98"/>
              <a:gd name="T8" fmla="*/ 44 w 98"/>
              <a:gd name="T9" fmla="*/ 57 h 98"/>
              <a:gd name="T10" fmla="*/ 40 w 98"/>
              <a:gd name="T11" fmla="*/ 64 h 98"/>
              <a:gd name="T12" fmla="*/ 33 w 98"/>
              <a:gd name="T13" fmla="*/ 67 h 98"/>
              <a:gd name="T14" fmla="*/ 30 w 98"/>
              <a:gd name="T15" fmla="*/ 66 h 98"/>
              <a:gd name="T16" fmla="*/ 26 w 98"/>
              <a:gd name="T17" fmla="*/ 64 h 98"/>
              <a:gd name="T18" fmla="*/ 24 w 98"/>
              <a:gd name="T19" fmla="*/ 60 h 98"/>
              <a:gd name="T20" fmla="*/ 15 w 98"/>
              <a:gd name="T21" fmla="*/ 56 h 98"/>
              <a:gd name="T22" fmla="*/ 24 w 98"/>
              <a:gd name="T23" fmla="*/ 72 h 98"/>
              <a:gd name="T24" fmla="*/ 38 w 98"/>
              <a:gd name="T25" fmla="*/ 74 h 98"/>
              <a:gd name="T26" fmla="*/ 45 w 98"/>
              <a:gd name="T27" fmla="*/ 68 h 98"/>
              <a:gd name="T28" fmla="*/ 51 w 98"/>
              <a:gd name="T29" fmla="*/ 68 h 98"/>
              <a:gd name="T30" fmla="*/ 59 w 98"/>
              <a:gd name="T31" fmla="*/ 74 h 98"/>
              <a:gd name="T32" fmla="*/ 73 w 98"/>
              <a:gd name="T33" fmla="*/ 72 h 98"/>
              <a:gd name="T34" fmla="*/ 81 w 98"/>
              <a:gd name="T35" fmla="*/ 56 h 98"/>
              <a:gd name="T36" fmla="*/ 74 w 98"/>
              <a:gd name="T37" fmla="*/ 60 h 98"/>
              <a:gd name="T38" fmla="*/ 71 w 98"/>
              <a:gd name="T39" fmla="*/ 64 h 98"/>
              <a:gd name="T40" fmla="*/ 67 w 98"/>
              <a:gd name="T41" fmla="*/ 66 h 98"/>
              <a:gd name="T42" fmla="*/ 64 w 98"/>
              <a:gd name="T43" fmla="*/ 67 h 98"/>
              <a:gd name="T44" fmla="*/ 57 w 98"/>
              <a:gd name="T45" fmla="*/ 64 h 98"/>
              <a:gd name="T46" fmla="*/ 53 w 98"/>
              <a:gd name="T47" fmla="*/ 57 h 98"/>
              <a:gd name="T48" fmla="*/ 53 w 98"/>
              <a:gd name="T49" fmla="*/ 51 h 98"/>
              <a:gd name="T50" fmla="*/ 63 w 98"/>
              <a:gd name="T51" fmla="*/ 45 h 98"/>
              <a:gd name="T52" fmla="*/ 72 w 98"/>
              <a:gd name="T53" fmla="*/ 37 h 98"/>
              <a:gd name="T54" fmla="*/ 61 w 98"/>
              <a:gd name="T55" fmla="*/ 27 h 98"/>
              <a:gd name="T56" fmla="*/ 49 w 98"/>
              <a:gd name="T57" fmla="*/ 0 h 98"/>
              <a:gd name="T58" fmla="*/ 77 w 98"/>
              <a:gd name="T59" fmla="*/ 9 h 98"/>
              <a:gd name="T60" fmla="*/ 96 w 98"/>
              <a:gd name="T61" fmla="*/ 33 h 98"/>
              <a:gd name="T62" fmla="*/ 96 w 98"/>
              <a:gd name="T63" fmla="*/ 64 h 98"/>
              <a:gd name="T64" fmla="*/ 77 w 98"/>
              <a:gd name="T65" fmla="*/ 88 h 98"/>
              <a:gd name="T66" fmla="*/ 49 w 98"/>
              <a:gd name="T67" fmla="*/ 98 h 98"/>
              <a:gd name="T68" fmla="*/ 19 w 98"/>
              <a:gd name="T69" fmla="*/ 88 h 98"/>
              <a:gd name="T70" fmla="*/ 2 w 98"/>
              <a:gd name="T71" fmla="*/ 64 h 98"/>
              <a:gd name="T72" fmla="*/ 2 w 98"/>
              <a:gd name="T73" fmla="*/ 33 h 98"/>
              <a:gd name="T74" fmla="*/ 19 w 98"/>
              <a:gd name="T75" fmla="*/ 9 h 98"/>
              <a:gd name="T76" fmla="*/ 49 w 98"/>
              <a:gd name="T77" fmla="*/ 0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98" h="98">
                <a:moveTo>
                  <a:pt x="49" y="25"/>
                </a:moveTo>
                <a:lnTo>
                  <a:pt x="37" y="27"/>
                </a:lnTo>
                <a:lnTo>
                  <a:pt x="29" y="31"/>
                </a:lnTo>
                <a:lnTo>
                  <a:pt x="26" y="37"/>
                </a:lnTo>
                <a:lnTo>
                  <a:pt x="28" y="42"/>
                </a:lnTo>
                <a:lnTo>
                  <a:pt x="35" y="45"/>
                </a:lnTo>
                <a:lnTo>
                  <a:pt x="43" y="48"/>
                </a:lnTo>
                <a:lnTo>
                  <a:pt x="44" y="51"/>
                </a:lnTo>
                <a:lnTo>
                  <a:pt x="44" y="53"/>
                </a:lnTo>
                <a:lnTo>
                  <a:pt x="44" y="57"/>
                </a:lnTo>
                <a:lnTo>
                  <a:pt x="42" y="62"/>
                </a:lnTo>
                <a:lnTo>
                  <a:pt x="40" y="64"/>
                </a:lnTo>
                <a:lnTo>
                  <a:pt x="37" y="66"/>
                </a:lnTo>
                <a:lnTo>
                  <a:pt x="33" y="67"/>
                </a:lnTo>
                <a:lnTo>
                  <a:pt x="32" y="66"/>
                </a:lnTo>
                <a:lnTo>
                  <a:pt x="30" y="66"/>
                </a:lnTo>
                <a:lnTo>
                  <a:pt x="28" y="66"/>
                </a:lnTo>
                <a:lnTo>
                  <a:pt x="26" y="64"/>
                </a:lnTo>
                <a:lnTo>
                  <a:pt x="25" y="63"/>
                </a:lnTo>
                <a:lnTo>
                  <a:pt x="24" y="60"/>
                </a:lnTo>
                <a:lnTo>
                  <a:pt x="23" y="56"/>
                </a:lnTo>
                <a:lnTo>
                  <a:pt x="15" y="56"/>
                </a:lnTo>
                <a:lnTo>
                  <a:pt x="18" y="65"/>
                </a:lnTo>
                <a:lnTo>
                  <a:pt x="24" y="72"/>
                </a:lnTo>
                <a:lnTo>
                  <a:pt x="33" y="74"/>
                </a:lnTo>
                <a:lnTo>
                  <a:pt x="38" y="74"/>
                </a:lnTo>
                <a:lnTo>
                  <a:pt x="42" y="72"/>
                </a:lnTo>
                <a:lnTo>
                  <a:pt x="45" y="68"/>
                </a:lnTo>
                <a:lnTo>
                  <a:pt x="49" y="65"/>
                </a:lnTo>
                <a:lnTo>
                  <a:pt x="51" y="68"/>
                </a:lnTo>
                <a:lnTo>
                  <a:pt x="55" y="72"/>
                </a:lnTo>
                <a:lnTo>
                  <a:pt x="59" y="74"/>
                </a:lnTo>
                <a:lnTo>
                  <a:pt x="64" y="74"/>
                </a:lnTo>
                <a:lnTo>
                  <a:pt x="73" y="72"/>
                </a:lnTo>
                <a:lnTo>
                  <a:pt x="79" y="65"/>
                </a:lnTo>
                <a:lnTo>
                  <a:pt x="81" y="56"/>
                </a:lnTo>
                <a:lnTo>
                  <a:pt x="75" y="56"/>
                </a:lnTo>
                <a:lnTo>
                  <a:pt x="74" y="60"/>
                </a:lnTo>
                <a:lnTo>
                  <a:pt x="73" y="63"/>
                </a:lnTo>
                <a:lnTo>
                  <a:pt x="71" y="64"/>
                </a:lnTo>
                <a:lnTo>
                  <a:pt x="69" y="66"/>
                </a:lnTo>
                <a:lnTo>
                  <a:pt x="67" y="66"/>
                </a:lnTo>
                <a:lnTo>
                  <a:pt x="65" y="66"/>
                </a:lnTo>
                <a:lnTo>
                  <a:pt x="64" y="67"/>
                </a:lnTo>
                <a:lnTo>
                  <a:pt x="60" y="66"/>
                </a:lnTo>
                <a:lnTo>
                  <a:pt x="57" y="64"/>
                </a:lnTo>
                <a:lnTo>
                  <a:pt x="54" y="62"/>
                </a:lnTo>
                <a:lnTo>
                  <a:pt x="53" y="57"/>
                </a:lnTo>
                <a:lnTo>
                  <a:pt x="52" y="53"/>
                </a:lnTo>
                <a:lnTo>
                  <a:pt x="53" y="51"/>
                </a:lnTo>
                <a:lnTo>
                  <a:pt x="53" y="48"/>
                </a:lnTo>
                <a:lnTo>
                  <a:pt x="63" y="45"/>
                </a:lnTo>
                <a:lnTo>
                  <a:pt x="69" y="42"/>
                </a:lnTo>
                <a:lnTo>
                  <a:pt x="72" y="37"/>
                </a:lnTo>
                <a:lnTo>
                  <a:pt x="68" y="31"/>
                </a:lnTo>
                <a:lnTo>
                  <a:pt x="61" y="27"/>
                </a:lnTo>
                <a:lnTo>
                  <a:pt x="49" y="25"/>
                </a:lnTo>
                <a:close/>
                <a:moveTo>
                  <a:pt x="49" y="0"/>
                </a:moveTo>
                <a:lnTo>
                  <a:pt x="64" y="2"/>
                </a:lnTo>
                <a:lnTo>
                  <a:pt x="77" y="9"/>
                </a:lnTo>
                <a:lnTo>
                  <a:pt x="88" y="19"/>
                </a:lnTo>
                <a:lnTo>
                  <a:pt x="96" y="33"/>
                </a:lnTo>
                <a:lnTo>
                  <a:pt x="98" y="49"/>
                </a:lnTo>
                <a:lnTo>
                  <a:pt x="96" y="64"/>
                </a:lnTo>
                <a:lnTo>
                  <a:pt x="88" y="77"/>
                </a:lnTo>
                <a:lnTo>
                  <a:pt x="77" y="88"/>
                </a:lnTo>
                <a:lnTo>
                  <a:pt x="64" y="94"/>
                </a:lnTo>
                <a:lnTo>
                  <a:pt x="49" y="98"/>
                </a:lnTo>
                <a:lnTo>
                  <a:pt x="33" y="94"/>
                </a:lnTo>
                <a:lnTo>
                  <a:pt x="19" y="88"/>
                </a:lnTo>
                <a:lnTo>
                  <a:pt x="10" y="77"/>
                </a:lnTo>
                <a:lnTo>
                  <a:pt x="2" y="64"/>
                </a:lnTo>
                <a:lnTo>
                  <a:pt x="0" y="49"/>
                </a:lnTo>
                <a:lnTo>
                  <a:pt x="2" y="33"/>
                </a:lnTo>
                <a:lnTo>
                  <a:pt x="10" y="19"/>
                </a:lnTo>
                <a:lnTo>
                  <a:pt x="19" y="9"/>
                </a:lnTo>
                <a:lnTo>
                  <a:pt x="33" y="2"/>
                </a:lnTo>
                <a:lnTo>
                  <a:pt x="49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3" name="Forme libre 14"/>
          <xdr:cNvSpPr>
            <a:spLocks/>
          </xdr:cNvSpPr>
        </xdr:nvSpPr>
        <xdr:spPr bwMode="auto">
          <a:xfrm>
            <a:off x="10610850" y="481013"/>
            <a:ext cx="57150" cy="38100"/>
          </a:xfrm>
          <a:custGeom>
            <a:avLst/>
            <a:gdLst>
              <a:gd name="T0" fmla="*/ 34 w 66"/>
              <a:gd name="T1" fmla="*/ 0 h 49"/>
              <a:gd name="T2" fmla="*/ 46 w 66"/>
              <a:gd name="T3" fmla="*/ 2 h 49"/>
              <a:gd name="T4" fmla="*/ 53 w 66"/>
              <a:gd name="T5" fmla="*/ 6 h 49"/>
              <a:gd name="T6" fmla="*/ 57 w 66"/>
              <a:gd name="T7" fmla="*/ 12 h 49"/>
              <a:gd name="T8" fmla="*/ 54 w 66"/>
              <a:gd name="T9" fmla="*/ 17 h 49"/>
              <a:gd name="T10" fmla="*/ 48 w 66"/>
              <a:gd name="T11" fmla="*/ 20 h 49"/>
              <a:gd name="T12" fmla="*/ 38 w 66"/>
              <a:gd name="T13" fmla="*/ 23 h 49"/>
              <a:gd name="T14" fmla="*/ 38 w 66"/>
              <a:gd name="T15" fmla="*/ 26 h 49"/>
              <a:gd name="T16" fmla="*/ 37 w 66"/>
              <a:gd name="T17" fmla="*/ 28 h 49"/>
              <a:gd name="T18" fmla="*/ 38 w 66"/>
              <a:gd name="T19" fmla="*/ 32 h 49"/>
              <a:gd name="T20" fmla="*/ 39 w 66"/>
              <a:gd name="T21" fmla="*/ 37 h 49"/>
              <a:gd name="T22" fmla="*/ 42 w 66"/>
              <a:gd name="T23" fmla="*/ 39 h 49"/>
              <a:gd name="T24" fmla="*/ 45 w 66"/>
              <a:gd name="T25" fmla="*/ 41 h 49"/>
              <a:gd name="T26" fmla="*/ 49 w 66"/>
              <a:gd name="T27" fmla="*/ 42 h 49"/>
              <a:gd name="T28" fmla="*/ 50 w 66"/>
              <a:gd name="T29" fmla="*/ 41 h 49"/>
              <a:gd name="T30" fmla="*/ 52 w 66"/>
              <a:gd name="T31" fmla="*/ 41 h 49"/>
              <a:gd name="T32" fmla="*/ 54 w 66"/>
              <a:gd name="T33" fmla="*/ 41 h 49"/>
              <a:gd name="T34" fmla="*/ 56 w 66"/>
              <a:gd name="T35" fmla="*/ 39 h 49"/>
              <a:gd name="T36" fmla="*/ 58 w 66"/>
              <a:gd name="T37" fmla="*/ 38 h 49"/>
              <a:gd name="T38" fmla="*/ 59 w 66"/>
              <a:gd name="T39" fmla="*/ 35 h 49"/>
              <a:gd name="T40" fmla="*/ 60 w 66"/>
              <a:gd name="T41" fmla="*/ 31 h 49"/>
              <a:gd name="T42" fmla="*/ 66 w 66"/>
              <a:gd name="T43" fmla="*/ 31 h 49"/>
              <a:gd name="T44" fmla="*/ 64 w 66"/>
              <a:gd name="T45" fmla="*/ 40 h 49"/>
              <a:gd name="T46" fmla="*/ 58 w 66"/>
              <a:gd name="T47" fmla="*/ 47 h 49"/>
              <a:gd name="T48" fmla="*/ 49 w 66"/>
              <a:gd name="T49" fmla="*/ 49 h 49"/>
              <a:gd name="T50" fmla="*/ 44 w 66"/>
              <a:gd name="T51" fmla="*/ 49 h 49"/>
              <a:gd name="T52" fmla="*/ 40 w 66"/>
              <a:gd name="T53" fmla="*/ 47 h 49"/>
              <a:gd name="T54" fmla="*/ 36 w 66"/>
              <a:gd name="T55" fmla="*/ 43 h 49"/>
              <a:gd name="T56" fmla="*/ 34 w 66"/>
              <a:gd name="T57" fmla="*/ 40 h 49"/>
              <a:gd name="T58" fmla="*/ 30 w 66"/>
              <a:gd name="T59" fmla="*/ 43 h 49"/>
              <a:gd name="T60" fmla="*/ 27 w 66"/>
              <a:gd name="T61" fmla="*/ 47 h 49"/>
              <a:gd name="T62" fmla="*/ 23 w 66"/>
              <a:gd name="T63" fmla="*/ 49 h 49"/>
              <a:gd name="T64" fmla="*/ 18 w 66"/>
              <a:gd name="T65" fmla="*/ 49 h 49"/>
              <a:gd name="T66" fmla="*/ 9 w 66"/>
              <a:gd name="T67" fmla="*/ 47 h 49"/>
              <a:gd name="T68" fmla="*/ 3 w 66"/>
              <a:gd name="T69" fmla="*/ 40 h 49"/>
              <a:gd name="T70" fmla="*/ 0 w 66"/>
              <a:gd name="T71" fmla="*/ 31 h 49"/>
              <a:gd name="T72" fmla="*/ 8 w 66"/>
              <a:gd name="T73" fmla="*/ 31 h 49"/>
              <a:gd name="T74" fmla="*/ 9 w 66"/>
              <a:gd name="T75" fmla="*/ 35 h 49"/>
              <a:gd name="T76" fmla="*/ 10 w 66"/>
              <a:gd name="T77" fmla="*/ 38 h 49"/>
              <a:gd name="T78" fmla="*/ 11 w 66"/>
              <a:gd name="T79" fmla="*/ 39 h 49"/>
              <a:gd name="T80" fmla="*/ 13 w 66"/>
              <a:gd name="T81" fmla="*/ 41 h 49"/>
              <a:gd name="T82" fmla="*/ 15 w 66"/>
              <a:gd name="T83" fmla="*/ 41 h 49"/>
              <a:gd name="T84" fmla="*/ 17 w 66"/>
              <a:gd name="T85" fmla="*/ 41 h 49"/>
              <a:gd name="T86" fmla="*/ 18 w 66"/>
              <a:gd name="T87" fmla="*/ 42 h 49"/>
              <a:gd name="T88" fmla="*/ 22 w 66"/>
              <a:gd name="T89" fmla="*/ 41 h 49"/>
              <a:gd name="T90" fmla="*/ 25 w 66"/>
              <a:gd name="T91" fmla="*/ 39 h 49"/>
              <a:gd name="T92" fmla="*/ 27 w 66"/>
              <a:gd name="T93" fmla="*/ 37 h 49"/>
              <a:gd name="T94" fmla="*/ 29 w 66"/>
              <a:gd name="T95" fmla="*/ 32 h 49"/>
              <a:gd name="T96" fmla="*/ 29 w 66"/>
              <a:gd name="T97" fmla="*/ 28 h 49"/>
              <a:gd name="T98" fmla="*/ 29 w 66"/>
              <a:gd name="T99" fmla="*/ 26 h 49"/>
              <a:gd name="T100" fmla="*/ 28 w 66"/>
              <a:gd name="T101" fmla="*/ 23 h 49"/>
              <a:gd name="T102" fmla="*/ 20 w 66"/>
              <a:gd name="T103" fmla="*/ 20 h 49"/>
              <a:gd name="T104" fmla="*/ 13 w 66"/>
              <a:gd name="T105" fmla="*/ 17 h 49"/>
              <a:gd name="T106" fmla="*/ 11 w 66"/>
              <a:gd name="T107" fmla="*/ 12 h 49"/>
              <a:gd name="T108" fmla="*/ 14 w 66"/>
              <a:gd name="T109" fmla="*/ 6 h 49"/>
              <a:gd name="T110" fmla="*/ 22 w 66"/>
              <a:gd name="T111" fmla="*/ 2 h 49"/>
              <a:gd name="T112" fmla="*/ 34 w 66"/>
              <a:gd name="T113" fmla="*/ 0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66" h="49">
                <a:moveTo>
                  <a:pt x="34" y="0"/>
                </a:moveTo>
                <a:lnTo>
                  <a:pt x="46" y="2"/>
                </a:lnTo>
                <a:lnTo>
                  <a:pt x="53" y="6"/>
                </a:lnTo>
                <a:lnTo>
                  <a:pt x="57" y="12"/>
                </a:lnTo>
                <a:lnTo>
                  <a:pt x="54" y="17"/>
                </a:lnTo>
                <a:lnTo>
                  <a:pt x="48" y="20"/>
                </a:lnTo>
                <a:lnTo>
                  <a:pt x="38" y="23"/>
                </a:lnTo>
                <a:lnTo>
                  <a:pt x="38" y="26"/>
                </a:lnTo>
                <a:lnTo>
                  <a:pt x="37" y="28"/>
                </a:lnTo>
                <a:lnTo>
                  <a:pt x="38" y="32"/>
                </a:lnTo>
                <a:lnTo>
                  <a:pt x="39" y="37"/>
                </a:lnTo>
                <a:lnTo>
                  <a:pt x="42" y="39"/>
                </a:lnTo>
                <a:lnTo>
                  <a:pt x="45" y="41"/>
                </a:lnTo>
                <a:lnTo>
                  <a:pt x="49" y="42"/>
                </a:lnTo>
                <a:lnTo>
                  <a:pt x="50" y="41"/>
                </a:lnTo>
                <a:lnTo>
                  <a:pt x="52" y="41"/>
                </a:lnTo>
                <a:lnTo>
                  <a:pt x="54" y="41"/>
                </a:lnTo>
                <a:lnTo>
                  <a:pt x="56" y="39"/>
                </a:lnTo>
                <a:lnTo>
                  <a:pt x="58" y="38"/>
                </a:lnTo>
                <a:lnTo>
                  <a:pt x="59" y="35"/>
                </a:lnTo>
                <a:lnTo>
                  <a:pt x="60" y="31"/>
                </a:lnTo>
                <a:lnTo>
                  <a:pt x="66" y="31"/>
                </a:lnTo>
                <a:lnTo>
                  <a:pt x="64" y="40"/>
                </a:lnTo>
                <a:lnTo>
                  <a:pt x="58" y="47"/>
                </a:lnTo>
                <a:lnTo>
                  <a:pt x="49" y="49"/>
                </a:lnTo>
                <a:lnTo>
                  <a:pt x="44" y="49"/>
                </a:lnTo>
                <a:lnTo>
                  <a:pt x="40" y="47"/>
                </a:lnTo>
                <a:lnTo>
                  <a:pt x="36" y="43"/>
                </a:lnTo>
                <a:lnTo>
                  <a:pt x="34" y="40"/>
                </a:lnTo>
                <a:lnTo>
                  <a:pt x="30" y="43"/>
                </a:lnTo>
                <a:lnTo>
                  <a:pt x="27" y="47"/>
                </a:lnTo>
                <a:lnTo>
                  <a:pt x="23" y="49"/>
                </a:lnTo>
                <a:lnTo>
                  <a:pt x="18" y="49"/>
                </a:lnTo>
                <a:lnTo>
                  <a:pt x="9" y="47"/>
                </a:lnTo>
                <a:lnTo>
                  <a:pt x="3" y="40"/>
                </a:lnTo>
                <a:lnTo>
                  <a:pt x="0" y="31"/>
                </a:lnTo>
                <a:lnTo>
                  <a:pt x="8" y="31"/>
                </a:lnTo>
                <a:lnTo>
                  <a:pt x="9" y="35"/>
                </a:lnTo>
                <a:lnTo>
                  <a:pt x="10" y="38"/>
                </a:lnTo>
                <a:lnTo>
                  <a:pt x="11" y="39"/>
                </a:lnTo>
                <a:lnTo>
                  <a:pt x="13" y="41"/>
                </a:lnTo>
                <a:lnTo>
                  <a:pt x="15" y="41"/>
                </a:lnTo>
                <a:lnTo>
                  <a:pt x="17" y="41"/>
                </a:lnTo>
                <a:lnTo>
                  <a:pt x="18" y="42"/>
                </a:lnTo>
                <a:lnTo>
                  <a:pt x="22" y="41"/>
                </a:lnTo>
                <a:lnTo>
                  <a:pt x="25" y="39"/>
                </a:lnTo>
                <a:lnTo>
                  <a:pt x="27" y="37"/>
                </a:lnTo>
                <a:lnTo>
                  <a:pt x="29" y="32"/>
                </a:lnTo>
                <a:lnTo>
                  <a:pt x="29" y="28"/>
                </a:lnTo>
                <a:lnTo>
                  <a:pt x="29" y="26"/>
                </a:lnTo>
                <a:lnTo>
                  <a:pt x="28" y="23"/>
                </a:lnTo>
                <a:lnTo>
                  <a:pt x="20" y="20"/>
                </a:lnTo>
                <a:lnTo>
                  <a:pt x="13" y="17"/>
                </a:lnTo>
                <a:lnTo>
                  <a:pt x="11" y="12"/>
                </a:lnTo>
                <a:lnTo>
                  <a:pt x="14" y="6"/>
                </a:lnTo>
                <a:lnTo>
                  <a:pt x="22" y="2"/>
                </a:lnTo>
                <a:lnTo>
                  <a:pt x="34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29</xdr:col>
      <xdr:colOff>609600</xdr:colOff>
      <xdr:row>1</xdr:row>
      <xdr:rowOff>71438</xdr:rowOff>
    </xdr:from>
    <xdr:to>
      <xdr:col>32</xdr:col>
      <xdr:colOff>57150</xdr:colOff>
      <xdr:row>1</xdr:row>
      <xdr:rowOff>366713</xdr:rowOff>
    </xdr:to>
    <xdr:grpSp>
      <xdr:nvGrpSpPr>
        <xdr:cNvPr id="14" name="Mois 3" descr="Tête d’ours rose" title="Bouton de navigation du mois 3">
          <a:hlinkClick xmlns:r="http://schemas.openxmlformats.org/officeDocument/2006/relationships" r:id="rId3" tooltip="Cliquez ici pour afficher le mois 3"/>
        </xdr:cNvPr>
        <xdr:cNvGrpSpPr/>
      </xdr:nvGrpSpPr>
      <xdr:grpSpPr>
        <a:xfrm>
          <a:off x="13487400" y="290513"/>
          <a:ext cx="628650" cy="295275"/>
          <a:chOff x="10982325" y="300038"/>
          <a:chExt cx="400050" cy="295275"/>
        </a:xfrm>
      </xdr:grpSpPr>
      <xdr:sp macro="" textlink="">
        <xdr:nvSpPr>
          <xdr:cNvPr id="15" name="Forme libre 15">
            <a:hlinkClick xmlns:r="http://schemas.openxmlformats.org/officeDocument/2006/relationships" r:id="rId3" tooltip="Afficher le mois #3"/>
          </xdr:cNvPr>
          <xdr:cNvSpPr>
            <a:spLocks noEditPoints="1"/>
          </xdr:cNvSpPr>
        </xdr:nvSpPr>
        <xdr:spPr bwMode="auto">
          <a:xfrm>
            <a:off x="10982325" y="300038"/>
            <a:ext cx="400050" cy="295275"/>
          </a:xfrm>
          <a:custGeom>
            <a:avLst/>
            <a:gdLst>
              <a:gd name="T0" fmla="*/ 213 w 457"/>
              <a:gd name="T1" fmla="*/ 185 h 345"/>
              <a:gd name="T2" fmla="*/ 189 w 457"/>
              <a:gd name="T3" fmla="*/ 202 h 345"/>
              <a:gd name="T4" fmla="*/ 180 w 457"/>
              <a:gd name="T5" fmla="*/ 232 h 345"/>
              <a:gd name="T6" fmla="*/ 189 w 457"/>
              <a:gd name="T7" fmla="*/ 260 h 345"/>
              <a:gd name="T8" fmla="*/ 213 w 457"/>
              <a:gd name="T9" fmla="*/ 277 h 345"/>
              <a:gd name="T10" fmla="*/ 244 w 457"/>
              <a:gd name="T11" fmla="*/ 277 h 345"/>
              <a:gd name="T12" fmla="*/ 268 w 457"/>
              <a:gd name="T13" fmla="*/ 260 h 345"/>
              <a:gd name="T14" fmla="*/ 278 w 457"/>
              <a:gd name="T15" fmla="*/ 232 h 345"/>
              <a:gd name="T16" fmla="*/ 268 w 457"/>
              <a:gd name="T17" fmla="*/ 202 h 345"/>
              <a:gd name="T18" fmla="*/ 244 w 457"/>
              <a:gd name="T19" fmla="*/ 185 h 345"/>
              <a:gd name="T20" fmla="*/ 341 w 457"/>
              <a:gd name="T21" fmla="*/ 166 h 345"/>
              <a:gd name="T22" fmla="*/ 322 w 457"/>
              <a:gd name="T23" fmla="*/ 176 h 345"/>
              <a:gd name="T24" fmla="*/ 322 w 457"/>
              <a:gd name="T25" fmla="*/ 198 h 345"/>
              <a:gd name="T26" fmla="*/ 341 w 457"/>
              <a:gd name="T27" fmla="*/ 209 h 345"/>
              <a:gd name="T28" fmla="*/ 359 w 457"/>
              <a:gd name="T29" fmla="*/ 198 h 345"/>
              <a:gd name="T30" fmla="*/ 359 w 457"/>
              <a:gd name="T31" fmla="*/ 176 h 345"/>
              <a:gd name="T32" fmla="*/ 341 w 457"/>
              <a:gd name="T33" fmla="*/ 166 h 345"/>
              <a:gd name="T34" fmla="*/ 105 w 457"/>
              <a:gd name="T35" fmla="*/ 169 h 345"/>
              <a:gd name="T36" fmla="*/ 95 w 457"/>
              <a:gd name="T37" fmla="*/ 187 h 345"/>
              <a:gd name="T38" fmla="*/ 105 w 457"/>
              <a:gd name="T39" fmla="*/ 207 h 345"/>
              <a:gd name="T40" fmla="*/ 127 w 457"/>
              <a:gd name="T41" fmla="*/ 207 h 345"/>
              <a:gd name="T42" fmla="*/ 138 w 457"/>
              <a:gd name="T43" fmla="*/ 187 h 345"/>
              <a:gd name="T44" fmla="*/ 127 w 457"/>
              <a:gd name="T45" fmla="*/ 169 h 345"/>
              <a:gd name="T46" fmla="*/ 67 w 457"/>
              <a:gd name="T47" fmla="*/ 0 h 345"/>
              <a:gd name="T48" fmla="*/ 103 w 457"/>
              <a:gd name="T49" fmla="*/ 10 h 345"/>
              <a:gd name="T50" fmla="*/ 128 w 457"/>
              <a:gd name="T51" fmla="*/ 33 h 345"/>
              <a:gd name="T52" fmla="*/ 163 w 457"/>
              <a:gd name="T53" fmla="*/ 37 h 345"/>
              <a:gd name="T54" fmla="*/ 229 w 457"/>
              <a:gd name="T55" fmla="*/ 26 h 345"/>
              <a:gd name="T56" fmla="*/ 294 w 457"/>
              <a:gd name="T57" fmla="*/ 37 h 345"/>
              <a:gd name="T58" fmla="*/ 329 w 457"/>
              <a:gd name="T59" fmla="*/ 33 h 345"/>
              <a:gd name="T60" fmla="*/ 354 w 457"/>
              <a:gd name="T61" fmla="*/ 10 h 345"/>
              <a:gd name="T62" fmla="*/ 390 w 457"/>
              <a:gd name="T63" fmla="*/ 0 h 345"/>
              <a:gd name="T64" fmla="*/ 424 w 457"/>
              <a:gd name="T65" fmla="*/ 7 h 345"/>
              <a:gd name="T66" fmla="*/ 448 w 457"/>
              <a:gd name="T67" fmla="*/ 29 h 345"/>
              <a:gd name="T68" fmla="*/ 457 w 457"/>
              <a:gd name="T69" fmla="*/ 60 h 345"/>
              <a:gd name="T70" fmla="*/ 444 w 457"/>
              <a:gd name="T71" fmla="*/ 96 h 345"/>
              <a:gd name="T72" fmla="*/ 413 w 457"/>
              <a:gd name="T73" fmla="*/ 117 h 345"/>
              <a:gd name="T74" fmla="*/ 400 w 457"/>
              <a:gd name="T75" fmla="*/ 141 h 345"/>
              <a:gd name="T76" fmla="*/ 406 w 457"/>
              <a:gd name="T77" fmla="*/ 185 h 345"/>
              <a:gd name="T78" fmla="*/ 395 w 457"/>
              <a:gd name="T79" fmla="*/ 240 h 345"/>
              <a:gd name="T80" fmla="*/ 365 w 457"/>
              <a:gd name="T81" fmla="*/ 288 h 345"/>
              <a:gd name="T82" fmla="*/ 318 w 457"/>
              <a:gd name="T83" fmla="*/ 323 h 345"/>
              <a:gd name="T84" fmla="*/ 260 w 457"/>
              <a:gd name="T85" fmla="*/ 343 h 345"/>
              <a:gd name="T86" fmla="*/ 197 w 457"/>
              <a:gd name="T87" fmla="*/ 343 h 345"/>
              <a:gd name="T88" fmla="*/ 138 w 457"/>
              <a:gd name="T89" fmla="*/ 323 h 345"/>
              <a:gd name="T90" fmla="*/ 92 w 457"/>
              <a:gd name="T91" fmla="*/ 288 h 345"/>
              <a:gd name="T92" fmla="*/ 62 w 457"/>
              <a:gd name="T93" fmla="*/ 240 h 345"/>
              <a:gd name="T94" fmla="*/ 50 w 457"/>
              <a:gd name="T95" fmla="*/ 185 h 345"/>
              <a:gd name="T96" fmla="*/ 57 w 457"/>
              <a:gd name="T97" fmla="*/ 141 h 345"/>
              <a:gd name="T98" fmla="*/ 44 w 457"/>
              <a:gd name="T99" fmla="*/ 117 h 345"/>
              <a:gd name="T100" fmla="*/ 13 w 457"/>
              <a:gd name="T101" fmla="*/ 96 h 345"/>
              <a:gd name="T102" fmla="*/ 0 w 457"/>
              <a:gd name="T103" fmla="*/ 60 h 345"/>
              <a:gd name="T104" fmla="*/ 9 w 457"/>
              <a:gd name="T105" fmla="*/ 29 h 345"/>
              <a:gd name="T106" fmla="*/ 33 w 457"/>
              <a:gd name="T107" fmla="*/ 7 h 345"/>
              <a:gd name="T108" fmla="*/ 67 w 457"/>
              <a:gd name="T109" fmla="*/ 0 h 3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57" h="345">
                <a:moveTo>
                  <a:pt x="229" y="183"/>
                </a:moveTo>
                <a:lnTo>
                  <a:pt x="213" y="185"/>
                </a:lnTo>
                <a:lnTo>
                  <a:pt x="199" y="192"/>
                </a:lnTo>
                <a:lnTo>
                  <a:pt x="189" y="202"/>
                </a:lnTo>
                <a:lnTo>
                  <a:pt x="182" y="216"/>
                </a:lnTo>
                <a:lnTo>
                  <a:pt x="180" y="232"/>
                </a:lnTo>
                <a:lnTo>
                  <a:pt x="182" y="247"/>
                </a:lnTo>
                <a:lnTo>
                  <a:pt x="189" y="260"/>
                </a:lnTo>
                <a:lnTo>
                  <a:pt x="199" y="271"/>
                </a:lnTo>
                <a:lnTo>
                  <a:pt x="213" y="277"/>
                </a:lnTo>
                <a:lnTo>
                  <a:pt x="229" y="281"/>
                </a:lnTo>
                <a:lnTo>
                  <a:pt x="244" y="277"/>
                </a:lnTo>
                <a:lnTo>
                  <a:pt x="257" y="271"/>
                </a:lnTo>
                <a:lnTo>
                  <a:pt x="268" y="260"/>
                </a:lnTo>
                <a:lnTo>
                  <a:pt x="275" y="247"/>
                </a:lnTo>
                <a:lnTo>
                  <a:pt x="278" y="232"/>
                </a:lnTo>
                <a:lnTo>
                  <a:pt x="275" y="216"/>
                </a:lnTo>
                <a:lnTo>
                  <a:pt x="268" y="202"/>
                </a:lnTo>
                <a:lnTo>
                  <a:pt x="257" y="192"/>
                </a:lnTo>
                <a:lnTo>
                  <a:pt x="244" y="185"/>
                </a:lnTo>
                <a:lnTo>
                  <a:pt x="229" y="183"/>
                </a:lnTo>
                <a:close/>
                <a:moveTo>
                  <a:pt x="341" y="166"/>
                </a:moveTo>
                <a:lnTo>
                  <a:pt x="330" y="169"/>
                </a:lnTo>
                <a:lnTo>
                  <a:pt x="322" y="176"/>
                </a:lnTo>
                <a:lnTo>
                  <a:pt x="319" y="187"/>
                </a:lnTo>
                <a:lnTo>
                  <a:pt x="322" y="198"/>
                </a:lnTo>
                <a:lnTo>
                  <a:pt x="330" y="207"/>
                </a:lnTo>
                <a:lnTo>
                  <a:pt x="341" y="209"/>
                </a:lnTo>
                <a:lnTo>
                  <a:pt x="352" y="207"/>
                </a:lnTo>
                <a:lnTo>
                  <a:pt x="359" y="198"/>
                </a:lnTo>
                <a:lnTo>
                  <a:pt x="363" y="187"/>
                </a:lnTo>
                <a:lnTo>
                  <a:pt x="359" y="176"/>
                </a:lnTo>
                <a:lnTo>
                  <a:pt x="352" y="169"/>
                </a:lnTo>
                <a:lnTo>
                  <a:pt x="341" y="166"/>
                </a:lnTo>
                <a:close/>
                <a:moveTo>
                  <a:pt x="116" y="166"/>
                </a:moveTo>
                <a:lnTo>
                  <a:pt x="105" y="169"/>
                </a:lnTo>
                <a:lnTo>
                  <a:pt x="98" y="176"/>
                </a:lnTo>
                <a:lnTo>
                  <a:pt x="95" y="187"/>
                </a:lnTo>
                <a:lnTo>
                  <a:pt x="98" y="198"/>
                </a:lnTo>
                <a:lnTo>
                  <a:pt x="105" y="207"/>
                </a:lnTo>
                <a:lnTo>
                  <a:pt x="116" y="209"/>
                </a:lnTo>
                <a:lnTo>
                  <a:pt x="127" y="207"/>
                </a:lnTo>
                <a:lnTo>
                  <a:pt x="135" y="198"/>
                </a:lnTo>
                <a:lnTo>
                  <a:pt x="138" y="187"/>
                </a:lnTo>
                <a:lnTo>
                  <a:pt x="135" y="176"/>
                </a:lnTo>
                <a:lnTo>
                  <a:pt x="127" y="169"/>
                </a:lnTo>
                <a:lnTo>
                  <a:pt x="116" y="166"/>
                </a:lnTo>
                <a:close/>
                <a:moveTo>
                  <a:pt x="67" y="0"/>
                </a:moveTo>
                <a:lnTo>
                  <a:pt x="87" y="2"/>
                </a:lnTo>
                <a:lnTo>
                  <a:pt x="103" y="10"/>
                </a:lnTo>
                <a:lnTo>
                  <a:pt x="117" y="19"/>
                </a:lnTo>
                <a:lnTo>
                  <a:pt x="128" y="33"/>
                </a:lnTo>
                <a:lnTo>
                  <a:pt x="134" y="50"/>
                </a:lnTo>
                <a:lnTo>
                  <a:pt x="163" y="37"/>
                </a:lnTo>
                <a:lnTo>
                  <a:pt x="195" y="28"/>
                </a:lnTo>
                <a:lnTo>
                  <a:pt x="229" y="26"/>
                </a:lnTo>
                <a:lnTo>
                  <a:pt x="262" y="28"/>
                </a:lnTo>
                <a:lnTo>
                  <a:pt x="294" y="37"/>
                </a:lnTo>
                <a:lnTo>
                  <a:pt x="323" y="50"/>
                </a:lnTo>
                <a:lnTo>
                  <a:pt x="329" y="33"/>
                </a:lnTo>
                <a:lnTo>
                  <a:pt x="340" y="19"/>
                </a:lnTo>
                <a:lnTo>
                  <a:pt x="354" y="10"/>
                </a:lnTo>
                <a:lnTo>
                  <a:pt x="370" y="2"/>
                </a:lnTo>
                <a:lnTo>
                  <a:pt x="390" y="0"/>
                </a:lnTo>
                <a:lnTo>
                  <a:pt x="407" y="2"/>
                </a:lnTo>
                <a:lnTo>
                  <a:pt x="424" y="7"/>
                </a:lnTo>
                <a:lnTo>
                  <a:pt x="438" y="17"/>
                </a:lnTo>
                <a:lnTo>
                  <a:pt x="448" y="29"/>
                </a:lnTo>
                <a:lnTo>
                  <a:pt x="455" y="44"/>
                </a:lnTo>
                <a:lnTo>
                  <a:pt x="457" y="60"/>
                </a:lnTo>
                <a:lnTo>
                  <a:pt x="454" y="79"/>
                </a:lnTo>
                <a:lnTo>
                  <a:pt x="444" y="96"/>
                </a:lnTo>
                <a:lnTo>
                  <a:pt x="430" y="109"/>
                </a:lnTo>
                <a:lnTo>
                  <a:pt x="413" y="117"/>
                </a:lnTo>
                <a:lnTo>
                  <a:pt x="391" y="121"/>
                </a:lnTo>
                <a:lnTo>
                  <a:pt x="400" y="141"/>
                </a:lnTo>
                <a:lnTo>
                  <a:pt x="405" y="162"/>
                </a:lnTo>
                <a:lnTo>
                  <a:pt x="406" y="185"/>
                </a:lnTo>
                <a:lnTo>
                  <a:pt x="404" y="214"/>
                </a:lnTo>
                <a:lnTo>
                  <a:pt x="395" y="240"/>
                </a:lnTo>
                <a:lnTo>
                  <a:pt x="382" y="265"/>
                </a:lnTo>
                <a:lnTo>
                  <a:pt x="365" y="288"/>
                </a:lnTo>
                <a:lnTo>
                  <a:pt x="343" y="307"/>
                </a:lnTo>
                <a:lnTo>
                  <a:pt x="318" y="323"/>
                </a:lnTo>
                <a:lnTo>
                  <a:pt x="291" y="335"/>
                </a:lnTo>
                <a:lnTo>
                  <a:pt x="260" y="343"/>
                </a:lnTo>
                <a:lnTo>
                  <a:pt x="229" y="345"/>
                </a:lnTo>
                <a:lnTo>
                  <a:pt x="197" y="343"/>
                </a:lnTo>
                <a:lnTo>
                  <a:pt x="166" y="335"/>
                </a:lnTo>
                <a:lnTo>
                  <a:pt x="138" y="323"/>
                </a:lnTo>
                <a:lnTo>
                  <a:pt x="114" y="307"/>
                </a:lnTo>
                <a:lnTo>
                  <a:pt x="92" y="288"/>
                </a:lnTo>
                <a:lnTo>
                  <a:pt x="75" y="265"/>
                </a:lnTo>
                <a:lnTo>
                  <a:pt x="62" y="240"/>
                </a:lnTo>
                <a:lnTo>
                  <a:pt x="53" y="214"/>
                </a:lnTo>
                <a:lnTo>
                  <a:pt x="50" y="185"/>
                </a:lnTo>
                <a:lnTo>
                  <a:pt x="52" y="162"/>
                </a:lnTo>
                <a:lnTo>
                  <a:pt x="57" y="141"/>
                </a:lnTo>
                <a:lnTo>
                  <a:pt x="65" y="121"/>
                </a:lnTo>
                <a:lnTo>
                  <a:pt x="44" y="117"/>
                </a:lnTo>
                <a:lnTo>
                  <a:pt x="27" y="109"/>
                </a:lnTo>
                <a:lnTo>
                  <a:pt x="13" y="96"/>
                </a:lnTo>
                <a:lnTo>
                  <a:pt x="3" y="79"/>
                </a:lnTo>
                <a:lnTo>
                  <a:pt x="0" y="60"/>
                </a:lnTo>
                <a:lnTo>
                  <a:pt x="2" y="44"/>
                </a:lnTo>
                <a:lnTo>
                  <a:pt x="9" y="29"/>
                </a:lnTo>
                <a:lnTo>
                  <a:pt x="19" y="17"/>
                </a:lnTo>
                <a:lnTo>
                  <a:pt x="33" y="7"/>
                </a:lnTo>
                <a:lnTo>
                  <a:pt x="49" y="2"/>
                </a:lnTo>
                <a:lnTo>
                  <a:pt x="67" y="0"/>
                </a:lnTo>
                <a:close/>
              </a:path>
            </a:pathLst>
          </a:custGeom>
          <a:solidFill>
            <a:schemeClr val="accent6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" name="Forme libre 16"/>
          <xdr:cNvSpPr>
            <a:spLocks/>
          </xdr:cNvSpPr>
        </xdr:nvSpPr>
        <xdr:spPr bwMode="auto">
          <a:xfrm>
            <a:off x="11068050" y="442913"/>
            <a:ext cx="38100" cy="38100"/>
          </a:xfrm>
          <a:custGeom>
            <a:avLst/>
            <a:gdLst>
              <a:gd name="T0" fmla="*/ 21 w 43"/>
              <a:gd name="T1" fmla="*/ 0 h 43"/>
              <a:gd name="T2" fmla="*/ 32 w 43"/>
              <a:gd name="T3" fmla="*/ 3 h 43"/>
              <a:gd name="T4" fmla="*/ 40 w 43"/>
              <a:gd name="T5" fmla="*/ 10 h 43"/>
              <a:gd name="T6" fmla="*/ 43 w 43"/>
              <a:gd name="T7" fmla="*/ 21 h 43"/>
              <a:gd name="T8" fmla="*/ 40 w 43"/>
              <a:gd name="T9" fmla="*/ 32 h 43"/>
              <a:gd name="T10" fmla="*/ 32 w 43"/>
              <a:gd name="T11" fmla="*/ 41 h 43"/>
              <a:gd name="T12" fmla="*/ 21 w 43"/>
              <a:gd name="T13" fmla="*/ 43 h 43"/>
              <a:gd name="T14" fmla="*/ 10 w 43"/>
              <a:gd name="T15" fmla="*/ 41 h 43"/>
              <a:gd name="T16" fmla="*/ 3 w 43"/>
              <a:gd name="T17" fmla="*/ 32 h 43"/>
              <a:gd name="T18" fmla="*/ 0 w 43"/>
              <a:gd name="T19" fmla="*/ 21 h 43"/>
              <a:gd name="T20" fmla="*/ 3 w 43"/>
              <a:gd name="T21" fmla="*/ 10 h 43"/>
              <a:gd name="T22" fmla="*/ 10 w 43"/>
              <a:gd name="T23" fmla="*/ 3 h 43"/>
              <a:gd name="T24" fmla="*/ 21 w 43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3" h="43">
                <a:moveTo>
                  <a:pt x="21" y="0"/>
                </a:moveTo>
                <a:lnTo>
                  <a:pt x="32" y="3"/>
                </a:lnTo>
                <a:lnTo>
                  <a:pt x="40" y="10"/>
                </a:lnTo>
                <a:lnTo>
                  <a:pt x="43" y="21"/>
                </a:lnTo>
                <a:lnTo>
                  <a:pt x="40" y="32"/>
                </a:lnTo>
                <a:lnTo>
                  <a:pt x="32" y="41"/>
                </a:lnTo>
                <a:lnTo>
                  <a:pt x="21" y="43"/>
                </a:lnTo>
                <a:lnTo>
                  <a:pt x="10" y="41"/>
                </a:lnTo>
                <a:lnTo>
                  <a:pt x="3" y="32"/>
                </a:lnTo>
                <a:lnTo>
                  <a:pt x="0" y="21"/>
                </a:lnTo>
                <a:lnTo>
                  <a:pt x="3" y="10"/>
                </a:lnTo>
                <a:lnTo>
                  <a:pt x="10" y="3"/>
                </a:lnTo>
                <a:lnTo>
                  <a:pt x="21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7" name="Forme libre 17"/>
          <xdr:cNvSpPr>
            <a:spLocks/>
          </xdr:cNvSpPr>
        </xdr:nvSpPr>
        <xdr:spPr bwMode="auto">
          <a:xfrm>
            <a:off x="11258550" y="442913"/>
            <a:ext cx="38100" cy="38100"/>
          </a:xfrm>
          <a:custGeom>
            <a:avLst/>
            <a:gdLst>
              <a:gd name="T0" fmla="*/ 22 w 44"/>
              <a:gd name="T1" fmla="*/ 0 h 43"/>
              <a:gd name="T2" fmla="*/ 33 w 44"/>
              <a:gd name="T3" fmla="*/ 3 h 43"/>
              <a:gd name="T4" fmla="*/ 40 w 44"/>
              <a:gd name="T5" fmla="*/ 10 h 43"/>
              <a:gd name="T6" fmla="*/ 44 w 44"/>
              <a:gd name="T7" fmla="*/ 21 h 43"/>
              <a:gd name="T8" fmla="*/ 40 w 44"/>
              <a:gd name="T9" fmla="*/ 32 h 43"/>
              <a:gd name="T10" fmla="*/ 33 w 44"/>
              <a:gd name="T11" fmla="*/ 41 h 43"/>
              <a:gd name="T12" fmla="*/ 22 w 44"/>
              <a:gd name="T13" fmla="*/ 43 h 43"/>
              <a:gd name="T14" fmla="*/ 11 w 44"/>
              <a:gd name="T15" fmla="*/ 41 h 43"/>
              <a:gd name="T16" fmla="*/ 3 w 44"/>
              <a:gd name="T17" fmla="*/ 32 h 43"/>
              <a:gd name="T18" fmla="*/ 0 w 44"/>
              <a:gd name="T19" fmla="*/ 21 h 43"/>
              <a:gd name="T20" fmla="*/ 3 w 44"/>
              <a:gd name="T21" fmla="*/ 10 h 43"/>
              <a:gd name="T22" fmla="*/ 11 w 44"/>
              <a:gd name="T23" fmla="*/ 3 h 43"/>
              <a:gd name="T24" fmla="*/ 22 w 44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4" h="43">
                <a:moveTo>
                  <a:pt x="22" y="0"/>
                </a:moveTo>
                <a:lnTo>
                  <a:pt x="33" y="3"/>
                </a:lnTo>
                <a:lnTo>
                  <a:pt x="40" y="10"/>
                </a:lnTo>
                <a:lnTo>
                  <a:pt x="44" y="21"/>
                </a:lnTo>
                <a:lnTo>
                  <a:pt x="40" y="32"/>
                </a:lnTo>
                <a:lnTo>
                  <a:pt x="33" y="41"/>
                </a:lnTo>
                <a:lnTo>
                  <a:pt x="22" y="43"/>
                </a:lnTo>
                <a:lnTo>
                  <a:pt x="11" y="41"/>
                </a:lnTo>
                <a:lnTo>
                  <a:pt x="3" y="32"/>
                </a:lnTo>
                <a:lnTo>
                  <a:pt x="0" y="21"/>
                </a:lnTo>
                <a:lnTo>
                  <a:pt x="3" y="10"/>
                </a:lnTo>
                <a:lnTo>
                  <a:pt x="11" y="3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8" name="Forme libre 18"/>
          <xdr:cNvSpPr>
            <a:spLocks noEditPoints="1"/>
          </xdr:cNvSpPr>
        </xdr:nvSpPr>
        <xdr:spPr bwMode="auto">
          <a:xfrm>
            <a:off x="11144250" y="452438"/>
            <a:ext cx="76200" cy="85725"/>
          </a:xfrm>
          <a:custGeom>
            <a:avLst/>
            <a:gdLst>
              <a:gd name="T0" fmla="*/ 37 w 98"/>
              <a:gd name="T1" fmla="*/ 27 h 98"/>
              <a:gd name="T2" fmla="*/ 26 w 98"/>
              <a:gd name="T3" fmla="*/ 37 h 98"/>
              <a:gd name="T4" fmla="*/ 34 w 98"/>
              <a:gd name="T5" fmla="*/ 45 h 98"/>
              <a:gd name="T6" fmla="*/ 44 w 98"/>
              <a:gd name="T7" fmla="*/ 51 h 98"/>
              <a:gd name="T8" fmla="*/ 44 w 98"/>
              <a:gd name="T9" fmla="*/ 57 h 98"/>
              <a:gd name="T10" fmla="*/ 40 w 98"/>
              <a:gd name="T11" fmla="*/ 64 h 98"/>
              <a:gd name="T12" fmla="*/ 33 w 98"/>
              <a:gd name="T13" fmla="*/ 67 h 98"/>
              <a:gd name="T14" fmla="*/ 30 w 98"/>
              <a:gd name="T15" fmla="*/ 66 h 98"/>
              <a:gd name="T16" fmla="*/ 26 w 98"/>
              <a:gd name="T17" fmla="*/ 64 h 98"/>
              <a:gd name="T18" fmla="*/ 24 w 98"/>
              <a:gd name="T19" fmla="*/ 60 h 98"/>
              <a:gd name="T20" fmla="*/ 16 w 98"/>
              <a:gd name="T21" fmla="*/ 56 h 98"/>
              <a:gd name="T22" fmla="*/ 24 w 98"/>
              <a:gd name="T23" fmla="*/ 72 h 98"/>
              <a:gd name="T24" fmla="*/ 38 w 98"/>
              <a:gd name="T25" fmla="*/ 74 h 98"/>
              <a:gd name="T26" fmla="*/ 45 w 98"/>
              <a:gd name="T27" fmla="*/ 68 h 98"/>
              <a:gd name="T28" fmla="*/ 52 w 98"/>
              <a:gd name="T29" fmla="*/ 68 h 98"/>
              <a:gd name="T30" fmla="*/ 58 w 98"/>
              <a:gd name="T31" fmla="*/ 74 h 98"/>
              <a:gd name="T32" fmla="*/ 73 w 98"/>
              <a:gd name="T33" fmla="*/ 72 h 98"/>
              <a:gd name="T34" fmla="*/ 81 w 98"/>
              <a:gd name="T35" fmla="*/ 56 h 98"/>
              <a:gd name="T36" fmla="*/ 74 w 98"/>
              <a:gd name="T37" fmla="*/ 60 h 98"/>
              <a:gd name="T38" fmla="*/ 70 w 98"/>
              <a:gd name="T39" fmla="*/ 64 h 98"/>
              <a:gd name="T40" fmla="*/ 67 w 98"/>
              <a:gd name="T41" fmla="*/ 66 h 98"/>
              <a:gd name="T42" fmla="*/ 64 w 98"/>
              <a:gd name="T43" fmla="*/ 67 h 98"/>
              <a:gd name="T44" fmla="*/ 57 w 98"/>
              <a:gd name="T45" fmla="*/ 64 h 98"/>
              <a:gd name="T46" fmla="*/ 53 w 98"/>
              <a:gd name="T47" fmla="*/ 57 h 98"/>
              <a:gd name="T48" fmla="*/ 53 w 98"/>
              <a:gd name="T49" fmla="*/ 51 h 98"/>
              <a:gd name="T50" fmla="*/ 63 w 98"/>
              <a:gd name="T51" fmla="*/ 45 h 98"/>
              <a:gd name="T52" fmla="*/ 71 w 98"/>
              <a:gd name="T53" fmla="*/ 37 h 98"/>
              <a:gd name="T54" fmla="*/ 61 w 98"/>
              <a:gd name="T55" fmla="*/ 27 h 98"/>
              <a:gd name="T56" fmla="*/ 49 w 98"/>
              <a:gd name="T57" fmla="*/ 0 h 98"/>
              <a:gd name="T58" fmla="*/ 77 w 98"/>
              <a:gd name="T59" fmla="*/ 9 h 98"/>
              <a:gd name="T60" fmla="*/ 95 w 98"/>
              <a:gd name="T61" fmla="*/ 33 h 98"/>
              <a:gd name="T62" fmla="*/ 95 w 98"/>
              <a:gd name="T63" fmla="*/ 64 h 98"/>
              <a:gd name="T64" fmla="*/ 77 w 98"/>
              <a:gd name="T65" fmla="*/ 88 h 98"/>
              <a:gd name="T66" fmla="*/ 49 w 98"/>
              <a:gd name="T67" fmla="*/ 98 h 98"/>
              <a:gd name="T68" fmla="*/ 19 w 98"/>
              <a:gd name="T69" fmla="*/ 88 h 98"/>
              <a:gd name="T70" fmla="*/ 2 w 98"/>
              <a:gd name="T71" fmla="*/ 64 h 98"/>
              <a:gd name="T72" fmla="*/ 2 w 98"/>
              <a:gd name="T73" fmla="*/ 33 h 98"/>
              <a:gd name="T74" fmla="*/ 19 w 98"/>
              <a:gd name="T75" fmla="*/ 9 h 98"/>
              <a:gd name="T76" fmla="*/ 49 w 98"/>
              <a:gd name="T77" fmla="*/ 0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98" h="98">
                <a:moveTo>
                  <a:pt x="49" y="25"/>
                </a:moveTo>
                <a:lnTo>
                  <a:pt x="37" y="27"/>
                </a:lnTo>
                <a:lnTo>
                  <a:pt x="29" y="31"/>
                </a:lnTo>
                <a:lnTo>
                  <a:pt x="26" y="37"/>
                </a:lnTo>
                <a:lnTo>
                  <a:pt x="28" y="42"/>
                </a:lnTo>
                <a:lnTo>
                  <a:pt x="34" y="45"/>
                </a:lnTo>
                <a:lnTo>
                  <a:pt x="43" y="48"/>
                </a:lnTo>
                <a:lnTo>
                  <a:pt x="44" y="51"/>
                </a:lnTo>
                <a:lnTo>
                  <a:pt x="44" y="53"/>
                </a:lnTo>
                <a:lnTo>
                  <a:pt x="44" y="57"/>
                </a:lnTo>
                <a:lnTo>
                  <a:pt x="42" y="62"/>
                </a:lnTo>
                <a:lnTo>
                  <a:pt x="40" y="64"/>
                </a:lnTo>
                <a:lnTo>
                  <a:pt x="37" y="66"/>
                </a:lnTo>
                <a:lnTo>
                  <a:pt x="33" y="67"/>
                </a:lnTo>
                <a:lnTo>
                  <a:pt x="32" y="66"/>
                </a:lnTo>
                <a:lnTo>
                  <a:pt x="30" y="66"/>
                </a:lnTo>
                <a:lnTo>
                  <a:pt x="28" y="66"/>
                </a:lnTo>
                <a:lnTo>
                  <a:pt x="26" y="64"/>
                </a:lnTo>
                <a:lnTo>
                  <a:pt x="25" y="63"/>
                </a:lnTo>
                <a:lnTo>
                  <a:pt x="24" y="60"/>
                </a:lnTo>
                <a:lnTo>
                  <a:pt x="22" y="56"/>
                </a:lnTo>
                <a:lnTo>
                  <a:pt x="16" y="56"/>
                </a:lnTo>
                <a:lnTo>
                  <a:pt x="18" y="65"/>
                </a:lnTo>
                <a:lnTo>
                  <a:pt x="24" y="72"/>
                </a:lnTo>
                <a:lnTo>
                  <a:pt x="33" y="74"/>
                </a:lnTo>
                <a:lnTo>
                  <a:pt x="38" y="74"/>
                </a:lnTo>
                <a:lnTo>
                  <a:pt x="42" y="72"/>
                </a:lnTo>
                <a:lnTo>
                  <a:pt x="45" y="68"/>
                </a:lnTo>
                <a:lnTo>
                  <a:pt x="49" y="65"/>
                </a:lnTo>
                <a:lnTo>
                  <a:pt x="52" y="68"/>
                </a:lnTo>
                <a:lnTo>
                  <a:pt x="55" y="72"/>
                </a:lnTo>
                <a:lnTo>
                  <a:pt x="58" y="74"/>
                </a:lnTo>
                <a:lnTo>
                  <a:pt x="64" y="74"/>
                </a:lnTo>
                <a:lnTo>
                  <a:pt x="73" y="72"/>
                </a:lnTo>
                <a:lnTo>
                  <a:pt x="79" y="65"/>
                </a:lnTo>
                <a:lnTo>
                  <a:pt x="81" y="56"/>
                </a:lnTo>
                <a:lnTo>
                  <a:pt x="75" y="56"/>
                </a:lnTo>
                <a:lnTo>
                  <a:pt x="74" y="60"/>
                </a:lnTo>
                <a:lnTo>
                  <a:pt x="73" y="63"/>
                </a:lnTo>
                <a:lnTo>
                  <a:pt x="70" y="64"/>
                </a:lnTo>
                <a:lnTo>
                  <a:pt x="69" y="66"/>
                </a:lnTo>
                <a:lnTo>
                  <a:pt x="67" y="66"/>
                </a:lnTo>
                <a:lnTo>
                  <a:pt x="65" y="66"/>
                </a:lnTo>
                <a:lnTo>
                  <a:pt x="64" y="67"/>
                </a:lnTo>
                <a:lnTo>
                  <a:pt x="59" y="66"/>
                </a:lnTo>
                <a:lnTo>
                  <a:pt x="57" y="64"/>
                </a:lnTo>
                <a:lnTo>
                  <a:pt x="54" y="62"/>
                </a:lnTo>
                <a:lnTo>
                  <a:pt x="53" y="57"/>
                </a:lnTo>
                <a:lnTo>
                  <a:pt x="52" y="53"/>
                </a:lnTo>
                <a:lnTo>
                  <a:pt x="53" y="51"/>
                </a:lnTo>
                <a:lnTo>
                  <a:pt x="53" y="48"/>
                </a:lnTo>
                <a:lnTo>
                  <a:pt x="63" y="45"/>
                </a:lnTo>
                <a:lnTo>
                  <a:pt x="69" y="42"/>
                </a:lnTo>
                <a:lnTo>
                  <a:pt x="71" y="37"/>
                </a:lnTo>
                <a:lnTo>
                  <a:pt x="68" y="31"/>
                </a:lnTo>
                <a:lnTo>
                  <a:pt x="61" y="27"/>
                </a:lnTo>
                <a:lnTo>
                  <a:pt x="49" y="25"/>
                </a:lnTo>
                <a:close/>
                <a:moveTo>
                  <a:pt x="49" y="0"/>
                </a:moveTo>
                <a:lnTo>
                  <a:pt x="64" y="2"/>
                </a:lnTo>
                <a:lnTo>
                  <a:pt x="77" y="9"/>
                </a:lnTo>
                <a:lnTo>
                  <a:pt x="88" y="19"/>
                </a:lnTo>
                <a:lnTo>
                  <a:pt x="95" y="33"/>
                </a:lnTo>
                <a:lnTo>
                  <a:pt x="98" y="49"/>
                </a:lnTo>
                <a:lnTo>
                  <a:pt x="95" y="64"/>
                </a:lnTo>
                <a:lnTo>
                  <a:pt x="88" y="77"/>
                </a:lnTo>
                <a:lnTo>
                  <a:pt x="77" y="88"/>
                </a:lnTo>
                <a:lnTo>
                  <a:pt x="64" y="94"/>
                </a:lnTo>
                <a:lnTo>
                  <a:pt x="49" y="98"/>
                </a:lnTo>
                <a:lnTo>
                  <a:pt x="33" y="94"/>
                </a:lnTo>
                <a:lnTo>
                  <a:pt x="19" y="88"/>
                </a:lnTo>
                <a:lnTo>
                  <a:pt x="9" y="77"/>
                </a:lnTo>
                <a:lnTo>
                  <a:pt x="2" y="64"/>
                </a:lnTo>
                <a:lnTo>
                  <a:pt x="0" y="49"/>
                </a:lnTo>
                <a:lnTo>
                  <a:pt x="2" y="33"/>
                </a:lnTo>
                <a:lnTo>
                  <a:pt x="9" y="19"/>
                </a:lnTo>
                <a:lnTo>
                  <a:pt x="19" y="9"/>
                </a:lnTo>
                <a:lnTo>
                  <a:pt x="33" y="2"/>
                </a:lnTo>
                <a:lnTo>
                  <a:pt x="49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9" name="Forme libre 19"/>
          <xdr:cNvSpPr>
            <a:spLocks/>
          </xdr:cNvSpPr>
        </xdr:nvSpPr>
        <xdr:spPr bwMode="auto">
          <a:xfrm>
            <a:off x="11153775" y="481013"/>
            <a:ext cx="57150" cy="38100"/>
          </a:xfrm>
          <a:custGeom>
            <a:avLst/>
            <a:gdLst>
              <a:gd name="T0" fmla="*/ 33 w 65"/>
              <a:gd name="T1" fmla="*/ 0 h 49"/>
              <a:gd name="T2" fmla="*/ 45 w 65"/>
              <a:gd name="T3" fmla="*/ 2 h 49"/>
              <a:gd name="T4" fmla="*/ 52 w 65"/>
              <a:gd name="T5" fmla="*/ 6 h 49"/>
              <a:gd name="T6" fmla="*/ 55 w 65"/>
              <a:gd name="T7" fmla="*/ 12 h 49"/>
              <a:gd name="T8" fmla="*/ 53 w 65"/>
              <a:gd name="T9" fmla="*/ 17 h 49"/>
              <a:gd name="T10" fmla="*/ 47 w 65"/>
              <a:gd name="T11" fmla="*/ 20 h 49"/>
              <a:gd name="T12" fmla="*/ 37 w 65"/>
              <a:gd name="T13" fmla="*/ 23 h 49"/>
              <a:gd name="T14" fmla="*/ 37 w 65"/>
              <a:gd name="T15" fmla="*/ 26 h 49"/>
              <a:gd name="T16" fmla="*/ 36 w 65"/>
              <a:gd name="T17" fmla="*/ 28 h 49"/>
              <a:gd name="T18" fmla="*/ 37 w 65"/>
              <a:gd name="T19" fmla="*/ 32 h 49"/>
              <a:gd name="T20" fmla="*/ 38 w 65"/>
              <a:gd name="T21" fmla="*/ 37 h 49"/>
              <a:gd name="T22" fmla="*/ 41 w 65"/>
              <a:gd name="T23" fmla="*/ 39 h 49"/>
              <a:gd name="T24" fmla="*/ 43 w 65"/>
              <a:gd name="T25" fmla="*/ 41 h 49"/>
              <a:gd name="T26" fmla="*/ 48 w 65"/>
              <a:gd name="T27" fmla="*/ 42 h 49"/>
              <a:gd name="T28" fmla="*/ 49 w 65"/>
              <a:gd name="T29" fmla="*/ 41 h 49"/>
              <a:gd name="T30" fmla="*/ 51 w 65"/>
              <a:gd name="T31" fmla="*/ 41 h 49"/>
              <a:gd name="T32" fmla="*/ 53 w 65"/>
              <a:gd name="T33" fmla="*/ 41 h 49"/>
              <a:gd name="T34" fmla="*/ 54 w 65"/>
              <a:gd name="T35" fmla="*/ 39 h 49"/>
              <a:gd name="T36" fmla="*/ 57 w 65"/>
              <a:gd name="T37" fmla="*/ 38 h 49"/>
              <a:gd name="T38" fmla="*/ 58 w 65"/>
              <a:gd name="T39" fmla="*/ 35 h 49"/>
              <a:gd name="T40" fmla="*/ 59 w 65"/>
              <a:gd name="T41" fmla="*/ 31 h 49"/>
              <a:gd name="T42" fmla="*/ 65 w 65"/>
              <a:gd name="T43" fmla="*/ 31 h 49"/>
              <a:gd name="T44" fmla="*/ 63 w 65"/>
              <a:gd name="T45" fmla="*/ 40 h 49"/>
              <a:gd name="T46" fmla="*/ 57 w 65"/>
              <a:gd name="T47" fmla="*/ 47 h 49"/>
              <a:gd name="T48" fmla="*/ 48 w 65"/>
              <a:gd name="T49" fmla="*/ 49 h 49"/>
              <a:gd name="T50" fmla="*/ 42 w 65"/>
              <a:gd name="T51" fmla="*/ 49 h 49"/>
              <a:gd name="T52" fmla="*/ 39 w 65"/>
              <a:gd name="T53" fmla="*/ 47 h 49"/>
              <a:gd name="T54" fmla="*/ 36 w 65"/>
              <a:gd name="T55" fmla="*/ 43 h 49"/>
              <a:gd name="T56" fmla="*/ 33 w 65"/>
              <a:gd name="T57" fmla="*/ 40 h 49"/>
              <a:gd name="T58" fmla="*/ 29 w 65"/>
              <a:gd name="T59" fmla="*/ 43 h 49"/>
              <a:gd name="T60" fmla="*/ 26 w 65"/>
              <a:gd name="T61" fmla="*/ 47 h 49"/>
              <a:gd name="T62" fmla="*/ 22 w 65"/>
              <a:gd name="T63" fmla="*/ 49 h 49"/>
              <a:gd name="T64" fmla="*/ 17 w 65"/>
              <a:gd name="T65" fmla="*/ 49 h 49"/>
              <a:gd name="T66" fmla="*/ 8 w 65"/>
              <a:gd name="T67" fmla="*/ 47 h 49"/>
              <a:gd name="T68" fmla="*/ 2 w 65"/>
              <a:gd name="T69" fmla="*/ 40 h 49"/>
              <a:gd name="T70" fmla="*/ 0 w 65"/>
              <a:gd name="T71" fmla="*/ 31 h 49"/>
              <a:gd name="T72" fmla="*/ 6 w 65"/>
              <a:gd name="T73" fmla="*/ 31 h 49"/>
              <a:gd name="T74" fmla="*/ 8 w 65"/>
              <a:gd name="T75" fmla="*/ 35 h 49"/>
              <a:gd name="T76" fmla="*/ 9 w 65"/>
              <a:gd name="T77" fmla="*/ 38 h 49"/>
              <a:gd name="T78" fmla="*/ 10 w 65"/>
              <a:gd name="T79" fmla="*/ 39 h 49"/>
              <a:gd name="T80" fmla="*/ 12 w 65"/>
              <a:gd name="T81" fmla="*/ 41 h 49"/>
              <a:gd name="T82" fmla="*/ 14 w 65"/>
              <a:gd name="T83" fmla="*/ 41 h 49"/>
              <a:gd name="T84" fmla="*/ 16 w 65"/>
              <a:gd name="T85" fmla="*/ 41 h 49"/>
              <a:gd name="T86" fmla="*/ 17 w 65"/>
              <a:gd name="T87" fmla="*/ 42 h 49"/>
              <a:gd name="T88" fmla="*/ 21 w 65"/>
              <a:gd name="T89" fmla="*/ 41 h 49"/>
              <a:gd name="T90" fmla="*/ 24 w 65"/>
              <a:gd name="T91" fmla="*/ 39 h 49"/>
              <a:gd name="T92" fmla="*/ 26 w 65"/>
              <a:gd name="T93" fmla="*/ 37 h 49"/>
              <a:gd name="T94" fmla="*/ 28 w 65"/>
              <a:gd name="T95" fmla="*/ 32 h 49"/>
              <a:gd name="T96" fmla="*/ 28 w 65"/>
              <a:gd name="T97" fmla="*/ 28 h 49"/>
              <a:gd name="T98" fmla="*/ 28 w 65"/>
              <a:gd name="T99" fmla="*/ 26 h 49"/>
              <a:gd name="T100" fmla="*/ 27 w 65"/>
              <a:gd name="T101" fmla="*/ 23 h 49"/>
              <a:gd name="T102" fmla="*/ 18 w 65"/>
              <a:gd name="T103" fmla="*/ 20 h 49"/>
              <a:gd name="T104" fmla="*/ 12 w 65"/>
              <a:gd name="T105" fmla="*/ 17 h 49"/>
              <a:gd name="T106" fmla="*/ 10 w 65"/>
              <a:gd name="T107" fmla="*/ 12 h 49"/>
              <a:gd name="T108" fmla="*/ 13 w 65"/>
              <a:gd name="T109" fmla="*/ 6 h 49"/>
              <a:gd name="T110" fmla="*/ 21 w 65"/>
              <a:gd name="T111" fmla="*/ 2 h 49"/>
              <a:gd name="T112" fmla="*/ 33 w 65"/>
              <a:gd name="T113" fmla="*/ 0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65" h="49">
                <a:moveTo>
                  <a:pt x="33" y="0"/>
                </a:moveTo>
                <a:lnTo>
                  <a:pt x="45" y="2"/>
                </a:lnTo>
                <a:lnTo>
                  <a:pt x="52" y="6"/>
                </a:lnTo>
                <a:lnTo>
                  <a:pt x="55" y="12"/>
                </a:lnTo>
                <a:lnTo>
                  <a:pt x="53" y="17"/>
                </a:lnTo>
                <a:lnTo>
                  <a:pt x="47" y="20"/>
                </a:lnTo>
                <a:lnTo>
                  <a:pt x="37" y="23"/>
                </a:lnTo>
                <a:lnTo>
                  <a:pt x="37" y="26"/>
                </a:lnTo>
                <a:lnTo>
                  <a:pt x="36" y="28"/>
                </a:lnTo>
                <a:lnTo>
                  <a:pt x="37" y="32"/>
                </a:lnTo>
                <a:lnTo>
                  <a:pt x="38" y="37"/>
                </a:lnTo>
                <a:lnTo>
                  <a:pt x="41" y="39"/>
                </a:lnTo>
                <a:lnTo>
                  <a:pt x="43" y="41"/>
                </a:lnTo>
                <a:lnTo>
                  <a:pt x="48" y="42"/>
                </a:lnTo>
                <a:lnTo>
                  <a:pt x="49" y="41"/>
                </a:lnTo>
                <a:lnTo>
                  <a:pt x="51" y="41"/>
                </a:lnTo>
                <a:lnTo>
                  <a:pt x="53" y="41"/>
                </a:lnTo>
                <a:lnTo>
                  <a:pt x="54" y="39"/>
                </a:lnTo>
                <a:lnTo>
                  <a:pt x="57" y="38"/>
                </a:lnTo>
                <a:lnTo>
                  <a:pt x="58" y="35"/>
                </a:lnTo>
                <a:lnTo>
                  <a:pt x="59" y="31"/>
                </a:lnTo>
                <a:lnTo>
                  <a:pt x="65" y="31"/>
                </a:lnTo>
                <a:lnTo>
                  <a:pt x="63" y="40"/>
                </a:lnTo>
                <a:lnTo>
                  <a:pt x="57" y="47"/>
                </a:lnTo>
                <a:lnTo>
                  <a:pt x="48" y="49"/>
                </a:lnTo>
                <a:lnTo>
                  <a:pt x="42" y="49"/>
                </a:lnTo>
                <a:lnTo>
                  <a:pt x="39" y="47"/>
                </a:lnTo>
                <a:lnTo>
                  <a:pt x="36" y="43"/>
                </a:lnTo>
                <a:lnTo>
                  <a:pt x="33" y="40"/>
                </a:lnTo>
                <a:lnTo>
                  <a:pt x="29" y="43"/>
                </a:lnTo>
                <a:lnTo>
                  <a:pt x="26" y="47"/>
                </a:lnTo>
                <a:lnTo>
                  <a:pt x="22" y="49"/>
                </a:lnTo>
                <a:lnTo>
                  <a:pt x="17" y="49"/>
                </a:lnTo>
                <a:lnTo>
                  <a:pt x="8" y="47"/>
                </a:lnTo>
                <a:lnTo>
                  <a:pt x="2" y="40"/>
                </a:lnTo>
                <a:lnTo>
                  <a:pt x="0" y="31"/>
                </a:lnTo>
                <a:lnTo>
                  <a:pt x="6" y="31"/>
                </a:lnTo>
                <a:lnTo>
                  <a:pt x="8" y="35"/>
                </a:lnTo>
                <a:lnTo>
                  <a:pt x="9" y="38"/>
                </a:lnTo>
                <a:lnTo>
                  <a:pt x="10" y="39"/>
                </a:lnTo>
                <a:lnTo>
                  <a:pt x="12" y="41"/>
                </a:lnTo>
                <a:lnTo>
                  <a:pt x="14" y="41"/>
                </a:lnTo>
                <a:lnTo>
                  <a:pt x="16" y="41"/>
                </a:lnTo>
                <a:lnTo>
                  <a:pt x="17" y="42"/>
                </a:lnTo>
                <a:lnTo>
                  <a:pt x="21" y="41"/>
                </a:lnTo>
                <a:lnTo>
                  <a:pt x="24" y="39"/>
                </a:lnTo>
                <a:lnTo>
                  <a:pt x="26" y="37"/>
                </a:lnTo>
                <a:lnTo>
                  <a:pt x="28" y="32"/>
                </a:lnTo>
                <a:lnTo>
                  <a:pt x="28" y="28"/>
                </a:lnTo>
                <a:lnTo>
                  <a:pt x="28" y="26"/>
                </a:lnTo>
                <a:lnTo>
                  <a:pt x="27" y="23"/>
                </a:lnTo>
                <a:lnTo>
                  <a:pt x="18" y="20"/>
                </a:lnTo>
                <a:lnTo>
                  <a:pt x="12" y="17"/>
                </a:lnTo>
                <a:lnTo>
                  <a:pt x="10" y="12"/>
                </a:lnTo>
                <a:lnTo>
                  <a:pt x="13" y="6"/>
                </a:lnTo>
                <a:lnTo>
                  <a:pt x="21" y="2"/>
                </a:lnTo>
                <a:lnTo>
                  <a:pt x="33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32</xdr:col>
      <xdr:colOff>200025</xdr:colOff>
      <xdr:row>1</xdr:row>
      <xdr:rowOff>71438</xdr:rowOff>
    </xdr:from>
    <xdr:to>
      <xdr:col>32</xdr:col>
      <xdr:colOff>600075</xdr:colOff>
      <xdr:row>1</xdr:row>
      <xdr:rowOff>366713</xdr:rowOff>
    </xdr:to>
    <xdr:grpSp>
      <xdr:nvGrpSpPr>
        <xdr:cNvPr id="20" name="Mois 4" descr="Tête d’ours rouge" title="Bouton de navigation du mois 4">
          <a:hlinkClick xmlns:r="http://schemas.openxmlformats.org/officeDocument/2006/relationships" r:id="rId4" tooltip="Cliquez ici pour afficher le mois 4"/>
        </xdr:cNvPr>
        <xdr:cNvGrpSpPr/>
      </xdr:nvGrpSpPr>
      <xdr:grpSpPr>
        <a:xfrm>
          <a:off x="14258925" y="290513"/>
          <a:ext cx="400050" cy="295275"/>
          <a:chOff x="11525250" y="300038"/>
          <a:chExt cx="400050" cy="295275"/>
        </a:xfrm>
      </xdr:grpSpPr>
      <xdr:sp macro="" textlink="">
        <xdr:nvSpPr>
          <xdr:cNvPr id="21" name="Forme libre 20">
            <a:hlinkClick xmlns:r="http://schemas.openxmlformats.org/officeDocument/2006/relationships" r:id="rId4" tooltip="Afficher le mois #4"/>
          </xdr:cNvPr>
          <xdr:cNvSpPr>
            <a:spLocks noEditPoints="1"/>
          </xdr:cNvSpPr>
        </xdr:nvSpPr>
        <xdr:spPr bwMode="auto">
          <a:xfrm>
            <a:off x="11525250" y="300038"/>
            <a:ext cx="400050" cy="295275"/>
          </a:xfrm>
          <a:custGeom>
            <a:avLst/>
            <a:gdLst>
              <a:gd name="T0" fmla="*/ 213 w 457"/>
              <a:gd name="T1" fmla="*/ 185 h 345"/>
              <a:gd name="T2" fmla="*/ 189 w 457"/>
              <a:gd name="T3" fmla="*/ 202 h 345"/>
              <a:gd name="T4" fmla="*/ 179 w 457"/>
              <a:gd name="T5" fmla="*/ 232 h 345"/>
              <a:gd name="T6" fmla="*/ 189 w 457"/>
              <a:gd name="T7" fmla="*/ 260 h 345"/>
              <a:gd name="T8" fmla="*/ 213 w 457"/>
              <a:gd name="T9" fmla="*/ 277 h 345"/>
              <a:gd name="T10" fmla="*/ 244 w 457"/>
              <a:gd name="T11" fmla="*/ 277 h 345"/>
              <a:gd name="T12" fmla="*/ 268 w 457"/>
              <a:gd name="T13" fmla="*/ 260 h 345"/>
              <a:gd name="T14" fmla="*/ 277 w 457"/>
              <a:gd name="T15" fmla="*/ 232 h 345"/>
              <a:gd name="T16" fmla="*/ 268 w 457"/>
              <a:gd name="T17" fmla="*/ 202 h 345"/>
              <a:gd name="T18" fmla="*/ 244 w 457"/>
              <a:gd name="T19" fmla="*/ 185 h 345"/>
              <a:gd name="T20" fmla="*/ 341 w 457"/>
              <a:gd name="T21" fmla="*/ 166 h 345"/>
              <a:gd name="T22" fmla="*/ 322 w 457"/>
              <a:gd name="T23" fmla="*/ 176 h 345"/>
              <a:gd name="T24" fmla="*/ 322 w 457"/>
              <a:gd name="T25" fmla="*/ 198 h 345"/>
              <a:gd name="T26" fmla="*/ 341 w 457"/>
              <a:gd name="T27" fmla="*/ 209 h 345"/>
              <a:gd name="T28" fmla="*/ 359 w 457"/>
              <a:gd name="T29" fmla="*/ 198 h 345"/>
              <a:gd name="T30" fmla="*/ 359 w 457"/>
              <a:gd name="T31" fmla="*/ 176 h 345"/>
              <a:gd name="T32" fmla="*/ 341 w 457"/>
              <a:gd name="T33" fmla="*/ 166 h 345"/>
              <a:gd name="T34" fmla="*/ 105 w 457"/>
              <a:gd name="T35" fmla="*/ 169 h 345"/>
              <a:gd name="T36" fmla="*/ 94 w 457"/>
              <a:gd name="T37" fmla="*/ 187 h 345"/>
              <a:gd name="T38" fmla="*/ 105 w 457"/>
              <a:gd name="T39" fmla="*/ 207 h 345"/>
              <a:gd name="T40" fmla="*/ 127 w 457"/>
              <a:gd name="T41" fmla="*/ 207 h 345"/>
              <a:gd name="T42" fmla="*/ 138 w 457"/>
              <a:gd name="T43" fmla="*/ 187 h 345"/>
              <a:gd name="T44" fmla="*/ 127 w 457"/>
              <a:gd name="T45" fmla="*/ 169 h 345"/>
              <a:gd name="T46" fmla="*/ 67 w 457"/>
              <a:gd name="T47" fmla="*/ 0 h 345"/>
              <a:gd name="T48" fmla="*/ 103 w 457"/>
              <a:gd name="T49" fmla="*/ 10 h 345"/>
              <a:gd name="T50" fmla="*/ 128 w 457"/>
              <a:gd name="T51" fmla="*/ 33 h 345"/>
              <a:gd name="T52" fmla="*/ 163 w 457"/>
              <a:gd name="T53" fmla="*/ 37 h 345"/>
              <a:gd name="T54" fmla="*/ 228 w 457"/>
              <a:gd name="T55" fmla="*/ 26 h 345"/>
              <a:gd name="T56" fmla="*/ 294 w 457"/>
              <a:gd name="T57" fmla="*/ 37 h 345"/>
              <a:gd name="T58" fmla="*/ 329 w 457"/>
              <a:gd name="T59" fmla="*/ 33 h 345"/>
              <a:gd name="T60" fmla="*/ 354 w 457"/>
              <a:gd name="T61" fmla="*/ 10 h 345"/>
              <a:gd name="T62" fmla="*/ 390 w 457"/>
              <a:gd name="T63" fmla="*/ 0 h 345"/>
              <a:gd name="T64" fmla="*/ 424 w 457"/>
              <a:gd name="T65" fmla="*/ 7 h 345"/>
              <a:gd name="T66" fmla="*/ 448 w 457"/>
              <a:gd name="T67" fmla="*/ 29 h 345"/>
              <a:gd name="T68" fmla="*/ 457 w 457"/>
              <a:gd name="T69" fmla="*/ 60 h 345"/>
              <a:gd name="T70" fmla="*/ 444 w 457"/>
              <a:gd name="T71" fmla="*/ 96 h 345"/>
              <a:gd name="T72" fmla="*/ 413 w 457"/>
              <a:gd name="T73" fmla="*/ 117 h 345"/>
              <a:gd name="T74" fmla="*/ 400 w 457"/>
              <a:gd name="T75" fmla="*/ 141 h 345"/>
              <a:gd name="T76" fmla="*/ 406 w 457"/>
              <a:gd name="T77" fmla="*/ 185 h 345"/>
              <a:gd name="T78" fmla="*/ 395 w 457"/>
              <a:gd name="T79" fmla="*/ 240 h 345"/>
              <a:gd name="T80" fmla="*/ 365 w 457"/>
              <a:gd name="T81" fmla="*/ 288 h 345"/>
              <a:gd name="T82" fmla="*/ 318 w 457"/>
              <a:gd name="T83" fmla="*/ 323 h 345"/>
              <a:gd name="T84" fmla="*/ 260 w 457"/>
              <a:gd name="T85" fmla="*/ 343 h 345"/>
              <a:gd name="T86" fmla="*/ 197 w 457"/>
              <a:gd name="T87" fmla="*/ 343 h 345"/>
              <a:gd name="T88" fmla="*/ 138 w 457"/>
              <a:gd name="T89" fmla="*/ 323 h 345"/>
              <a:gd name="T90" fmla="*/ 92 w 457"/>
              <a:gd name="T91" fmla="*/ 288 h 345"/>
              <a:gd name="T92" fmla="*/ 62 w 457"/>
              <a:gd name="T93" fmla="*/ 240 h 345"/>
              <a:gd name="T94" fmla="*/ 50 w 457"/>
              <a:gd name="T95" fmla="*/ 185 h 345"/>
              <a:gd name="T96" fmla="*/ 57 w 457"/>
              <a:gd name="T97" fmla="*/ 141 h 345"/>
              <a:gd name="T98" fmla="*/ 44 w 457"/>
              <a:gd name="T99" fmla="*/ 117 h 345"/>
              <a:gd name="T100" fmla="*/ 13 w 457"/>
              <a:gd name="T101" fmla="*/ 96 h 345"/>
              <a:gd name="T102" fmla="*/ 0 w 457"/>
              <a:gd name="T103" fmla="*/ 60 h 345"/>
              <a:gd name="T104" fmla="*/ 9 w 457"/>
              <a:gd name="T105" fmla="*/ 29 h 345"/>
              <a:gd name="T106" fmla="*/ 33 w 457"/>
              <a:gd name="T107" fmla="*/ 7 h 345"/>
              <a:gd name="T108" fmla="*/ 67 w 457"/>
              <a:gd name="T109" fmla="*/ 0 h 3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57" h="345">
                <a:moveTo>
                  <a:pt x="228" y="183"/>
                </a:moveTo>
                <a:lnTo>
                  <a:pt x="213" y="185"/>
                </a:lnTo>
                <a:lnTo>
                  <a:pt x="199" y="192"/>
                </a:lnTo>
                <a:lnTo>
                  <a:pt x="189" y="202"/>
                </a:lnTo>
                <a:lnTo>
                  <a:pt x="182" y="216"/>
                </a:lnTo>
                <a:lnTo>
                  <a:pt x="179" y="232"/>
                </a:lnTo>
                <a:lnTo>
                  <a:pt x="182" y="247"/>
                </a:lnTo>
                <a:lnTo>
                  <a:pt x="189" y="260"/>
                </a:lnTo>
                <a:lnTo>
                  <a:pt x="199" y="271"/>
                </a:lnTo>
                <a:lnTo>
                  <a:pt x="213" y="277"/>
                </a:lnTo>
                <a:lnTo>
                  <a:pt x="228" y="281"/>
                </a:lnTo>
                <a:lnTo>
                  <a:pt x="244" y="277"/>
                </a:lnTo>
                <a:lnTo>
                  <a:pt x="257" y="271"/>
                </a:lnTo>
                <a:lnTo>
                  <a:pt x="268" y="260"/>
                </a:lnTo>
                <a:lnTo>
                  <a:pt x="275" y="247"/>
                </a:lnTo>
                <a:lnTo>
                  <a:pt x="277" y="232"/>
                </a:lnTo>
                <a:lnTo>
                  <a:pt x="275" y="216"/>
                </a:lnTo>
                <a:lnTo>
                  <a:pt x="268" y="202"/>
                </a:lnTo>
                <a:lnTo>
                  <a:pt x="257" y="192"/>
                </a:lnTo>
                <a:lnTo>
                  <a:pt x="244" y="185"/>
                </a:lnTo>
                <a:lnTo>
                  <a:pt x="228" y="183"/>
                </a:lnTo>
                <a:close/>
                <a:moveTo>
                  <a:pt x="341" y="166"/>
                </a:moveTo>
                <a:lnTo>
                  <a:pt x="330" y="169"/>
                </a:lnTo>
                <a:lnTo>
                  <a:pt x="322" y="176"/>
                </a:lnTo>
                <a:lnTo>
                  <a:pt x="319" y="187"/>
                </a:lnTo>
                <a:lnTo>
                  <a:pt x="322" y="198"/>
                </a:lnTo>
                <a:lnTo>
                  <a:pt x="330" y="207"/>
                </a:lnTo>
                <a:lnTo>
                  <a:pt x="341" y="209"/>
                </a:lnTo>
                <a:lnTo>
                  <a:pt x="352" y="207"/>
                </a:lnTo>
                <a:lnTo>
                  <a:pt x="359" y="198"/>
                </a:lnTo>
                <a:lnTo>
                  <a:pt x="362" y="187"/>
                </a:lnTo>
                <a:lnTo>
                  <a:pt x="359" y="176"/>
                </a:lnTo>
                <a:lnTo>
                  <a:pt x="352" y="169"/>
                </a:lnTo>
                <a:lnTo>
                  <a:pt x="341" y="166"/>
                </a:lnTo>
                <a:close/>
                <a:moveTo>
                  <a:pt x="116" y="166"/>
                </a:moveTo>
                <a:lnTo>
                  <a:pt x="105" y="169"/>
                </a:lnTo>
                <a:lnTo>
                  <a:pt x="98" y="176"/>
                </a:lnTo>
                <a:lnTo>
                  <a:pt x="94" y="187"/>
                </a:lnTo>
                <a:lnTo>
                  <a:pt x="98" y="198"/>
                </a:lnTo>
                <a:lnTo>
                  <a:pt x="105" y="207"/>
                </a:lnTo>
                <a:lnTo>
                  <a:pt x="116" y="209"/>
                </a:lnTo>
                <a:lnTo>
                  <a:pt x="127" y="207"/>
                </a:lnTo>
                <a:lnTo>
                  <a:pt x="135" y="198"/>
                </a:lnTo>
                <a:lnTo>
                  <a:pt x="138" y="187"/>
                </a:lnTo>
                <a:lnTo>
                  <a:pt x="135" y="176"/>
                </a:lnTo>
                <a:lnTo>
                  <a:pt x="127" y="169"/>
                </a:lnTo>
                <a:lnTo>
                  <a:pt x="116" y="166"/>
                </a:lnTo>
                <a:close/>
                <a:moveTo>
                  <a:pt x="67" y="0"/>
                </a:moveTo>
                <a:lnTo>
                  <a:pt x="87" y="2"/>
                </a:lnTo>
                <a:lnTo>
                  <a:pt x="103" y="10"/>
                </a:lnTo>
                <a:lnTo>
                  <a:pt x="117" y="19"/>
                </a:lnTo>
                <a:lnTo>
                  <a:pt x="128" y="33"/>
                </a:lnTo>
                <a:lnTo>
                  <a:pt x="134" y="50"/>
                </a:lnTo>
                <a:lnTo>
                  <a:pt x="163" y="37"/>
                </a:lnTo>
                <a:lnTo>
                  <a:pt x="195" y="28"/>
                </a:lnTo>
                <a:lnTo>
                  <a:pt x="228" y="26"/>
                </a:lnTo>
                <a:lnTo>
                  <a:pt x="262" y="28"/>
                </a:lnTo>
                <a:lnTo>
                  <a:pt x="294" y="37"/>
                </a:lnTo>
                <a:lnTo>
                  <a:pt x="323" y="50"/>
                </a:lnTo>
                <a:lnTo>
                  <a:pt x="329" y="33"/>
                </a:lnTo>
                <a:lnTo>
                  <a:pt x="340" y="19"/>
                </a:lnTo>
                <a:lnTo>
                  <a:pt x="354" y="10"/>
                </a:lnTo>
                <a:lnTo>
                  <a:pt x="370" y="2"/>
                </a:lnTo>
                <a:lnTo>
                  <a:pt x="390" y="0"/>
                </a:lnTo>
                <a:lnTo>
                  <a:pt x="407" y="2"/>
                </a:lnTo>
                <a:lnTo>
                  <a:pt x="424" y="7"/>
                </a:lnTo>
                <a:lnTo>
                  <a:pt x="438" y="17"/>
                </a:lnTo>
                <a:lnTo>
                  <a:pt x="448" y="29"/>
                </a:lnTo>
                <a:lnTo>
                  <a:pt x="455" y="44"/>
                </a:lnTo>
                <a:lnTo>
                  <a:pt x="457" y="60"/>
                </a:lnTo>
                <a:lnTo>
                  <a:pt x="454" y="79"/>
                </a:lnTo>
                <a:lnTo>
                  <a:pt x="444" y="96"/>
                </a:lnTo>
                <a:lnTo>
                  <a:pt x="430" y="109"/>
                </a:lnTo>
                <a:lnTo>
                  <a:pt x="413" y="117"/>
                </a:lnTo>
                <a:lnTo>
                  <a:pt x="391" y="121"/>
                </a:lnTo>
                <a:lnTo>
                  <a:pt x="400" y="141"/>
                </a:lnTo>
                <a:lnTo>
                  <a:pt x="405" y="162"/>
                </a:lnTo>
                <a:lnTo>
                  <a:pt x="406" y="185"/>
                </a:lnTo>
                <a:lnTo>
                  <a:pt x="404" y="214"/>
                </a:lnTo>
                <a:lnTo>
                  <a:pt x="395" y="240"/>
                </a:lnTo>
                <a:lnTo>
                  <a:pt x="382" y="265"/>
                </a:lnTo>
                <a:lnTo>
                  <a:pt x="365" y="288"/>
                </a:lnTo>
                <a:lnTo>
                  <a:pt x="343" y="307"/>
                </a:lnTo>
                <a:lnTo>
                  <a:pt x="318" y="323"/>
                </a:lnTo>
                <a:lnTo>
                  <a:pt x="291" y="335"/>
                </a:lnTo>
                <a:lnTo>
                  <a:pt x="260" y="343"/>
                </a:lnTo>
                <a:lnTo>
                  <a:pt x="228" y="345"/>
                </a:lnTo>
                <a:lnTo>
                  <a:pt x="197" y="343"/>
                </a:lnTo>
                <a:lnTo>
                  <a:pt x="166" y="335"/>
                </a:lnTo>
                <a:lnTo>
                  <a:pt x="138" y="323"/>
                </a:lnTo>
                <a:lnTo>
                  <a:pt x="114" y="307"/>
                </a:lnTo>
                <a:lnTo>
                  <a:pt x="92" y="288"/>
                </a:lnTo>
                <a:lnTo>
                  <a:pt x="75" y="265"/>
                </a:lnTo>
                <a:lnTo>
                  <a:pt x="62" y="240"/>
                </a:lnTo>
                <a:lnTo>
                  <a:pt x="53" y="214"/>
                </a:lnTo>
                <a:lnTo>
                  <a:pt x="50" y="185"/>
                </a:lnTo>
                <a:lnTo>
                  <a:pt x="52" y="162"/>
                </a:lnTo>
                <a:lnTo>
                  <a:pt x="57" y="141"/>
                </a:lnTo>
                <a:lnTo>
                  <a:pt x="65" y="121"/>
                </a:lnTo>
                <a:lnTo>
                  <a:pt x="44" y="117"/>
                </a:lnTo>
                <a:lnTo>
                  <a:pt x="27" y="109"/>
                </a:lnTo>
                <a:lnTo>
                  <a:pt x="13" y="96"/>
                </a:lnTo>
                <a:lnTo>
                  <a:pt x="3" y="79"/>
                </a:lnTo>
                <a:lnTo>
                  <a:pt x="0" y="60"/>
                </a:lnTo>
                <a:lnTo>
                  <a:pt x="2" y="44"/>
                </a:lnTo>
                <a:lnTo>
                  <a:pt x="9" y="29"/>
                </a:lnTo>
                <a:lnTo>
                  <a:pt x="19" y="17"/>
                </a:lnTo>
                <a:lnTo>
                  <a:pt x="33" y="7"/>
                </a:lnTo>
                <a:lnTo>
                  <a:pt x="50" y="2"/>
                </a:lnTo>
                <a:lnTo>
                  <a:pt x="67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2" name="Forme libre 21"/>
          <xdr:cNvSpPr>
            <a:spLocks/>
          </xdr:cNvSpPr>
        </xdr:nvSpPr>
        <xdr:spPr bwMode="auto">
          <a:xfrm>
            <a:off x="11610975" y="442913"/>
            <a:ext cx="38100" cy="38100"/>
          </a:xfrm>
          <a:custGeom>
            <a:avLst/>
            <a:gdLst>
              <a:gd name="T0" fmla="*/ 22 w 44"/>
              <a:gd name="T1" fmla="*/ 0 h 43"/>
              <a:gd name="T2" fmla="*/ 33 w 44"/>
              <a:gd name="T3" fmla="*/ 3 h 43"/>
              <a:gd name="T4" fmla="*/ 41 w 44"/>
              <a:gd name="T5" fmla="*/ 10 h 43"/>
              <a:gd name="T6" fmla="*/ 44 w 44"/>
              <a:gd name="T7" fmla="*/ 21 h 43"/>
              <a:gd name="T8" fmla="*/ 41 w 44"/>
              <a:gd name="T9" fmla="*/ 32 h 43"/>
              <a:gd name="T10" fmla="*/ 33 w 44"/>
              <a:gd name="T11" fmla="*/ 41 h 43"/>
              <a:gd name="T12" fmla="*/ 22 w 44"/>
              <a:gd name="T13" fmla="*/ 43 h 43"/>
              <a:gd name="T14" fmla="*/ 11 w 44"/>
              <a:gd name="T15" fmla="*/ 41 h 43"/>
              <a:gd name="T16" fmla="*/ 4 w 44"/>
              <a:gd name="T17" fmla="*/ 32 h 43"/>
              <a:gd name="T18" fmla="*/ 0 w 44"/>
              <a:gd name="T19" fmla="*/ 21 h 43"/>
              <a:gd name="T20" fmla="*/ 4 w 44"/>
              <a:gd name="T21" fmla="*/ 10 h 43"/>
              <a:gd name="T22" fmla="*/ 11 w 44"/>
              <a:gd name="T23" fmla="*/ 3 h 43"/>
              <a:gd name="T24" fmla="*/ 22 w 44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4" h="43">
                <a:moveTo>
                  <a:pt x="22" y="0"/>
                </a:moveTo>
                <a:lnTo>
                  <a:pt x="33" y="3"/>
                </a:lnTo>
                <a:lnTo>
                  <a:pt x="41" y="10"/>
                </a:lnTo>
                <a:lnTo>
                  <a:pt x="44" y="21"/>
                </a:lnTo>
                <a:lnTo>
                  <a:pt x="41" y="32"/>
                </a:lnTo>
                <a:lnTo>
                  <a:pt x="33" y="41"/>
                </a:lnTo>
                <a:lnTo>
                  <a:pt x="22" y="43"/>
                </a:lnTo>
                <a:lnTo>
                  <a:pt x="11" y="41"/>
                </a:lnTo>
                <a:lnTo>
                  <a:pt x="4" y="32"/>
                </a:lnTo>
                <a:lnTo>
                  <a:pt x="0" y="21"/>
                </a:lnTo>
                <a:lnTo>
                  <a:pt x="4" y="10"/>
                </a:lnTo>
                <a:lnTo>
                  <a:pt x="11" y="3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3" name="Forme libre 22"/>
          <xdr:cNvSpPr>
            <a:spLocks/>
          </xdr:cNvSpPr>
        </xdr:nvSpPr>
        <xdr:spPr bwMode="auto">
          <a:xfrm>
            <a:off x="11801475" y="442913"/>
            <a:ext cx="38100" cy="38100"/>
          </a:xfrm>
          <a:custGeom>
            <a:avLst/>
            <a:gdLst>
              <a:gd name="T0" fmla="*/ 22 w 43"/>
              <a:gd name="T1" fmla="*/ 0 h 43"/>
              <a:gd name="T2" fmla="*/ 33 w 43"/>
              <a:gd name="T3" fmla="*/ 3 h 43"/>
              <a:gd name="T4" fmla="*/ 40 w 43"/>
              <a:gd name="T5" fmla="*/ 10 h 43"/>
              <a:gd name="T6" fmla="*/ 43 w 43"/>
              <a:gd name="T7" fmla="*/ 21 h 43"/>
              <a:gd name="T8" fmla="*/ 40 w 43"/>
              <a:gd name="T9" fmla="*/ 32 h 43"/>
              <a:gd name="T10" fmla="*/ 33 w 43"/>
              <a:gd name="T11" fmla="*/ 41 h 43"/>
              <a:gd name="T12" fmla="*/ 22 w 43"/>
              <a:gd name="T13" fmla="*/ 43 h 43"/>
              <a:gd name="T14" fmla="*/ 11 w 43"/>
              <a:gd name="T15" fmla="*/ 41 h 43"/>
              <a:gd name="T16" fmla="*/ 3 w 43"/>
              <a:gd name="T17" fmla="*/ 32 h 43"/>
              <a:gd name="T18" fmla="*/ 0 w 43"/>
              <a:gd name="T19" fmla="*/ 21 h 43"/>
              <a:gd name="T20" fmla="*/ 3 w 43"/>
              <a:gd name="T21" fmla="*/ 10 h 43"/>
              <a:gd name="T22" fmla="*/ 11 w 43"/>
              <a:gd name="T23" fmla="*/ 3 h 43"/>
              <a:gd name="T24" fmla="*/ 22 w 43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3" h="43">
                <a:moveTo>
                  <a:pt x="22" y="0"/>
                </a:moveTo>
                <a:lnTo>
                  <a:pt x="33" y="3"/>
                </a:lnTo>
                <a:lnTo>
                  <a:pt x="40" y="10"/>
                </a:lnTo>
                <a:lnTo>
                  <a:pt x="43" y="21"/>
                </a:lnTo>
                <a:lnTo>
                  <a:pt x="40" y="32"/>
                </a:lnTo>
                <a:lnTo>
                  <a:pt x="33" y="41"/>
                </a:lnTo>
                <a:lnTo>
                  <a:pt x="22" y="43"/>
                </a:lnTo>
                <a:lnTo>
                  <a:pt x="11" y="41"/>
                </a:lnTo>
                <a:lnTo>
                  <a:pt x="3" y="32"/>
                </a:lnTo>
                <a:lnTo>
                  <a:pt x="0" y="21"/>
                </a:lnTo>
                <a:lnTo>
                  <a:pt x="3" y="10"/>
                </a:lnTo>
                <a:lnTo>
                  <a:pt x="11" y="3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4" name="Forme libre 23"/>
          <xdr:cNvSpPr>
            <a:spLocks noEditPoints="1"/>
          </xdr:cNvSpPr>
        </xdr:nvSpPr>
        <xdr:spPr bwMode="auto">
          <a:xfrm>
            <a:off x="11687175" y="452438"/>
            <a:ext cx="76200" cy="85725"/>
          </a:xfrm>
          <a:custGeom>
            <a:avLst/>
            <a:gdLst>
              <a:gd name="T0" fmla="*/ 37 w 98"/>
              <a:gd name="T1" fmla="*/ 27 h 98"/>
              <a:gd name="T2" fmla="*/ 27 w 98"/>
              <a:gd name="T3" fmla="*/ 37 h 98"/>
              <a:gd name="T4" fmla="*/ 35 w 98"/>
              <a:gd name="T5" fmla="*/ 45 h 98"/>
              <a:gd name="T6" fmla="*/ 45 w 98"/>
              <a:gd name="T7" fmla="*/ 51 h 98"/>
              <a:gd name="T8" fmla="*/ 45 w 98"/>
              <a:gd name="T9" fmla="*/ 57 h 98"/>
              <a:gd name="T10" fmla="*/ 41 w 98"/>
              <a:gd name="T11" fmla="*/ 64 h 98"/>
              <a:gd name="T12" fmla="*/ 34 w 98"/>
              <a:gd name="T13" fmla="*/ 67 h 98"/>
              <a:gd name="T14" fmla="*/ 31 w 98"/>
              <a:gd name="T15" fmla="*/ 66 h 98"/>
              <a:gd name="T16" fmla="*/ 27 w 98"/>
              <a:gd name="T17" fmla="*/ 64 h 98"/>
              <a:gd name="T18" fmla="*/ 24 w 98"/>
              <a:gd name="T19" fmla="*/ 60 h 98"/>
              <a:gd name="T20" fmla="*/ 17 w 98"/>
              <a:gd name="T21" fmla="*/ 56 h 98"/>
              <a:gd name="T22" fmla="*/ 25 w 98"/>
              <a:gd name="T23" fmla="*/ 72 h 98"/>
              <a:gd name="T24" fmla="*/ 39 w 98"/>
              <a:gd name="T25" fmla="*/ 74 h 98"/>
              <a:gd name="T26" fmla="*/ 46 w 98"/>
              <a:gd name="T27" fmla="*/ 68 h 98"/>
              <a:gd name="T28" fmla="*/ 53 w 98"/>
              <a:gd name="T29" fmla="*/ 68 h 98"/>
              <a:gd name="T30" fmla="*/ 60 w 98"/>
              <a:gd name="T31" fmla="*/ 74 h 98"/>
              <a:gd name="T32" fmla="*/ 73 w 98"/>
              <a:gd name="T33" fmla="*/ 72 h 98"/>
              <a:gd name="T34" fmla="*/ 82 w 98"/>
              <a:gd name="T35" fmla="*/ 56 h 98"/>
              <a:gd name="T36" fmla="*/ 74 w 98"/>
              <a:gd name="T37" fmla="*/ 60 h 98"/>
              <a:gd name="T38" fmla="*/ 72 w 98"/>
              <a:gd name="T39" fmla="*/ 64 h 98"/>
              <a:gd name="T40" fmla="*/ 68 w 98"/>
              <a:gd name="T41" fmla="*/ 66 h 98"/>
              <a:gd name="T42" fmla="*/ 65 w 98"/>
              <a:gd name="T43" fmla="*/ 67 h 98"/>
              <a:gd name="T44" fmla="*/ 58 w 98"/>
              <a:gd name="T45" fmla="*/ 64 h 98"/>
              <a:gd name="T46" fmla="*/ 54 w 98"/>
              <a:gd name="T47" fmla="*/ 57 h 98"/>
              <a:gd name="T48" fmla="*/ 54 w 98"/>
              <a:gd name="T49" fmla="*/ 51 h 98"/>
              <a:gd name="T50" fmla="*/ 64 w 98"/>
              <a:gd name="T51" fmla="*/ 45 h 98"/>
              <a:gd name="T52" fmla="*/ 72 w 98"/>
              <a:gd name="T53" fmla="*/ 37 h 98"/>
              <a:gd name="T54" fmla="*/ 61 w 98"/>
              <a:gd name="T55" fmla="*/ 27 h 98"/>
              <a:gd name="T56" fmla="*/ 49 w 98"/>
              <a:gd name="T57" fmla="*/ 0 h 98"/>
              <a:gd name="T58" fmla="*/ 78 w 98"/>
              <a:gd name="T59" fmla="*/ 9 h 98"/>
              <a:gd name="T60" fmla="*/ 96 w 98"/>
              <a:gd name="T61" fmla="*/ 33 h 98"/>
              <a:gd name="T62" fmla="*/ 96 w 98"/>
              <a:gd name="T63" fmla="*/ 64 h 98"/>
              <a:gd name="T64" fmla="*/ 78 w 98"/>
              <a:gd name="T65" fmla="*/ 88 h 98"/>
              <a:gd name="T66" fmla="*/ 49 w 98"/>
              <a:gd name="T67" fmla="*/ 98 h 98"/>
              <a:gd name="T68" fmla="*/ 20 w 98"/>
              <a:gd name="T69" fmla="*/ 88 h 98"/>
              <a:gd name="T70" fmla="*/ 3 w 98"/>
              <a:gd name="T71" fmla="*/ 64 h 98"/>
              <a:gd name="T72" fmla="*/ 3 w 98"/>
              <a:gd name="T73" fmla="*/ 33 h 98"/>
              <a:gd name="T74" fmla="*/ 20 w 98"/>
              <a:gd name="T75" fmla="*/ 9 h 98"/>
              <a:gd name="T76" fmla="*/ 49 w 98"/>
              <a:gd name="T77" fmla="*/ 0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98" h="98">
                <a:moveTo>
                  <a:pt x="49" y="25"/>
                </a:moveTo>
                <a:lnTo>
                  <a:pt x="37" y="27"/>
                </a:lnTo>
                <a:lnTo>
                  <a:pt x="30" y="31"/>
                </a:lnTo>
                <a:lnTo>
                  <a:pt x="27" y="37"/>
                </a:lnTo>
                <a:lnTo>
                  <a:pt x="29" y="42"/>
                </a:lnTo>
                <a:lnTo>
                  <a:pt x="35" y="45"/>
                </a:lnTo>
                <a:lnTo>
                  <a:pt x="44" y="48"/>
                </a:lnTo>
                <a:lnTo>
                  <a:pt x="45" y="51"/>
                </a:lnTo>
                <a:lnTo>
                  <a:pt x="45" y="53"/>
                </a:lnTo>
                <a:lnTo>
                  <a:pt x="45" y="57"/>
                </a:lnTo>
                <a:lnTo>
                  <a:pt x="43" y="62"/>
                </a:lnTo>
                <a:lnTo>
                  <a:pt x="41" y="64"/>
                </a:lnTo>
                <a:lnTo>
                  <a:pt x="37" y="66"/>
                </a:lnTo>
                <a:lnTo>
                  <a:pt x="34" y="67"/>
                </a:lnTo>
                <a:lnTo>
                  <a:pt x="33" y="66"/>
                </a:lnTo>
                <a:lnTo>
                  <a:pt x="31" y="66"/>
                </a:lnTo>
                <a:lnTo>
                  <a:pt x="29" y="66"/>
                </a:lnTo>
                <a:lnTo>
                  <a:pt x="27" y="64"/>
                </a:lnTo>
                <a:lnTo>
                  <a:pt x="25" y="63"/>
                </a:lnTo>
                <a:lnTo>
                  <a:pt x="24" y="60"/>
                </a:lnTo>
                <a:lnTo>
                  <a:pt x="23" y="56"/>
                </a:lnTo>
                <a:lnTo>
                  <a:pt x="17" y="56"/>
                </a:lnTo>
                <a:lnTo>
                  <a:pt x="19" y="65"/>
                </a:lnTo>
                <a:lnTo>
                  <a:pt x="25" y="72"/>
                </a:lnTo>
                <a:lnTo>
                  <a:pt x="34" y="74"/>
                </a:lnTo>
                <a:lnTo>
                  <a:pt x="39" y="74"/>
                </a:lnTo>
                <a:lnTo>
                  <a:pt x="43" y="72"/>
                </a:lnTo>
                <a:lnTo>
                  <a:pt x="46" y="68"/>
                </a:lnTo>
                <a:lnTo>
                  <a:pt x="49" y="65"/>
                </a:lnTo>
                <a:lnTo>
                  <a:pt x="53" y="68"/>
                </a:lnTo>
                <a:lnTo>
                  <a:pt x="56" y="72"/>
                </a:lnTo>
                <a:lnTo>
                  <a:pt x="60" y="74"/>
                </a:lnTo>
                <a:lnTo>
                  <a:pt x="65" y="74"/>
                </a:lnTo>
                <a:lnTo>
                  <a:pt x="73" y="72"/>
                </a:lnTo>
                <a:lnTo>
                  <a:pt x="80" y="65"/>
                </a:lnTo>
                <a:lnTo>
                  <a:pt x="82" y="56"/>
                </a:lnTo>
                <a:lnTo>
                  <a:pt x="76" y="56"/>
                </a:lnTo>
                <a:lnTo>
                  <a:pt x="74" y="60"/>
                </a:lnTo>
                <a:lnTo>
                  <a:pt x="73" y="63"/>
                </a:lnTo>
                <a:lnTo>
                  <a:pt x="72" y="64"/>
                </a:lnTo>
                <a:lnTo>
                  <a:pt x="70" y="66"/>
                </a:lnTo>
                <a:lnTo>
                  <a:pt x="68" y="66"/>
                </a:lnTo>
                <a:lnTo>
                  <a:pt x="66" y="66"/>
                </a:lnTo>
                <a:lnTo>
                  <a:pt x="65" y="67"/>
                </a:lnTo>
                <a:lnTo>
                  <a:pt x="60" y="66"/>
                </a:lnTo>
                <a:lnTo>
                  <a:pt x="58" y="64"/>
                </a:lnTo>
                <a:lnTo>
                  <a:pt x="55" y="62"/>
                </a:lnTo>
                <a:lnTo>
                  <a:pt x="54" y="57"/>
                </a:lnTo>
                <a:lnTo>
                  <a:pt x="54" y="53"/>
                </a:lnTo>
                <a:lnTo>
                  <a:pt x="54" y="51"/>
                </a:lnTo>
                <a:lnTo>
                  <a:pt x="54" y="48"/>
                </a:lnTo>
                <a:lnTo>
                  <a:pt x="64" y="45"/>
                </a:lnTo>
                <a:lnTo>
                  <a:pt x="70" y="42"/>
                </a:lnTo>
                <a:lnTo>
                  <a:pt x="72" y="37"/>
                </a:lnTo>
                <a:lnTo>
                  <a:pt x="69" y="31"/>
                </a:lnTo>
                <a:lnTo>
                  <a:pt x="61" y="27"/>
                </a:lnTo>
                <a:lnTo>
                  <a:pt x="49" y="25"/>
                </a:lnTo>
                <a:close/>
                <a:moveTo>
                  <a:pt x="49" y="0"/>
                </a:moveTo>
                <a:lnTo>
                  <a:pt x="65" y="2"/>
                </a:lnTo>
                <a:lnTo>
                  <a:pt x="78" y="9"/>
                </a:lnTo>
                <a:lnTo>
                  <a:pt x="89" y="19"/>
                </a:lnTo>
                <a:lnTo>
                  <a:pt x="96" y="33"/>
                </a:lnTo>
                <a:lnTo>
                  <a:pt x="98" y="49"/>
                </a:lnTo>
                <a:lnTo>
                  <a:pt x="96" y="64"/>
                </a:lnTo>
                <a:lnTo>
                  <a:pt x="89" y="77"/>
                </a:lnTo>
                <a:lnTo>
                  <a:pt x="78" y="88"/>
                </a:lnTo>
                <a:lnTo>
                  <a:pt x="65" y="94"/>
                </a:lnTo>
                <a:lnTo>
                  <a:pt x="49" y="98"/>
                </a:lnTo>
                <a:lnTo>
                  <a:pt x="34" y="94"/>
                </a:lnTo>
                <a:lnTo>
                  <a:pt x="20" y="88"/>
                </a:lnTo>
                <a:lnTo>
                  <a:pt x="10" y="77"/>
                </a:lnTo>
                <a:lnTo>
                  <a:pt x="3" y="64"/>
                </a:lnTo>
                <a:lnTo>
                  <a:pt x="0" y="49"/>
                </a:lnTo>
                <a:lnTo>
                  <a:pt x="3" y="33"/>
                </a:lnTo>
                <a:lnTo>
                  <a:pt x="10" y="19"/>
                </a:lnTo>
                <a:lnTo>
                  <a:pt x="20" y="9"/>
                </a:lnTo>
                <a:lnTo>
                  <a:pt x="34" y="2"/>
                </a:lnTo>
                <a:lnTo>
                  <a:pt x="49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5" name="Forme libre 24"/>
          <xdr:cNvSpPr>
            <a:spLocks/>
          </xdr:cNvSpPr>
        </xdr:nvSpPr>
        <xdr:spPr bwMode="auto">
          <a:xfrm>
            <a:off x="11696700" y="481013"/>
            <a:ext cx="57150" cy="38100"/>
          </a:xfrm>
          <a:custGeom>
            <a:avLst/>
            <a:gdLst>
              <a:gd name="T0" fmla="*/ 32 w 65"/>
              <a:gd name="T1" fmla="*/ 0 h 49"/>
              <a:gd name="T2" fmla="*/ 44 w 65"/>
              <a:gd name="T3" fmla="*/ 2 h 49"/>
              <a:gd name="T4" fmla="*/ 52 w 65"/>
              <a:gd name="T5" fmla="*/ 6 h 49"/>
              <a:gd name="T6" fmla="*/ 55 w 65"/>
              <a:gd name="T7" fmla="*/ 12 h 49"/>
              <a:gd name="T8" fmla="*/ 53 w 65"/>
              <a:gd name="T9" fmla="*/ 17 h 49"/>
              <a:gd name="T10" fmla="*/ 47 w 65"/>
              <a:gd name="T11" fmla="*/ 20 h 49"/>
              <a:gd name="T12" fmla="*/ 37 w 65"/>
              <a:gd name="T13" fmla="*/ 23 h 49"/>
              <a:gd name="T14" fmla="*/ 37 w 65"/>
              <a:gd name="T15" fmla="*/ 26 h 49"/>
              <a:gd name="T16" fmla="*/ 37 w 65"/>
              <a:gd name="T17" fmla="*/ 28 h 49"/>
              <a:gd name="T18" fmla="*/ 37 w 65"/>
              <a:gd name="T19" fmla="*/ 32 h 49"/>
              <a:gd name="T20" fmla="*/ 38 w 65"/>
              <a:gd name="T21" fmla="*/ 37 h 49"/>
              <a:gd name="T22" fmla="*/ 41 w 65"/>
              <a:gd name="T23" fmla="*/ 39 h 49"/>
              <a:gd name="T24" fmla="*/ 43 w 65"/>
              <a:gd name="T25" fmla="*/ 41 h 49"/>
              <a:gd name="T26" fmla="*/ 48 w 65"/>
              <a:gd name="T27" fmla="*/ 42 h 49"/>
              <a:gd name="T28" fmla="*/ 49 w 65"/>
              <a:gd name="T29" fmla="*/ 41 h 49"/>
              <a:gd name="T30" fmla="*/ 51 w 65"/>
              <a:gd name="T31" fmla="*/ 41 h 49"/>
              <a:gd name="T32" fmla="*/ 53 w 65"/>
              <a:gd name="T33" fmla="*/ 41 h 49"/>
              <a:gd name="T34" fmla="*/ 55 w 65"/>
              <a:gd name="T35" fmla="*/ 39 h 49"/>
              <a:gd name="T36" fmla="*/ 56 w 65"/>
              <a:gd name="T37" fmla="*/ 38 h 49"/>
              <a:gd name="T38" fmla="*/ 57 w 65"/>
              <a:gd name="T39" fmla="*/ 35 h 49"/>
              <a:gd name="T40" fmla="*/ 59 w 65"/>
              <a:gd name="T41" fmla="*/ 31 h 49"/>
              <a:gd name="T42" fmla="*/ 65 w 65"/>
              <a:gd name="T43" fmla="*/ 31 h 49"/>
              <a:gd name="T44" fmla="*/ 63 w 65"/>
              <a:gd name="T45" fmla="*/ 40 h 49"/>
              <a:gd name="T46" fmla="*/ 56 w 65"/>
              <a:gd name="T47" fmla="*/ 47 h 49"/>
              <a:gd name="T48" fmla="*/ 48 w 65"/>
              <a:gd name="T49" fmla="*/ 49 h 49"/>
              <a:gd name="T50" fmla="*/ 43 w 65"/>
              <a:gd name="T51" fmla="*/ 49 h 49"/>
              <a:gd name="T52" fmla="*/ 39 w 65"/>
              <a:gd name="T53" fmla="*/ 47 h 49"/>
              <a:gd name="T54" fmla="*/ 36 w 65"/>
              <a:gd name="T55" fmla="*/ 43 h 49"/>
              <a:gd name="T56" fmla="*/ 32 w 65"/>
              <a:gd name="T57" fmla="*/ 40 h 49"/>
              <a:gd name="T58" fmla="*/ 29 w 65"/>
              <a:gd name="T59" fmla="*/ 43 h 49"/>
              <a:gd name="T60" fmla="*/ 26 w 65"/>
              <a:gd name="T61" fmla="*/ 47 h 49"/>
              <a:gd name="T62" fmla="*/ 22 w 65"/>
              <a:gd name="T63" fmla="*/ 49 h 49"/>
              <a:gd name="T64" fmla="*/ 17 w 65"/>
              <a:gd name="T65" fmla="*/ 49 h 49"/>
              <a:gd name="T66" fmla="*/ 8 w 65"/>
              <a:gd name="T67" fmla="*/ 47 h 49"/>
              <a:gd name="T68" fmla="*/ 2 w 65"/>
              <a:gd name="T69" fmla="*/ 40 h 49"/>
              <a:gd name="T70" fmla="*/ 0 w 65"/>
              <a:gd name="T71" fmla="*/ 31 h 49"/>
              <a:gd name="T72" fmla="*/ 6 w 65"/>
              <a:gd name="T73" fmla="*/ 31 h 49"/>
              <a:gd name="T74" fmla="*/ 7 w 65"/>
              <a:gd name="T75" fmla="*/ 35 h 49"/>
              <a:gd name="T76" fmla="*/ 8 w 65"/>
              <a:gd name="T77" fmla="*/ 38 h 49"/>
              <a:gd name="T78" fmla="*/ 10 w 65"/>
              <a:gd name="T79" fmla="*/ 39 h 49"/>
              <a:gd name="T80" fmla="*/ 12 w 65"/>
              <a:gd name="T81" fmla="*/ 41 h 49"/>
              <a:gd name="T82" fmla="*/ 14 w 65"/>
              <a:gd name="T83" fmla="*/ 41 h 49"/>
              <a:gd name="T84" fmla="*/ 16 w 65"/>
              <a:gd name="T85" fmla="*/ 41 h 49"/>
              <a:gd name="T86" fmla="*/ 17 w 65"/>
              <a:gd name="T87" fmla="*/ 42 h 49"/>
              <a:gd name="T88" fmla="*/ 20 w 65"/>
              <a:gd name="T89" fmla="*/ 41 h 49"/>
              <a:gd name="T90" fmla="*/ 24 w 65"/>
              <a:gd name="T91" fmla="*/ 39 h 49"/>
              <a:gd name="T92" fmla="*/ 26 w 65"/>
              <a:gd name="T93" fmla="*/ 37 h 49"/>
              <a:gd name="T94" fmla="*/ 28 w 65"/>
              <a:gd name="T95" fmla="*/ 32 h 49"/>
              <a:gd name="T96" fmla="*/ 28 w 65"/>
              <a:gd name="T97" fmla="*/ 28 h 49"/>
              <a:gd name="T98" fmla="*/ 28 w 65"/>
              <a:gd name="T99" fmla="*/ 26 h 49"/>
              <a:gd name="T100" fmla="*/ 27 w 65"/>
              <a:gd name="T101" fmla="*/ 23 h 49"/>
              <a:gd name="T102" fmla="*/ 18 w 65"/>
              <a:gd name="T103" fmla="*/ 20 h 49"/>
              <a:gd name="T104" fmla="*/ 12 w 65"/>
              <a:gd name="T105" fmla="*/ 17 h 49"/>
              <a:gd name="T106" fmla="*/ 10 w 65"/>
              <a:gd name="T107" fmla="*/ 12 h 49"/>
              <a:gd name="T108" fmla="*/ 13 w 65"/>
              <a:gd name="T109" fmla="*/ 6 h 49"/>
              <a:gd name="T110" fmla="*/ 20 w 65"/>
              <a:gd name="T111" fmla="*/ 2 h 49"/>
              <a:gd name="T112" fmla="*/ 32 w 65"/>
              <a:gd name="T113" fmla="*/ 0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65" h="49">
                <a:moveTo>
                  <a:pt x="32" y="0"/>
                </a:moveTo>
                <a:lnTo>
                  <a:pt x="44" y="2"/>
                </a:lnTo>
                <a:lnTo>
                  <a:pt x="52" y="6"/>
                </a:lnTo>
                <a:lnTo>
                  <a:pt x="55" y="12"/>
                </a:lnTo>
                <a:lnTo>
                  <a:pt x="53" y="17"/>
                </a:lnTo>
                <a:lnTo>
                  <a:pt x="47" y="20"/>
                </a:lnTo>
                <a:lnTo>
                  <a:pt x="37" y="23"/>
                </a:lnTo>
                <a:lnTo>
                  <a:pt x="37" y="26"/>
                </a:lnTo>
                <a:lnTo>
                  <a:pt x="37" y="28"/>
                </a:lnTo>
                <a:lnTo>
                  <a:pt x="37" y="32"/>
                </a:lnTo>
                <a:lnTo>
                  <a:pt x="38" y="37"/>
                </a:lnTo>
                <a:lnTo>
                  <a:pt x="41" y="39"/>
                </a:lnTo>
                <a:lnTo>
                  <a:pt x="43" y="41"/>
                </a:lnTo>
                <a:lnTo>
                  <a:pt x="48" y="42"/>
                </a:lnTo>
                <a:lnTo>
                  <a:pt x="49" y="41"/>
                </a:lnTo>
                <a:lnTo>
                  <a:pt x="51" y="41"/>
                </a:lnTo>
                <a:lnTo>
                  <a:pt x="53" y="41"/>
                </a:lnTo>
                <a:lnTo>
                  <a:pt x="55" y="39"/>
                </a:lnTo>
                <a:lnTo>
                  <a:pt x="56" y="38"/>
                </a:lnTo>
                <a:lnTo>
                  <a:pt x="57" y="35"/>
                </a:lnTo>
                <a:lnTo>
                  <a:pt x="59" y="31"/>
                </a:lnTo>
                <a:lnTo>
                  <a:pt x="65" y="31"/>
                </a:lnTo>
                <a:lnTo>
                  <a:pt x="63" y="40"/>
                </a:lnTo>
                <a:lnTo>
                  <a:pt x="56" y="47"/>
                </a:lnTo>
                <a:lnTo>
                  <a:pt x="48" y="49"/>
                </a:lnTo>
                <a:lnTo>
                  <a:pt x="43" y="49"/>
                </a:lnTo>
                <a:lnTo>
                  <a:pt x="39" y="47"/>
                </a:lnTo>
                <a:lnTo>
                  <a:pt x="36" y="43"/>
                </a:lnTo>
                <a:lnTo>
                  <a:pt x="32" y="40"/>
                </a:lnTo>
                <a:lnTo>
                  <a:pt x="29" y="43"/>
                </a:lnTo>
                <a:lnTo>
                  <a:pt x="26" y="47"/>
                </a:lnTo>
                <a:lnTo>
                  <a:pt x="22" y="49"/>
                </a:lnTo>
                <a:lnTo>
                  <a:pt x="17" y="49"/>
                </a:lnTo>
                <a:lnTo>
                  <a:pt x="8" y="47"/>
                </a:lnTo>
                <a:lnTo>
                  <a:pt x="2" y="40"/>
                </a:lnTo>
                <a:lnTo>
                  <a:pt x="0" y="31"/>
                </a:lnTo>
                <a:lnTo>
                  <a:pt x="6" y="31"/>
                </a:lnTo>
                <a:lnTo>
                  <a:pt x="7" y="35"/>
                </a:lnTo>
                <a:lnTo>
                  <a:pt x="8" y="38"/>
                </a:lnTo>
                <a:lnTo>
                  <a:pt x="10" y="39"/>
                </a:lnTo>
                <a:lnTo>
                  <a:pt x="12" y="41"/>
                </a:lnTo>
                <a:lnTo>
                  <a:pt x="14" y="41"/>
                </a:lnTo>
                <a:lnTo>
                  <a:pt x="16" y="41"/>
                </a:lnTo>
                <a:lnTo>
                  <a:pt x="17" y="42"/>
                </a:lnTo>
                <a:lnTo>
                  <a:pt x="20" y="41"/>
                </a:lnTo>
                <a:lnTo>
                  <a:pt x="24" y="39"/>
                </a:lnTo>
                <a:lnTo>
                  <a:pt x="26" y="37"/>
                </a:lnTo>
                <a:lnTo>
                  <a:pt x="28" y="32"/>
                </a:lnTo>
                <a:lnTo>
                  <a:pt x="28" y="28"/>
                </a:lnTo>
                <a:lnTo>
                  <a:pt x="28" y="26"/>
                </a:lnTo>
                <a:lnTo>
                  <a:pt x="27" y="23"/>
                </a:lnTo>
                <a:lnTo>
                  <a:pt x="18" y="20"/>
                </a:lnTo>
                <a:lnTo>
                  <a:pt x="12" y="17"/>
                </a:lnTo>
                <a:lnTo>
                  <a:pt x="10" y="12"/>
                </a:lnTo>
                <a:lnTo>
                  <a:pt x="13" y="6"/>
                </a:lnTo>
                <a:lnTo>
                  <a:pt x="20" y="2"/>
                </a:lnTo>
                <a:lnTo>
                  <a:pt x="3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32</xdr:col>
      <xdr:colOff>742950</xdr:colOff>
      <xdr:row>1</xdr:row>
      <xdr:rowOff>71438</xdr:rowOff>
    </xdr:from>
    <xdr:to>
      <xdr:col>34</xdr:col>
      <xdr:colOff>285750</xdr:colOff>
      <xdr:row>1</xdr:row>
      <xdr:rowOff>366713</xdr:rowOff>
    </xdr:to>
    <xdr:grpSp>
      <xdr:nvGrpSpPr>
        <xdr:cNvPr id="26" name="Mois 5" descr="Tête d’ours bleu" title="Bouton de navigation du mois 5">
          <a:hlinkClick xmlns:r="http://schemas.openxmlformats.org/officeDocument/2006/relationships" r:id="rId5" tooltip="Cliquez ici pour afficher le mois 5"/>
        </xdr:cNvPr>
        <xdr:cNvGrpSpPr/>
      </xdr:nvGrpSpPr>
      <xdr:grpSpPr>
        <a:xfrm>
          <a:off x="14801850" y="290513"/>
          <a:ext cx="628650" cy="295275"/>
          <a:chOff x="12068175" y="300038"/>
          <a:chExt cx="400050" cy="295275"/>
        </a:xfrm>
      </xdr:grpSpPr>
      <xdr:sp macro="" textlink="">
        <xdr:nvSpPr>
          <xdr:cNvPr id="27" name="Forme libre 25">
            <a:hlinkClick xmlns:r="http://schemas.openxmlformats.org/officeDocument/2006/relationships" r:id="rId5" tooltip="Afficher le mois #5"/>
          </xdr:cNvPr>
          <xdr:cNvSpPr>
            <a:spLocks noEditPoints="1"/>
          </xdr:cNvSpPr>
        </xdr:nvSpPr>
        <xdr:spPr bwMode="auto">
          <a:xfrm>
            <a:off x="12068175" y="300038"/>
            <a:ext cx="400050" cy="295275"/>
          </a:xfrm>
          <a:custGeom>
            <a:avLst/>
            <a:gdLst>
              <a:gd name="T0" fmla="*/ 214 w 458"/>
              <a:gd name="T1" fmla="*/ 185 h 345"/>
              <a:gd name="T2" fmla="*/ 190 w 458"/>
              <a:gd name="T3" fmla="*/ 202 h 345"/>
              <a:gd name="T4" fmla="*/ 180 w 458"/>
              <a:gd name="T5" fmla="*/ 232 h 345"/>
              <a:gd name="T6" fmla="*/ 190 w 458"/>
              <a:gd name="T7" fmla="*/ 260 h 345"/>
              <a:gd name="T8" fmla="*/ 214 w 458"/>
              <a:gd name="T9" fmla="*/ 277 h 345"/>
              <a:gd name="T10" fmla="*/ 245 w 458"/>
              <a:gd name="T11" fmla="*/ 277 h 345"/>
              <a:gd name="T12" fmla="*/ 269 w 458"/>
              <a:gd name="T13" fmla="*/ 260 h 345"/>
              <a:gd name="T14" fmla="*/ 278 w 458"/>
              <a:gd name="T15" fmla="*/ 232 h 345"/>
              <a:gd name="T16" fmla="*/ 269 w 458"/>
              <a:gd name="T17" fmla="*/ 202 h 345"/>
              <a:gd name="T18" fmla="*/ 245 w 458"/>
              <a:gd name="T19" fmla="*/ 185 h 345"/>
              <a:gd name="T20" fmla="*/ 342 w 458"/>
              <a:gd name="T21" fmla="*/ 166 h 345"/>
              <a:gd name="T22" fmla="*/ 323 w 458"/>
              <a:gd name="T23" fmla="*/ 176 h 345"/>
              <a:gd name="T24" fmla="*/ 323 w 458"/>
              <a:gd name="T25" fmla="*/ 198 h 345"/>
              <a:gd name="T26" fmla="*/ 342 w 458"/>
              <a:gd name="T27" fmla="*/ 209 h 345"/>
              <a:gd name="T28" fmla="*/ 360 w 458"/>
              <a:gd name="T29" fmla="*/ 198 h 345"/>
              <a:gd name="T30" fmla="*/ 360 w 458"/>
              <a:gd name="T31" fmla="*/ 176 h 345"/>
              <a:gd name="T32" fmla="*/ 342 w 458"/>
              <a:gd name="T33" fmla="*/ 166 h 345"/>
              <a:gd name="T34" fmla="*/ 106 w 458"/>
              <a:gd name="T35" fmla="*/ 169 h 345"/>
              <a:gd name="T36" fmla="*/ 95 w 458"/>
              <a:gd name="T37" fmla="*/ 187 h 345"/>
              <a:gd name="T38" fmla="*/ 106 w 458"/>
              <a:gd name="T39" fmla="*/ 207 h 345"/>
              <a:gd name="T40" fmla="*/ 128 w 458"/>
              <a:gd name="T41" fmla="*/ 207 h 345"/>
              <a:gd name="T42" fmla="*/ 139 w 458"/>
              <a:gd name="T43" fmla="*/ 187 h 345"/>
              <a:gd name="T44" fmla="*/ 128 w 458"/>
              <a:gd name="T45" fmla="*/ 169 h 345"/>
              <a:gd name="T46" fmla="*/ 68 w 458"/>
              <a:gd name="T47" fmla="*/ 0 h 345"/>
              <a:gd name="T48" fmla="*/ 104 w 458"/>
              <a:gd name="T49" fmla="*/ 10 h 345"/>
              <a:gd name="T50" fmla="*/ 129 w 458"/>
              <a:gd name="T51" fmla="*/ 33 h 345"/>
              <a:gd name="T52" fmla="*/ 164 w 458"/>
              <a:gd name="T53" fmla="*/ 37 h 345"/>
              <a:gd name="T54" fmla="*/ 229 w 458"/>
              <a:gd name="T55" fmla="*/ 26 h 345"/>
              <a:gd name="T56" fmla="*/ 295 w 458"/>
              <a:gd name="T57" fmla="*/ 37 h 345"/>
              <a:gd name="T58" fmla="*/ 330 w 458"/>
              <a:gd name="T59" fmla="*/ 33 h 345"/>
              <a:gd name="T60" fmla="*/ 355 w 458"/>
              <a:gd name="T61" fmla="*/ 10 h 345"/>
              <a:gd name="T62" fmla="*/ 391 w 458"/>
              <a:gd name="T63" fmla="*/ 0 h 345"/>
              <a:gd name="T64" fmla="*/ 424 w 458"/>
              <a:gd name="T65" fmla="*/ 7 h 345"/>
              <a:gd name="T66" fmla="*/ 448 w 458"/>
              <a:gd name="T67" fmla="*/ 29 h 345"/>
              <a:gd name="T68" fmla="*/ 458 w 458"/>
              <a:gd name="T69" fmla="*/ 60 h 345"/>
              <a:gd name="T70" fmla="*/ 445 w 458"/>
              <a:gd name="T71" fmla="*/ 96 h 345"/>
              <a:gd name="T72" fmla="*/ 413 w 458"/>
              <a:gd name="T73" fmla="*/ 117 h 345"/>
              <a:gd name="T74" fmla="*/ 400 w 458"/>
              <a:gd name="T75" fmla="*/ 141 h 345"/>
              <a:gd name="T76" fmla="*/ 407 w 458"/>
              <a:gd name="T77" fmla="*/ 185 h 345"/>
              <a:gd name="T78" fmla="*/ 396 w 458"/>
              <a:gd name="T79" fmla="*/ 240 h 345"/>
              <a:gd name="T80" fmla="*/ 366 w 458"/>
              <a:gd name="T81" fmla="*/ 288 h 345"/>
              <a:gd name="T82" fmla="*/ 320 w 458"/>
              <a:gd name="T83" fmla="*/ 323 h 345"/>
              <a:gd name="T84" fmla="*/ 261 w 458"/>
              <a:gd name="T85" fmla="*/ 343 h 345"/>
              <a:gd name="T86" fmla="*/ 198 w 458"/>
              <a:gd name="T87" fmla="*/ 343 h 345"/>
              <a:gd name="T88" fmla="*/ 139 w 458"/>
              <a:gd name="T89" fmla="*/ 323 h 345"/>
              <a:gd name="T90" fmla="*/ 93 w 458"/>
              <a:gd name="T91" fmla="*/ 288 h 345"/>
              <a:gd name="T92" fmla="*/ 62 w 458"/>
              <a:gd name="T93" fmla="*/ 240 h 345"/>
              <a:gd name="T94" fmla="*/ 51 w 458"/>
              <a:gd name="T95" fmla="*/ 185 h 345"/>
              <a:gd name="T96" fmla="*/ 58 w 458"/>
              <a:gd name="T97" fmla="*/ 141 h 345"/>
              <a:gd name="T98" fmla="*/ 45 w 458"/>
              <a:gd name="T99" fmla="*/ 117 h 345"/>
              <a:gd name="T100" fmla="*/ 13 w 458"/>
              <a:gd name="T101" fmla="*/ 96 h 345"/>
              <a:gd name="T102" fmla="*/ 0 w 458"/>
              <a:gd name="T103" fmla="*/ 60 h 345"/>
              <a:gd name="T104" fmla="*/ 10 w 458"/>
              <a:gd name="T105" fmla="*/ 29 h 345"/>
              <a:gd name="T106" fmla="*/ 34 w 458"/>
              <a:gd name="T107" fmla="*/ 7 h 345"/>
              <a:gd name="T108" fmla="*/ 68 w 458"/>
              <a:gd name="T109" fmla="*/ 0 h 3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58" h="345">
                <a:moveTo>
                  <a:pt x="229" y="183"/>
                </a:moveTo>
                <a:lnTo>
                  <a:pt x="214" y="185"/>
                </a:lnTo>
                <a:lnTo>
                  <a:pt x="200" y="192"/>
                </a:lnTo>
                <a:lnTo>
                  <a:pt x="190" y="202"/>
                </a:lnTo>
                <a:lnTo>
                  <a:pt x="182" y="216"/>
                </a:lnTo>
                <a:lnTo>
                  <a:pt x="180" y="232"/>
                </a:lnTo>
                <a:lnTo>
                  <a:pt x="182" y="247"/>
                </a:lnTo>
                <a:lnTo>
                  <a:pt x="190" y="260"/>
                </a:lnTo>
                <a:lnTo>
                  <a:pt x="200" y="271"/>
                </a:lnTo>
                <a:lnTo>
                  <a:pt x="214" y="277"/>
                </a:lnTo>
                <a:lnTo>
                  <a:pt x="229" y="281"/>
                </a:lnTo>
                <a:lnTo>
                  <a:pt x="245" y="277"/>
                </a:lnTo>
                <a:lnTo>
                  <a:pt x="259" y="271"/>
                </a:lnTo>
                <a:lnTo>
                  <a:pt x="269" y="260"/>
                </a:lnTo>
                <a:lnTo>
                  <a:pt x="276" y="247"/>
                </a:lnTo>
                <a:lnTo>
                  <a:pt x="278" y="232"/>
                </a:lnTo>
                <a:lnTo>
                  <a:pt x="276" y="216"/>
                </a:lnTo>
                <a:lnTo>
                  <a:pt x="269" y="202"/>
                </a:lnTo>
                <a:lnTo>
                  <a:pt x="259" y="192"/>
                </a:lnTo>
                <a:lnTo>
                  <a:pt x="245" y="185"/>
                </a:lnTo>
                <a:lnTo>
                  <a:pt x="229" y="183"/>
                </a:lnTo>
                <a:close/>
                <a:moveTo>
                  <a:pt x="342" y="166"/>
                </a:moveTo>
                <a:lnTo>
                  <a:pt x="331" y="169"/>
                </a:lnTo>
                <a:lnTo>
                  <a:pt x="323" y="176"/>
                </a:lnTo>
                <a:lnTo>
                  <a:pt x="320" y="187"/>
                </a:lnTo>
                <a:lnTo>
                  <a:pt x="323" y="198"/>
                </a:lnTo>
                <a:lnTo>
                  <a:pt x="331" y="207"/>
                </a:lnTo>
                <a:lnTo>
                  <a:pt x="342" y="209"/>
                </a:lnTo>
                <a:lnTo>
                  <a:pt x="352" y="207"/>
                </a:lnTo>
                <a:lnTo>
                  <a:pt x="360" y="198"/>
                </a:lnTo>
                <a:lnTo>
                  <a:pt x="363" y="187"/>
                </a:lnTo>
                <a:lnTo>
                  <a:pt x="360" y="176"/>
                </a:lnTo>
                <a:lnTo>
                  <a:pt x="352" y="169"/>
                </a:lnTo>
                <a:lnTo>
                  <a:pt x="342" y="166"/>
                </a:lnTo>
                <a:close/>
                <a:moveTo>
                  <a:pt x="117" y="166"/>
                </a:moveTo>
                <a:lnTo>
                  <a:pt x="106" y="169"/>
                </a:lnTo>
                <a:lnTo>
                  <a:pt x="98" y="176"/>
                </a:lnTo>
                <a:lnTo>
                  <a:pt x="95" y="187"/>
                </a:lnTo>
                <a:lnTo>
                  <a:pt x="98" y="198"/>
                </a:lnTo>
                <a:lnTo>
                  <a:pt x="106" y="207"/>
                </a:lnTo>
                <a:lnTo>
                  <a:pt x="117" y="209"/>
                </a:lnTo>
                <a:lnTo>
                  <a:pt x="128" y="207"/>
                </a:lnTo>
                <a:lnTo>
                  <a:pt x="136" y="198"/>
                </a:lnTo>
                <a:lnTo>
                  <a:pt x="139" y="187"/>
                </a:lnTo>
                <a:lnTo>
                  <a:pt x="136" y="176"/>
                </a:lnTo>
                <a:lnTo>
                  <a:pt x="128" y="169"/>
                </a:lnTo>
                <a:lnTo>
                  <a:pt x="117" y="166"/>
                </a:lnTo>
                <a:close/>
                <a:moveTo>
                  <a:pt x="68" y="0"/>
                </a:moveTo>
                <a:lnTo>
                  <a:pt x="88" y="2"/>
                </a:lnTo>
                <a:lnTo>
                  <a:pt x="104" y="10"/>
                </a:lnTo>
                <a:lnTo>
                  <a:pt x="118" y="19"/>
                </a:lnTo>
                <a:lnTo>
                  <a:pt x="129" y="33"/>
                </a:lnTo>
                <a:lnTo>
                  <a:pt x="134" y="50"/>
                </a:lnTo>
                <a:lnTo>
                  <a:pt x="164" y="37"/>
                </a:lnTo>
                <a:lnTo>
                  <a:pt x="195" y="28"/>
                </a:lnTo>
                <a:lnTo>
                  <a:pt x="229" y="26"/>
                </a:lnTo>
                <a:lnTo>
                  <a:pt x="263" y="28"/>
                </a:lnTo>
                <a:lnTo>
                  <a:pt x="295" y="37"/>
                </a:lnTo>
                <a:lnTo>
                  <a:pt x="324" y="50"/>
                </a:lnTo>
                <a:lnTo>
                  <a:pt x="330" y="33"/>
                </a:lnTo>
                <a:lnTo>
                  <a:pt x="340" y="19"/>
                </a:lnTo>
                <a:lnTo>
                  <a:pt x="355" y="10"/>
                </a:lnTo>
                <a:lnTo>
                  <a:pt x="371" y="2"/>
                </a:lnTo>
                <a:lnTo>
                  <a:pt x="391" y="0"/>
                </a:lnTo>
                <a:lnTo>
                  <a:pt x="408" y="2"/>
                </a:lnTo>
                <a:lnTo>
                  <a:pt x="424" y="7"/>
                </a:lnTo>
                <a:lnTo>
                  <a:pt x="439" y="17"/>
                </a:lnTo>
                <a:lnTo>
                  <a:pt x="448" y="29"/>
                </a:lnTo>
                <a:lnTo>
                  <a:pt x="456" y="44"/>
                </a:lnTo>
                <a:lnTo>
                  <a:pt x="458" y="60"/>
                </a:lnTo>
                <a:lnTo>
                  <a:pt x="455" y="79"/>
                </a:lnTo>
                <a:lnTo>
                  <a:pt x="445" y="96"/>
                </a:lnTo>
                <a:lnTo>
                  <a:pt x="431" y="109"/>
                </a:lnTo>
                <a:lnTo>
                  <a:pt x="413" y="117"/>
                </a:lnTo>
                <a:lnTo>
                  <a:pt x="392" y="121"/>
                </a:lnTo>
                <a:lnTo>
                  <a:pt x="400" y="141"/>
                </a:lnTo>
                <a:lnTo>
                  <a:pt x="406" y="162"/>
                </a:lnTo>
                <a:lnTo>
                  <a:pt x="407" y="185"/>
                </a:lnTo>
                <a:lnTo>
                  <a:pt x="405" y="214"/>
                </a:lnTo>
                <a:lnTo>
                  <a:pt x="396" y="240"/>
                </a:lnTo>
                <a:lnTo>
                  <a:pt x="383" y="265"/>
                </a:lnTo>
                <a:lnTo>
                  <a:pt x="366" y="288"/>
                </a:lnTo>
                <a:lnTo>
                  <a:pt x="344" y="307"/>
                </a:lnTo>
                <a:lnTo>
                  <a:pt x="320" y="323"/>
                </a:lnTo>
                <a:lnTo>
                  <a:pt x="291" y="335"/>
                </a:lnTo>
                <a:lnTo>
                  <a:pt x="261" y="343"/>
                </a:lnTo>
                <a:lnTo>
                  <a:pt x="229" y="345"/>
                </a:lnTo>
                <a:lnTo>
                  <a:pt x="198" y="343"/>
                </a:lnTo>
                <a:lnTo>
                  <a:pt x="167" y="335"/>
                </a:lnTo>
                <a:lnTo>
                  <a:pt x="139" y="323"/>
                </a:lnTo>
                <a:lnTo>
                  <a:pt x="115" y="307"/>
                </a:lnTo>
                <a:lnTo>
                  <a:pt x="93" y="288"/>
                </a:lnTo>
                <a:lnTo>
                  <a:pt x="76" y="265"/>
                </a:lnTo>
                <a:lnTo>
                  <a:pt x="62" y="240"/>
                </a:lnTo>
                <a:lnTo>
                  <a:pt x="54" y="214"/>
                </a:lnTo>
                <a:lnTo>
                  <a:pt x="51" y="185"/>
                </a:lnTo>
                <a:lnTo>
                  <a:pt x="53" y="162"/>
                </a:lnTo>
                <a:lnTo>
                  <a:pt x="58" y="141"/>
                </a:lnTo>
                <a:lnTo>
                  <a:pt x="66" y="121"/>
                </a:lnTo>
                <a:lnTo>
                  <a:pt x="45" y="117"/>
                </a:lnTo>
                <a:lnTo>
                  <a:pt x="28" y="109"/>
                </a:lnTo>
                <a:lnTo>
                  <a:pt x="13" y="96"/>
                </a:lnTo>
                <a:lnTo>
                  <a:pt x="4" y="79"/>
                </a:lnTo>
                <a:lnTo>
                  <a:pt x="0" y="60"/>
                </a:lnTo>
                <a:lnTo>
                  <a:pt x="3" y="44"/>
                </a:lnTo>
                <a:lnTo>
                  <a:pt x="10" y="29"/>
                </a:lnTo>
                <a:lnTo>
                  <a:pt x="20" y="17"/>
                </a:lnTo>
                <a:lnTo>
                  <a:pt x="34" y="7"/>
                </a:lnTo>
                <a:lnTo>
                  <a:pt x="51" y="2"/>
                </a:lnTo>
                <a:lnTo>
                  <a:pt x="68" y="0"/>
                </a:lnTo>
                <a:close/>
              </a:path>
            </a:pathLst>
          </a:custGeom>
          <a:solidFill>
            <a:schemeClr val="accent4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8" name="Forme libre 26"/>
          <xdr:cNvSpPr>
            <a:spLocks/>
          </xdr:cNvSpPr>
        </xdr:nvSpPr>
        <xdr:spPr bwMode="auto">
          <a:xfrm>
            <a:off x="12153900" y="442913"/>
            <a:ext cx="38100" cy="38100"/>
          </a:xfrm>
          <a:custGeom>
            <a:avLst/>
            <a:gdLst>
              <a:gd name="T0" fmla="*/ 22 w 44"/>
              <a:gd name="T1" fmla="*/ 0 h 43"/>
              <a:gd name="T2" fmla="*/ 33 w 44"/>
              <a:gd name="T3" fmla="*/ 3 h 43"/>
              <a:gd name="T4" fmla="*/ 41 w 44"/>
              <a:gd name="T5" fmla="*/ 10 h 43"/>
              <a:gd name="T6" fmla="*/ 44 w 44"/>
              <a:gd name="T7" fmla="*/ 21 h 43"/>
              <a:gd name="T8" fmla="*/ 41 w 44"/>
              <a:gd name="T9" fmla="*/ 32 h 43"/>
              <a:gd name="T10" fmla="*/ 33 w 44"/>
              <a:gd name="T11" fmla="*/ 41 h 43"/>
              <a:gd name="T12" fmla="*/ 22 w 44"/>
              <a:gd name="T13" fmla="*/ 43 h 43"/>
              <a:gd name="T14" fmla="*/ 11 w 44"/>
              <a:gd name="T15" fmla="*/ 41 h 43"/>
              <a:gd name="T16" fmla="*/ 3 w 44"/>
              <a:gd name="T17" fmla="*/ 32 h 43"/>
              <a:gd name="T18" fmla="*/ 0 w 44"/>
              <a:gd name="T19" fmla="*/ 21 h 43"/>
              <a:gd name="T20" fmla="*/ 3 w 44"/>
              <a:gd name="T21" fmla="*/ 10 h 43"/>
              <a:gd name="T22" fmla="*/ 11 w 44"/>
              <a:gd name="T23" fmla="*/ 3 h 43"/>
              <a:gd name="T24" fmla="*/ 22 w 44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4" h="43">
                <a:moveTo>
                  <a:pt x="22" y="0"/>
                </a:moveTo>
                <a:lnTo>
                  <a:pt x="33" y="3"/>
                </a:lnTo>
                <a:lnTo>
                  <a:pt x="41" y="10"/>
                </a:lnTo>
                <a:lnTo>
                  <a:pt x="44" y="21"/>
                </a:lnTo>
                <a:lnTo>
                  <a:pt x="41" y="32"/>
                </a:lnTo>
                <a:lnTo>
                  <a:pt x="33" y="41"/>
                </a:lnTo>
                <a:lnTo>
                  <a:pt x="22" y="43"/>
                </a:lnTo>
                <a:lnTo>
                  <a:pt x="11" y="41"/>
                </a:lnTo>
                <a:lnTo>
                  <a:pt x="3" y="32"/>
                </a:lnTo>
                <a:lnTo>
                  <a:pt x="0" y="21"/>
                </a:lnTo>
                <a:lnTo>
                  <a:pt x="3" y="10"/>
                </a:lnTo>
                <a:lnTo>
                  <a:pt x="11" y="3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9" name="Forme libre 27"/>
          <xdr:cNvSpPr>
            <a:spLocks/>
          </xdr:cNvSpPr>
        </xdr:nvSpPr>
        <xdr:spPr bwMode="auto">
          <a:xfrm>
            <a:off x="12344400" y="442913"/>
            <a:ext cx="38100" cy="38100"/>
          </a:xfrm>
          <a:custGeom>
            <a:avLst/>
            <a:gdLst>
              <a:gd name="T0" fmla="*/ 22 w 43"/>
              <a:gd name="T1" fmla="*/ 0 h 43"/>
              <a:gd name="T2" fmla="*/ 32 w 43"/>
              <a:gd name="T3" fmla="*/ 3 h 43"/>
              <a:gd name="T4" fmla="*/ 40 w 43"/>
              <a:gd name="T5" fmla="*/ 10 h 43"/>
              <a:gd name="T6" fmla="*/ 43 w 43"/>
              <a:gd name="T7" fmla="*/ 21 h 43"/>
              <a:gd name="T8" fmla="*/ 40 w 43"/>
              <a:gd name="T9" fmla="*/ 32 h 43"/>
              <a:gd name="T10" fmla="*/ 32 w 43"/>
              <a:gd name="T11" fmla="*/ 41 h 43"/>
              <a:gd name="T12" fmla="*/ 22 w 43"/>
              <a:gd name="T13" fmla="*/ 43 h 43"/>
              <a:gd name="T14" fmla="*/ 11 w 43"/>
              <a:gd name="T15" fmla="*/ 41 h 43"/>
              <a:gd name="T16" fmla="*/ 3 w 43"/>
              <a:gd name="T17" fmla="*/ 32 h 43"/>
              <a:gd name="T18" fmla="*/ 0 w 43"/>
              <a:gd name="T19" fmla="*/ 21 h 43"/>
              <a:gd name="T20" fmla="*/ 3 w 43"/>
              <a:gd name="T21" fmla="*/ 10 h 43"/>
              <a:gd name="T22" fmla="*/ 11 w 43"/>
              <a:gd name="T23" fmla="*/ 3 h 43"/>
              <a:gd name="T24" fmla="*/ 22 w 43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3" h="43">
                <a:moveTo>
                  <a:pt x="22" y="0"/>
                </a:moveTo>
                <a:lnTo>
                  <a:pt x="32" y="3"/>
                </a:lnTo>
                <a:lnTo>
                  <a:pt x="40" y="10"/>
                </a:lnTo>
                <a:lnTo>
                  <a:pt x="43" y="21"/>
                </a:lnTo>
                <a:lnTo>
                  <a:pt x="40" y="32"/>
                </a:lnTo>
                <a:lnTo>
                  <a:pt x="32" y="41"/>
                </a:lnTo>
                <a:lnTo>
                  <a:pt x="22" y="43"/>
                </a:lnTo>
                <a:lnTo>
                  <a:pt x="11" y="41"/>
                </a:lnTo>
                <a:lnTo>
                  <a:pt x="3" y="32"/>
                </a:lnTo>
                <a:lnTo>
                  <a:pt x="0" y="21"/>
                </a:lnTo>
                <a:lnTo>
                  <a:pt x="3" y="10"/>
                </a:lnTo>
                <a:lnTo>
                  <a:pt x="11" y="3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" name="Forme libre 28"/>
          <xdr:cNvSpPr>
            <a:spLocks noEditPoints="1"/>
          </xdr:cNvSpPr>
        </xdr:nvSpPr>
        <xdr:spPr bwMode="auto">
          <a:xfrm>
            <a:off x="12230100" y="452438"/>
            <a:ext cx="85725" cy="85725"/>
          </a:xfrm>
          <a:custGeom>
            <a:avLst/>
            <a:gdLst>
              <a:gd name="T0" fmla="*/ 37 w 98"/>
              <a:gd name="T1" fmla="*/ 27 h 98"/>
              <a:gd name="T2" fmla="*/ 26 w 98"/>
              <a:gd name="T3" fmla="*/ 37 h 98"/>
              <a:gd name="T4" fmla="*/ 35 w 98"/>
              <a:gd name="T5" fmla="*/ 45 h 98"/>
              <a:gd name="T6" fmla="*/ 45 w 98"/>
              <a:gd name="T7" fmla="*/ 51 h 98"/>
              <a:gd name="T8" fmla="*/ 45 w 98"/>
              <a:gd name="T9" fmla="*/ 57 h 98"/>
              <a:gd name="T10" fmla="*/ 41 w 98"/>
              <a:gd name="T11" fmla="*/ 64 h 98"/>
              <a:gd name="T12" fmla="*/ 34 w 98"/>
              <a:gd name="T13" fmla="*/ 67 h 98"/>
              <a:gd name="T14" fmla="*/ 31 w 98"/>
              <a:gd name="T15" fmla="*/ 66 h 98"/>
              <a:gd name="T16" fmla="*/ 26 w 98"/>
              <a:gd name="T17" fmla="*/ 64 h 98"/>
              <a:gd name="T18" fmla="*/ 24 w 98"/>
              <a:gd name="T19" fmla="*/ 60 h 98"/>
              <a:gd name="T20" fmla="*/ 17 w 98"/>
              <a:gd name="T21" fmla="*/ 56 h 98"/>
              <a:gd name="T22" fmla="*/ 25 w 98"/>
              <a:gd name="T23" fmla="*/ 72 h 98"/>
              <a:gd name="T24" fmla="*/ 38 w 98"/>
              <a:gd name="T25" fmla="*/ 74 h 98"/>
              <a:gd name="T26" fmla="*/ 46 w 98"/>
              <a:gd name="T27" fmla="*/ 68 h 98"/>
              <a:gd name="T28" fmla="*/ 53 w 98"/>
              <a:gd name="T29" fmla="*/ 68 h 98"/>
              <a:gd name="T30" fmla="*/ 60 w 98"/>
              <a:gd name="T31" fmla="*/ 74 h 98"/>
              <a:gd name="T32" fmla="*/ 73 w 98"/>
              <a:gd name="T33" fmla="*/ 72 h 98"/>
              <a:gd name="T34" fmla="*/ 82 w 98"/>
              <a:gd name="T35" fmla="*/ 56 h 98"/>
              <a:gd name="T36" fmla="*/ 74 w 98"/>
              <a:gd name="T37" fmla="*/ 60 h 98"/>
              <a:gd name="T38" fmla="*/ 72 w 98"/>
              <a:gd name="T39" fmla="*/ 64 h 98"/>
              <a:gd name="T40" fmla="*/ 68 w 98"/>
              <a:gd name="T41" fmla="*/ 66 h 98"/>
              <a:gd name="T42" fmla="*/ 65 w 98"/>
              <a:gd name="T43" fmla="*/ 67 h 98"/>
              <a:gd name="T44" fmla="*/ 58 w 98"/>
              <a:gd name="T45" fmla="*/ 64 h 98"/>
              <a:gd name="T46" fmla="*/ 54 w 98"/>
              <a:gd name="T47" fmla="*/ 57 h 98"/>
              <a:gd name="T48" fmla="*/ 54 w 98"/>
              <a:gd name="T49" fmla="*/ 51 h 98"/>
              <a:gd name="T50" fmla="*/ 63 w 98"/>
              <a:gd name="T51" fmla="*/ 45 h 98"/>
              <a:gd name="T52" fmla="*/ 72 w 98"/>
              <a:gd name="T53" fmla="*/ 37 h 98"/>
              <a:gd name="T54" fmla="*/ 61 w 98"/>
              <a:gd name="T55" fmla="*/ 27 h 98"/>
              <a:gd name="T56" fmla="*/ 49 w 98"/>
              <a:gd name="T57" fmla="*/ 0 h 98"/>
              <a:gd name="T58" fmla="*/ 79 w 98"/>
              <a:gd name="T59" fmla="*/ 9 h 98"/>
              <a:gd name="T60" fmla="*/ 96 w 98"/>
              <a:gd name="T61" fmla="*/ 33 h 98"/>
              <a:gd name="T62" fmla="*/ 96 w 98"/>
              <a:gd name="T63" fmla="*/ 64 h 98"/>
              <a:gd name="T64" fmla="*/ 79 w 98"/>
              <a:gd name="T65" fmla="*/ 88 h 98"/>
              <a:gd name="T66" fmla="*/ 49 w 98"/>
              <a:gd name="T67" fmla="*/ 98 h 98"/>
              <a:gd name="T68" fmla="*/ 20 w 98"/>
              <a:gd name="T69" fmla="*/ 88 h 98"/>
              <a:gd name="T70" fmla="*/ 2 w 98"/>
              <a:gd name="T71" fmla="*/ 64 h 98"/>
              <a:gd name="T72" fmla="*/ 2 w 98"/>
              <a:gd name="T73" fmla="*/ 33 h 98"/>
              <a:gd name="T74" fmla="*/ 20 w 98"/>
              <a:gd name="T75" fmla="*/ 9 h 98"/>
              <a:gd name="T76" fmla="*/ 49 w 98"/>
              <a:gd name="T77" fmla="*/ 0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98" h="98">
                <a:moveTo>
                  <a:pt x="49" y="25"/>
                </a:moveTo>
                <a:lnTo>
                  <a:pt x="37" y="27"/>
                </a:lnTo>
                <a:lnTo>
                  <a:pt x="30" y="31"/>
                </a:lnTo>
                <a:lnTo>
                  <a:pt x="26" y="37"/>
                </a:lnTo>
                <a:lnTo>
                  <a:pt x="29" y="42"/>
                </a:lnTo>
                <a:lnTo>
                  <a:pt x="35" y="45"/>
                </a:lnTo>
                <a:lnTo>
                  <a:pt x="44" y="48"/>
                </a:lnTo>
                <a:lnTo>
                  <a:pt x="45" y="51"/>
                </a:lnTo>
                <a:lnTo>
                  <a:pt x="45" y="53"/>
                </a:lnTo>
                <a:lnTo>
                  <a:pt x="45" y="57"/>
                </a:lnTo>
                <a:lnTo>
                  <a:pt x="43" y="62"/>
                </a:lnTo>
                <a:lnTo>
                  <a:pt x="41" y="64"/>
                </a:lnTo>
                <a:lnTo>
                  <a:pt x="38" y="66"/>
                </a:lnTo>
                <a:lnTo>
                  <a:pt x="34" y="67"/>
                </a:lnTo>
                <a:lnTo>
                  <a:pt x="33" y="66"/>
                </a:lnTo>
                <a:lnTo>
                  <a:pt x="31" y="66"/>
                </a:lnTo>
                <a:lnTo>
                  <a:pt x="29" y="66"/>
                </a:lnTo>
                <a:lnTo>
                  <a:pt x="26" y="64"/>
                </a:lnTo>
                <a:lnTo>
                  <a:pt x="25" y="63"/>
                </a:lnTo>
                <a:lnTo>
                  <a:pt x="24" y="60"/>
                </a:lnTo>
                <a:lnTo>
                  <a:pt x="23" y="56"/>
                </a:lnTo>
                <a:lnTo>
                  <a:pt x="17" y="56"/>
                </a:lnTo>
                <a:lnTo>
                  <a:pt x="19" y="66"/>
                </a:lnTo>
                <a:lnTo>
                  <a:pt x="25" y="72"/>
                </a:lnTo>
                <a:lnTo>
                  <a:pt x="34" y="74"/>
                </a:lnTo>
                <a:lnTo>
                  <a:pt x="38" y="74"/>
                </a:lnTo>
                <a:lnTo>
                  <a:pt x="43" y="72"/>
                </a:lnTo>
                <a:lnTo>
                  <a:pt x="46" y="68"/>
                </a:lnTo>
                <a:lnTo>
                  <a:pt x="49" y="65"/>
                </a:lnTo>
                <a:lnTo>
                  <a:pt x="53" y="68"/>
                </a:lnTo>
                <a:lnTo>
                  <a:pt x="56" y="72"/>
                </a:lnTo>
                <a:lnTo>
                  <a:pt x="60" y="74"/>
                </a:lnTo>
                <a:lnTo>
                  <a:pt x="65" y="74"/>
                </a:lnTo>
                <a:lnTo>
                  <a:pt x="73" y="72"/>
                </a:lnTo>
                <a:lnTo>
                  <a:pt x="80" y="66"/>
                </a:lnTo>
                <a:lnTo>
                  <a:pt x="82" y="56"/>
                </a:lnTo>
                <a:lnTo>
                  <a:pt x="75" y="56"/>
                </a:lnTo>
                <a:lnTo>
                  <a:pt x="74" y="60"/>
                </a:lnTo>
                <a:lnTo>
                  <a:pt x="73" y="63"/>
                </a:lnTo>
                <a:lnTo>
                  <a:pt x="72" y="64"/>
                </a:lnTo>
                <a:lnTo>
                  <a:pt x="70" y="66"/>
                </a:lnTo>
                <a:lnTo>
                  <a:pt x="68" y="66"/>
                </a:lnTo>
                <a:lnTo>
                  <a:pt x="66" y="66"/>
                </a:lnTo>
                <a:lnTo>
                  <a:pt x="65" y="67"/>
                </a:lnTo>
                <a:lnTo>
                  <a:pt x="60" y="66"/>
                </a:lnTo>
                <a:lnTo>
                  <a:pt x="58" y="64"/>
                </a:lnTo>
                <a:lnTo>
                  <a:pt x="56" y="62"/>
                </a:lnTo>
                <a:lnTo>
                  <a:pt x="54" y="57"/>
                </a:lnTo>
                <a:lnTo>
                  <a:pt x="54" y="53"/>
                </a:lnTo>
                <a:lnTo>
                  <a:pt x="54" y="51"/>
                </a:lnTo>
                <a:lnTo>
                  <a:pt x="54" y="48"/>
                </a:lnTo>
                <a:lnTo>
                  <a:pt x="63" y="45"/>
                </a:lnTo>
                <a:lnTo>
                  <a:pt x="70" y="42"/>
                </a:lnTo>
                <a:lnTo>
                  <a:pt x="72" y="37"/>
                </a:lnTo>
                <a:lnTo>
                  <a:pt x="69" y="31"/>
                </a:lnTo>
                <a:lnTo>
                  <a:pt x="61" y="27"/>
                </a:lnTo>
                <a:lnTo>
                  <a:pt x="49" y="25"/>
                </a:lnTo>
                <a:close/>
                <a:moveTo>
                  <a:pt x="49" y="0"/>
                </a:moveTo>
                <a:lnTo>
                  <a:pt x="65" y="2"/>
                </a:lnTo>
                <a:lnTo>
                  <a:pt x="79" y="9"/>
                </a:lnTo>
                <a:lnTo>
                  <a:pt x="89" y="19"/>
                </a:lnTo>
                <a:lnTo>
                  <a:pt x="96" y="33"/>
                </a:lnTo>
                <a:lnTo>
                  <a:pt x="98" y="49"/>
                </a:lnTo>
                <a:lnTo>
                  <a:pt x="96" y="64"/>
                </a:lnTo>
                <a:lnTo>
                  <a:pt x="89" y="77"/>
                </a:lnTo>
                <a:lnTo>
                  <a:pt x="79" y="88"/>
                </a:lnTo>
                <a:lnTo>
                  <a:pt x="65" y="94"/>
                </a:lnTo>
                <a:lnTo>
                  <a:pt x="49" y="98"/>
                </a:lnTo>
                <a:lnTo>
                  <a:pt x="34" y="94"/>
                </a:lnTo>
                <a:lnTo>
                  <a:pt x="20" y="88"/>
                </a:lnTo>
                <a:lnTo>
                  <a:pt x="10" y="77"/>
                </a:lnTo>
                <a:lnTo>
                  <a:pt x="2" y="64"/>
                </a:lnTo>
                <a:lnTo>
                  <a:pt x="0" y="49"/>
                </a:lnTo>
                <a:lnTo>
                  <a:pt x="2" y="33"/>
                </a:lnTo>
                <a:lnTo>
                  <a:pt x="10" y="19"/>
                </a:lnTo>
                <a:lnTo>
                  <a:pt x="20" y="9"/>
                </a:lnTo>
                <a:lnTo>
                  <a:pt x="34" y="2"/>
                </a:lnTo>
                <a:lnTo>
                  <a:pt x="49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1" name="Forme libre 29"/>
          <xdr:cNvSpPr>
            <a:spLocks/>
          </xdr:cNvSpPr>
        </xdr:nvSpPr>
        <xdr:spPr bwMode="auto">
          <a:xfrm>
            <a:off x="12239625" y="481013"/>
            <a:ext cx="57150" cy="38100"/>
          </a:xfrm>
          <a:custGeom>
            <a:avLst/>
            <a:gdLst>
              <a:gd name="T0" fmla="*/ 32 w 65"/>
              <a:gd name="T1" fmla="*/ 0 h 49"/>
              <a:gd name="T2" fmla="*/ 44 w 65"/>
              <a:gd name="T3" fmla="*/ 2 h 49"/>
              <a:gd name="T4" fmla="*/ 52 w 65"/>
              <a:gd name="T5" fmla="*/ 6 h 49"/>
              <a:gd name="T6" fmla="*/ 55 w 65"/>
              <a:gd name="T7" fmla="*/ 12 h 49"/>
              <a:gd name="T8" fmla="*/ 53 w 65"/>
              <a:gd name="T9" fmla="*/ 17 h 49"/>
              <a:gd name="T10" fmla="*/ 46 w 65"/>
              <a:gd name="T11" fmla="*/ 20 h 49"/>
              <a:gd name="T12" fmla="*/ 37 w 65"/>
              <a:gd name="T13" fmla="*/ 23 h 49"/>
              <a:gd name="T14" fmla="*/ 37 w 65"/>
              <a:gd name="T15" fmla="*/ 26 h 49"/>
              <a:gd name="T16" fmla="*/ 37 w 65"/>
              <a:gd name="T17" fmla="*/ 28 h 49"/>
              <a:gd name="T18" fmla="*/ 37 w 65"/>
              <a:gd name="T19" fmla="*/ 32 h 49"/>
              <a:gd name="T20" fmla="*/ 39 w 65"/>
              <a:gd name="T21" fmla="*/ 37 h 49"/>
              <a:gd name="T22" fmla="*/ 41 w 65"/>
              <a:gd name="T23" fmla="*/ 39 h 49"/>
              <a:gd name="T24" fmla="*/ 43 w 65"/>
              <a:gd name="T25" fmla="*/ 41 h 49"/>
              <a:gd name="T26" fmla="*/ 48 w 65"/>
              <a:gd name="T27" fmla="*/ 42 h 49"/>
              <a:gd name="T28" fmla="*/ 49 w 65"/>
              <a:gd name="T29" fmla="*/ 41 h 49"/>
              <a:gd name="T30" fmla="*/ 51 w 65"/>
              <a:gd name="T31" fmla="*/ 41 h 49"/>
              <a:gd name="T32" fmla="*/ 53 w 65"/>
              <a:gd name="T33" fmla="*/ 41 h 49"/>
              <a:gd name="T34" fmla="*/ 55 w 65"/>
              <a:gd name="T35" fmla="*/ 39 h 49"/>
              <a:gd name="T36" fmla="*/ 56 w 65"/>
              <a:gd name="T37" fmla="*/ 38 h 49"/>
              <a:gd name="T38" fmla="*/ 57 w 65"/>
              <a:gd name="T39" fmla="*/ 35 h 49"/>
              <a:gd name="T40" fmla="*/ 58 w 65"/>
              <a:gd name="T41" fmla="*/ 31 h 49"/>
              <a:gd name="T42" fmla="*/ 65 w 65"/>
              <a:gd name="T43" fmla="*/ 31 h 49"/>
              <a:gd name="T44" fmla="*/ 63 w 65"/>
              <a:gd name="T45" fmla="*/ 41 h 49"/>
              <a:gd name="T46" fmla="*/ 56 w 65"/>
              <a:gd name="T47" fmla="*/ 47 h 49"/>
              <a:gd name="T48" fmla="*/ 48 w 65"/>
              <a:gd name="T49" fmla="*/ 49 h 49"/>
              <a:gd name="T50" fmla="*/ 43 w 65"/>
              <a:gd name="T51" fmla="*/ 49 h 49"/>
              <a:gd name="T52" fmla="*/ 39 w 65"/>
              <a:gd name="T53" fmla="*/ 47 h 49"/>
              <a:gd name="T54" fmla="*/ 36 w 65"/>
              <a:gd name="T55" fmla="*/ 43 h 49"/>
              <a:gd name="T56" fmla="*/ 32 w 65"/>
              <a:gd name="T57" fmla="*/ 40 h 49"/>
              <a:gd name="T58" fmla="*/ 29 w 65"/>
              <a:gd name="T59" fmla="*/ 43 h 49"/>
              <a:gd name="T60" fmla="*/ 26 w 65"/>
              <a:gd name="T61" fmla="*/ 47 h 49"/>
              <a:gd name="T62" fmla="*/ 21 w 65"/>
              <a:gd name="T63" fmla="*/ 49 h 49"/>
              <a:gd name="T64" fmla="*/ 17 w 65"/>
              <a:gd name="T65" fmla="*/ 49 h 49"/>
              <a:gd name="T66" fmla="*/ 8 w 65"/>
              <a:gd name="T67" fmla="*/ 47 h 49"/>
              <a:gd name="T68" fmla="*/ 2 w 65"/>
              <a:gd name="T69" fmla="*/ 41 h 49"/>
              <a:gd name="T70" fmla="*/ 0 w 65"/>
              <a:gd name="T71" fmla="*/ 31 h 49"/>
              <a:gd name="T72" fmla="*/ 6 w 65"/>
              <a:gd name="T73" fmla="*/ 31 h 49"/>
              <a:gd name="T74" fmla="*/ 7 w 65"/>
              <a:gd name="T75" fmla="*/ 35 h 49"/>
              <a:gd name="T76" fmla="*/ 8 w 65"/>
              <a:gd name="T77" fmla="*/ 38 h 49"/>
              <a:gd name="T78" fmla="*/ 9 w 65"/>
              <a:gd name="T79" fmla="*/ 39 h 49"/>
              <a:gd name="T80" fmla="*/ 12 w 65"/>
              <a:gd name="T81" fmla="*/ 41 h 49"/>
              <a:gd name="T82" fmla="*/ 14 w 65"/>
              <a:gd name="T83" fmla="*/ 41 h 49"/>
              <a:gd name="T84" fmla="*/ 16 w 65"/>
              <a:gd name="T85" fmla="*/ 41 h 49"/>
              <a:gd name="T86" fmla="*/ 17 w 65"/>
              <a:gd name="T87" fmla="*/ 42 h 49"/>
              <a:gd name="T88" fmla="*/ 21 w 65"/>
              <a:gd name="T89" fmla="*/ 41 h 49"/>
              <a:gd name="T90" fmla="*/ 24 w 65"/>
              <a:gd name="T91" fmla="*/ 39 h 49"/>
              <a:gd name="T92" fmla="*/ 26 w 65"/>
              <a:gd name="T93" fmla="*/ 37 h 49"/>
              <a:gd name="T94" fmla="*/ 28 w 65"/>
              <a:gd name="T95" fmla="*/ 32 h 49"/>
              <a:gd name="T96" fmla="*/ 28 w 65"/>
              <a:gd name="T97" fmla="*/ 28 h 49"/>
              <a:gd name="T98" fmla="*/ 28 w 65"/>
              <a:gd name="T99" fmla="*/ 26 h 49"/>
              <a:gd name="T100" fmla="*/ 27 w 65"/>
              <a:gd name="T101" fmla="*/ 23 h 49"/>
              <a:gd name="T102" fmla="*/ 18 w 65"/>
              <a:gd name="T103" fmla="*/ 20 h 49"/>
              <a:gd name="T104" fmla="*/ 12 w 65"/>
              <a:gd name="T105" fmla="*/ 17 h 49"/>
              <a:gd name="T106" fmla="*/ 9 w 65"/>
              <a:gd name="T107" fmla="*/ 12 h 49"/>
              <a:gd name="T108" fmla="*/ 13 w 65"/>
              <a:gd name="T109" fmla="*/ 6 h 49"/>
              <a:gd name="T110" fmla="*/ 20 w 65"/>
              <a:gd name="T111" fmla="*/ 2 h 49"/>
              <a:gd name="T112" fmla="*/ 32 w 65"/>
              <a:gd name="T113" fmla="*/ 0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65" h="49">
                <a:moveTo>
                  <a:pt x="32" y="0"/>
                </a:moveTo>
                <a:lnTo>
                  <a:pt x="44" y="2"/>
                </a:lnTo>
                <a:lnTo>
                  <a:pt x="52" y="6"/>
                </a:lnTo>
                <a:lnTo>
                  <a:pt x="55" y="12"/>
                </a:lnTo>
                <a:lnTo>
                  <a:pt x="53" y="17"/>
                </a:lnTo>
                <a:lnTo>
                  <a:pt x="46" y="20"/>
                </a:lnTo>
                <a:lnTo>
                  <a:pt x="37" y="23"/>
                </a:lnTo>
                <a:lnTo>
                  <a:pt x="37" y="26"/>
                </a:lnTo>
                <a:lnTo>
                  <a:pt x="37" y="28"/>
                </a:lnTo>
                <a:lnTo>
                  <a:pt x="37" y="32"/>
                </a:lnTo>
                <a:lnTo>
                  <a:pt x="39" y="37"/>
                </a:lnTo>
                <a:lnTo>
                  <a:pt x="41" y="39"/>
                </a:lnTo>
                <a:lnTo>
                  <a:pt x="43" y="41"/>
                </a:lnTo>
                <a:lnTo>
                  <a:pt x="48" y="42"/>
                </a:lnTo>
                <a:lnTo>
                  <a:pt x="49" y="41"/>
                </a:lnTo>
                <a:lnTo>
                  <a:pt x="51" y="41"/>
                </a:lnTo>
                <a:lnTo>
                  <a:pt x="53" y="41"/>
                </a:lnTo>
                <a:lnTo>
                  <a:pt x="55" y="39"/>
                </a:lnTo>
                <a:lnTo>
                  <a:pt x="56" y="38"/>
                </a:lnTo>
                <a:lnTo>
                  <a:pt x="57" y="35"/>
                </a:lnTo>
                <a:lnTo>
                  <a:pt x="58" y="31"/>
                </a:lnTo>
                <a:lnTo>
                  <a:pt x="65" y="31"/>
                </a:lnTo>
                <a:lnTo>
                  <a:pt x="63" y="41"/>
                </a:lnTo>
                <a:lnTo>
                  <a:pt x="56" y="47"/>
                </a:lnTo>
                <a:lnTo>
                  <a:pt x="48" y="49"/>
                </a:lnTo>
                <a:lnTo>
                  <a:pt x="43" y="49"/>
                </a:lnTo>
                <a:lnTo>
                  <a:pt x="39" y="47"/>
                </a:lnTo>
                <a:lnTo>
                  <a:pt x="36" y="43"/>
                </a:lnTo>
                <a:lnTo>
                  <a:pt x="32" y="40"/>
                </a:lnTo>
                <a:lnTo>
                  <a:pt x="29" y="43"/>
                </a:lnTo>
                <a:lnTo>
                  <a:pt x="26" y="47"/>
                </a:lnTo>
                <a:lnTo>
                  <a:pt x="21" y="49"/>
                </a:lnTo>
                <a:lnTo>
                  <a:pt x="17" y="49"/>
                </a:lnTo>
                <a:lnTo>
                  <a:pt x="8" y="47"/>
                </a:lnTo>
                <a:lnTo>
                  <a:pt x="2" y="41"/>
                </a:lnTo>
                <a:lnTo>
                  <a:pt x="0" y="31"/>
                </a:lnTo>
                <a:lnTo>
                  <a:pt x="6" y="31"/>
                </a:lnTo>
                <a:lnTo>
                  <a:pt x="7" y="35"/>
                </a:lnTo>
                <a:lnTo>
                  <a:pt x="8" y="38"/>
                </a:lnTo>
                <a:lnTo>
                  <a:pt x="9" y="39"/>
                </a:lnTo>
                <a:lnTo>
                  <a:pt x="12" y="41"/>
                </a:lnTo>
                <a:lnTo>
                  <a:pt x="14" y="41"/>
                </a:lnTo>
                <a:lnTo>
                  <a:pt x="16" y="41"/>
                </a:lnTo>
                <a:lnTo>
                  <a:pt x="17" y="42"/>
                </a:lnTo>
                <a:lnTo>
                  <a:pt x="21" y="41"/>
                </a:lnTo>
                <a:lnTo>
                  <a:pt x="24" y="39"/>
                </a:lnTo>
                <a:lnTo>
                  <a:pt x="26" y="37"/>
                </a:lnTo>
                <a:lnTo>
                  <a:pt x="28" y="32"/>
                </a:lnTo>
                <a:lnTo>
                  <a:pt x="28" y="28"/>
                </a:lnTo>
                <a:lnTo>
                  <a:pt x="28" y="26"/>
                </a:lnTo>
                <a:lnTo>
                  <a:pt x="27" y="23"/>
                </a:lnTo>
                <a:lnTo>
                  <a:pt x="18" y="20"/>
                </a:lnTo>
                <a:lnTo>
                  <a:pt x="12" y="17"/>
                </a:lnTo>
                <a:lnTo>
                  <a:pt x="9" y="12"/>
                </a:lnTo>
                <a:lnTo>
                  <a:pt x="13" y="6"/>
                </a:lnTo>
                <a:lnTo>
                  <a:pt x="20" y="2"/>
                </a:lnTo>
                <a:lnTo>
                  <a:pt x="3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34</xdr:col>
      <xdr:colOff>428625</xdr:colOff>
      <xdr:row>1</xdr:row>
      <xdr:rowOff>71438</xdr:rowOff>
    </xdr:from>
    <xdr:to>
      <xdr:col>35</xdr:col>
      <xdr:colOff>66675</xdr:colOff>
      <xdr:row>1</xdr:row>
      <xdr:rowOff>366713</xdr:rowOff>
    </xdr:to>
    <xdr:grpSp>
      <xdr:nvGrpSpPr>
        <xdr:cNvPr id="32" name="Mois 6" descr="Tête d’ours vert" title="Bouton de navigation du mois 6">
          <a:hlinkClick xmlns:r="http://schemas.openxmlformats.org/officeDocument/2006/relationships" r:id="rId6" tooltip="Cliquez ici pour afficher le mois 6"/>
        </xdr:cNvPr>
        <xdr:cNvGrpSpPr/>
      </xdr:nvGrpSpPr>
      <xdr:grpSpPr>
        <a:xfrm>
          <a:off x="15573375" y="290513"/>
          <a:ext cx="400050" cy="295275"/>
          <a:chOff x="12611100" y="300038"/>
          <a:chExt cx="400050" cy="295275"/>
        </a:xfrm>
      </xdr:grpSpPr>
      <xdr:sp macro="" textlink="">
        <xdr:nvSpPr>
          <xdr:cNvPr id="33" name="Forme libre 30">
            <a:hlinkClick xmlns:r="http://schemas.openxmlformats.org/officeDocument/2006/relationships" r:id="rId6" tooltip="Afficher le mois #6"/>
          </xdr:cNvPr>
          <xdr:cNvSpPr>
            <a:spLocks noEditPoints="1"/>
          </xdr:cNvSpPr>
        </xdr:nvSpPr>
        <xdr:spPr bwMode="auto">
          <a:xfrm>
            <a:off x="12611100" y="300038"/>
            <a:ext cx="400050" cy="295275"/>
          </a:xfrm>
          <a:custGeom>
            <a:avLst/>
            <a:gdLst>
              <a:gd name="T0" fmla="*/ 214 w 458"/>
              <a:gd name="T1" fmla="*/ 185 h 345"/>
              <a:gd name="T2" fmla="*/ 190 w 458"/>
              <a:gd name="T3" fmla="*/ 202 h 345"/>
              <a:gd name="T4" fmla="*/ 180 w 458"/>
              <a:gd name="T5" fmla="*/ 232 h 345"/>
              <a:gd name="T6" fmla="*/ 190 w 458"/>
              <a:gd name="T7" fmla="*/ 260 h 345"/>
              <a:gd name="T8" fmla="*/ 214 w 458"/>
              <a:gd name="T9" fmla="*/ 277 h 345"/>
              <a:gd name="T10" fmla="*/ 244 w 458"/>
              <a:gd name="T11" fmla="*/ 277 h 345"/>
              <a:gd name="T12" fmla="*/ 268 w 458"/>
              <a:gd name="T13" fmla="*/ 260 h 345"/>
              <a:gd name="T14" fmla="*/ 278 w 458"/>
              <a:gd name="T15" fmla="*/ 232 h 345"/>
              <a:gd name="T16" fmla="*/ 268 w 458"/>
              <a:gd name="T17" fmla="*/ 202 h 345"/>
              <a:gd name="T18" fmla="*/ 244 w 458"/>
              <a:gd name="T19" fmla="*/ 185 h 345"/>
              <a:gd name="T20" fmla="*/ 341 w 458"/>
              <a:gd name="T21" fmla="*/ 166 h 345"/>
              <a:gd name="T22" fmla="*/ 323 w 458"/>
              <a:gd name="T23" fmla="*/ 176 h 345"/>
              <a:gd name="T24" fmla="*/ 323 w 458"/>
              <a:gd name="T25" fmla="*/ 198 h 345"/>
              <a:gd name="T26" fmla="*/ 341 w 458"/>
              <a:gd name="T27" fmla="*/ 209 h 345"/>
              <a:gd name="T28" fmla="*/ 360 w 458"/>
              <a:gd name="T29" fmla="*/ 198 h 345"/>
              <a:gd name="T30" fmla="*/ 360 w 458"/>
              <a:gd name="T31" fmla="*/ 176 h 345"/>
              <a:gd name="T32" fmla="*/ 341 w 458"/>
              <a:gd name="T33" fmla="*/ 166 h 345"/>
              <a:gd name="T34" fmla="*/ 106 w 458"/>
              <a:gd name="T35" fmla="*/ 169 h 345"/>
              <a:gd name="T36" fmla="*/ 95 w 458"/>
              <a:gd name="T37" fmla="*/ 187 h 345"/>
              <a:gd name="T38" fmla="*/ 106 w 458"/>
              <a:gd name="T39" fmla="*/ 207 h 345"/>
              <a:gd name="T40" fmla="*/ 128 w 458"/>
              <a:gd name="T41" fmla="*/ 207 h 345"/>
              <a:gd name="T42" fmla="*/ 139 w 458"/>
              <a:gd name="T43" fmla="*/ 187 h 345"/>
              <a:gd name="T44" fmla="*/ 128 w 458"/>
              <a:gd name="T45" fmla="*/ 169 h 345"/>
              <a:gd name="T46" fmla="*/ 68 w 458"/>
              <a:gd name="T47" fmla="*/ 0 h 345"/>
              <a:gd name="T48" fmla="*/ 104 w 458"/>
              <a:gd name="T49" fmla="*/ 10 h 345"/>
              <a:gd name="T50" fmla="*/ 129 w 458"/>
              <a:gd name="T51" fmla="*/ 33 h 345"/>
              <a:gd name="T52" fmla="*/ 164 w 458"/>
              <a:gd name="T53" fmla="*/ 37 h 345"/>
              <a:gd name="T54" fmla="*/ 229 w 458"/>
              <a:gd name="T55" fmla="*/ 26 h 345"/>
              <a:gd name="T56" fmla="*/ 295 w 458"/>
              <a:gd name="T57" fmla="*/ 37 h 345"/>
              <a:gd name="T58" fmla="*/ 329 w 458"/>
              <a:gd name="T59" fmla="*/ 33 h 345"/>
              <a:gd name="T60" fmla="*/ 354 w 458"/>
              <a:gd name="T61" fmla="*/ 10 h 345"/>
              <a:gd name="T62" fmla="*/ 390 w 458"/>
              <a:gd name="T63" fmla="*/ 0 h 345"/>
              <a:gd name="T64" fmla="*/ 424 w 458"/>
              <a:gd name="T65" fmla="*/ 7 h 345"/>
              <a:gd name="T66" fmla="*/ 448 w 458"/>
              <a:gd name="T67" fmla="*/ 29 h 345"/>
              <a:gd name="T68" fmla="*/ 458 w 458"/>
              <a:gd name="T69" fmla="*/ 60 h 345"/>
              <a:gd name="T70" fmla="*/ 445 w 458"/>
              <a:gd name="T71" fmla="*/ 96 h 345"/>
              <a:gd name="T72" fmla="*/ 413 w 458"/>
              <a:gd name="T73" fmla="*/ 117 h 345"/>
              <a:gd name="T74" fmla="*/ 400 w 458"/>
              <a:gd name="T75" fmla="*/ 141 h 345"/>
              <a:gd name="T76" fmla="*/ 408 w 458"/>
              <a:gd name="T77" fmla="*/ 185 h 345"/>
              <a:gd name="T78" fmla="*/ 396 w 458"/>
              <a:gd name="T79" fmla="*/ 240 h 345"/>
              <a:gd name="T80" fmla="*/ 365 w 458"/>
              <a:gd name="T81" fmla="*/ 288 h 345"/>
              <a:gd name="T82" fmla="*/ 320 w 458"/>
              <a:gd name="T83" fmla="*/ 323 h 345"/>
              <a:gd name="T84" fmla="*/ 261 w 458"/>
              <a:gd name="T85" fmla="*/ 343 h 345"/>
              <a:gd name="T86" fmla="*/ 197 w 458"/>
              <a:gd name="T87" fmla="*/ 343 h 345"/>
              <a:gd name="T88" fmla="*/ 139 w 458"/>
              <a:gd name="T89" fmla="*/ 323 h 345"/>
              <a:gd name="T90" fmla="*/ 93 w 458"/>
              <a:gd name="T91" fmla="*/ 288 h 345"/>
              <a:gd name="T92" fmla="*/ 62 w 458"/>
              <a:gd name="T93" fmla="*/ 240 h 345"/>
              <a:gd name="T94" fmla="*/ 51 w 458"/>
              <a:gd name="T95" fmla="*/ 185 h 345"/>
              <a:gd name="T96" fmla="*/ 58 w 458"/>
              <a:gd name="T97" fmla="*/ 141 h 345"/>
              <a:gd name="T98" fmla="*/ 45 w 458"/>
              <a:gd name="T99" fmla="*/ 117 h 345"/>
              <a:gd name="T100" fmla="*/ 13 w 458"/>
              <a:gd name="T101" fmla="*/ 96 h 345"/>
              <a:gd name="T102" fmla="*/ 0 w 458"/>
              <a:gd name="T103" fmla="*/ 60 h 345"/>
              <a:gd name="T104" fmla="*/ 10 w 458"/>
              <a:gd name="T105" fmla="*/ 29 h 345"/>
              <a:gd name="T106" fmla="*/ 34 w 458"/>
              <a:gd name="T107" fmla="*/ 7 h 345"/>
              <a:gd name="T108" fmla="*/ 68 w 458"/>
              <a:gd name="T109" fmla="*/ 0 h 3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58" h="345">
                <a:moveTo>
                  <a:pt x="229" y="183"/>
                </a:moveTo>
                <a:lnTo>
                  <a:pt x="214" y="185"/>
                </a:lnTo>
                <a:lnTo>
                  <a:pt x="200" y="192"/>
                </a:lnTo>
                <a:lnTo>
                  <a:pt x="190" y="202"/>
                </a:lnTo>
                <a:lnTo>
                  <a:pt x="182" y="216"/>
                </a:lnTo>
                <a:lnTo>
                  <a:pt x="180" y="232"/>
                </a:lnTo>
                <a:lnTo>
                  <a:pt x="182" y="247"/>
                </a:lnTo>
                <a:lnTo>
                  <a:pt x="190" y="260"/>
                </a:lnTo>
                <a:lnTo>
                  <a:pt x="200" y="271"/>
                </a:lnTo>
                <a:lnTo>
                  <a:pt x="214" y="277"/>
                </a:lnTo>
                <a:lnTo>
                  <a:pt x="229" y="281"/>
                </a:lnTo>
                <a:lnTo>
                  <a:pt x="244" y="277"/>
                </a:lnTo>
                <a:lnTo>
                  <a:pt x="259" y="271"/>
                </a:lnTo>
                <a:lnTo>
                  <a:pt x="268" y="260"/>
                </a:lnTo>
                <a:lnTo>
                  <a:pt x="276" y="247"/>
                </a:lnTo>
                <a:lnTo>
                  <a:pt x="278" y="232"/>
                </a:lnTo>
                <a:lnTo>
                  <a:pt x="276" y="216"/>
                </a:lnTo>
                <a:lnTo>
                  <a:pt x="268" y="202"/>
                </a:lnTo>
                <a:lnTo>
                  <a:pt x="259" y="192"/>
                </a:lnTo>
                <a:lnTo>
                  <a:pt x="244" y="185"/>
                </a:lnTo>
                <a:lnTo>
                  <a:pt x="229" y="183"/>
                </a:lnTo>
                <a:close/>
                <a:moveTo>
                  <a:pt x="341" y="166"/>
                </a:moveTo>
                <a:lnTo>
                  <a:pt x="330" y="169"/>
                </a:lnTo>
                <a:lnTo>
                  <a:pt x="323" y="176"/>
                </a:lnTo>
                <a:lnTo>
                  <a:pt x="320" y="187"/>
                </a:lnTo>
                <a:lnTo>
                  <a:pt x="323" y="198"/>
                </a:lnTo>
                <a:lnTo>
                  <a:pt x="330" y="207"/>
                </a:lnTo>
                <a:lnTo>
                  <a:pt x="341" y="209"/>
                </a:lnTo>
                <a:lnTo>
                  <a:pt x="352" y="207"/>
                </a:lnTo>
                <a:lnTo>
                  <a:pt x="360" y="198"/>
                </a:lnTo>
                <a:lnTo>
                  <a:pt x="363" y="187"/>
                </a:lnTo>
                <a:lnTo>
                  <a:pt x="360" y="176"/>
                </a:lnTo>
                <a:lnTo>
                  <a:pt x="352" y="169"/>
                </a:lnTo>
                <a:lnTo>
                  <a:pt x="341" y="166"/>
                </a:lnTo>
                <a:close/>
                <a:moveTo>
                  <a:pt x="117" y="166"/>
                </a:moveTo>
                <a:lnTo>
                  <a:pt x="106" y="169"/>
                </a:lnTo>
                <a:lnTo>
                  <a:pt x="98" y="176"/>
                </a:lnTo>
                <a:lnTo>
                  <a:pt x="95" y="187"/>
                </a:lnTo>
                <a:lnTo>
                  <a:pt x="98" y="198"/>
                </a:lnTo>
                <a:lnTo>
                  <a:pt x="106" y="207"/>
                </a:lnTo>
                <a:lnTo>
                  <a:pt x="117" y="209"/>
                </a:lnTo>
                <a:lnTo>
                  <a:pt x="128" y="207"/>
                </a:lnTo>
                <a:lnTo>
                  <a:pt x="135" y="198"/>
                </a:lnTo>
                <a:lnTo>
                  <a:pt x="139" y="187"/>
                </a:lnTo>
                <a:lnTo>
                  <a:pt x="135" y="176"/>
                </a:lnTo>
                <a:lnTo>
                  <a:pt x="128" y="169"/>
                </a:lnTo>
                <a:lnTo>
                  <a:pt x="117" y="166"/>
                </a:lnTo>
                <a:close/>
                <a:moveTo>
                  <a:pt x="68" y="0"/>
                </a:moveTo>
                <a:lnTo>
                  <a:pt x="87" y="2"/>
                </a:lnTo>
                <a:lnTo>
                  <a:pt x="104" y="10"/>
                </a:lnTo>
                <a:lnTo>
                  <a:pt x="118" y="19"/>
                </a:lnTo>
                <a:lnTo>
                  <a:pt x="129" y="33"/>
                </a:lnTo>
                <a:lnTo>
                  <a:pt x="134" y="50"/>
                </a:lnTo>
                <a:lnTo>
                  <a:pt x="164" y="37"/>
                </a:lnTo>
                <a:lnTo>
                  <a:pt x="195" y="28"/>
                </a:lnTo>
                <a:lnTo>
                  <a:pt x="229" y="26"/>
                </a:lnTo>
                <a:lnTo>
                  <a:pt x="263" y="28"/>
                </a:lnTo>
                <a:lnTo>
                  <a:pt x="295" y="37"/>
                </a:lnTo>
                <a:lnTo>
                  <a:pt x="324" y="50"/>
                </a:lnTo>
                <a:lnTo>
                  <a:pt x="329" y="33"/>
                </a:lnTo>
                <a:lnTo>
                  <a:pt x="340" y="19"/>
                </a:lnTo>
                <a:lnTo>
                  <a:pt x="354" y="10"/>
                </a:lnTo>
                <a:lnTo>
                  <a:pt x="371" y="2"/>
                </a:lnTo>
                <a:lnTo>
                  <a:pt x="390" y="0"/>
                </a:lnTo>
                <a:lnTo>
                  <a:pt x="408" y="2"/>
                </a:lnTo>
                <a:lnTo>
                  <a:pt x="424" y="7"/>
                </a:lnTo>
                <a:lnTo>
                  <a:pt x="438" y="17"/>
                </a:lnTo>
                <a:lnTo>
                  <a:pt x="448" y="29"/>
                </a:lnTo>
                <a:lnTo>
                  <a:pt x="456" y="44"/>
                </a:lnTo>
                <a:lnTo>
                  <a:pt x="458" y="60"/>
                </a:lnTo>
                <a:lnTo>
                  <a:pt x="455" y="79"/>
                </a:lnTo>
                <a:lnTo>
                  <a:pt x="445" y="96"/>
                </a:lnTo>
                <a:lnTo>
                  <a:pt x="431" y="109"/>
                </a:lnTo>
                <a:lnTo>
                  <a:pt x="413" y="117"/>
                </a:lnTo>
                <a:lnTo>
                  <a:pt x="393" y="121"/>
                </a:lnTo>
                <a:lnTo>
                  <a:pt x="400" y="141"/>
                </a:lnTo>
                <a:lnTo>
                  <a:pt x="406" y="162"/>
                </a:lnTo>
                <a:lnTo>
                  <a:pt x="408" y="185"/>
                </a:lnTo>
                <a:lnTo>
                  <a:pt x="405" y="214"/>
                </a:lnTo>
                <a:lnTo>
                  <a:pt x="396" y="240"/>
                </a:lnTo>
                <a:lnTo>
                  <a:pt x="383" y="265"/>
                </a:lnTo>
                <a:lnTo>
                  <a:pt x="365" y="288"/>
                </a:lnTo>
                <a:lnTo>
                  <a:pt x="344" y="307"/>
                </a:lnTo>
                <a:lnTo>
                  <a:pt x="320" y="323"/>
                </a:lnTo>
                <a:lnTo>
                  <a:pt x="291" y="335"/>
                </a:lnTo>
                <a:lnTo>
                  <a:pt x="261" y="343"/>
                </a:lnTo>
                <a:lnTo>
                  <a:pt x="229" y="345"/>
                </a:lnTo>
                <a:lnTo>
                  <a:pt x="197" y="343"/>
                </a:lnTo>
                <a:lnTo>
                  <a:pt x="167" y="335"/>
                </a:lnTo>
                <a:lnTo>
                  <a:pt x="139" y="323"/>
                </a:lnTo>
                <a:lnTo>
                  <a:pt x="115" y="307"/>
                </a:lnTo>
                <a:lnTo>
                  <a:pt x="93" y="288"/>
                </a:lnTo>
                <a:lnTo>
                  <a:pt x="75" y="265"/>
                </a:lnTo>
                <a:lnTo>
                  <a:pt x="62" y="240"/>
                </a:lnTo>
                <a:lnTo>
                  <a:pt x="54" y="214"/>
                </a:lnTo>
                <a:lnTo>
                  <a:pt x="51" y="185"/>
                </a:lnTo>
                <a:lnTo>
                  <a:pt x="53" y="162"/>
                </a:lnTo>
                <a:lnTo>
                  <a:pt x="58" y="141"/>
                </a:lnTo>
                <a:lnTo>
                  <a:pt x="67" y="121"/>
                </a:lnTo>
                <a:lnTo>
                  <a:pt x="45" y="117"/>
                </a:lnTo>
                <a:lnTo>
                  <a:pt x="27" y="109"/>
                </a:lnTo>
                <a:lnTo>
                  <a:pt x="13" y="96"/>
                </a:lnTo>
                <a:lnTo>
                  <a:pt x="3" y="79"/>
                </a:lnTo>
                <a:lnTo>
                  <a:pt x="0" y="60"/>
                </a:lnTo>
                <a:lnTo>
                  <a:pt x="2" y="44"/>
                </a:lnTo>
                <a:lnTo>
                  <a:pt x="10" y="29"/>
                </a:lnTo>
                <a:lnTo>
                  <a:pt x="20" y="17"/>
                </a:lnTo>
                <a:lnTo>
                  <a:pt x="34" y="7"/>
                </a:lnTo>
                <a:lnTo>
                  <a:pt x="50" y="2"/>
                </a:lnTo>
                <a:lnTo>
                  <a:pt x="68" y="0"/>
                </a:lnTo>
                <a:close/>
              </a:path>
            </a:pathLst>
          </a:custGeom>
          <a:solidFill>
            <a:schemeClr val="accent3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4" name="Forme libre 31"/>
          <xdr:cNvSpPr>
            <a:spLocks/>
          </xdr:cNvSpPr>
        </xdr:nvSpPr>
        <xdr:spPr bwMode="auto">
          <a:xfrm>
            <a:off x="12696825" y="442913"/>
            <a:ext cx="38100" cy="38100"/>
          </a:xfrm>
          <a:custGeom>
            <a:avLst/>
            <a:gdLst>
              <a:gd name="T0" fmla="*/ 22 w 44"/>
              <a:gd name="T1" fmla="*/ 0 h 43"/>
              <a:gd name="T2" fmla="*/ 33 w 44"/>
              <a:gd name="T3" fmla="*/ 3 h 43"/>
              <a:gd name="T4" fmla="*/ 40 w 44"/>
              <a:gd name="T5" fmla="*/ 10 h 43"/>
              <a:gd name="T6" fmla="*/ 44 w 44"/>
              <a:gd name="T7" fmla="*/ 21 h 43"/>
              <a:gd name="T8" fmla="*/ 40 w 44"/>
              <a:gd name="T9" fmla="*/ 32 h 43"/>
              <a:gd name="T10" fmla="*/ 33 w 44"/>
              <a:gd name="T11" fmla="*/ 41 h 43"/>
              <a:gd name="T12" fmla="*/ 22 w 44"/>
              <a:gd name="T13" fmla="*/ 43 h 43"/>
              <a:gd name="T14" fmla="*/ 11 w 44"/>
              <a:gd name="T15" fmla="*/ 41 h 43"/>
              <a:gd name="T16" fmla="*/ 3 w 44"/>
              <a:gd name="T17" fmla="*/ 32 h 43"/>
              <a:gd name="T18" fmla="*/ 0 w 44"/>
              <a:gd name="T19" fmla="*/ 21 h 43"/>
              <a:gd name="T20" fmla="*/ 3 w 44"/>
              <a:gd name="T21" fmla="*/ 10 h 43"/>
              <a:gd name="T22" fmla="*/ 11 w 44"/>
              <a:gd name="T23" fmla="*/ 3 h 43"/>
              <a:gd name="T24" fmla="*/ 22 w 44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4" h="43">
                <a:moveTo>
                  <a:pt x="22" y="0"/>
                </a:moveTo>
                <a:lnTo>
                  <a:pt x="33" y="3"/>
                </a:lnTo>
                <a:lnTo>
                  <a:pt x="40" y="10"/>
                </a:lnTo>
                <a:lnTo>
                  <a:pt x="44" y="21"/>
                </a:lnTo>
                <a:lnTo>
                  <a:pt x="40" y="32"/>
                </a:lnTo>
                <a:lnTo>
                  <a:pt x="33" y="41"/>
                </a:lnTo>
                <a:lnTo>
                  <a:pt x="22" y="43"/>
                </a:lnTo>
                <a:lnTo>
                  <a:pt x="11" y="41"/>
                </a:lnTo>
                <a:lnTo>
                  <a:pt x="3" y="32"/>
                </a:lnTo>
                <a:lnTo>
                  <a:pt x="0" y="21"/>
                </a:lnTo>
                <a:lnTo>
                  <a:pt x="3" y="10"/>
                </a:lnTo>
                <a:lnTo>
                  <a:pt x="11" y="3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5" name="Forme libre 32"/>
          <xdr:cNvSpPr>
            <a:spLocks/>
          </xdr:cNvSpPr>
        </xdr:nvSpPr>
        <xdr:spPr bwMode="auto">
          <a:xfrm>
            <a:off x="12887325" y="442913"/>
            <a:ext cx="38100" cy="38100"/>
          </a:xfrm>
          <a:custGeom>
            <a:avLst/>
            <a:gdLst>
              <a:gd name="T0" fmla="*/ 21 w 43"/>
              <a:gd name="T1" fmla="*/ 0 h 43"/>
              <a:gd name="T2" fmla="*/ 32 w 43"/>
              <a:gd name="T3" fmla="*/ 3 h 43"/>
              <a:gd name="T4" fmla="*/ 40 w 43"/>
              <a:gd name="T5" fmla="*/ 10 h 43"/>
              <a:gd name="T6" fmla="*/ 43 w 43"/>
              <a:gd name="T7" fmla="*/ 21 h 43"/>
              <a:gd name="T8" fmla="*/ 40 w 43"/>
              <a:gd name="T9" fmla="*/ 32 h 43"/>
              <a:gd name="T10" fmla="*/ 32 w 43"/>
              <a:gd name="T11" fmla="*/ 41 h 43"/>
              <a:gd name="T12" fmla="*/ 21 w 43"/>
              <a:gd name="T13" fmla="*/ 43 h 43"/>
              <a:gd name="T14" fmla="*/ 10 w 43"/>
              <a:gd name="T15" fmla="*/ 41 h 43"/>
              <a:gd name="T16" fmla="*/ 3 w 43"/>
              <a:gd name="T17" fmla="*/ 32 h 43"/>
              <a:gd name="T18" fmla="*/ 0 w 43"/>
              <a:gd name="T19" fmla="*/ 21 h 43"/>
              <a:gd name="T20" fmla="*/ 3 w 43"/>
              <a:gd name="T21" fmla="*/ 10 h 43"/>
              <a:gd name="T22" fmla="*/ 10 w 43"/>
              <a:gd name="T23" fmla="*/ 3 h 43"/>
              <a:gd name="T24" fmla="*/ 21 w 43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3" h="43">
                <a:moveTo>
                  <a:pt x="21" y="0"/>
                </a:moveTo>
                <a:lnTo>
                  <a:pt x="32" y="3"/>
                </a:lnTo>
                <a:lnTo>
                  <a:pt x="40" y="10"/>
                </a:lnTo>
                <a:lnTo>
                  <a:pt x="43" y="21"/>
                </a:lnTo>
                <a:lnTo>
                  <a:pt x="40" y="32"/>
                </a:lnTo>
                <a:lnTo>
                  <a:pt x="32" y="41"/>
                </a:lnTo>
                <a:lnTo>
                  <a:pt x="21" y="43"/>
                </a:lnTo>
                <a:lnTo>
                  <a:pt x="10" y="41"/>
                </a:lnTo>
                <a:lnTo>
                  <a:pt x="3" y="32"/>
                </a:lnTo>
                <a:lnTo>
                  <a:pt x="0" y="21"/>
                </a:lnTo>
                <a:lnTo>
                  <a:pt x="3" y="10"/>
                </a:lnTo>
                <a:lnTo>
                  <a:pt x="10" y="3"/>
                </a:lnTo>
                <a:lnTo>
                  <a:pt x="21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6" name="Forme libre 33"/>
          <xdr:cNvSpPr>
            <a:spLocks noEditPoints="1"/>
          </xdr:cNvSpPr>
        </xdr:nvSpPr>
        <xdr:spPr bwMode="auto">
          <a:xfrm>
            <a:off x="12773025" y="452438"/>
            <a:ext cx="85725" cy="85725"/>
          </a:xfrm>
          <a:custGeom>
            <a:avLst/>
            <a:gdLst>
              <a:gd name="T0" fmla="*/ 37 w 98"/>
              <a:gd name="T1" fmla="*/ 27 h 98"/>
              <a:gd name="T2" fmla="*/ 26 w 98"/>
              <a:gd name="T3" fmla="*/ 37 h 98"/>
              <a:gd name="T4" fmla="*/ 35 w 98"/>
              <a:gd name="T5" fmla="*/ 45 h 98"/>
              <a:gd name="T6" fmla="*/ 45 w 98"/>
              <a:gd name="T7" fmla="*/ 51 h 98"/>
              <a:gd name="T8" fmla="*/ 45 w 98"/>
              <a:gd name="T9" fmla="*/ 57 h 98"/>
              <a:gd name="T10" fmla="*/ 40 w 98"/>
              <a:gd name="T11" fmla="*/ 64 h 98"/>
              <a:gd name="T12" fmla="*/ 34 w 98"/>
              <a:gd name="T13" fmla="*/ 67 h 98"/>
              <a:gd name="T14" fmla="*/ 31 w 98"/>
              <a:gd name="T15" fmla="*/ 66 h 98"/>
              <a:gd name="T16" fmla="*/ 26 w 98"/>
              <a:gd name="T17" fmla="*/ 64 h 98"/>
              <a:gd name="T18" fmla="*/ 24 w 98"/>
              <a:gd name="T19" fmla="*/ 60 h 98"/>
              <a:gd name="T20" fmla="*/ 16 w 98"/>
              <a:gd name="T21" fmla="*/ 56 h 98"/>
              <a:gd name="T22" fmla="*/ 25 w 98"/>
              <a:gd name="T23" fmla="*/ 72 h 98"/>
              <a:gd name="T24" fmla="*/ 38 w 98"/>
              <a:gd name="T25" fmla="*/ 74 h 98"/>
              <a:gd name="T26" fmla="*/ 46 w 98"/>
              <a:gd name="T27" fmla="*/ 68 h 98"/>
              <a:gd name="T28" fmla="*/ 52 w 98"/>
              <a:gd name="T29" fmla="*/ 68 h 98"/>
              <a:gd name="T30" fmla="*/ 60 w 98"/>
              <a:gd name="T31" fmla="*/ 74 h 98"/>
              <a:gd name="T32" fmla="*/ 73 w 98"/>
              <a:gd name="T33" fmla="*/ 72 h 98"/>
              <a:gd name="T34" fmla="*/ 82 w 98"/>
              <a:gd name="T35" fmla="*/ 56 h 98"/>
              <a:gd name="T36" fmla="*/ 74 w 98"/>
              <a:gd name="T37" fmla="*/ 60 h 98"/>
              <a:gd name="T38" fmla="*/ 72 w 98"/>
              <a:gd name="T39" fmla="*/ 64 h 98"/>
              <a:gd name="T40" fmla="*/ 68 w 98"/>
              <a:gd name="T41" fmla="*/ 66 h 98"/>
              <a:gd name="T42" fmla="*/ 64 w 98"/>
              <a:gd name="T43" fmla="*/ 67 h 98"/>
              <a:gd name="T44" fmla="*/ 58 w 98"/>
              <a:gd name="T45" fmla="*/ 64 h 98"/>
              <a:gd name="T46" fmla="*/ 53 w 98"/>
              <a:gd name="T47" fmla="*/ 57 h 98"/>
              <a:gd name="T48" fmla="*/ 53 w 98"/>
              <a:gd name="T49" fmla="*/ 51 h 98"/>
              <a:gd name="T50" fmla="*/ 63 w 98"/>
              <a:gd name="T51" fmla="*/ 45 h 98"/>
              <a:gd name="T52" fmla="*/ 72 w 98"/>
              <a:gd name="T53" fmla="*/ 37 h 98"/>
              <a:gd name="T54" fmla="*/ 61 w 98"/>
              <a:gd name="T55" fmla="*/ 27 h 98"/>
              <a:gd name="T56" fmla="*/ 49 w 98"/>
              <a:gd name="T57" fmla="*/ 0 h 98"/>
              <a:gd name="T58" fmla="*/ 79 w 98"/>
              <a:gd name="T59" fmla="*/ 9 h 98"/>
              <a:gd name="T60" fmla="*/ 96 w 98"/>
              <a:gd name="T61" fmla="*/ 33 h 98"/>
              <a:gd name="T62" fmla="*/ 96 w 98"/>
              <a:gd name="T63" fmla="*/ 64 h 98"/>
              <a:gd name="T64" fmla="*/ 79 w 98"/>
              <a:gd name="T65" fmla="*/ 88 h 98"/>
              <a:gd name="T66" fmla="*/ 49 w 98"/>
              <a:gd name="T67" fmla="*/ 98 h 98"/>
              <a:gd name="T68" fmla="*/ 20 w 98"/>
              <a:gd name="T69" fmla="*/ 88 h 98"/>
              <a:gd name="T70" fmla="*/ 2 w 98"/>
              <a:gd name="T71" fmla="*/ 64 h 98"/>
              <a:gd name="T72" fmla="*/ 2 w 98"/>
              <a:gd name="T73" fmla="*/ 33 h 98"/>
              <a:gd name="T74" fmla="*/ 20 w 98"/>
              <a:gd name="T75" fmla="*/ 9 h 98"/>
              <a:gd name="T76" fmla="*/ 49 w 98"/>
              <a:gd name="T77" fmla="*/ 0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98" h="98">
                <a:moveTo>
                  <a:pt x="49" y="25"/>
                </a:moveTo>
                <a:lnTo>
                  <a:pt x="37" y="27"/>
                </a:lnTo>
                <a:lnTo>
                  <a:pt x="29" y="31"/>
                </a:lnTo>
                <a:lnTo>
                  <a:pt x="26" y="37"/>
                </a:lnTo>
                <a:lnTo>
                  <a:pt x="28" y="42"/>
                </a:lnTo>
                <a:lnTo>
                  <a:pt x="35" y="45"/>
                </a:lnTo>
                <a:lnTo>
                  <a:pt x="45" y="48"/>
                </a:lnTo>
                <a:lnTo>
                  <a:pt x="45" y="51"/>
                </a:lnTo>
                <a:lnTo>
                  <a:pt x="45" y="53"/>
                </a:lnTo>
                <a:lnTo>
                  <a:pt x="45" y="57"/>
                </a:lnTo>
                <a:lnTo>
                  <a:pt x="44" y="62"/>
                </a:lnTo>
                <a:lnTo>
                  <a:pt x="40" y="64"/>
                </a:lnTo>
                <a:lnTo>
                  <a:pt x="38" y="66"/>
                </a:lnTo>
                <a:lnTo>
                  <a:pt x="34" y="67"/>
                </a:lnTo>
                <a:lnTo>
                  <a:pt x="33" y="66"/>
                </a:lnTo>
                <a:lnTo>
                  <a:pt x="31" y="66"/>
                </a:lnTo>
                <a:lnTo>
                  <a:pt x="28" y="66"/>
                </a:lnTo>
                <a:lnTo>
                  <a:pt x="26" y="64"/>
                </a:lnTo>
                <a:lnTo>
                  <a:pt x="25" y="63"/>
                </a:lnTo>
                <a:lnTo>
                  <a:pt x="24" y="60"/>
                </a:lnTo>
                <a:lnTo>
                  <a:pt x="23" y="56"/>
                </a:lnTo>
                <a:lnTo>
                  <a:pt x="16" y="56"/>
                </a:lnTo>
                <a:lnTo>
                  <a:pt x="19" y="66"/>
                </a:lnTo>
                <a:lnTo>
                  <a:pt x="25" y="72"/>
                </a:lnTo>
                <a:lnTo>
                  <a:pt x="34" y="74"/>
                </a:lnTo>
                <a:lnTo>
                  <a:pt x="38" y="74"/>
                </a:lnTo>
                <a:lnTo>
                  <a:pt x="43" y="72"/>
                </a:lnTo>
                <a:lnTo>
                  <a:pt x="46" y="68"/>
                </a:lnTo>
                <a:lnTo>
                  <a:pt x="49" y="65"/>
                </a:lnTo>
                <a:lnTo>
                  <a:pt x="52" y="68"/>
                </a:lnTo>
                <a:lnTo>
                  <a:pt x="56" y="72"/>
                </a:lnTo>
                <a:lnTo>
                  <a:pt x="60" y="74"/>
                </a:lnTo>
                <a:lnTo>
                  <a:pt x="64" y="74"/>
                </a:lnTo>
                <a:lnTo>
                  <a:pt x="73" y="72"/>
                </a:lnTo>
                <a:lnTo>
                  <a:pt x="80" y="66"/>
                </a:lnTo>
                <a:lnTo>
                  <a:pt x="82" y="56"/>
                </a:lnTo>
                <a:lnTo>
                  <a:pt x="75" y="56"/>
                </a:lnTo>
                <a:lnTo>
                  <a:pt x="74" y="60"/>
                </a:lnTo>
                <a:lnTo>
                  <a:pt x="73" y="63"/>
                </a:lnTo>
                <a:lnTo>
                  <a:pt x="72" y="64"/>
                </a:lnTo>
                <a:lnTo>
                  <a:pt x="70" y="66"/>
                </a:lnTo>
                <a:lnTo>
                  <a:pt x="68" y="66"/>
                </a:lnTo>
                <a:lnTo>
                  <a:pt x="65" y="66"/>
                </a:lnTo>
                <a:lnTo>
                  <a:pt x="64" y="67"/>
                </a:lnTo>
                <a:lnTo>
                  <a:pt x="61" y="66"/>
                </a:lnTo>
                <a:lnTo>
                  <a:pt x="58" y="64"/>
                </a:lnTo>
                <a:lnTo>
                  <a:pt x="56" y="62"/>
                </a:lnTo>
                <a:lnTo>
                  <a:pt x="53" y="57"/>
                </a:lnTo>
                <a:lnTo>
                  <a:pt x="53" y="53"/>
                </a:lnTo>
                <a:lnTo>
                  <a:pt x="53" y="51"/>
                </a:lnTo>
                <a:lnTo>
                  <a:pt x="55" y="48"/>
                </a:lnTo>
                <a:lnTo>
                  <a:pt x="63" y="45"/>
                </a:lnTo>
                <a:lnTo>
                  <a:pt x="70" y="42"/>
                </a:lnTo>
                <a:lnTo>
                  <a:pt x="72" y="37"/>
                </a:lnTo>
                <a:lnTo>
                  <a:pt x="69" y="31"/>
                </a:lnTo>
                <a:lnTo>
                  <a:pt x="61" y="27"/>
                </a:lnTo>
                <a:lnTo>
                  <a:pt x="49" y="25"/>
                </a:lnTo>
                <a:close/>
                <a:moveTo>
                  <a:pt x="49" y="0"/>
                </a:moveTo>
                <a:lnTo>
                  <a:pt x="64" y="2"/>
                </a:lnTo>
                <a:lnTo>
                  <a:pt x="79" y="9"/>
                </a:lnTo>
                <a:lnTo>
                  <a:pt x="88" y="19"/>
                </a:lnTo>
                <a:lnTo>
                  <a:pt x="96" y="33"/>
                </a:lnTo>
                <a:lnTo>
                  <a:pt x="98" y="49"/>
                </a:lnTo>
                <a:lnTo>
                  <a:pt x="96" y="64"/>
                </a:lnTo>
                <a:lnTo>
                  <a:pt x="88" y="77"/>
                </a:lnTo>
                <a:lnTo>
                  <a:pt x="79" y="88"/>
                </a:lnTo>
                <a:lnTo>
                  <a:pt x="64" y="94"/>
                </a:lnTo>
                <a:lnTo>
                  <a:pt x="49" y="98"/>
                </a:lnTo>
                <a:lnTo>
                  <a:pt x="34" y="94"/>
                </a:lnTo>
                <a:lnTo>
                  <a:pt x="20" y="88"/>
                </a:lnTo>
                <a:lnTo>
                  <a:pt x="10" y="77"/>
                </a:lnTo>
                <a:lnTo>
                  <a:pt x="2" y="64"/>
                </a:lnTo>
                <a:lnTo>
                  <a:pt x="0" y="49"/>
                </a:lnTo>
                <a:lnTo>
                  <a:pt x="2" y="33"/>
                </a:lnTo>
                <a:lnTo>
                  <a:pt x="10" y="19"/>
                </a:lnTo>
                <a:lnTo>
                  <a:pt x="20" y="9"/>
                </a:lnTo>
                <a:lnTo>
                  <a:pt x="34" y="2"/>
                </a:lnTo>
                <a:lnTo>
                  <a:pt x="49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7" name="Forme libre 34"/>
          <xdr:cNvSpPr>
            <a:spLocks/>
          </xdr:cNvSpPr>
        </xdr:nvSpPr>
        <xdr:spPr bwMode="auto">
          <a:xfrm>
            <a:off x="12782550" y="481013"/>
            <a:ext cx="57150" cy="38100"/>
          </a:xfrm>
          <a:custGeom>
            <a:avLst/>
            <a:gdLst>
              <a:gd name="T0" fmla="*/ 33 w 66"/>
              <a:gd name="T1" fmla="*/ 0 h 49"/>
              <a:gd name="T2" fmla="*/ 45 w 66"/>
              <a:gd name="T3" fmla="*/ 2 h 49"/>
              <a:gd name="T4" fmla="*/ 53 w 66"/>
              <a:gd name="T5" fmla="*/ 6 h 49"/>
              <a:gd name="T6" fmla="*/ 56 w 66"/>
              <a:gd name="T7" fmla="*/ 12 h 49"/>
              <a:gd name="T8" fmla="*/ 54 w 66"/>
              <a:gd name="T9" fmla="*/ 17 h 49"/>
              <a:gd name="T10" fmla="*/ 47 w 66"/>
              <a:gd name="T11" fmla="*/ 20 h 49"/>
              <a:gd name="T12" fmla="*/ 39 w 66"/>
              <a:gd name="T13" fmla="*/ 23 h 49"/>
              <a:gd name="T14" fmla="*/ 37 w 66"/>
              <a:gd name="T15" fmla="*/ 26 h 49"/>
              <a:gd name="T16" fmla="*/ 37 w 66"/>
              <a:gd name="T17" fmla="*/ 28 h 49"/>
              <a:gd name="T18" fmla="*/ 37 w 66"/>
              <a:gd name="T19" fmla="*/ 32 h 49"/>
              <a:gd name="T20" fmla="*/ 40 w 66"/>
              <a:gd name="T21" fmla="*/ 37 h 49"/>
              <a:gd name="T22" fmla="*/ 42 w 66"/>
              <a:gd name="T23" fmla="*/ 39 h 49"/>
              <a:gd name="T24" fmla="*/ 45 w 66"/>
              <a:gd name="T25" fmla="*/ 41 h 49"/>
              <a:gd name="T26" fmla="*/ 48 w 66"/>
              <a:gd name="T27" fmla="*/ 42 h 49"/>
              <a:gd name="T28" fmla="*/ 49 w 66"/>
              <a:gd name="T29" fmla="*/ 41 h 49"/>
              <a:gd name="T30" fmla="*/ 52 w 66"/>
              <a:gd name="T31" fmla="*/ 41 h 49"/>
              <a:gd name="T32" fmla="*/ 54 w 66"/>
              <a:gd name="T33" fmla="*/ 41 h 49"/>
              <a:gd name="T34" fmla="*/ 56 w 66"/>
              <a:gd name="T35" fmla="*/ 39 h 49"/>
              <a:gd name="T36" fmla="*/ 57 w 66"/>
              <a:gd name="T37" fmla="*/ 38 h 49"/>
              <a:gd name="T38" fmla="*/ 58 w 66"/>
              <a:gd name="T39" fmla="*/ 35 h 49"/>
              <a:gd name="T40" fmla="*/ 59 w 66"/>
              <a:gd name="T41" fmla="*/ 31 h 49"/>
              <a:gd name="T42" fmla="*/ 66 w 66"/>
              <a:gd name="T43" fmla="*/ 31 h 49"/>
              <a:gd name="T44" fmla="*/ 64 w 66"/>
              <a:gd name="T45" fmla="*/ 41 h 49"/>
              <a:gd name="T46" fmla="*/ 57 w 66"/>
              <a:gd name="T47" fmla="*/ 47 h 49"/>
              <a:gd name="T48" fmla="*/ 48 w 66"/>
              <a:gd name="T49" fmla="*/ 49 h 49"/>
              <a:gd name="T50" fmla="*/ 44 w 66"/>
              <a:gd name="T51" fmla="*/ 49 h 49"/>
              <a:gd name="T52" fmla="*/ 40 w 66"/>
              <a:gd name="T53" fmla="*/ 47 h 49"/>
              <a:gd name="T54" fmla="*/ 36 w 66"/>
              <a:gd name="T55" fmla="*/ 43 h 49"/>
              <a:gd name="T56" fmla="*/ 33 w 66"/>
              <a:gd name="T57" fmla="*/ 40 h 49"/>
              <a:gd name="T58" fmla="*/ 30 w 66"/>
              <a:gd name="T59" fmla="*/ 43 h 49"/>
              <a:gd name="T60" fmla="*/ 27 w 66"/>
              <a:gd name="T61" fmla="*/ 47 h 49"/>
              <a:gd name="T62" fmla="*/ 22 w 66"/>
              <a:gd name="T63" fmla="*/ 49 h 49"/>
              <a:gd name="T64" fmla="*/ 18 w 66"/>
              <a:gd name="T65" fmla="*/ 49 h 49"/>
              <a:gd name="T66" fmla="*/ 9 w 66"/>
              <a:gd name="T67" fmla="*/ 47 h 49"/>
              <a:gd name="T68" fmla="*/ 3 w 66"/>
              <a:gd name="T69" fmla="*/ 41 h 49"/>
              <a:gd name="T70" fmla="*/ 0 w 66"/>
              <a:gd name="T71" fmla="*/ 31 h 49"/>
              <a:gd name="T72" fmla="*/ 7 w 66"/>
              <a:gd name="T73" fmla="*/ 31 h 49"/>
              <a:gd name="T74" fmla="*/ 8 w 66"/>
              <a:gd name="T75" fmla="*/ 35 h 49"/>
              <a:gd name="T76" fmla="*/ 9 w 66"/>
              <a:gd name="T77" fmla="*/ 38 h 49"/>
              <a:gd name="T78" fmla="*/ 10 w 66"/>
              <a:gd name="T79" fmla="*/ 39 h 49"/>
              <a:gd name="T80" fmla="*/ 12 w 66"/>
              <a:gd name="T81" fmla="*/ 41 h 49"/>
              <a:gd name="T82" fmla="*/ 15 w 66"/>
              <a:gd name="T83" fmla="*/ 41 h 49"/>
              <a:gd name="T84" fmla="*/ 17 w 66"/>
              <a:gd name="T85" fmla="*/ 41 h 49"/>
              <a:gd name="T86" fmla="*/ 18 w 66"/>
              <a:gd name="T87" fmla="*/ 42 h 49"/>
              <a:gd name="T88" fmla="*/ 22 w 66"/>
              <a:gd name="T89" fmla="*/ 41 h 49"/>
              <a:gd name="T90" fmla="*/ 24 w 66"/>
              <a:gd name="T91" fmla="*/ 39 h 49"/>
              <a:gd name="T92" fmla="*/ 28 w 66"/>
              <a:gd name="T93" fmla="*/ 37 h 49"/>
              <a:gd name="T94" fmla="*/ 29 w 66"/>
              <a:gd name="T95" fmla="*/ 32 h 49"/>
              <a:gd name="T96" fmla="*/ 29 w 66"/>
              <a:gd name="T97" fmla="*/ 28 h 49"/>
              <a:gd name="T98" fmla="*/ 29 w 66"/>
              <a:gd name="T99" fmla="*/ 26 h 49"/>
              <a:gd name="T100" fmla="*/ 29 w 66"/>
              <a:gd name="T101" fmla="*/ 23 h 49"/>
              <a:gd name="T102" fmla="*/ 19 w 66"/>
              <a:gd name="T103" fmla="*/ 20 h 49"/>
              <a:gd name="T104" fmla="*/ 12 w 66"/>
              <a:gd name="T105" fmla="*/ 17 h 49"/>
              <a:gd name="T106" fmla="*/ 10 w 66"/>
              <a:gd name="T107" fmla="*/ 12 h 49"/>
              <a:gd name="T108" fmla="*/ 13 w 66"/>
              <a:gd name="T109" fmla="*/ 6 h 49"/>
              <a:gd name="T110" fmla="*/ 21 w 66"/>
              <a:gd name="T111" fmla="*/ 2 h 49"/>
              <a:gd name="T112" fmla="*/ 33 w 66"/>
              <a:gd name="T113" fmla="*/ 0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66" h="49">
                <a:moveTo>
                  <a:pt x="33" y="0"/>
                </a:moveTo>
                <a:lnTo>
                  <a:pt x="45" y="2"/>
                </a:lnTo>
                <a:lnTo>
                  <a:pt x="53" y="6"/>
                </a:lnTo>
                <a:lnTo>
                  <a:pt x="56" y="12"/>
                </a:lnTo>
                <a:lnTo>
                  <a:pt x="54" y="17"/>
                </a:lnTo>
                <a:lnTo>
                  <a:pt x="47" y="20"/>
                </a:lnTo>
                <a:lnTo>
                  <a:pt x="39" y="23"/>
                </a:lnTo>
                <a:lnTo>
                  <a:pt x="37" y="26"/>
                </a:lnTo>
                <a:lnTo>
                  <a:pt x="37" y="28"/>
                </a:lnTo>
                <a:lnTo>
                  <a:pt x="37" y="32"/>
                </a:lnTo>
                <a:lnTo>
                  <a:pt x="40" y="37"/>
                </a:lnTo>
                <a:lnTo>
                  <a:pt x="42" y="39"/>
                </a:lnTo>
                <a:lnTo>
                  <a:pt x="45" y="41"/>
                </a:lnTo>
                <a:lnTo>
                  <a:pt x="48" y="42"/>
                </a:lnTo>
                <a:lnTo>
                  <a:pt x="49" y="41"/>
                </a:lnTo>
                <a:lnTo>
                  <a:pt x="52" y="41"/>
                </a:lnTo>
                <a:lnTo>
                  <a:pt x="54" y="41"/>
                </a:lnTo>
                <a:lnTo>
                  <a:pt x="56" y="39"/>
                </a:lnTo>
                <a:lnTo>
                  <a:pt x="57" y="38"/>
                </a:lnTo>
                <a:lnTo>
                  <a:pt x="58" y="35"/>
                </a:lnTo>
                <a:lnTo>
                  <a:pt x="59" y="31"/>
                </a:lnTo>
                <a:lnTo>
                  <a:pt x="66" y="31"/>
                </a:lnTo>
                <a:lnTo>
                  <a:pt x="64" y="41"/>
                </a:lnTo>
                <a:lnTo>
                  <a:pt x="57" y="47"/>
                </a:lnTo>
                <a:lnTo>
                  <a:pt x="48" y="49"/>
                </a:lnTo>
                <a:lnTo>
                  <a:pt x="44" y="49"/>
                </a:lnTo>
                <a:lnTo>
                  <a:pt x="40" y="47"/>
                </a:lnTo>
                <a:lnTo>
                  <a:pt x="36" y="43"/>
                </a:lnTo>
                <a:lnTo>
                  <a:pt x="33" y="40"/>
                </a:lnTo>
                <a:lnTo>
                  <a:pt x="30" y="43"/>
                </a:lnTo>
                <a:lnTo>
                  <a:pt x="27" y="47"/>
                </a:lnTo>
                <a:lnTo>
                  <a:pt x="22" y="49"/>
                </a:lnTo>
                <a:lnTo>
                  <a:pt x="18" y="49"/>
                </a:lnTo>
                <a:lnTo>
                  <a:pt x="9" y="47"/>
                </a:lnTo>
                <a:lnTo>
                  <a:pt x="3" y="41"/>
                </a:lnTo>
                <a:lnTo>
                  <a:pt x="0" y="31"/>
                </a:lnTo>
                <a:lnTo>
                  <a:pt x="7" y="31"/>
                </a:lnTo>
                <a:lnTo>
                  <a:pt x="8" y="35"/>
                </a:lnTo>
                <a:lnTo>
                  <a:pt x="9" y="38"/>
                </a:lnTo>
                <a:lnTo>
                  <a:pt x="10" y="39"/>
                </a:lnTo>
                <a:lnTo>
                  <a:pt x="12" y="41"/>
                </a:lnTo>
                <a:lnTo>
                  <a:pt x="15" y="41"/>
                </a:lnTo>
                <a:lnTo>
                  <a:pt x="17" y="41"/>
                </a:lnTo>
                <a:lnTo>
                  <a:pt x="18" y="42"/>
                </a:lnTo>
                <a:lnTo>
                  <a:pt x="22" y="41"/>
                </a:lnTo>
                <a:lnTo>
                  <a:pt x="24" y="39"/>
                </a:lnTo>
                <a:lnTo>
                  <a:pt x="28" y="37"/>
                </a:lnTo>
                <a:lnTo>
                  <a:pt x="29" y="32"/>
                </a:lnTo>
                <a:lnTo>
                  <a:pt x="29" y="28"/>
                </a:lnTo>
                <a:lnTo>
                  <a:pt x="29" y="26"/>
                </a:lnTo>
                <a:lnTo>
                  <a:pt x="29" y="23"/>
                </a:lnTo>
                <a:lnTo>
                  <a:pt x="19" y="20"/>
                </a:lnTo>
                <a:lnTo>
                  <a:pt x="12" y="17"/>
                </a:lnTo>
                <a:lnTo>
                  <a:pt x="10" y="12"/>
                </a:lnTo>
                <a:lnTo>
                  <a:pt x="13" y="6"/>
                </a:lnTo>
                <a:lnTo>
                  <a:pt x="21" y="2"/>
                </a:lnTo>
                <a:lnTo>
                  <a:pt x="33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27</xdr:col>
      <xdr:colOff>381000</xdr:colOff>
      <xdr:row>1</xdr:row>
      <xdr:rowOff>528638</xdr:rowOff>
    </xdr:from>
    <xdr:to>
      <xdr:col>28</xdr:col>
      <xdr:colOff>19050</xdr:colOff>
      <xdr:row>3</xdr:row>
      <xdr:rowOff>52388</xdr:rowOff>
    </xdr:to>
    <xdr:grpSp>
      <xdr:nvGrpSpPr>
        <xdr:cNvPr id="38" name="Mois 7" descr="Tête d’ours bleu clair" title="Bouton de navigation du mois 7">
          <a:hlinkClick xmlns:r="http://schemas.openxmlformats.org/officeDocument/2006/relationships" r:id="rId7" tooltip="Cliquez ici pour afficher le mois 7"/>
        </xdr:cNvPr>
        <xdr:cNvGrpSpPr/>
      </xdr:nvGrpSpPr>
      <xdr:grpSpPr>
        <a:xfrm>
          <a:off x="12172950" y="747713"/>
          <a:ext cx="400050" cy="295275"/>
          <a:chOff x="9896475" y="757238"/>
          <a:chExt cx="400050" cy="295275"/>
        </a:xfrm>
      </xdr:grpSpPr>
      <xdr:sp macro="" textlink="">
        <xdr:nvSpPr>
          <xdr:cNvPr id="39" name="Forme libre 35">
            <a:hlinkClick xmlns:r="http://schemas.openxmlformats.org/officeDocument/2006/relationships" r:id="rId7" tooltip="Afficher le mois #7"/>
          </xdr:cNvPr>
          <xdr:cNvSpPr>
            <a:spLocks noEditPoints="1"/>
          </xdr:cNvSpPr>
        </xdr:nvSpPr>
        <xdr:spPr bwMode="auto">
          <a:xfrm>
            <a:off x="9896475" y="757238"/>
            <a:ext cx="400050" cy="295275"/>
          </a:xfrm>
          <a:custGeom>
            <a:avLst/>
            <a:gdLst>
              <a:gd name="T0" fmla="*/ 214 w 458"/>
              <a:gd name="T1" fmla="*/ 185 h 345"/>
              <a:gd name="T2" fmla="*/ 190 w 458"/>
              <a:gd name="T3" fmla="*/ 202 h 345"/>
              <a:gd name="T4" fmla="*/ 180 w 458"/>
              <a:gd name="T5" fmla="*/ 232 h 345"/>
              <a:gd name="T6" fmla="*/ 190 w 458"/>
              <a:gd name="T7" fmla="*/ 260 h 345"/>
              <a:gd name="T8" fmla="*/ 214 w 458"/>
              <a:gd name="T9" fmla="*/ 279 h 345"/>
              <a:gd name="T10" fmla="*/ 244 w 458"/>
              <a:gd name="T11" fmla="*/ 279 h 345"/>
              <a:gd name="T12" fmla="*/ 268 w 458"/>
              <a:gd name="T13" fmla="*/ 260 h 345"/>
              <a:gd name="T14" fmla="*/ 278 w 458"/>
              <a:gd name="T15" fmla="*/ 232 h 345"/>
              <a:gd name="T16" fmla="*/ 268 w 458"/>
              <a:gd name="T17" fmla="*/ 202 h 345"/>
              <a:gd name="T18" fmla="*/ 244 w 458"/>
              <a:gd name="T19" fmla="*/ 185 h 345"/>
              <a:gd name="T20" fmla="*/ 341 w 458"/>
              <a:gd name="T21" fmla="*/ 166 h 345"/>
              <a:gd name="T22" fmla="*/ 323 w 458"/>
              <a:gd name="T23" fmla="*/ 177 h 345"/>
              <a:gd name="T24" fmla="*/ 323 w 458"/>
              <a:gd name="T25" fmla="*/ 199 h 345"/>
              <a:gd name="T26" fmla="*/ 341 w 458"/>
              <a:gd name="T27" fmla="*/ 209 h 345"/>
              <a:gd name="T28" fmla="*/ 360 w 458"/>
              <a:gd name="T29" fmla="*/ 199 h 345"/>
              <a:gd name="T30" fmla="*/ 360 w 458"/>
              <a:gd name="T31" fmla="*/ 177 h 345"/>
              <a:gd name="T32" fmla="*/ 341 w 458"/>
              <a:gd name="T33" fmla="*/ 166 h 345"/>
              <a:gd name="T34" fmla="*/ 106 w 458"/>
              <a:gd name="T35" fmla="*/ 170 h 345"/>
              <a:gd name="T36" fmla="*/ 95 w 458"/>
              <a:gd name="T37" fmla="*/ 188 h 345"/>
              <a:gd name="T38" fmla="*/ 106 w 458"/>
              <a:gd name="T39" fmla="*/ 207 h 345"/>
              <a:gd name="T40" fmla="*/ 128 w 458"/>
              <a:gd name="T41" fmla="*/ 207 h 345"/>
              <a:gd name="T42" fmla="*/ 138 w 458"/>
              <a:gd name="T43" fmla="*/ 188 h 345"/>
              <a:gd name="T44" fmla="*/ 128 w 458"/>
              <a:gd name="T45" fmla="*/ 170 h 345"/>
              <a:gd name="T46" fmla="*/ 68 w 458"/>
              <a:gd name="T47" fmla="*/ 0 h 345"/>
              <a:gd name="T48" fmla="*/ 104 w 458"/>
              <a:gd name="T49" fmla="*/ 10 h 345"/>
              <a:gd name="T50" fmla="*/ 129 w 458"/>
              <a:gd name="T51" fmla="*/ 34 h 345"/>
              <a:gd name="T52" fmla="*/ 164 w 458"/>
              <a:gd name="T53" fmla="*/ 37 h 345"/>
              <a:gd name="T54" fmla="*/ 229 w 458"/>
              <a:gd name="T55" fmla="*/ 26 h 345"/>
              <a:gd name="T56" fmla="*/ 294 w 458"/>
              <a:gd name="T57" fmla="*/ 37 h 345"/>
              <a:gd name="T58" fmla="*/ 329 w 458"/>
              <a:gd name="T59" fmla="*/ 34 h 345"/>
              <a:gd name="T60" fmla="*/ 354 w 458"/>
              <a:gd name="T61" fmla="*/ 10 h 345"/>
              <a:gd name="T62" fmla="*/ 390 w 458"/>
              <a:gd name="T63" fmla="*/ 0 h 345"/>
              <a:gd name="T64" fmla="*/ 424 w 458"/>
              <a:gd name="T65" fmla="*/ 8 h 345"/>
              <a:gd name="T66" fmla="*/ 448 w 458"/>
              <a:gd name="T67" fmla="*/ 29 h 345"/>
              <a:gd name="T68" fmla="*/ 458 w 458"/>
              <a:gd name="T69" fmla="*/ 60 h 345"/>
              <a:gd name="T70" fmla="*/ 445 w 458"/>
              <a:gd name="T71" fmla="*/ 96 h 345"/>
              <a:gd name="T72" fmla="*/ 412 w 458"/>
              <a:gd name="T73" fmla="*/ 117 h 345"/>
              <a:gd name="T74" fmla="*/ 400 w 458"/>
              <a:gd name="T75" fmla="*/ 141 h 345"/>
              <a:gd name="T76" fmla="*/ 407 w 458"/>
              <a:gd name="T77" fmla="*/ 185 h 345"/>
              <a:gd name="T78" fmla="*/ 396 w 458"/>
              <a:gd name="T79" fmla="*/ 242 h 345"/>
              <a:gd name="T80" fmla="*/ 365 w 458"/>
              <a:gd name="T81" fmla="*/ 288 h 345"/>
              <a:gd name="T82" fmla="*/ 318 w 458"/>
              <a:gd name="T83" fmla="*/ 323 h 345"/>
              <a:gd name="T84" fmla="*/ 261 w 458"/>
              <a:gd name="T85" fmla="*/ 343 h 345"/>
              <a:gd name="T86" fmla="*/ 196 w 458"/>
              <a:gd name="T87" fmla="*/ 343 h 345"/>
              <a:gd name="T88" fmla="*/ 138 w 458"/>
              <a:gd name="T89" fmla="*/ 323 h 345"/>
              <a:gd name="T90" fmla="*/ 93 w 458"/>
              <a:gd name="T91" fmla="*/ 288 h 345"/>
              <a:gd name="T92" fmla="*/ 62 w 458"/>
              <a:gd name="T93" fmla="*/ 242 h 345"/>
              <a:gd name="T94" fmla="*/ 50 w 458"/>
              <a:gd name="T95" fmla="*/ 185 h 345"/>
              <a:gd name="T96" fmla="*/ 58 w 458"/>
              <a:gd name="T97" fmla="*/ 141 h 345"/>
              <a:gd name="T98" fmla="*/ 45 w 458"/>
              <a:gd name="T99" fmla="*/ 117 h 345"/>
              <a:gd name="T100" fmla="*/ 13 w 458"/>
              <a:gd name="T101" fmla="*/ 96 h 345"/>
              <a:gd name="T102" fmla="*/ 0 w 458"/>
              <a:gd name="T103" fmla="*/ 60 h 345"/>
              <a:gd name="T104" fmla="*/ 9 w 458"/>
              <a:gd name="T105" fmla="*/ 29 h 345"/>
              <a:gd name="T106" fmla="*/ 34 w 458"/>
              <a:gd name="T107" fmla="*/ 8 h 345"/>
              <a:gd name="T108" fmla="*/ 68 w 458"/>
              <a:gd name="T109" fmla="*/ 0 h 3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58" h="345">
                <a:moveTo>
                  <a:pt x="229" y="183"/>
                </a:moveTo>
                <a:lnTo>
                  <a:pt x="214" y="185"/>
                </a:lnTo>
                <a:lnTo>
                  <a:pt x="199" y="193"/>
                </a:lnTo>
                <a:lnTo>
                  <a:pt x="190" y="202"/>
                </a:lnTo>
                <a:lnTo>
                  <a:pt x="182" y="216"/>
                </a:lnTo>
                <a:lnTo>
                  <a:pt x="180" y="232"/>
                </a:lnTo>
                <a:lnTo>
                  <a:pt x="182" y="247"/>
                </a:lnTo>
                <a:lnTo>
                  <a:pt x="190" y="260"/>
                </a:lnTo>
                <a:lnTo>
                  <a:pt x="199" y="271"/>
                </a:lnTo>
                <a:lnTo>
                  <a:pt x="214" y="279"/>
                </a:lnTo>
                <a:lnTo>
                  <a:pt x="229" y="281"/>
                </a:lnTo>
                <a:lnTo>
                  <a:pt x="244" y="279"/>
                </a:lnTo>
                <a:lnTo>
                  <a:pt x="257" y="271"/>
                </a:lnTo>
                <a:lnTo>
                  <a:pt x="268" y="260"/>
                </a:lnTo>
                <a:lnTo>
                  <a:pt x="275" y="247"/>
                </a:lnTo>
                <a:lnTo>
                  <a:pt x="278" y="232"/>
                </a:lnTo>
                <a:lnTo>
                  <a:pt x="275" y="216"/>
                </a:lnTo>
                <a:lnTo>
                  <a:pt x="268" y="202"/>
                </a:lnTo>
                <a:lnTo>
                  <a:pt x="257" y="193"/>
                </a:lnTo>
                <a:lnTo>
                  <a:pt x="244" y="185"/>
                </a:lnTo>
                <a:lnTo>
                  <a:pt x="229" y="183"/>
                </a:lnTo>
                <a:close/>
                <a:moveTo>
                  <a:pt x="341" y="166"/>
                </a:moveTo>
                <a:lnTo>
                  <a:pt x="330" y="170"/>
                </a:lnTo>
                <a:lnTo>
                  <a:pt x="323" y="177"/>
                </a:lnTo>
                <a:lnTo>
                  <a:pt x="319" y="188"/>
                </a:lnTo>
                <a:lnTo>
                  <a:pt x="323" y="199"/>
                </a:lnTo>
                <a:lnTo>
                  <a:pt x="330" y="207"/>
                </a:lnTo>
                <a:lnTo>
                  <a:pt x="341" y="209"/>
                </a:lnTo>
                <a:lnTo>
                  <a:pt x="352" y="207"/>
                </a:lnTo>
                <a:lnTo>
                  <a:pt x="360" y="199"/>
                </a:lnTo>
                <a:lnTo>
                  <a:pt x="363" y="188"/>
                </a:lnTo>
                <a:lnTo>
                  <a:pt x="360" y="177"/>
                </a:lnTo>
                <a:lnTo>
                  <a:pt x="352" y="170"/>
                </a:lnTo>
                <a:lnTo>
                  <a:pt x="341" y="166"/>
                </a:lnTo>
                <a:close/>
                <a:moveTo>
                  <a:pt x="117" y="166"/>
                </a:moveTo>
                <a:lnTo>
                  <a:pt x="106" y="170"/>
                </a:lnTo>
                <a:lnTo>
                  <a:pt x="98" y="177"/>
                </a:lnTo>
                <a:lnTo>
                  <a:pt x="95" y="188"/>
                </a:lnTo>
                <a:lnTo>
                  <a:pt x="98" y="199"/>
                </a:lnTo>
                <a:lnTo>
                  <a:pt x="106" y="207"/>
                </a:lnTo>
                <a:lnTo>
                  <a:pt x="117" y="209"/>
                </a:lnTo>
                <a:lnTo>
                  <a:pt x="128" y="207"/>
                </a:lnTo>
                <a:lnTo>
                  <a:pt x="135" y="199"/>
                </a:lnTo>
                <a:lnTo>
                  <a:pt x="138" y="188"/>
                </a:lnTo>
                <a:lnTo>
                  <a:pt x="135" y="177"/>
                </a:lnTo>
                <a:lnTo>
                  <a:pt x="128" y="170"/>
                </a:lnTo>
                <a:lnTo>
                  <a:pt x="117" y="166"/>
                </a:lnTo>
                <a:close/>
                <a:moveTo>
                  <a:pt x="68" y="0"/>
                </a:moveTo>
                <a:lnTo>
                  <a:pt x="87" y="2"/>
                </a:lnTo>
                <a:lnTo>
                  <a:pt x="104" y="10"/>
                </a:lnTo>
                <a:lnTo>
                  <a:pt x="118" y="20"/>
                </a:lnTo>
                <a:lnTo>
                  <a:pt x="129" y="34"/>
                </a:lnTo>
                <a:lnTo>
                  <a:pt x="134" y="50"/>
                </a:lnTo>
                <a:lnTo>
                  <a:pt x="164" y="37"/>
                </a:lnTo>
                <a:lnTo>
                  <a:pt x="195" y="28"/>
                </a:lnTo>
                <a:lnTo>
                  <a:pt x="229" y="26"/>
                </a:lnTo>
                <a:lnTo>
                  <a:pt x="263" y="28"/>
                </a:lnTo>
                <a:lnTo>
                  <a:pt x="294" y="37"/>
                </a:lnTo>
                <a:lnTo>
                  <a:pt x="324" y="50"/>
                </a:lnTo>
                <a:lnTo>
                  <a:pt x="329" y="34"/>
                </a:lnTo>
                <a:lnTo>
                  <a:pt x="340" y="20"/>
                </a:lnTo>
                <a:lnTo>
                  <a:pt x="354" y="10"/>
                </a:lnTo>
                <a:lnTo>
                  <a:pt x="371" y="2"/>
                </a:lnTo>
                <a:lnTo>
                  <a:pt x="390" y="0"/>
                </a:lnTo>
                <a:lnTo>
                  <a:pt x="408" y="2"/>
                </a:lnTo>
                <a:lnTo>
                  <a:pt x="424" y="8"/>
                </a:lnTo>
                <a:lnTo>
                  <a:pt x="438" y="17"/>
                </a:lnTo>
                <a:lnTo>
                  <a:pt x="448" y="29"/>
                </a:lnTo>
                <a:lnTo>
                  <a:pt x="455" y="44"/>
                </a:lnTo>
                <a:lnTo>
                  <a:pt x="458" y="60"/>
                </a:lnTo>
                <a:lnTo>
                  <a:pt x="455" y="79"/>
                </a:lnTo>
                <a:lnTo>
                  <a:pt x="445" y="96"/>
                </a:lnTo>
                <a:lnTo>
                  <a:pt x="431" y="109"/>
                </a:lnTo>
                <a:lnTo>
                  <a:pt x="412" y="117"/>
                </a:lnTo>
                <a:lnTo>
                  <a:pt x="391" y="121"/>
                </a:lnTo>
                <a:lnTo>
                  <a:pt x="400" y="141"/>
                </a:lnTo>
                <a:lnTo>
                  <a:pt x="405" y="163"/>
                </a:lnTo>
                <a:lnTo>
                  <a:pt x="407" y="185"/>
                </a:lnTo>
                <a:lnTo>
                  <a:pt x="404" y="214"/>
                </a:lnTo>
                <a:lnTo>
                  <a:pt x="396" y="242"/>
                </a:lnTo>
                <a:lnTo>
                  <a:pt x="383" y="265"/>
                </a:lnTo>
                <a:lnTo>
                  <a:pt x="365" y="288"/>
                </a:lnTo>
                <a:lnTo>
                  <a:pt x="343" y="308"/>
                </a:lnTo>
                <a:lnTo>
                  <a:pt x="318" y="323"/>
                </a:lnTo>
                <a:lnTo>
                  <a:pt x="291" y="335"/>
                </a:lnTo>
                <a:lnTo>
                  <a:pt x="261" y="343"/>
                </a:lnTo>
                <a:lnTo>
                  <a:pt x="229" y="345"/>
                </a:lnTo>
                <a:lnTo>
                  <a:pt x="196" y="343"/>
                </a:lnTo>
                <a:lnTo>
                  <a:pt x="167" y="335"/>
                </a:lnTo>
                <a:lnTo>
                  <a:pt x="138" y="323"/>
                </a:lnTo>
                <a:lnTo>
                  <a:pt x="113" y="308"/>
                </a:lnTo>
                <a:lnTo>
                  <a:pt x="93" y="288"/>
                </a:lnTo>
                <a:lnTo>
                  <a:pt x="75" y="265"/>
                </a:lnTo>
                <a:lnTo>
                  <a:pt x="62" y="242"/>
                </a:lnTo>
                <a:lnTo>
                  <a:pt x="53" y="214"/>
                </a:lnTo>
                <a:lnTo>
                  <a:pt x="50" y="185"/>
                </a:lnTo>
                <a:lnTo>
                  <a:pt x="52" y="163"/>
                </a:lnTo>
                <a:lnTo>
                  <a:pt x="58" y="141"/>
                </a:lnTo>
                <a:lnTo>
                  <a:pt x="65" y="121"/>
                </a:lnTo>
                <a:lnTo>
                  <a:pt x="45" y="117"/>
                </a:lnTo>
                <a:lnTo>
                  <a:pt x="27" y="109"/>
                </a:lnTo>
                <a:lnTo>
                  <a:pt x="13" y="96"/>
                </a:lnTo>
                <a:lnTo>
                  <a:pt x="3" y="79"/>
                </a:lnTo>
                <a:lnTo>
                  <a:pt x="0" y="60"/>
                </a:lnTo>
                <a:lnTo>
                  <a:pt x="2" y="44"/>
                </a:lnTo>
                <a:lnTo>
                  <a:pt x="9" y="29"/>
                </a:lnTo>
                <a:lnTo>
                  <a:pt x="20" y="17"/>
                </a:lnTo>
                <a:lnTo>
                  <a:pt x="34" y="8"/>
                </a:lnTo>
                <a:lnTo>
                  <a:pt x="49" y="2"/>
                </a:lnTo>
                <a:lnTo>
                  <a:pt x="68" y="0"/>
                </a:lnTo>
                <a:close/>
              </a:path>
            </a:pathLst>
          </a:custGeom>
          <a:solidFill>
            <a:schemeClr val="accent4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0" name="Forme libre 36"/>
          <xdr:cNvSpPr>
            <a:spLocks/>
          </xdr:cNvSpPr>
        </xdr:nvSpPr>
        <xdr:spPr bwMode="auto">
          <a:xfrm>
            <a:off x="9982200" y="900113"/>
            <a:ext cx="38100" cy="38100"/>
          </a:xfrm>
          <a:custGeom>
            <a:avLst/>
            <a:gdLst>
              <a:gd name="T0" fmla="*/ 22 w 43"/>
              <a:gd name="T1" fmla="*/ 0 h 43"/>
              <a:gd name="T2" fmla="*/ 33 w 43"/>
              <a:gd name="T3" fmla="*/ 4 h 43"/>
              <a:gd name="T4" fmla="*/ 40 w 43"/>
              <a:gd name="T5" fmla="*/ 11 h 43"/>
              <a:gd name="T6" fmla="*/ 43 w 43"/>
              <a:gd name="T7" fmla="*/ 22 h 43"/>
              <a:gd name="T8" fmla="*/ 40 w 43"/>
              <a:gd name="T9" fmla="*/ 33 h 43"/>
              <a:gd name="T10" fmla="*/ 33 w 43"/>
              <a:gd name="T11" fmla="*/ 41 h 43"/>
              <a:gd name="T12" fmla="*/ 22 w 43"/>
              <a:gd name="T13" fmla="*/ 43 h 43"/>
              <a:gd name="T14" fmla="*/ 11 w 43"/>
              <a:gd name="T15" fmla="*/ 41 h 43"/>
              <a:gd name="T16" fmla="*/ 3 w 43"/>
              <a:gd name="T17" fmla="*/ 33 h 43"/>
              <a:gd name="T18" fmla="*/ 0 w 43"/>
              <a:gd name="T19" fmla="*/ 22 h 43"/>
              <a:gd name="T20" fmla="*/ 3 w 43"/>
              <a:gd name="T21" fmla="*/ 11 h 43"/>
              <a:gd name="T22" fmla="*/ 11 w 43"/>
              <a:gd name="T23" fmla="*/ 4 h 43"/>
              <a:gd name="T24" fmla="*/ 22 w 43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3" h="43">
                <a:moveTo>
                  <a:pt x="22" y="0"/>
                </a:moveTo>
                <a:lnTo>
                  <a:pt x="33" y="4"/>
                </a:lnTo>
                <a:lnTo>
                  <a:pt x="40" y="11"/>
                </a:lnTo>
                <a:lnTo>
                  <a:pt x="43" y="22"/>
                </a:lnTo>
                <a:lnTo>
                  <a:pt x="40" y="33"/>
                </a:lnTo>
                <a:lnTo>
                  <a:pt x="33" y="41"/>
                </a:lnTo>
                <a:lnTo>
                  <a:pt x="22" y="43"/>
                </a:lnTo>
                <a:lnTo>
                  <a:pt x="11" y="41"/>
                </a:lnTo>
                <a:lnTo>
                  <a:pt x="3" y="33"/>
                </a:lnTo>
                <a:lnTo>
                  <a:pt x="0" y="22"/>
                </a:lnTo>
                <a:lnTo>
                  <a:pt x="3" y="11"/>
                </a:lnTo>
                <a:lnTo>
                  <a:pt x="11" y="4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1" name="Forme libre 37"/>
          <xdr:cNvSpPr>
            <a:spLocks/>
          </xdr:cNvSpPr>
        </xdr:nvSpPr>
        <xdr:spPr bwMode="auto">
          <a:xfrm>
            <a:off x="10172700" y="900113"/>
            <a:ext cx="38100" cy="38100"/>
          </a:xfrm>
          <a:custGeom>
            <a:avLst/>
            <a:gdLst>
              <a:gd name="T0" fmla="*/ 22 w 44"/>
              <a:gd name="T1" fmla="*/ 0 h 43"/>
              <a:gd name="T2" fmla="*/ 33 w 44"/>
              <a:gd name="T3" fmla="*/ 4 h 43"/>
              <a:gd name="T4" fmla="*/ 41 w 44"/>
              <a:gd name="T5" fmla="*/ 11 h 43"/>
              <a:gd name="T6" fmla="*/ 44 w 44"/>
              <a:gd name="T7" fmla="*/ 22 h 43"/>
              <a:gd name="T8" fmla="*/ 41 w 44"/>
              <a:gd name="T9" fmla="*/ 33 h 43"/>
              <a:gd name="T10" fmla="*/ 33 w 44"/>
              <a:gd name="T11" fmla="*/ 41 h 43"/>
              <a:gd name="T12" fmla="*/ 22 w 44"/>
              <a:gd name="T13" fmla="*/ 43 h 43"/>
              <a:gd name="T14" fmla="*/ 11 w 44"/>
              <a:gd name="T15" fmla="*/ 41 h 43"/>
              <a:gd name="T16" fmla="*/ 4 w 44"/>
              <a:gd name="T17" fmla="*/ 33 h 43"/>
              <a:gd name="T18" fmla="*/ 0 w 44"/>
              <a:gd name="T19" fmla="*/ 22 h 43"/>
              <a:gd name="T20" fmla="*/ 4 w 44"/>
              <a:gd name="T21" fmla="*/ 11 h 43"/>
              <a:gd name="T22" fmla="*/ 11 w 44"/>
              <a:gd name="T23" fmla="*/ 4 h 43"/>
              <a:gd name="T24" fmla="*/ 22 w 44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4" h="43">
                <a:moveTo>
                  <a:pt x="22" y="0"/>
                </a:moveTo>
                <a:lnTo>
                  <a:pt x="33" y="4"/>
                </a:lnTo>
                <a:lnTo>
                  <a:pt x="41" y="11"/>
                </a:lnTo>
                <a:lnTo>
                  <a:pt x="44" y="22"/>
                </a:lnTo>
                <a:lnTo>
                  <a:pt x="41" y="33"/>
                </a:lnTo>
                <a:lnTo>
                  <a:pt x="33" y="41"/>
                </a:lnTo>
                <a:lnTo>
                  <a:pt x="22" y="43"/>
                </a:lnTo>
                <a:lnTo>
                  <a:pt x="11" y="41"/>
                </a:lnTo>
                <a:lnTo>
                  <a:pt x="4" y="33"/>
                </a:lnTo>
                <a:lnTo>
                  <a:pt x="0" y="22"/>
                </a:lnTo>
                <a:lnTo>
                  <a:pt x="4" y="11"/>
                </a:lnTo>
                <a:lnTo>
                  <a:pt x="11" y="4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2" name="Forme libre 38"/>
          <xdr:cNvSpPr>
            <a:spLocks noEditPoints="1"/>
          </xdr:cNvSpPr>
        </xdr:nvSpPr>
        <xdr:spPr bwMode="auto">
          <a:xfrm>
            <a:off x="10048875" y="909638"/>
            <a:ext cx="85725" cy="85725"/>
          </a:xfrm>
          <a:custGeom>
            <a:avLst/>
            <a:gdLst>
              <a:gd name="T0" fmla="*/ 37 w 98"/>
              <a:gd name="T1" fmla="*/ 27 h 98"/>
              <a:gd name="T2" fmla="*/ 26 w 98"/>
              <a:gd name="T3" fmla="*/ 37 h 98"/>
              <a:gd name="T4" fmla="*/ 35 w 98"/>
              <a:gd name="T5" fmla="*/ 45 h 98"/>
              <a:gd name="T6" fmla="*/ 45 w 98"/>
              <a:gd name="T7" fmla="*/ 51 h 98"/>
              <a:gd name="T8" fmla="*/ 45 w 98"/>
              <a:gd name="T9" fmla="*/ 57 h 98"/>
              <a:gd name="T10" fmla="*/ 40 w 98"/>
              <a:gd name="T11" fmla="*/ 64 h 98"/>
              <a:gd name="T12" fmla="*/ 34 w 98"/>
              <a:gd name="T13" fmla="*/ 67 h 98"/>
              <a:gd name="T14" fmla="*/ 30 w 98"/>
              <a:gd name="T15" fmla="*/ 66 h 98"/>
              <a:gd name="T16" fmla="*/ 26 w 98"/>
              <a:gd name="T17" fmla="*/ 65 h 98"/>
              <a:gd name="T18" fmla="*/ 23 w 98"/>
              <a:gd name="T19" fmla="*/ 61 h 98"/>
              <a:gd name="T20" fmla="*/ 15 w 98"/>
              <a:gd name="T21" fmla="*/ 56 h 98"/>
              <a:gd name="T22" fmla="*/ 24 w 98"/>
              <a:gd name="T23" fmla="*/ 72 h 98"/>
              <a:gd name="T24" fmla="*/ 38 w 98"/>
              <a:gd name="T25" fmla="*/ 74 h 98"/>
              <a:gd name="T26" fmla="*/ 46 w 98"/>
              <a:gd name="T27" fmla="*/ 69 h 98"/>
              <a:gd name="T28" fmla="*/ 51 w 98"/>
              <a:gd name="T29" fmla="*/ 69 h 98"/>
              <a:gd name="T30" fmla="*/ 59 w 98"/>
              <a:gd name="T31" fmla="*/ 74 h 98"/>
              <a:gd name="T32" fmla="*/ 73 w 98"/>
              <a:gd name="T33" fmla="*/ 72 h 98"/>
              <a:gd name="T34" fmla="*/ 82 w 98"/>
              <a:gd name="T35" fmla="*/ 56 h 98"/>
              <a:gd name="T36" fmla="*/ 74 w 98"/>
              <a:gd name="T37" fmla="*/ 61 h 98"/>
              <a:gd name="T38" fmla="*/ 71 w 98"/>
              <a:gd name="T39" fmla="*/ 65 h 98"/>
              <a:gd name="T40" fmla="*/ 67 w 98"/>
              <a:gd name="T41" fmla="*/ 66 h 98"/>
              <a:gd name="T42" fmla="*/ 64 w 98"/>
              <a:gd name="T43" fmla="*/ 67 h 98"/>
              <a:gd name="T44" fmla="*/ 58 w 98"/>
              <a:gd name="T45" fmla="*/ 64 h 98"/>
              <a:gd name="T46" fmla="*/ 53 w 98"/>
              <a:gd name="T47" fmla="*/ 57 h 98"/>
              <a:gd name="T48" fmla="*/ 53 w 98"/>
              <a:gd name="T49" fmla="*/ 51 h 98"/>
              <a:gd name="T50" fmla="*/ 63 w 98"/>
              <a:gd name="T51" fmla="*/ 45 h 98"/>
              <a:gd name="T52" fmla="*/ 72 w 98"/>
              <a:gd name="T53" fmla="*/ 37 h 98"/>
              <a:gd name="T54" fmla="*/ 61 w 98"/>
              <a:gd name="T55" fmla="*/ 27 h 98"/>
              <a:gd name="T56" fmla="*/ 49 w 98"/>
              <a:gd name="T57" fmla="*/ 0 h 98"/>
              <a:gd name="T58" fmla="*/ 77 w 98"/>
              <a:gd name="T59" fmla="*/ 10 h 98"/>
              <a:gd name="T60" fmla="*/ 95 w 98"/>
              <a:gd name="T61" fmla="*/ 33 h 98"/>
              <a:gd name="T62" fmla="*/ 95 w 98"/>
              <a:gd name="T63" fmla="*/ 64 h 98"/>
              <a:gd name="T64" fmla="*/ 77 w 98"/>
              <a:gd name="T65" fmla="*/ 88 h 98"/>
              <a:gd name="T66" fmla="*/ 49 w 98"/>
              <a:gd name="T67" fmla="*/ 98 h 98"/>
              <a:gd name="T68" fmla="*/ 19 w 98"/>
              <a:gd name="T69" fmla="*/ 88 h 98"/>
              <a:gd name="T70" fmla="*/ 2 w 98"/>
              <a:gd name="T71" fmla="*/ 64 h 98"/>
              <a:gd name="T72" fmla="*/ 2 w 98"/>
              <a:gd name="T73" fmla="*/ 33 h 98"/>
              <a:gd name="T74" fmla="*/ 19 w 98"/>
              <a:gd name="T75" fmla="*/ 10 h 98"/>
              <a:gd name="T76" fmla="*/ 49 w 98"/>
              <a:gd name="T77" fmla="*/ 0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98" h="98">
                <a:moveTo>
                  <a:pt x="49" y="26"/>
                </a:moveTo>
                <a:lnTo>
                  <a:pt x="37" y="27"/>
                </a:lnTo>
                <a:lnTo>
                  <a:pt x="29" y="31"/>
                </a:lnTo>
                <a:lnTo>
                  <a:pt x="26" y="37"/>
                </a:lnTo>
                <a:lnTo>
                  <a:pt x="28" y="42"/>
                </a:lnTo>
                <a:lnTo>
                  <a:pt x="35" y="45"/>
                </a:lnTo>
                <a:lnTo>
                  <a:pt x="43" y="49"/>
                </a:lnTo>
                <a:lnTo>
                  <a:pt x="45" y="51"/>
                </a:lnTo>
                <a:lnTo>
                  <a:pt x="45" y="54"/>
                </a:lnTo>
                <a:lnTo>
                  <a:pt x="45" y="57"/>
                </a:lnTo>
                <a:lnTo>
                  <a:pt x="42" y="62"/>
                </a:lnTo>
                <a:lnTo>
                  <a:pt x="40" y="64"/>
                </a:lnTo>
                <a:lnTo>
                  <a:pt x="37" y="66"/>
                </a:lnTo>
                <a:lnTo>
                  <a:pt x="34" y="67"/>
                </a:lnTo>
                <a:lnTo>
                  <a:pt x="33" y="67"/>
                </a:lnTo>
                <a:lnTo>
                  <a:pt x="30" y="66"/>
                </a:lnTo>
                <a:lnTo>
                  <a:pt x="28" y="66"/>
                </a:lnTo>
                <a:lnTo>
                  <a:pt x="26" y="65"/>
                </a:lnTo>
                <a:lnTo>
                  <a:pt x="25" y="63"/>
                </a:lnTo>
                <a:lnTo>
                  <a:pt x="23" y="61"/>
                </a:lnTo>
                <a:lnTo>
                  <a:pt x="23" y="56"/>
                </a:lnTo>
                <a:lnTo>
                  <a:pt x="15" y="56"/>
                </a:lnTo>
                <a:lnTo>
                  <a:pt x="18" y="66"/>
                </a:lnTo>
                <a:lnTo>
                  <a:pt x="24" y="72"/>
                </a:lnTo>
                <a:lnTo>
                  <a:pt x="34" y="74"/>
                </a:lnTo>
                <a:lnTo>
                  <a:pt x="38" y="74"/>
                </a:lnTo>
                <a:lnTo>
                  <a:pt x="42" y="72"/>
                </a:lnTo>
                <a:lnTo>
                  <a:pt x="46" y="69"/>
                </a:lnTo>
                <a:lnTo>
                  <a:pt x="49" y="65"/>
                </a:lnTo>
                <a:lnTo>
                  <a:pt x="51" y="69"/>
                </a:lnTo>
                <a:lnTo>
                  <a:pt x="55" y="72"/>
                </a:lnTo>
                <a:lnTo>
                  <a:pt x="59" y="74"/>
                </a:lnTo>
                <a:lnTo>
                  <a:pt x="64" y="74"/>
                </a:lnTo>
                <a:lnTo>
                  <a:pt x="73" y="72"/>
                </a:lnTo>
                <a:lnTo>
                  <a:pt x="79" y="66"/>
                </a:lnTo>
                <a:lnTo>
                  <a:pt x="82" y="56"/>
                </a:lnTo>
                <a:lnTo>
                  <a:pt x="75" y="56"/>
                </a:lnTo>
                <a:lnTo>
                  <a:pt x="74" y="61"/>
                </a:lnTo>
                <a:lnTo>
                  <a:pt x="73" y="63"/>
                </a:lnTo>
                <a:lnTo>
                  <a:pt x="71" y="65"/>
                </a:lnTo>
                <a:lnTo>
                  <a:pt x="69" y="66"/>
                </a:lnTo>
                <a:lnTo>
                  <a:pt x="67" y="66"/>
                </a:lnTo>
                <a:lnTo>
                  <a:pt x="65" y="67"/>
                </a:lnTo>
                <a:lnTo>
                  <a:pt x="64" y="67"/>
                </a:lnTo>
                <a:lnTo>
                  <a:pt x="60" y="66"/>
                </a:lnTo>
                <a:lnTo>
                  <a:pt x="58" y="64"/>
                </a:lnTo>
                <a:lnTo>
                  <a:pt x="54" y="62"/>
                </a:lnTo>
                <a:lnTo>
                  <a:pt x="53" y="57"/>
                </a:lnTo>
                <a:lnTo>
                  <a:pt x="52" y="54"/>
                </a:lnTo>
                <a:lnTo>
                  <a:pt x="53" y="51"/>
                </a:lnTo>
                <a:lnTo>
                  <a:pt x="53" y="49"/>
                </a:lnTo>
                <a:lnTo>
                  <a:pt x="63" y="45"/>
                </a:lnTo>
                <a:lnTo>
                  <a:pt x="70" y="42"/>
                </a:lnTo>
                <a:lnTo>
                  <a:pt x="72" y="37"/>
                </a:lnTo>
                <a:lnTo>
                  <a:pt x="69" y="31"/>
                </a:lnTo>
                <a:lnTo>
                  <a:pt x="61" y="27"/>
                </a:lnTo>
                <a:lnTo>
                  <a:pt x="49" y="26"/>
                </a:lnTo>
                <a:close/>
                <a:moveTo>
                  <a:pt x="49" y="0"/>
                </a:moveTo>
                <a:lnTo>
                  <a:pt x="64" y="2"/>
                </a:lnTo>
                <a:lnTo>
                  <a:pt x="77" y="10"/>
                </a:lnTo>
                <a:lnTo>
                  <a:pt x="88" y="19"/>
                </a:lnTo>
                <a:lnTo>
                  <a:pt x="95" y="33"/>
                </a:lnTo>
                <a:lnTo>
                  <a:pt x="98" y="49"/>
                </a:lnTo>
                <a:lnTo>
                  <a:pt x="95" y="64"/>
                </a:lnTo>
                <a:lnTo>
                  <a:pt x="88" y="77"/>
                </a:lnTo>
                <a:lnTo>
                  <a:pt x="77" y="88"/>
                </a:lnTo>
                <a:lnTo>
                  <a:pt x="64" y="96"/>
                </a:lnTo>
                <a:lnTo>
                  <a:pt x="49" y="98"/>
                </a:lnTo>
                <a:lnTo>
                  <a:pt x="34" y="96"/>
                </a:lnTo>
                <a:lnTo>
                  <a:pt x="19" y="88"/>
                </a:lnTo>
                <a:lnTo>
                  <a:pt x="10" y="77"/>
                </a:lnTo>
                <a:lnTo>
                  <a:pt x="2" y="64"/>
                </a:lnTo>
                <a:lnTo>
                  <a:pt x="0" y="49"/>
                </a:lnTo>
                <a:lnTo>
                  <a:pt x="2" y="33"/>
                </a:lnTo>
                <a:lnTo>
                  <a:pt x="10" y="19"/>
                </a:lnTo>
                <a:lnTo>
                  <a:pt x="19" y="10"/>
                </a:lnTo>
                <a:lnTo>
                  <a:pt x="34" y="2"/>
                </a:lnTo>
                <a:lnTo>
                  <a:pt x="49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3" name="Forme libre 39"/>
          <xdr:cNvSpPr>
            <a:spLocks/>
          </xdr:cNvSpPr>
        </xdr:nvSpPr>
        <xdr:spPr bwMode="auto">
          <a:xfrm>
            <a:off x="10067925" y="938213"/>
            <a:ext cx="57150" cy="38100"/>
          </a:xfrm>
          <a:custGeom>
            <a:avLst/>
            <a:gdLst>
              <a:gd name="T0" fmla="*/ 34 w 67"/>
              <a:gd name="T1" fmla="*/ 0 h 48"/>
              <a:gd name="T2" fmla="*/ 46 w 67"/>
              <a:gd name="T3" fmla="*/ 1 h 48"/>
              <a:gd name="T4" fmla="*/ 54 w 67"/>
              <a:gd name="T5" fmla="*/ 5 h 48"/>
              <a:gd name="T6" fmla="*/ 57 w 67"/>
              <a:gd name="T7" fmla="*/ 11 h 48"/>
              <a:gd name="T8" fmla="*/ 55 w 67"/>
              <a:gd name="T9" fmla="*/ 16 h 48"/>
              <a:gd name="T10" fmla="*/ 48 w 67"/>
              <a:gd name="T11" fmla="*/ 19 h 48"/>
              <a:gd name="T12" fmla="*/ 38 w 67"/>
              <a:gd name="T13" fmla="*/ 23 h 48"/>
              <a:gd name="T14" fmla="*/ 38 w 67"/>
              <a:gd name="T15" fmla="*/ 25 h 48"/>
              <a:gd name="T16" fmla="*/ 37 w 67"/>
              <a:gd name="T17" fmla="*/ 28 h 48"/>
              <a:gd name="T18" fmla="*/ 38 w 67"/>
              <a:gd name="T19" fmla="*/ 31 h 48"/>
              <a:gd name="T20" fmla="*/ 39 w 67"/>
              <a:gd name="T21" fmla="*/ 36 h 48"/>
              <a:gd name="T22" fmla="*/ 43 w 67"/>
              <a:gd name="T23" fmla="*/ 38 h 48"/>
              <a:gd name="T24" fmla="*/ 45 w 67"/>
              <a:gd name="T25" fmla="*/ 40 h 48"/>
              <a:gd name="T26" fmla="*/ 49 w 67"/>
              <a:gd name="T27" fmla="*/ 41 h 48"/>
              <a:gd name="T28" fmla="*/ 50 w 67"/>
              <a:gd name="T29" fmla="*/ 41 h 48"/>
              <a:gd name="T30" fmla="*/ 52 w 67"/>
              <a:gd name="T31" fmla="*/ 40 h 48"/>
              <a:gd name="T32" fmla="*/ 54 w 67"/>
              <a:gd name="T33" fmla="*/ 40 h 48"/>
              <a:gd name="T34" fmla="*/ 56 w 67"/>
              <a:gd name="T35" fmla="*/ 39 h 48"/>
              <a:gd name="T36" fmla="*/ 58 w 67"/>
              <a:gd name="T37" fmla="*/ 37 h 48"/>
              <a:gd name="T38" fmla="*/ 59 w 67"/>
              <a:gd name="T39" fmla="*/ 35 h 48"/>
              <a:gd name="T40" fmla="*/ 60 w 67"/>
              <a:gd name="T41" fmla="*/ 30 h 48"/>
              <a:gd name="T42" fmla="*/ 67 w 67"/>
              <a:gd name="T43" fmla="*/ 30 h 48"/>
              <a:gd name="T44" fmla="*/ 64 w 67"/>
              <a:gd name="T45" fmla="*/ 40 h 48"/>
              <a:gd name="T46" fmla="*/ 58 w 67"/>
              <a:gd name="T47" fmla="*/ 46 h 48"/>
              <a:gd name="T48" fmla="*/ 49 w 67"/>
              <a:gd name="T49" fmla="*/ 48 h 48"/>
              <a:gd name="T50" fmla="*/ 44 w 67"/>
              <a:gd name="T51" fmla="*/ 48 h 48"/>
              <a:gd name="T52" fmla="*/ 40 w 67"/>
              <a:gd name="T53" fmla="*/ 46 h 48"/>
              <a:gd name="T54" fmla="*/ 36 w 67"/>
              <a:gd name="T55" fmla="*/ 43 h 48"/>
              <a:gd name="T56" fmla="*/ 34 w 67"/>
              <a:gd name="T57" fmla="*/ 39 h 48"/>
              <a:gd name="T58" fmla="*/ 31 w 67"/>
              <a:gd name="T59" fmla="*/ 43 h 48"/>
              <a:gd name="T60" fmla="*/ 27 w 67"/>
              <a:gd name="T61" fmla="*/ 46 h 48"/>
              <a:gd name="T62" fmla="*/ 23 w 67"/>
              <a:gd name="T63" fmla="*/ 48 h 48"/>
              <a:gd name="T64" fmla="*/ 19 w 67"/>
              <a:gd name="T65" fmla="*/ 48 h 48"/>
              <a:gd name="T66" fmla="*/ 9 w 67"/>
              <a:gd name="T67" fmla="*/ 46 h 48"/>
              <a:gd name="T68" fmla="*/ 3 w 67"/>
              <a:gd name="T69" fmla="*/ 40 h 48"/>
              <a:gd name="T70" fmla="*/ 0 w 67"/>
              <a:gd name="T71" fmla="*/ 30 h 48"/>
              <a:gd name="T72" fmla="*/ 8 w 67"/>
              <a:gd name="T73" fmla="*/ 30 h 48"/>
              <a:gd name="T74" fmla="*/ 8 w 67"/>
              <a:gd name="T75" fmla="*/ 35 h 48"/>
              <a:gd name="T76" fmla="*/ 10 w 67"/>
              <a:gd name="T77" fmla="*/ 37 h 48"/>
              <a:gd name="T78" fmla="*/ 11 w 67"/>
              <a:gd name="T79" fmla="*/ 39 h 48"/>
              <a:gd name="T80" fmla="*/ 13 w 67"/>
              <a:gd name="T81" fmla="*/ 40 h 48"/>
              <a:gd name="T82" fmla="*/ 15 w 67"/>
              <a:gd name="T83" fmla="*/ 40 h 48"/>
              <a:gd name="T84" fmla="*/ 18 w 67"/>
              <a:gd name="T85" fmla="*/ 41 h 48"/>
              <a:gd name="T86" fmla="*/ 19 w 67"/>
              <a:gd name="T87" fmla="*/ 41 h 48"/>
              <a:gd name="T88" fmla="*/ 22 w 67"/>
              <a:gd name="T89" fmla="*/ 40 h 48"/>
              <a:gd name="T90" fmla="*/ 25 w 67"/>
              <a:gd name="T91" fmla="*/ 38 h 48"/>
              <a:gd name="T92" fmla="*/ 27 w 67"/>
              <a:gd name="T93" fmla="*/ 36 h 48"/>
              <a:gd name="T94" fmla="*/ 30 w 67"/>
              <a:gd name="T95" fmla="*/ 31 h 48"/>
              <a:gd name="T96" fmla="*/ 30 w 67"/>
              <a:gd name="T97" fmla="*/ 28 h 48"/>
              <a:gd name="T98" fmla="*/ 30 w 67"/>
              <a:gd name="T99" fmla="*/ 25 h 48"/>
              <a:gd name="T100" fmla="*/ 28 w 67"/>
              <a:gd name="T101" fmla="*/ 23 h 48"/>
              <a:gd name="T102" fmla="*/ 20 w 67"/>
              <a:gd name="T103" fmla="*/ 19 h 48"/>
              <a:gd name="T104" fmla="*/ 13 w 67"/>
              <a:gd name="T105" fmla="*/ 16 h 48"/>
              <a:gd name="T106" fmla="*/ 11 w 67"/>
              <a:gd name="T107" fmla="*/ 11 h 48"/>
              <a:gd name="T108" fmla="*/ 14 w 67"/>
              <a:gd name="T109" fmla="*/ 5 h 48"/>
              <a:gd name="T110" fmla="*/ 22 w 67"/>
              <a:gd name="T111" fmla="*/ 1 h 48"/>
              <a:gd name="T112" fmla="*/ 34 w 67"/>
              <a:gd name="T113" fmla="*/ 0 h 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67" h="48">
                <a:moveTo>
                  <a:pt x="34" y="0"/>
                </a:moveTo>
                <a:lnTo>
                  <a:pt x="46" y="1"/>
                </a:lnTo>
                <a:lnTo>
                  <a:pt x="54" y="5"/>
                </a:lnTo>
                <a:lnTo>
                  <a:pt x="57" y="11"/>
                </a:lnTo>
                <a:lnTo>
                  <a:pt x="55" y="16"/>
                </a:lnTo>
                <a:lnTo>
                  <a:pt x="48" y="19"/>
                </a:lnTo>
                <a:lnTo>
                  <a:pt x="38" y="23"/>
                </a:lnTo>
                <a:lnTo>
                  <a:pt x="38" y="25"/>
                </a:lnTo>
                <a:lnTo>
                  <a:pt x="37" y="28"/>
                </a:lnTo>
                <a:lnTo>
                  <a:pt x="38" y="31"/>
                </a:lnTo>
                <a:lnTo>
                  <a:pt x="39" y="36"/>
                </a:lnTo>
                <a:lnTo>
                  <a:pt x="43" y="38"/>
                </a:lnTo>
                <a:lnTo>
                  <a:pt x="45" y="40"/>
                </a:lnTo>
                <a:lnTo>
                  <a:pt x="49" y="41"/>
                </a:lnTo>
                <a:lnTo>
                  <a:pt x="50" y="41"/>
                </a:lnTo>
                <a:lnTo>
                  <a:pt x="52" y="40"/>
                </a:lnTo>
                <a:lnTo>
                  <a:pt x="54" y="40"/>
                </a:lnTo>
                <a:lnTo>
                  <a:pt x="56" y="39"/>
                </a:lnTo>
                <a:lnTo>
                  <a:pt x="58" y="37"/>
                </a:lnTo>
                <a:lnTo>
                  <a:pt x="59" y="35"/>
                </a:lnTo>
                <a:lnTo>
                  <a:pt x="60" y="30"/>
                </a:lnTo>
                <a:lnTo>
                  <a:pt x="67" y="30"/>
                </a:lnTo>
                <a:lnTo>
                  <a:pt x="64" y="40"/>
                </a:lnTo>
                <a:lnTo>
                  <a:pt x="58" y="46"/>
                </a:lnTo>
                <a:lnTo>
                  <a:pt x="49" y="48"/>
                </a:lnTo>
                <a:lnTo>
                  <a:pt x="44" y="48"/>
                </a:lnTo>
                <a:lnTo>
                  <a:pt x="40" y="46"/>
                </a:lnTo>
                <a:lnTo>
                  <a:pt x="36" y="43"/>
                </a:lnTo>
                <a:lnTo>
                  <a:pt x="34" y="39"/>
                </a:lnTo>
                <a:lnTo>
                  <a:pt x="31" y="43"/>
                </a:lnTo>
                <a:lnTo>
                  <a:pt x="27" y="46"/>
                </a:lnTo>
                <a:lnTo>
                  <a:pt x="23" y="48"/>
                </a:lnTo>
                <a:lnTo>
                  <a:pt x="19" y="48"/>
                </a:lnTo>
                <a:lnTo>
                  <a:pt x="9" y="46"/>
                </a:lnTo>
                <a:lnTo>
                  <a:pt x="3" y="40"/>
                </a:lnTo>
                <a:lnTo>
                  <a:pt x="0" y="30"/>
                </a:lnTo>
                <a:lnTo>
                  <a:pt x="8" y="30"/>
                </a:lnTo>
                <a:lnTo>
                  <a:pt x="8" y="35"/>
                </a:lnTo>
                <a:lnTo>
                  <a:pt x="10" y="37"/>
                </a:lnTo>
                <a:lnTo>
                  <a:pt x="11" y="39"/>
                </a:lnTo>
                <a:lnTo>
                  <a:pt x="13" y="40"/>
                </a:lnTo>
                <a:lnTo>
                  <a:pt x="15" y="40"/>
                </a:lnTo>
                <a:lnTo>
                  <a:pt x="18" y="41"/>
                </a:lnTo>
                <a:lnTo>
                  <a:pt x="19" y="41"/>
                </a:lnTo>
                <a:lnTo>
                  <a:pt x="22" y="40"/>
                </a:lnTo>
                <a:lnTo>
                  <a:pt x="25" y="38"/>
                </a:lnTo>
                <a:lnTo>
                  <a:pt x="27" y="36"/>
                </a:lnTo>
                <a:lnTo>
                  <a:pt x="30" y="31"/>
                </a:lnTo>
                <a:lnTo>
                  <a:pt x="30" y="28"/>
                </a:lnTo>
                <a:lnTo>
                  <a:pt x="30" y="25"/>
                </a:lnTo>
                <a:lnTo>
                  <a:pt x="28" y="23"/>
                </a:lnTo>
                <a:lnTo>
                  <a:pt x="20" y="19"/>
                </a:lnTo>
                <a:lnTo>
                  <a:pt x="13" y="16"/>
                </a:lnTo>
                <a:lnTo>
                  <a:pt x="11" y="11"/>
                </a:lnTo>
                <a:lnTo>
                  <a:pt x="14" y="5"/>
                </a:lnTo>
                <a:lnTo>
                  <a:pt x="22" y="1"/>
                </a:lnTo>
                <a:lnTo>
                  <a:pt x="34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29</xdr:col>
      <xdr:colOff>66675</xdr:colOff>
      <xdr:row>1</xdr:row>
      <xdr:rowOff>528638</xdr:rowOff>
    </xdr:from>
    <xdr:to>
      <xdr:col>29</xdr:col>
      <xdr:colOff>466725</xdr:colOff>
      <xdr:row>3</xdr:row>
      <xdr:rowOff>52388</xdr:rowOff>
    </xdr:to>
    <xdr:grpSp>
      <xdr:nvGrpSpPr>
        <xdr:cNvPr id="44" name="Mois 8" descr="Tête d’ours bleu" title="Bouton de navigation du mois 8">
          <a:hlinkClick xmlns:r="http://schemas.openxmlformats.org/officeDocument/2006/relationships" r:id="rId8" tooltip="Cliquez ici pour afficher le mois 8"/>
        </xdr:cNvPr>
        <xdr:cNvGrpSpPr/>
      </xdr:nvGrpSpPr>
      <xdr:grpSpPr>
        <a:xfrm>
          <a:off x="12944475" y="747713"/>
          <a:ext cx="400050" cy="295275"/>
          <a:chOff x="10439400" y="757238"/>
          <a:chExt cx="400050" cy="295275"/>
        </a:xfrm>
      </xdr:grpSpPr>
      <xdr:sp macro="" textlink="">
        <xdr:nvSpPr>
          <xdr:cNvPr id="45" name="Forme libre 40">
            <a:hlinkClick xmlns:r="http://schemas.openxmlformats.org/officeDocument/2006/relationships" r:id="rId8" tooltip="Afficher le mois #8"/>
          </xdr:cNvPr>
          <xdr:cNvSpPr>
            <a:spLocks noEditPoints="1"/>
          </xdr:cNvSpPr>
        </xdr:nvSpPr>
        <xdr:spPr bwMode="auto">
          <a:xfrm>
            <a:off x="10439400" y="757238"/>
            <a:ext cx="400050" cy="295275"/>
          </a:xfrm>
          <a:custGeom>
            <a:avLst/>
            <a:gdLst>
              <a:gd name="T0" fmla="*/ 213 w 458"/>
              <a:gd name="T1" fmla="*/ 185 h 345"/>
              <a:gd name="T2" fmla="*/ 190 w 458"/>
              <a:gd name="T3" fmla="*/ 202 h 345"/>
              <a:gd name="T4" fmla="*/ 180 w 458"/>
              <a:gd name="T5" fmla="*/ 232 h 345"/>
              <a:gd name="T6" fmla="*/ 190 w 458"/>
              <a:gd name="T7" fmla="*/ 260 h 345"/>
              <a:gd name="T8" fmla="*/ 213 w 458"/>
              <a:gd name="T9" fmla="*/ 279 h 345"/>
              <a:gd name="T10" fmla="*/ 244 w 458"/>
              <a:gd name="T11" fmla="*/ 279 h 345"/>
              <a:gd name="T12" fmla="*/ 268 w 458"/>
              <a:gd name="T13" fmla="*/ 260 h 345"/>
              <a:gd name="T14" fmla="*/ 278 w 458"/>
              <a:gd name="T15" fmla="*/ 232 h 345"/>
              <a:gd name="T16" fmla="*/ 268 w 458"/>
              <a:gd name="T17" fmla="*/ 202 h 345"/>
              <a:gd name="T18" fmla="*/ 244 w 458"/>
              <a:gd name="T19" fmla="*/ 185 h 345"/>
              <a:gd name="T20" fmla="*/ 341 w 458"/>
              <a:gd name="T21" fmla="*/ 166 h 345"/>
              <a:gd name="T22" fmla="*/ 322 w 458"/>
              <a:gd name="T23" fmla="*/ 177 h 345"/>
              <a:gd name="T24" fmla="*/ 322 w 458"/>
              <a:gd name="T25" fmla="*/ 199 h 345"/>
              <a:gd name="T26" fmla="*/ 341 w 458"/>
              <a:gd name="T27" fmla="*/ 209 h 345"/>
              <a:gd name="T28" fmla="*/ 360 w 458"/>
              <a:gd name="T29" fmla="*/ 199 h 345"/>
              <a:gd name="T30" fmla="*/ 360 w 458"/>
              <a:gd name="T31" fmla="*/ 177 h 345"/>
              <a:gd name="T32" fmla="*/ 341 w 458"/>
              <a:gd name="T33" fmla="*/ 166 h 345"/>
              <a:gd name="T34" fmla="*/ 106 w 458"/>
              <a:gd name="T35" fmla="*/ 170 h 345"/>
              <a:gd name="T36" fmla="*/ 95 w 458"/>
              <a:gd name="T37" fmla="*/ 188 h 345"/>
              <a:gd name="T38" fmla="*/ 106 w 458"/>
              <a:gd name="T39" fmla="*/ 207 h 345"/>
              <a:gd name="T40" fmla="*/ 127 w 458"/>
              <a:gd name="T41" fmla="*/ 207 h 345"/>
              <a:gd name="T42" fmla="*/ 138 w 458"/>
              <a:gd name="T43" fmla="*/ 188 h 345"/>
              <a:gd name="T44" fmla="*/ 127 w 458"/>
              <a:gd name="T45" fmla="*/ 170 h 345"/>
              <a:gd name="T46" fmla="*/ 67 w 458"/>
              <a:gd name="T47" fmla="*/ 0 h 345"/>
              <a:gd name="T48" fmla="*/ 103 w 458"/>
              <a:gd name="T49" fmla="*/ 10 h 345"/>
              <a:gd name="T50" fmla="*/ 128 w 458"/>
              <a:gd name="T51" fmla="*/ 34 h 345"/>
              <a:gd name="T52" fmla="*/ 163 w 458"/>
              <a:gd name="T53" fmla="*/ 37 h 345"/>
              <a:gd name="T54" fmla="*/ 229 w 458"/>
              <a:gd name="T55" fmla="*/ 26 h 345"/>
              <a:gd name="T56" fmla="*/ 294 w 458"/>
              <a:gd name="T57" fmla="*/ 37 h 345"/>
              <a:gd name="T58" fmla="*/ 329 w 458"/>
              <a:gd name="T59" fmla="*/ 34 h 345"/>
              <a:gd name="T60" fmla="*/ 354 w 458"/>
              <a:gd name="T61" fmla="*/ 10 h 345"/>
              <a:gd name="T62" fmla="*/ 390 w 458"/>
              <a:gd name="T63" fmla="*/ 0 h 345"/>
              <a:gd name="T64" fmla="*/ 424 w 458"/>
              <a:gd name="T65" fmla="*/ 8 h 345"/>
              <a:gd name="T66" fmla="*/ 448 w 458"/>
              <a:gd name="T67" fmla="*/ 29 h 345"/>
              <a:gd name="T68" fmla="*/ 458 w 458"/>
              <a:gd name="T69" fmla="*/ 60 h 345"/>
              <a:gd name="T70" fmla="*/ 445 w 458"/>
              <a:gd name="T71" fmla="*/ 96 h 345"/>
              <a:gd name="T72" fmla="*/ 413 w 458"/>
              <a:gd name="T73" fmla="*/ 117 h 345"/>
              <a:gd name="T74" fmla="*/ 400 w 458"/>
              <a:gd name="T75" fmla="*/ 141 h 345"/>
              <a:gd name="T76" fmla="*/ 406 w 458"/>
              <a:gd name="T77" fmla="*/ 185 h 345"/>
              <a:gd name="T78" fmla="*/ 396 w 458"/>
              <a:gd name="T79" fmla="*/ 242 h 345"/>
              <a:gd name="T80" fmla="*/ 365 w 458"/>
              <a:gd name="T81" fmla="*/ 288 h 345"/>
              <a:gd name="T82" fmla="*/ 318 w 458"/>
              <a:gd name="T83" fmla="*/ 323 h 345"/>
              <a:gd name="T84" fmla="*/ 260 w 458"/>
              <a:gd name="T85" fmla="*/ 343 h 345"/>
              <a:gd name="T86" fmla="*/ 196 w 458"/>
              <a:gd name="T87" fmla="*/ 343 h 345"/>
              <a:gd name="T88" fmla="*/ 138 w 458"/>
              <a:gd name="T89" fmla="*/ 323 h 345"/>
              <a:gd name="T90" fmla="*/ 92 w 458"/>
              <a:gd name="T91" fmla="*/ 288 h 345"/>
              <a:gd name="T92" fmla="*/ 62 w 458"/>
              <a:gd name="T93" fmla="*/ 242 h 345"/>
              <a:gd name="T94" fmla="*/ 50 w 458"/>
              <a:gd name="T95" fmla="*/ 185 h 345"/>
              <a:gd name="T96" fmla="*/ 58 w 458"/>
              <a:gd name="T97" fmla="*/ 141 h 345"/>
              <a:gd name="T98" fmla="*/ 45 w 458"/>
              <a:gd name="T99" fmla="*/ 117 h 345"/>
              <a:gd name="T100" fmla="*/ 13 w 458"/>
              <a:gd name="T101" fmla="*/ 96 h 345"/>
              <a:gd name="T102" fmla="*/ 0 w 458"/>
              <a:gd name="T103" fmla="*/ 60 h 345"/>
              <a:gd name="T104" fmla="*/ 9 w 458"/>
              <a:gd name="T105" fmla="*/ 29 h 345"/>
              <a:gd name="T106" fmla="*/ 34 w 458"/>
              <a:gd name="T107" fmla="*/ 8 h 345"/>
              <a:gd name="T108" fmla="*/ 67 w 458"/>
              <a:gd name="T109" fmla="*/ 0 h 3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58" h="345">
                <a:moveTo>
                  <a:pt x="229" y="183"/>
                </a:moveTo>
                <a:lnTo>
                  <a:pt x="213" y="185"/>
                </a:lnTo>
                <a:lnTo>
                  <a:pt x="199" y="193"/>
                </a:lnTo>
                <a:lnTo>
                  <a:pt x="190" y="202"/>
                </a:lnTo>
                <a:lnTo>
                  <a:pt x="182" y="216"/>
                </a:lnTo>
                <a:lnTo>
                  <a:pt x="180" y="232"/>
                </a:lnTo>
                <a:lnTo>
                  <a:pt x="182" y="247"/>
                </a:lnTo>
                <a:lnTo>
                  <a:pt x="190" y="260"/>
                </a:lnTo>
                <a:lnTo>
                  <a:pt x="199" y="271"/>
                </a:lnTo>
                <a:lnTo>
                  <a:pt x="213" y="279"/>
                </a:lnTo>
                <a:lnTo>
                  <a:pt x="229" y="281"/>
                </a:lnTo>
                <a:lnTo>
                  <a:pt x="244" y="279"/>
                </a:lnTo>
                <a:lnTo>
                  <a:pt x="257" y="271"/>
                </a:lnTo>
                <a:lnTo>
                  <a:pt x="268" y="260"/>
                </a:lnTo>
                <a:lnTo>
                  <a:pt x="276" y="247"/>
                </a:lnTo>
                <a:lnTo>
                  <a:pt x="278" y="232"/>
                </a:lnTo>
                <a:lnTo>
                  <a:pt x="276" y="216"/>
                </a:lnTo>
                <a:lnTo>
                  <a:pt x="268" y="202"/>
                </a:lnTo>
                <a:lnTo>
                  <a:pt x="257" y="193"/>
                </a:lnTo>
                <a:lnTo>
                  <a:pt x="244" y="185"/>
                </a:lnTo>
                <a:lnTo>
                  <a:pt x="229" y="183"/>
                </a:lnTo>
                <a:close/>
                <a:moveTo>
                  <a:pt x="341" y="166"/>
                </a:moveTo>
                <a:lnTo>
                  <a:pt x="330" y="170"/>
                </a:lnTo>
                <a:lnTo>
                  <a:pt x="322" y="177"/>
                </a:lnTo>
                <a:lnTo>
                  <a:pt x="319" y="188"/>
                </a:lnTo>
                <a:lnTo>
                  <a:pt x="322" y="199"/>
                </a:lnTo>
                <a:lnTo>
                  <a:pt x="330" y="207"/>
                </a:lnTo>
                <a:lnTo>
                  <a:pt x="341" y="209"/>
                </a:lnTo>
                <a:lnTo>
                  <a:pt x="352" y="207"/>
                </a:lnTo>
                <a:lnTo>
                  <a:pt x="360" y="199"/>
                </a:lnTo>
                <a:lnTo>
                  <a:pt x="363" y="188"/>
                </a:lnTo>
                <a:lnTo>
                  <a:pt x="360" y="177"/>
                </a:lnTo>
                <a:lnTo>
                  <a:pt x="352" y="170"/>
                </a:lnTo>
                <a:lnTo>
                  <a:pt x="341" y="166"/>
                </a:lnTo>
                <a:close/>
                <a:moveTo>
                  <a:pt x="116" y="166"/>
                </a:moveTo>
                <a:lnTo>
                  <a:pt x="106" y="170"/>
                </a:lnTo>
                <a:lnTo>
                  <a:pt x="98" y="177"/>
                </a:lnTo>
                <a:lnTo>
                  <a:pt x="95" y="188"/>
                </a:lnTo>
                <a:lnTo>
                  <a:pt x="98" y="199"/>
                </a:lnTo>
                <a:lnTo>
                  <a:pt x="106" y="207"/>
                </a:lnTo>
                <a:lnTo>
                  <a:pt x="116" y="209"/>
                </a:lnTo>
                <a:lnTo>
                  <a:pt x="127" y="207"/>
                </a:lnTo>
                <a:lnTo>
                  <a:pt x="135" y="199"/>
                </a:lnTo>
                <a:lnTo>
                  <a:pt x="138" y="188"/>
                </a:lnTo>
                <a:lnTo>
                  <a:pt x="135" y="177"/>
                </a:lnTo>
                <a:lnTo>
                  <a:pt x="127" y="170"/>
                </a:lnTo>
                <a:lnTo>
                  <a:pt x="116" y="166"/>
                </a:lnTo>
                <a:close/>
                <a:moveTo>
                  <a:pt x="67" y="0"/>
                </a:moveTo>
                <a:lnTo>
                  <a:pt x="87" y="2"/>
                </a:lnTo>
                <a:lnTo>
                  <a:pt x="103" y="10"/>
                </a:lnTo>
                <a:lnTo>
                  <a:pt x="118" y="20"/>
                </a:lnTo>
                <a:lnTo>
                  <a:pt x="128" y="34"/>
                </a:lnTo>
                <a:lnTo>
                  <a:pt x="134" y="50"/>
                </a:lnTo>
                <a:lnTo>
                  <a:pt x="163" y="37"/>
                </a:lnTo>
                <a:lnTo>
                  <a:pt x="195" y="28"/>
                </a:lnTo>
                <a:lnTo>
                  <a:pt x="229" y="26"/>
                </a:lnTo>
                <a:lnTo>
                  <a:pt x="263" y="28"/>
                </a:lnTo>
                <a:lnTo>
                  <a:pt x="294" y="37"/>
                </a:lnTo>
                <a:lnTo>
                  <a:pt x="324" y="50"/>
                </a:lnTo>
                <a:lnTo>
                  <a:pt x="329" y="34"/>
                </a:lnTo>
                <a:lnTo>
                  <a:pt x="340" y="20"/>
                </a:lnTo>
                <a:lnTo>
                  <a:pt x="354" y="10"/>
                </a:lnTo>
                <a:lnTo>
                  <a:pt x="370" y="2"/>
                </a:lnTo>
                <a:lnTo>
                  <a:pt x="390" y="0"/>
                </a:lnTo>
                <a:lnTo>
                  <a:pt x="408" y="2"/>
                </a:lnTo>
                <a:lnTo>
                  <a:pt x="424" y="8"/>
                </a:lnTo>
                <a:lnTo>
                  <a:pt x="438" y="17"/>
                </a:lnTo>
                <a:lnTo>
                  <a:pt x="448" y="29"/>
                </a:lnTo>
                <a:lnTo>
                  <a:pt x="455" y="44"/>
                </a:lnTo>
                <a:lnTo>
                  <a:pt x="458" y="60"/>
                </a:lnTo>
                <a:lnTo>
                  <a:pt x="454" y="79"/>
                </a:lnTo>
                <a:lnTo>
                  <a:pt x="445" y="96"/>
                </a:lnTo>
                <a:lnTo>
                  <a:pt x="430" y="109"/>
                </a:lnTo>
                <a:lnTo>
                  <a:pt x="413" y="117"/>
                </a:lnTo>
                <a:lnTo>
                  <a:pt x="391" y="121"/>
                </a:lnTo>
                <a:lnTo>
                  <a:pt x="400" y="141"/>
                </a:lnTo>
                <a:lnTo>
                  <a:pt x="405" y="163"/>
                </a:lnTo>
                <a:lnTo>
                  <a:pt x="406" y="185"/>
                </a:lnTo>
                <a:lnTo>
                  <a:pt x="404" y="214"/>
                </a:lnTo>
                <a:lnTo>
                  <a:pt x="396" y="242"/>
                </a:lnTo>
                <a:lnTo>
                  <a:pt x="382" y="265"/>
                </a:lnTo>
                <a:lnTo>
                  <a:pt x="365" y="288"/>
                </a:lnTo>
                <a:lnTo>
                  <a:pt x="343" y="308"/>
                </a:lnTo>
                <a:lnTo>
                  <a:pt x="318" y="323"/>
                </a:lnTo>
                <a:lnTo>
                  <a:pt x="291" y="335"/>
                </a:lnTo>
                <a:lnTo>
                  <a:pt x="260" y="343"/>
                </a:lnTo>
                <a:lnTo>
                  <a:pt x="229" y="345"/>
                </a:lnTo>
                <a:lnTo>
                  <a:pt x="196" y="343"/>
                </a:lnTo>
                <a:lnTo>
                  <a:pt x="167" y="335"/>
                </a:lnTo>
                <a:lnTo>
                  <a:pt x="138" y="323"/>
                </a:lnTo>
                <a:lnTo>
                  <a:pt x="114" y="308"/>
                </a:lnTo>
                <a:lnTo>
                  <a:pt x="92" y="288"/>
                </a:lnTo>
                <a:lnTo>
                  <a:pt x="75" y="265"/>
                </a:lnTo>
                <a:lnTo>
                  <a:pt x="62" y="242"/>
                </a:lnTo>
                <a:lnTo>
                  <a:pt x="53" y="214"/>
                </a:lnTo>
                <a:lnTo>
                  <a:pt x="50" y="185"/>
                </a:lnTo>
                <a:lnTo>
                  <a:pt x="52" y="163"/>
                </a:lnTo>
                <a:lnTo>
                  <a:pt x="58" y="141"/>
                </a:lnTo>
                <a:lnTo>
                  <a:pt x="65" y="121"/>
                </a:lnTo>
                <a:lnTo>
                  <a:pt x="45" y="117"/>
                </a:lnTo>
                <a:lnTo>
                  <a:pt x="27" y="109"/>
                </a:lnTo>
                <a:lnTo>
                  <a:pt x="13" y="96"/>
                </a:lnTo>
                <a:lnTo>
                  <a:pt x="3" y="79"/>
                </a:lnTo>
                <a:lnTo>
                  <a:pt x="0" y="60"/>
                </a:lnTo>
                <a:lnTo>
                  <a:pt x="2" y="44"/>
                </a:lnTo>
                <a:lnTo>
                  <a:pt x="9" y="29"/>
                </a:lnTo>
                <a:lnTo>
                  <a:pt x="19" y="17"/>
                </a:lnTo>
                <a:lnTo>
                  <a:pt x="34" y="8"/>
                </a:lnTo>
                <a:lnTo>
                  <a:pt x="49" y="2"/>
                </a:lnTo>
                <a:lnTo>
                  <a:pt x="67" y="0"/>
                </a:lnTo>
                <a:close/>
              </a:path>
            </a:pathLst>
          </a:custGeom>
          <a:solidFill>
            <a:srgbClr val="0070C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6" name="Forme libre 41"/>
          <xdr:cNvSpPr>
            <a:spLocks/>
          </xdr:cNvSpPr>
        </xdr:nvSpPr>
        <xdr:spPr bwMode="auto">
          <a:xfrm>
            <a:off x="10525125" y="900113"/>
            <a:ext cx="38100" cy="38100"/>
          </a:xfrm>
          <a:custGeom>
            <a:avLst/>
            <a:gdLst>
              <a:gd name="T0" fmla="*/ 21 w 43"/>
              <a:gd name="T1" fmla="*/ 0 h 43"/>
              <a:gd name="T2" fmla="*/ 32 w 43"/>
              <a:gd name="T3" fmla="*/ 4 h 43"/>
              <a:gd name="T4" fmla="*/ 40 w 43"/>
              <a:gd name="T5" fmla="*/ 11 h 43"/>
              <a:gd name="T6" fmla="*/ 43 w 43"/>
              <a:gd name="T7" fmla="*/ 22 h 43"/>
              <a:gd name="T8" fmla="*/ 40 w 43"/>
              <a:gd name="T9" fmla="*/ 33 h 43"/>
              <a:gd name="T10" fmla="*/ 32 w 43"/>
              <a:gd name="T11" fmla="*/ 41 h 43"/>
              <a:gd name="T12" fmla="*/ 21 w 43"/>
              <a:gd name="T13" fmla="*/ 43 h 43"/>
              <a:gd name="T14" fmla="*/ 11 w 43"/>
              <a:gd name="T15" fmla="*/ 41 h 43"/>
              <a:gd name="T16" fmla="*/ 3 w 43"/>
              <a:gd name="T17" fmla="*/ 33 h 43"/>
              <a:gd name="T18" fmla="*/ 0 w 43"/>
              <a:gd name="T19" fmla="*/ 22 h 43"/>
              <a:gd name="T20" fmla="*/ 3 w 43"/>
              <a:gd name="T21" fmla="*/ 11 h 43"/>
              <a:gd name="T22" fmla="*/ 11 w 43"/>
              <a:gd name="T23" fmla="*/ 4 h 43"/>
              <a:gd name="T24" fmla="*/ 21 w 43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3" h="43">
                <a:moveTo>
                  <a:pt x="21" y="0"/>
                </a:moveTo>
                <a:lnTo>
                  <a:pt x="32" y="4"/>
                </a:lnTo>
                <a:lnTo>
                  <a:pt x="40" y="11"/>
                </a:lnTo>
                <a:lnTo>
                  <a:pt x="43" y="22"/>
                </a:lnTo>
                <a:lnTo>
                  <a:pt x="40" y="33"/>
                </a:lnTo>
                <a:lnTo>
                  <a:pt x="32" y="41"/>
                </a:lnTo>
                <a:lnTo>
                  <a:pt x="21" y="43"/>
                </a:lnTo>
                <a:lnTo>
                  <a:pt x="11" y="41"/>
                </a:lnTo>
                <a:lnTo>
                  <a:pt x="3" y="33"/>
                </a:lnTo>
                <a:lnTo>
                  <a:pt x="0" y="22"/>
                </a:lnTo>
                <a:lnTo>
                  <a:pt x="3" y="11"/>
                </a:lnTo>
                <a:lnTo>
                  <a:pt x="11" y="4"/>
                </a:lnTo>
                <a:lnTo>
                  <a:pt x="21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7" name="Forme libre 42"/>
          <xdr:cNvSpPr>
            <a:spLocks/>
          </xdr:cNvSpPr>
        </xdr:nvSpPr>
        <xdr:spPr bwMode="auto">
          <a:xfrm>
            <a:off x="10715625" y="900113"/>
            <a:ext cx="38100" cy="38100"/>
          </a:xfrm>
          <a:custGeom>
            <a:avLst/>
            <a:gdLst>
              <a:gd name="T0" fmla="*/ 22 w 44"/>
              <a:gd name="T1" fmla="*/ 0 h 43"/>
              <a:gd name="T2" fmla="*/ 33 w 44"/>
              <a:gd name="T3" fmla="*/ 4 h 43"/>
              <a:gd name="T4" fmla="*/ 41 w 44"/>
              <a:gd name="T5" fmla="*/ 11 h 43"/>
              <a:gd name="T6" fmla="*/ 44 w 44"/>
              <a:gd name="T7" fmla="*/ 22 h 43"/>
              <a:gd name="T8" fmla="*/ 41 w 44"/>
              <a:gd name="T9" fmla="*/ 33 h 43"/>
              <a:gd name="T10" fmla="*/ 33 w 44"/>
              <a:gd name="T11" fmla="*/ 41 h 43"/>
              <a:gd name="T12" fmla="*/ 22 w 44"/>
              <a:gd name="T13" fmla="*/ 43 h 43"/>
              <a:gd name="T14" fmla="*/ 11 w 44"/>
              <a:gd name="T15" fmla="*/ 41 h 43"/>
              <a:gd name="T16" fmla="*/ 3 w 44"/>
              <a:gd name="T17" fmla="*/ 33 h 43"/>
              <a:gd name="T18" fmla="*/ 0 w 44"/>
              <a:gd name="T19" fmla="*/ 22 h 43"/>
              <a:gd name="T20" fmla="*/ 3 w 44"/>
              <a:gd name="T21" fmla="*/ 11 h 43"/>
              <a:gd name="T22" fmla="*/ 11 w 44"/>
              <a:gd name="T23" fmla="*/ 4 h 43"/>
              <a:gd name="T24" fmla="*/ 22 w 44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4" h="43">
                <a:moveTo>
                  <a:pt x="22" y="0"/>
                </a:moveTo>
                <a:lnTo>
                  <a:pt x="33" y="4"/>
                </a:lnTo>
                <a:lnTo>
                  <a:pt x="41" y="11"/>
                </a:lnTo>
                <a:lnTo>
                  <a:pt x="44" y="22"/>
                </a:lnTo>
                <a:lnTo>
                  <a:pt x="41" y="33"/>
                </a:lnTo>
                <a:lnTo>
                  <a:pt x="33" y="41"/>
                </a:lnTo>
                <a:lnTo>
                  <a:pt x="22" y="43"/>
                </a:lnTo>
                <a:lnTo>
                  <a:pt x="11" y="41"/>
                </a:lnTo>
                <a:lnTo>
                  <a:pt x="3" y="33"/>
                </a:lnTo>
                <a:lnTo>
                  <a:pt x="0" y="22"/>
                </a:lnTo>
                <a:lnTo>
                  <a:pt x="3" y="11"/>
                </a:lnTo>
                <a:lnTo>
                  <a:pt x="11" y="4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8" name="Forme libre 43"/>
          <xdr:cNvSpPr>
            <a:spLocks noEditPoints="1"/>
          </xdr:cNvSpPr>
        </xdr:nvSpPr>
        <xdr:spPr bwMode="auto">
          <a:xfrm>
            <a:off x="10591800" y="909638"/>
            <a:ext cx="85725" cy="85725"/>
          </a:xfrm>
          <a:custGeom>
            <a:avLst/>
            <a:gdLst>
              <a:gd name="T0" fmla="*/ 37 w 98"/>
              <a:gd name="T1" fmla="*/ 27 h 98"/>
              <a:gd name="T2" fmla="*/ 26 w 98"/>
              <a:gd name="T3" fmla="*/ 37 h 98"/>
              <a:gd name="T4" fmla="*/ 35 w 98"/>
              <a:gd name="T5" fmla="*/ 45 h 98"/>
              <a:gd name="T6" fmla="*/ 44 w 98"/>
              <a:gd name="T7" fmla="*/ 51 h 98"/>
              <a:gd name="T8" fmla="*/ 44 w 98"/>
              <a:gd name="T9" fmla="*/ 57 h 98"/>
              <a:gd name="T10" fmla="*/ 40 w 98"/>
              <a:gd name="T11" fmla="*/ 64 h 98"/>
              <a:gd name="T12" fmla="*/ 33 w 98"/>
              <a:gd name="T13" fmla="*/ 67 h 98"/>
              <a:gd name="T14" fmla="*/ 30 w 98"/>
              <a:gd name="T15" fmla="*/ 66 h 98"/>
              <a:gd name="T16" fmla="*/ 26 w 98"/>
              <a:gd name="T17" fmla="*/ 65 h 98"/>
              <a:gd name="T18" fmla="*/ 24 w 98"/>
              <a:gd name="T19" fmla="*/ 61 h 98"/>
              <a:gd name="T20" fmla="*/ 15 w 98"/>
              <a:gd name="T21" fmla="*/ 56 h 98"/>
              <a:gd name="T22" fmla="*/ 24 w 98"/>
              <a:gd name="T23" fmla="*/ 72 h 98"/>
              <a:gd name="T24" fmla="*/ 38 w 98"/>
              <a:gd name="T25" fmla="*/ 74 h 98"/>
              <a:gd name="T26" fmla="*/ 45 w 98"/>
              <a:gd name="T27" fmla="*/ 69 h 98"/>
              <a:gd name="T28" fmla="*/ 51 w 98"/>
              <a:gd name="T29" fmla="*/ 69 h 98"/>
              <a:gd name="T30" fmla="*/ 59 w 98"/>
              <a:gd name="T31" fmla="*/ 74 h 98"/>
              <a:gd name="T32" fmla="*/ 73 w 98"/>
              <a:gd name="T33" fmla="*/ 72 h 98"/>
              <a:gd name="T34" fmla="*/ 81 w 98"/>
              <a:gd name="T35" fmla="*/ 56 h 98"/>
              <a:gd name="T36" fmla="*/ 74 w 98"/>
              <a:gd name="T37" fmla="*/ 61 h 98"/>
              <a:gd name="T38" fmla="*/ 71 w 98"/>
              <a:gd name="T39" fmla="*/ 65 h 98"/>
              <a:gd name="T40" fmla="*/ 67 w 98"/>
              <a:gd name="T41" fmla="*/ 66 h 98"/>
              <a:gd name="T42" fmla="*/ 64 w 98"/>
              <a:gd name="T43" fmla="*/ 67 h 98"/>
              <a:gd name="T44" fmla="*/ 57 w 98"/>
              <a:gd name="T45" fmla="*/ 64 h 98"/>
              <a:gd name="T46" fmla="*/ 53 w 98"/>
              <a:gd name="T47" fmla="*/ 57 h 98"/>
              <a:gd name="T48" fmla="*/ 53 w 98"/>
              <a:gd name="T49" fmla="*/ 51 h 98"/>
              <a:gd name="T50" fmla="*/ 63 w 98"/>
              <a:gd name="T51" fmla="*/ 45 h 98"/>
              <a:gd name="T52" fmla="*/ 72 w 98"/>
              <a:gd name="T53" fmla="*/ 37 h 98"/>
              <a:gd name="T54" fmla="*/ 61 w 98"/>
              <a:gd name="T55" fmla="*/ 27 h 98"/>
              <a:gd name="T56" fmla="*/ 49 w 98"/>
              <a:gd name="T57" fmla="*/ 0 h 98"/>
              <a:gd name="T58" fmla="*/ 77 w 98"/>
              <a:gd name="T59" fmla="*/ 10 h 98"/>
              <a:gd name="T60" fmla="*/ 96 w 98"/>
              <a:gd name="T61" fmla="*/ 33 h 98"/>
              <a:gd name="T62" fmla="*/ 96 w 98"/>
              <a:gd name="T63" fmla="*/ 64 h 98"/>
              <a:gd name="T64" fmla="*/ 77 w 98"/>
              <a:gd name="T65" fmla="*/ 88 h 98"/>
              <a:gd name="T66" fmla="*/ 49 w 98"/>
              <a:gd name="T67" fmla="*/ 98 h 98"/>
              <a:gd name="T68" fmla="*/ 19 w 98"/>
              <a:gd name="T69" fmla="*/ 88 h 98"/>
              <a:gd name="T70" fmla="*/ 2 w 98"/>
              <a:gd name="T71" fmla="*/ 64 h 98"/>
              <a:gd name="T72" fmla="*/ 2 w 98"/>
              <a:gd name="T73" fmla="*/ 33 h 98"/>
              <a:gd name="T74" fmla="*/ 19 w 98"/>
              <a:gd name="T75" fmla="*/ 10 h 98"/>
              <a:gd name="T76" fmla="*/ 49 w 98"/>
              <a:gd name="T77" fmla="*/ 0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98" h="98">
                <a:moveTo>
                  <a:pt x="49" y="26"/>
                </a:moveTo>
                <a:lnTo>
                  <a:pt x="37" y="27"/>
                </a:lnTo>
                <a:lnTo>
                  <a:pt x="29" y="31"/>
                </a:lnTo>
                <a:lnTo>
                  <a:pt x="26" y="37"/>
                </a:lnTo>
                <a:lnTo>
                  <a:pt x="28" y="42"/>
                </a:lnTo>
                <a:lnTo>
                  <a:pt x="35" y="45"/>
                </a:lnTo>
                <a:lnTo>
                  <a:pt x="43" y="49"/>
                </a:lnTo>
                <a:lnTo>
                  <a:pt x="44" y="51"/>
                </a:lnTo>
                <a:lnTo>
                  <a:pt x="44" y="54"/>
                </a:lnTo>
                <a:lnTo>
                  <a:pt x="44" y="57"/>
                </a:lnTo>
                <a:lnTo>
                  <a:pt x="42" y="62"/>
                </a:lnTo>
                <a:lnTo>
                  <a:pt x="40" y="64"/>
                </a:lnTo>
                <a:lnTo>
                  <a:pt x="37" y="66"/>
                </a:lnTo>
                <a:lnTo>
                  <a:pt x="33" y="67"/>
                </a:lnTo>
                <a:lnTo>
                  <a:pt x="32" y="67"/>
                </a:lnTo>
                <a:lnTo>
                  <a:pt x="30" y="66"/>
                </a:lnTo>
                <a:lnTo>
                  <a:pt x="28" y="66"/>
                </a:lnTo>
                <a:lnTo>
                  <a:pt x="26" y="65"/>
                </a:lnTo>
                <a:lnTo>
                  <a:pt x="25" y="63"/>
                </a:lnTo>
                <a:lnTo>
                  <a:pt x="24" y="61"/>
                </a:lnTo>
                <a:lnTo>
                  <a:pt x="23" y="56"/>
                </a:lnTo>
                <a:lnTo>
                  <a:pt x="15" y="56"/>
                </a:lnTo>
                <a:lnTo>
                  <a:pt x="18" y="66"/>
                </a:lnTo>
                <a:lnTo>
                  <a:pt x="24" y="72"/>
                </a:lnTo>
                <a:lnTo>
                  <a:pt x="33" y="74"/>
                </a:lnTo>
                <a:lnTo>
                  <a:pt x="38" y="74"/>
                </a:lnTo>
                <a:lnTo>
                  <a:pt x="42" y="72"/>
                </a:lnTo>
                <a:lnTo>
                  <a:pt x="45" y="69"/>
                </a:lnTo>
                <a:lnTo>
                  <a:pt x="49" y="65"/>
                </a:lnTo>
                <a:lnTo>
                  <a:pt x="51" y="69"/>
                </a:lnTo>
                <a:lnTo>
                  <a:pt x="55" y="72"/>
                </a:lnTo>
                <a:lnTo>
                  <a:pt x="59" y="74"/>
                </a:lnTo>
                <a:lnTo>
                  <a:pt x="64" y="74"/>
                </a:lnTo>
                <a:lnTo>
                  <a:pt x="73" y="72"/>
                </a:lnTo>
                <a:lnTo>
                  <a:pt x="79" y="66"/>
                </a:lnTo>
                <a:lnTo>
                  <a:pt x="81" y="56"/>
                </a:lnTo>
                <a:lnTo>
                  <a:pt x="75" y="56"/>
                </a:lnTo>
                <a:lnTo>
                  <a:pt x="74" y="61"/>
                </a:lnTo>
                <a:lnTo>
                  <a:pt x="73" y="63"/>
                </a:lnTo>
                <a:lnTo>
                  <a:pt x="71" y="65"/>
                </a:lnTo>
                <a:lnTo>
                  <a:pt x="69" y="66"/>
                </a:lnTo>
                <a:lnTo>
                  <a:pt x="67" y="66"/>
                </a:lnTo>
                <a:lnTo>
                  <a:pt x="65" y="67"/>
                </a:lnTo>
                <a:lnTo>
                  <a:pt x="64" y="67"/>
                </a:lnTo>
                <a:lnTo>
                  <a:pt x="60" y="66"/>
                </a:lnTo>
                <a:lnTo>
                  <a:pt x="57" y="64"/>
                </a:lnTo>
                <a:lnTo>
                  <a:pt x="54" y="62"/>
                </a:lnTo>
                <a:lnTo>
                  <a:pt x="53" y="57"/>
                </a:lnTo>
                <a:lnTo>
                  <a:pt x="52" y="54"/>
                </a:lnTo>
                <a:lnTo>
                  <a:pt x="53" y="51"/>
                </a:lnTo>
                <a:lnTo>
                  <a:pt x="53" y="49"/>
                </a:lnTo>
                <a:lnTo>
                  <a:pt x="63" y="45"/>
                </a:lnTo>
                <a:lnTo>
                  <a:pt x="69" y="42"/>
                </a:lnTo>
                <a:lnTo>
                  <a:pt x="72" y="37"/>
                </a:lnTo>
                <a:lnTo>
                  <a:pt x="68" y="31"/>
                </a:lnTo>
                <a:lnTo>
                  <a:pt x="61" y="27"/>
                </a:lnTo>
                <a:lnTo>
                  <a:pt x="49" y="26"/>
                </a:lnTo>
                <a:close/>
                <a:moveTo>
                  <a:pt x="49" y="0"/>
                </a:moveTo>
                <a:lnTo>
                  <a:pt x="64" y="2"/>
                </a:lnTo>
                <a:lnTo>
                  <a:pt x="77" y="10"/>
                </a:lnTo>
                <a:lnTo>
                  <a:pt x="88" y="19"/>
                </a:lnTo>
                <a:lnTo>
                  <a:pt x="96" y="33"/>
                </a:lnTo>
                <a:lnTo>
                  <a:pt x="98" y="49"/>
                </a:lnTo>
                <a:lnTo>
                  <a:pt x="96" y="64"/>
                </a:lnTo>
                <a:lnTo>
                  <a:pt x="88" y="77"/>
                </a:lnTo>
                <a:lnTo>
                  <a:pt x="77" y="88"/>
                </a:lnTo>
                <a:lnTo>
                  <a:pt x="64" y="96"/>
                </a:lnTo>
                <a:lnTo>
                  <a:pt x="49" y="98"/>
                </a:lnTo>
                <a:lnTo>
                  <a:pt x="33" y="96"/>
                </a:lnTo>
                <a:lnTo>
                  <a:pt x="19" y="88"/>
                </a:lnTo>
                <a:lnTo>
                  <a:pt x="10" y="77"/>
                </a:lnTo>
                <a:lnTo>
                  <a:pt x="2" y="64"/>
                </a:lnTo>
                <a:lnTo>
                  <a:pt x="0" y="49"/>
                </a:lnTo>
                <a:lnTo>
                  <a:pt x="2" y="33"/>
                </a:lnTo>
                <a:lnTo>
                  <a:pt x="10" y="19"/>
                </a:lnTo>
                <a:lnTo>
                  <a:pt x="19" y="10"/>
                </a:lnTo>
                <a:lnTo>
                  <a:pt x="33" y="2"/>
                </a:lnTo>
                <a:lnTo>
                  <a:pt x="49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9" name="Forme libre 44"/>
          <xdr:cNvSpPr>
            <a:spLocks/>
          </xdr:cNvSpPr>
        </xdr:nvSpPr>
        <xdr:spPr bwMode="auto">
          <a:xfrm>
            <a:off x="10610850" y="938213"/>
            <a:ext cx="57150" cy="38100"/>
          </a:xfrm>
          <a:custGeom>
            <a:avLst/>
            <a:gdLst>
              <a:gd name="T0" fmla="*/ 34 w 66"/>
              <a:gd name="T1" fmla="*/ 0 h 48"/>
              <a:gd name="T2" fmla="*/ 46 w 66"/>
              <a:gd name="T3" fmla="*/ 1 h 48"/>
              <a:gd name="T4" fmla="*/ 53 w 66"/>
              <a:gd name="T5" fmla="*/ 5 h 48"/>
              <a:gd name="T6" fmla="*/ 57 w 66"/>
              <a:gd name="T7" fmla="*/ 11 h 48"/>
              <a:gd name="T8" fmla="*/ 54 w 66"/>
              <a:gd name="T9" fmla="*/ 16 h 48"/>
              <a:gd name="T10" fmla="*/ 48 w 66"/>
              <a:gd name="T11" fmla="*/ 19 h 48"/>
              <a:gd name="T12" fmla="*/ 38 w 66"/>
              <a:gd name="T13" fmla="*/ 23 h 48"/>
              <a:gd name="T14" fmla="*/ 38 w 66"/>
              <a:gd name="T15" fmla="*/ 25 h 48"/>
              <a:gd name="T16" fmla="*/ 37 w 66"/>
              <a:gd name="T17" fmla="*/ 28 h 48"/>
              <a:gd name="T18" fmla="*/ 38 w 66"/>
              <a:gd name="T19" fmla="*/ 31 h 48"/>
              <a:gd name="T20" fmla="*/ 39 w 66"/>
              <a:gd name="T21" fmla="*/ 36 h 48"/>
              <a:gd name="T22" fmla="*/ 42 w 66"/>
              <a:gd name="T23" fmla="*/ 38 h 48"/>
              <a:gd name="T24" fmla="*/ 45 w 66"/>
              <a:gd name="T25" fmla="*/ 40 h 48"/>
              <a:gd name="T26" fmla="*/ 49 w 66"/>
              <a:gd name="T27" fmla="*/ 41 h 48"/>
              <a:gd name="T28" fmla="*/ 50 w 66"/>
              <a:gd name="T29" fmla="*/ 41 h 48"/>
              <a:gd name="T30" fmla="*/ 52 w 66"/>
              <a:gd name="T31" fmla="*/ 40 h 48"/>
              <a:gd name="T32" fmla="*/ 54 w 66"/>
              <a:gd name="T33" fmla="*/ 40 h 48"/>
              <a:gd name="T34" fmla="*/ 56 w 66"/>
              <a:gd name="T35" fmla="*/ 39 h 48"/>
              <a:gd name="T36" fmla="*/ 58 w 66"/>
              <a:gd name="T37" fmla="*/ 37 h 48"/>
              <a:gd name="T38" fmla="*/ 59 w 66"/>
              <a:gd name="T39" fmla="*/ 35 h 48"/>
              <a:gd name="T40" fmla="*/ 60 w 66"/>
              <a:gd name="T41" fmla="*/ 30 h 48"/>
              <a:gd name="T42" fmla="*/ 66 w 66"/>
              <a:gd name="T43" fmla="*/ 30 h 48"/>
              <a:gd name="T44" fmla="*/ 64 w 66"/>
              <a:gd name="T45" fmla="*/ 40 h 48"/>
              <a:gd name="T46" fmla="*/ 58 w 66"/>
              <a:gd name="T47" fmla="*/ 46 h 48"/>
              <a:gd name="T48" fmla="*/ 49 w 66"/>
              <a:gd name="T49" fmla="*/ 48 h 48"/>
              <a:gd name="T50" fmla="*/ 44 w 66"/>
              <a:gd name="T51" fmla="*/ 48 h 48"/>
              <a:gd name="T52" fmla="*/ 40 w 66"/>
              <a:gd name="T53" fmla="*/ 46 h 48"/>
              <a:gd name="T54" fmla="*/ 36 w 66"/>
              <a:gd name="T55" fmla="*/ 43 h 48"/>
              <a:gd name="T56" fmla="*/ 34 w 66"/>
              <a:gd name="T57" fmla="*/ 39 h 48"/>
              <a:gd name="T58" fmla="*/ 30 w 66"/>
              <a:gd name="T59" fmla="*/ 43 h 48"/>
              <a:gd name="T60" fmla="*/ 27 w 66"/>
              <a:gd name="T61" fmla="*/ 46 h 48"/>
              <a:gd name="T62" fmla="*/ 23 w 66"/>
              <a:gd name="T63" fmla="*/ 48 h 48"/>
              <a:gd name="T64" fmla="*/ 18 w 66"/>
              <a:gd name="T65" fmla="*/ 48 h 48"/>
              <a:gd name="T66" fmla="*/ 9 w 66"/>
              <a:gd name="T67" fmla="*/ 46 h 48"/>
              <a:gd name="T68" fmla="*/ 3 w 66"/>
              <a:gd name="T69" fmla="*/ 40 h 48"/>
              <a:gd name="T70" fmla="*/ 0 w 66"/>
              <a:gd name="T71" fmla="*/ 30 h 48"/>
              <a:gd name="T72" fmla="*/ 8 w 66"/>
              <a:gd name="T73" fmla="*/ 30 h 48"/>
              <a:gd name="T74" fmla="*/ 9 w 66"/>
              <a:gd name="T75" fmla="*/ 35 h 48"/>
              <a:gd name="T76" fmla="*/ 10 w 66"/>
              <a:gd name="T77" fmla="*/ 37 h 48"/>
              <a:gd name="T78" fmla="*/ 11 w 66"/>
              <a:gd name="T79" fmla="*/ 39 h 48"/>
              <a:gd name="T80" fmla="*/ 13 w 66"/>
              <a:gd name="T81" fmla="*/ 40 h 48"/>
              <a:gd name="T82" fmla="*/ 15 w 66"/>
              <a:gd name="T83" fmla="*/ 40 h 48"/>
              <a:gd name="T84" fmla="*/ 17 w 66"/>
              <a:gd name="T85" fmla="*/ 41 h 48"/>
              <a:gd name="T86" fmla="*/ 18 w 66"/>
              <a:gd name="T87" fmla="*/ 41 h 48"/>
              <a:gd name="T88" fmla="*/ 22 w 66"/>
              <a:gd name="T89" fmla="*/ 40 h 48"/>
              <a:gd name="T90" fmla="*/ 25 w 66"/>
              <a:gd name="T91" fmla="*/ 38 h 48"/>
              <a:gd name="T92" fmla="*/ 27 w 66"/>
              <a:gd name="T93" fmla="*/ 36 h 48"/>
              <a:gd name="T94" fmla="*/ 29 w 66"/>
              <a:gd name="T95" fmla="*/ 31 h 48"/>
              <a:gd name="T96" fmla="*/ 29 w 66"/>
              <a:gd name="T97" fmla="*/ 28 h 48"/>
              <a:gd name="T98" fmla="*/ 29 w 66"/>
              <a:gd name="T99" fmla="*/ 25 h 48"/>
              <a:gd name="T100" fmla="*/ 28 w 66"/>
              <a:gd name="T101" fmla="*/ 23 h 48"/>
              <a:gd name="T102" fmla="*/ 20 w 66"/>
              <a:gd name="T103" fmla="*/ 19 h 48"/>
              <a:gd name="T104" fmla="*/ 13 w 66"/>
              <a:gd name="T105" fmla="*/ 16 h 48"/>
              <a:gd name="T106" fmla="*/ 11 w 66"/>
              <a:gd name="T107" fmla="*/ 11 h 48"/>
              <a:gd name="T108" fmla="*/ 14 w 66"/>
              <a:gd name="T109" fmla="*/ 5 h 48"/>
              <a:gd name="T110" fmla="*/ 22 w 66"/>
              <a:gd name="T111" fmla="*/ 1 h 48"/>
              <a:gd name="T112" fmla="*/ 34 w 66"/>
              <a:gd name="T113" fmla="*/ 0 h 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66" h="48">
                <a:moveTo>
                  <a:pt x="34" y="0"/>
                </a:moveTo>
                <a:lnTo>
                  <a:pt x="46" y="1"/>
                </a:lnTo>
                <a:lnTo>
                  <a:pt x="53" y="5"/>
                </a:lnTo>
                <a:lnTo>
                  <a:pt x="57" y="11"/>
                </a:lnTo>
                <a:lnTo>
                  <a:pt x="54" y="16"/>
                </a:lnTo>
                <a:lnTo>
                  <a:pt x="48" y="19"/>
                </a:lnTo>
                <a:lnTo>
                  <a:pt x="38" y="23"/>
                </a:lnTo>
                <a:lnTo>
                  <a:pt x="38" y="25"/>
                </a:lnTo>
                <a:lnTo>
                  <a:pt x="37" y="28"/>
                </a:lnTo>
                <a:lnTo>
                  <a:pt x="38" y="31"/>
                </a:lnTo>
                <a:lnTo>
                  <a:pt x="39" y="36"/>
                </a:lnTo>
                <a:lnTo>
                  <a:pt x="42" y="38"/>
                </a:lnTo>
                <a:lnTo>
                  <a:pt x="45" y="40"/>
                </a:lnTo>
                <a:lnTo>
                  <a:pt x="49" y="41"/>
                </a:lnTo>
                <a:lnTo>
                  <a:pt x="50" y="41"/>
                </a:lnTo>
                <a:lnTo>
                  <a:pt x="52" y="40"/>
                </a:lnTo>
                <a:lnTo>
                  <a:pt x="54" y="40"/>
                </a:lnTo>
                <a:lnTo>
                  <a:pt x="56" y="39"/>
                </a:lnTo>
                <a:lnTo>
                  <a:pt x="58" y="37"/>
                </a:lnTo>
                <a:lnTo>
                  <a:pt x="59" y="35"/>
                </a:lnTo>
                <a:lnTo>
                  <a:pt x="60" y="30"/>
                </a:lnTo>
                <a:lnTo>
                  <a:pt x="66" y="30"/>
                </a:lnTo>
                <a:lnTo>
                  <a:pt x="64" y="40"/>
                </a:lnTo>
                <a:lnTo>
                  <a:pt x="58" y="46"/>
                </a:lnTo>
                <a:lnTo>
                  <a:pt x="49" y="48"/>
                </a:lnTo>
                <a:lnTo>
                  <a:pt x="44" y="48"/>
                </a:lnTo>
                <a:lnTo>
                  <a:pt x="40" y="46"/>
                </a:lnTo>
                <a:lnTo>
                  <a:pt x="36" y="43"/>
                </a:lnTo>
                <a:lnTo>
                  <a:pt x="34" y="39"/>
                </a:lnTo>
                <a:lnTo>
                  <a:pt x="30" y="43"/>
                </a:lnTo>
                <a:lnTo>
                  <a:pt x="27" y="46"/>
                </a:lnTo>
                <a:lnTo>
                  <a:pt x="23" y="48"/>
                </a:lnTo>
                <a:lnTo>
                  <a:pt x="18" y="48"/>
                </a:lnTo>
                <a:lnTo>
                  <a:pt x="9" y="46"/>
                </a:lnTo>
                <a:lnTo>
                  <a:pt x="3" y="40"/>
                </a:lnTo>
                <a:lnTo>
                  <a:pt x="0" y="30"/>
                </a:lnTo>
                <a:lnTo>
                  <a:pt x="8" y="30"/>
                </a:lnTo>
                <a:lnTo>
                  <a:pt x="9" y="35"/>
                </a:lnTo>
                <a:lnTo>
                  <a:pt x="10" y="37"/>
                </a:lnTo>
                <a:lnTo>
                  <a:pt x="11" y="39"/>
                </a:lnTo>
                <a:lnTo>
                  <a:pt x="13" y="40"/>
                </a:lnTo>
                <a:lnTo>
                  <a:pt x="15" y="40"/>
                </a:lnTo>
                <a:lnTo>
                  <a:pt x="17" y="41"/>
                </a:lnTo>
                <a:lnTo>
                  <a:pt x="18" y="41"/>
                </a:lnTo>
                <a:lnTo>
                  <a:pt x="22" y="40"/>
                </a:lnTo>
                <a:lnTo>
                  <a:pt x="25" y="38"/>
                </a:lnTo>
                <a:lnTo>
                  <a:pt x="27" y="36"/>
                </a:lnTo>
                <a:lnTo>
                  <a:pt x="29" y="31"/>
                </a:lnTo>
                <a:lnTo>
                  <a:pt x="29" y="28"/>
                </a:lnTo>
                <a:lnTo>
                  <a:pt x="29" y="25"/>
                </a:lnTo>
                <a:lnTo>
                  <a:pt x="28" y="23"/>
                </a:lnTo>
                <a:lnTo>
                  <a:pt x="20" y="19"/>
                </a:lnTo>
                <a:lnTo>
                  <a:pt x="13" y="16"/>
                </a:lnTo>
                <a:lnTo>
                  <a:pt x="11" y="11"/>
                </a:lnTo>
                <a:lnTo>
                  <a:pt x="14" y="5"/>
                </a:lnTo>
                <a:lnTo>
                  <a:pt x="22" y="1"/>
                </a:lnTo>
                <a:lnTo>
                  <a:pt x="34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29</xdr:col>
      <xdr:colOff>609600</xdr:colOff>
      <xdr:row>1</xdr:row>
      <xdr:rowOff>528638</xdr:rowOff>
    </xdr:from>
    <xdr:to>
      <xdr:col>32</xdr:col>
      <xdr:colOff>57150</xdr:colOff>
      <xdr:row>3</xdr:row>
      <xdr:rowOff>52388</xdr:rowOff>
    </xdr:to>
    <xdr:grpSp>
      <xdr:nvGrpSpPr>
        <xdr:cNvPr id="50" name="Mois 9" descr="Tête d’ours violet" title="Bouton de navigation du mois 9">
          <a:hlinkClick xmlns:r="http://schemas.openxmlformats.org/officeDocument/2006/relationships" r:id="rId9" tooltip="Cliquez ici pour afficher le mois 9"/>
        </xdr:cNvPr>
        <xdr:cNvGrpSpPr/>
      </xdr:nvGrpSpPr>
      <xdr:grpSpPr>
        <a:xfrm>
          <a:off x="13487400" y="747713"/>
          <a:ext cx="628650" cy="295275"/>
          <a:chOff x="10982325" y="757238"/>
          <a:chExt cx="400050" cy="295275"/>
        </a:xfrm>
      </xdr:grpSpPr>
      <xdr:sp macro="" textlink="">
        <xdr:nvSpPr>
          <xdr:cNvPr id="51" name="Forme libre 45">
            <a:hlinkClick xmlns:r="http://schemas.openxmlformats.org/officeDocument/2006/relationships" r:id="rId9" tooltip="Afficher le mois #9"/>
          </xdr:cNvPr>
          <xdr:cNvSpPr>
            <a:spLocks noEditPoints="1"/>
          </xdr:cNvSpPr>
        </xdr:nvSpPr>
        <xdr:spPr bwMode="auto">
          <a:xfrm>
            <a:off x="10982325" y="757238"/>
            <a:ext cx="400050" cy="295275"/>
          </a:xfrm>
          <a:custGeom>
            <a:avLst/>
            <a:gdLst>
              <a:gd name="T0" fmla="*/ 213 w 457"/>
              <a:gd name="T1" fmla="*/ 185 h 345"/>
              <a:gd name="T2" fmla="*/ 189 w 457"/>
              <a:gd name="T3" fmla="*/ 202 h 345"/>
              <a:gd name="T4" fmla="*/ 180 w 457"/>
              <a:gd name="T5" fmla="*/ 232 h 345"/>
              <a:gd name="T6" fmla="*/ 189 w 457"/>
              <a:gd name="T7" fmla="*/ 260 h 345"/>
              <a:gd name="T8" fmla="*/ 213 w 457"/>
              <a:gd name="T9" fmla="*/ 279 h 345"/>
              <a:gd name="T10" fmla="*/ 244 w 457"/>
              <a:gd name="T11" fmla="*/ 279 h 345"/>
              <a:gd name="T12" fmla="*/ 268 w 457"/>
              <a:gd name="T13" fmla="*/ 260 h 345"/>
              <a:gd name="T14" fmla="*/ 278 w 457"/>
              <a:gd name="T15" fmla="*/ 232 h 345"/>
              <a:gd name="T16" fmla="*/ 268 w 457"/>
              <a:gd name="T17" fmla="*/ 202 h 345"/>
              <a:gd name="T18" fmla="*/ 244 w 457"/>
              <a:gd name="T19" fmla="*/ 185 h 345"/>
              <a:gd name="T20" fmla="*/ 341 w 457"/>
              <a:gd name="T21" fmla="*/ 166 h 345"/>
              <a:gd name="T22" fmla="*/ 322 w 457"/>
              <a:gd name="T23" fmla="*/ 177 h 345"/>
              <a:gd name="T24" fmla="*/ 322 w 457"/>
              <a:gd name="T25" fmla="*/ 199 h 345"/>
              <a:gd name="T26" fmla="*/ 341 w 457"/>
              <a:gd name="T27" fmla="*/ 209 h 345"/>
              <a:gd name="T28" fmla="*/ 359 w 457"/>
              <a:gd name="T29" fmla="*/ 199 h 345"/>
              <a:gd name="T30" fmla="*/ 359 w 457"/>
              <a:gd name="T31" fmla="*/ 177 h 345"/>
              <a:gd name="T32" fmla="*/ 341 w 457"/>
              <a:gd name="T33" fmla="*/ 166 h 345"/>
              <a:gd name="T34" fmla="*/ 105 w 457"/>
              <a:gd name="T35" fmla="*/ 170 h 345"/>
              <a:gd name="T36" fmla="*/ 95 w 457"/>
              <a:gd name="T37" fmla="*/ 188 h 345"/>
              <a:gd name="T38" fmla="*/ 105 w 457"/>
              <a:gd name="T39" fmla="*/ 207 h 345"/>
              <a:gd name="T40" fmla="*/ 127 w 457"/>
              <a:gd name="T41" fmla="*/ 207 h 345"/>
              <a:gd name="T42" fmla="*/ 138 w 457"/>
              <a:gd name="T43" fmla="*/ 188 h 345"/>
              <a:gd name="T44" fmla="*/ 127 w 457"/>
              <a:gd name="T45" fmla="*/ 170 h 345"/>
              <a:gd name="T46" fmla="*/ 67 w 457"/>
              <a:gd name="T47" fmla="*/ 0 h 345"/>
              <a:gd name="T48" fmla="*/ 103 w 457"/>
              <a:gd name="T49" fmla="*/ 10 h 345"/>
              <a:gd name="T50" fmla="*/ 128 w 457"/>
              <a:gd name="T51" fmla="*/ 34 h 345"/>
              <a:gd name="T52" fmla="*/ 163 w 457"/>
              <a:gd name="T53" fmla="*/ 37 h 345"/>
              <a:gd name="T54" fmla="*/ 229 w 457"/>
              <a:gd name="T55" fmla="*/ 26 h 345"/>
              <a:gd name="T56" fmla="*/ 294 w 457"/>
              <a:gd name="T57" fmla="*/ 37 h 345"/>
              <a:gd name="T58" fmla="*/ 329 w 457"/>
              <a:gd name="T59" fmla="*/ 34 h 345"/>
              <a:gd name="T60" fmla="*/ 354 w 457"/>
              <a:gd name="T61" fmla="*/ 10 h 345"/>
              <a:gd name="T62" fmla="*/ 390 w 457"/>
              <a:gd name="T63" fmla="*/ 0 h 345"/>
              <a:gd name="T64" fmla="*/ 424 w 457"/>
              <a:gd name="T65" fmla="*/ 8 h 345"/>
              <a:gd name="T66" fmla="*/ 448 w 457"/>
              <a:gd name="T67" fmla="*/ 29 h 345"/>
              <a:gd name="T68" fmla="*/ 457 w 457"/>
              <a:gd name="T69" fmla="*/ 60 h 345"/>
              <a:gd name="T70" fmla="*/ 444 w 457"/>
              <a:gd name="T71" fmla="*/ 96 h 345"/>
              <a:gd name="T72" fmla="*/ 413 w 457"/>
              <a:gd name="T73" fmla="*/ 117 h 345"/>
              <a:gd name="T74" fmla="*/ 400 w 457"/>
              <a:gd name="T75" fmla="*/ 141 h 345"/>
              <a:gd name="T76" fmla="*/ 406 w 457"/>
              <a:gd name="T77" fmla="*/ 185 h 345"/>
              <a:gd name="T78" fmla="*/ 395 w 457"/>
              <a:gd name="T79" fmla="*/ 242 h 345"/>
              <a:gd name="T80" fmla="*/ 365 w 457"/>
              <a:gd name="T81" fmla="*/ 288 h 345"/>
              <a:gd name="T82" fmla="*/ 318 w 457"/>
              <a:gd name="T83" fmla="*/ 323 h 345"/>
              <a:gd name="T84" fmla="*/ 260 w 457"/>
              <a:gd name="T85" fmla="*/ 343 h 345"/>
              <a:gd name="T86" fmla="*/ 197 w 457"/>
              <a:gd name="T87" fmla="*/ 343 h 345"/>
              <a:gd name="T88" fmla="*/ 138 w 457"/>
              <a:gd name="T89" fmla="*/ 323 h 345"/>
              <a:gd name="T90" fmla="*/ 92 w 457"/>
              <a:gd name="T91" fmla="*/ 288 h 345"/>
              <a:gd name="T92" fmla="*/ 62 w 457"/>
              <a:gd name="T93" fmla="*/ 242 h 345"/>
              <a:gd name="T94" fmla="*/ 50 w 457"/>
              <a:gd name="T95" fmla="*/ 185 h 345"/>
              <a:gd name="T96" fmla="*/ 57 w 457"/>
              <a:gd name="T97" fmla="*/ 141 h 345"/>
              <a:gd name="T98" fmla="*/ 44 w 457"/>
              <a:gd name="T99" fmla="*/ 117 h 345"/>
              <a:gd name="T100" fmla="*/ 13 w 457"/>
              <a:gd name="T101" fmla="*/ 96 h 345"/>
              <a:gd name="T102" fmla="*/ 0 w 457"/>
              <a:gd name="T103" fmla="*/ 60 h 345"/>
              <a:gd name="T104" fmla="*/ 9 w 457"/>
              <a:gd name="T105" fmla="*/ 29 h 345"/>
              <a:gd name="T106" fmla="*/ 33 w 457"/>
              <a:gd name="T107" fmla="*/ 8 h 345"/>
              <a:gd name="T108" fmla="*/ 67 w 457"/>
              <a:gd name="T109" fmla="*/ 0 h 3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57" h="345">
                <a:moveTo>
                  <a:pt x="229" y="183"/>
                </a:moveTo>
                <a:lnTo>
                  <a:pt x="213" y="185"/>
                </a:lnTo>
                <a:lnTo>
                  <a:pt x="199" y="193"/>
                </a:lnTo>
                <a:lnTo>
                  <a:pt x="189" y="202"/>
                </a:lnTo>
                <a:lnTo>
                  <a:pt x="182" y="216"/>
                </a:lnTo>
                <a:lnTo>
                  <a:pt x="180" y="232"/>
                </a:lnTo>
                <a:lnTo>
                  <a:pt x="182" y="247"/>
                </a:lnTo>
                <a:lnTo>
                  <a:pt x="189" y="260"/>
                </a:lnTo>
                <a:lnTo>
                  <a:pt x="199" y="271"/>
                </a:lnTo>
                <a:lnTo>
                  <a:pt x="213" y="279"/>
                </a:lnTo>
                <a:lnTo>
                  <a:pt x="229" y="281"/>
                </a:lnTo>
                <a:lnTo>
                  <a:pt x="244" y="279"/>
                </a:lnTo>
                <a:lnTo>
                  <a:pt x="257" y="271"/>
                </a:lnTo>
                <a:lnTo>
                  <a:pt x="268" y="260"/>
                </a:lnTo>
                <a:lnTo>
                  <a:pt x="275" y="247"/>
                </a:lnTo>
                <a:lnTo>
                  <a:pt x="278" y="232"/>
                </a:lnTo>
                <a:lnTo>
                  <a:pt x="275" y="216"/>
                </a:lnTo>
                <a:lnTo>
                  <a:pt x="268" y="202"/>
                </a:lnTo>
                <a:lnTo>
                  <a:pt x="257" y="193"/>
                </a:lnTo>
                <a:lnTo>
                  <a:pt x="244" y="185"/>
                </a:lnTo>
                <a:lnTo>
                  <a:pt x="229" y="183"/>
                </a:lnTo>
                <a:close/>
                <a:moveTo>
                  <a:pt x="341" y="166"/>
                </a:moveTo>
                <a:lnTo>
                  <a:pt x="330" y="170"/>
                </a:lnTo>
                <a:lnTo>
                  <a:pt x="322" y="177"/>
                </a:lnTo>
                <a:lnTo>
                  <a:pt x="319" y="188"/>
                </a:lnTo>
                <a:lnTo>
                  <a:pt x="322" y="199"/>
                </a:lnTo>
                <a:lnTo>
                  <a:pt x="330" y="207"/>
                </a:lnTo>
                <a:lnTo>
                  <a:pt x="341" y="209"/>
                </a:lnTo>
                <a:lnTo>
                  <a:pt x="352" y="207"/>
                </a:lnTo>
                <a:lnTo>
                  <a:pt x="359" y="199"/>
                </a:lnTo>
                <a:lnTo>
                  <a:pt x="363" y="188"/>
                </a:lnTo>
                <a:lnTo>
                  <a:pt x="359" y="177"/>
                </a:lnTo>
                <a:lnTo>
                  <a:pt x="352" y="170"/>
                </a:lnTo>
                <a:lnTo>
                  <a:pt x="341" y="166"/>
                </a:lnTo>
                <a:close/>
                <a:moveTo>
                  <a:pt x="116" y="166"/>
                </a:moveTo>
                <a:lnTo>
                  <a:pt x="105" y="170"/>
                </a:lnTo>
                <a:lnTo>
                  <a:pt x="98" y="177"/>
                </a:lnTo>
                <a:lnTo>
                  <a:pt x="95" y="188"/>
                </a:lnTo>
                <a:lnTo>
                  <a:pt x="98" y="199"/>
                </a:lnTo>
                <a:lnTo>
                  <a:pt x="105" y="207"/>
                </a:lnTo>
                <a:lnTo>
                  <a:pt x="116" y="209"/>
                </a:lnTo>
                <a:lnTo>
                  <a:pt x="127" y="207"/>
                </a:lnTo>
                <a:lnTo>
                  <a:pt x="135" y="199"/>
                </a:lnTo>
                <a:lnTo>
                  <a:pt x="138" y="188"/>
                </a:lnTo>
                <a:lnTo>
                  <a:pt x="135" y="177"/>
                </a:lnTo>
                <a:lnTo>
                  <a:pt x="127" y="170"/>
                </a:lnTo>
                <a:lnTo>
                  <a:pt x="116" y="166"/>
                </a:lnTo>
                <a:close/>
                <a:moveTo>
                  <a:pt x="67" y="0"/>
                </a:moveTo>
                <a:lnTo>
                  <a:pt x="87" y="2"/>
                </a:lnTo>
                <a:lnTo>
                  <a:pt x="103" y="10"/>
                </a:lnTo>
                <a:lnTo>
                  <a:pt x="117" y="20"/>
                </a:lnTo>
                <a:lnTo>
                  <a:pt x="128" y="34"/>
                </a:lnTo>
                <a:lnTo>
                  <a:pt x="134" y="50"/>
                </a:lnTo>
                <a:lnTo>
                  <a:pt x="163" y="37"/>
                </a:lnTo>
                <a:lnTo>
                  <a:pt x="195" y="28"/>
                </a:lnTo>
                <a:lnTo>
                  <a:pt x="229" y="26"/>
                </a:lnTo>
                <a:lnTo>
                  <a:pt x="262" y="28"/>
                </a:lnTo>
                <a:lnTo>
                  <a:pt x="294" y="37"/>
                </a:lnTo>
                <a:lnTo>
                  <a:pt x="323" y="50"/>
                </a:lnTo>
                <a:lnTo>
                  <a:pt x="329" y="34"/>
                </a:lnTo>
                <a:lnTo>
                  <a:pt x="340" y="20"/>
                </a:lnTo>
                <a:lnTo>
                  <a:pt x="354" y="10"/>
                </a:lnTo>
                <a:lnTo>
                  <a:pt x="370" y="2"/>
                </a:lnTo>
                <a:lnTo>
                  <a:pt x="390" y="0"/>
                </a:lnTo>
                <a:lnTo>
                  <a:pt x="407" y="2"/>
                </a:lnTo>
                <a:lnTo>
                  <a:pt x="424" y="8"/>
                </a:lnTo>
                <a:lnTo>
                  <a:pt x="438" y="17"/>
                </a:lnTo>
                <a:lnTo>
                  <a:pt x="448" y="29"/>
                </a:lnTo>
                <a:lnTo>
                  <a:pt x="455" y="44"/>
                </a:lnTo>
                <a:lnTo>
                  <a:pt x="457" y="60"/>
                </a:lnTo>
                <a:lnTo>
                  <a:pt x="454" y="79"/>
                </a:lnTo>
                <a:lnTo>
                  <a:pt x="444" y="96"/>
                </a:lnTo>
                <a:lnTo>
                  <a:pt x="430" y="109"/>
                </a:lnTo>
                <a:lnTo>
                  <a:pt x="413" y="117"/>
                </a:lnTo>
                <a:lnTo>
                  <a:pt x="391" y="121"/>
                </a:lnTo>
                <a:lnTo>
                  <a:pt x="400" y="141"/>
                </a:lnTo>
                <a:lnTo>
                  <a:pt x="405" y="163"/>
                </a:lnTo>
                <a:lnTo>
                  <a:pt x="406" y="185"/>
                </a:lnTo>
                <a:lnTo>
                  <a:pt x="404" y="214"/>
                </a:lnTo>
                <a:lnTo>
                  <a:pt x="395" y="242"/>
                </a:lnTo>
                <a:lnTo>
                  <a:pt x="382" y="265"/>
                </a:lnTo>
                <a:lnTo>
                  <a:pt x="365" y="288"/>
                </a:lnTo>
                <a:lnTo>
                  <a:pt x="343" y="308"/>
                </a:lnTo>
                <a:lnTo>
                  <a:pt x="318" y="323"/>
                </a:lnTo>
                <a:lnTo>
                  <a:pt x="291" y="335"/>
                </a:lnTo>
                <a:lnTo>
                  <a:pt x="260" y="343"/>
                </a:lnTo>
                <a:lnTo>
                  <a:pt x="229" y="345"/>
                </a:lnTo>
                <a:lnTo>
                  <a:pt x="197" y="343"/>
                </a:lnTo>
                <a:lnTo>
                  <a:pt x="166" y="335"/>
                </a:lnTo>
                <a:lnTo>
                  <a:pt x="138" y="323"/>
                </a:lnTo>
                <a:lnTo>
                  <a:pt x="114" y="308"/>
                </a:lnTo>
                <a:lnTo>
                  <a:pt x="92" y="288"/>
                </a:lnTo>
                <a:lnTo>
                  <a:pt x="75" y="265"/>
                </a:lnTo>
                <a:lnTo>
                  <a:pt x="62" y="242"/>
                </a:lnTo>
                <a:lnTo>
                  <a:pt x="53" y="214"/>
                </a:lnTo>
                <a:lnTo>
                  <a:pt x="50" y="185"/>
                </a:lnTo>
                <a:lnTo>
                  <a:pt x="52" y="163"/>
                </a:lnTo>
                <a:lnTo>
                  <a:pt x="57" y="141"/>
                </a:lnTo>
                <a:lnTo>
                  <a:pt x="65" y="121"/>
                </a:lnTo>
                <a:lnTo>
                  <a:pt x="44" y="117"/>
                </a:lnTo>
                <a:lnTo>
                  <a:pt x="27" y="109"/>
                </a:lnTo>
                <a:lnTo>
                  <a:pt x="13" y="96"/>
                </a:lnTo>
                <a:lnTo>
                  <a:pt x="3" y="79"/>
                </a:lnTo>
                <a:lnTo>
                  <a:pt x="0" y="60"/>
                </a:lnTo>
                <a:lnTo>
                  <a:pt x="2" y="44"/>
                </a:lnTo>
                <a:lnTo>
                  <a:pt x="9" y="29"/>
                </a:lnTo>
                <a:lnTo>
                  <a:pt x="19" y="17"/>
                </a:lnTo>
                <a:lnTo>
                  <a:pt x="33" y="8"/>
                </a:lnTo>
                <a:lnTo>
                  <a:pt x="49" y="2"/>
                </a:lnTo>
                <a:lnTo>
                  <a:pt x="67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52" name="Forme libre 46"/>
          <xdr:cNvSpPr>
            <a:spLocks/>
          </xdr:cNvSpPr>
        </xdr:nvSpPr>
        <xdr:spPr bwMode="auto">
          <a:xfrm>
            <a:off x="11068050" y="900113"/>
            <a:ext cx="38100" cy="38100"/>
          </a:xfrm>
          <a:custGeom>
            <a:avLst/>
            <a:gdLst>
              <a:gd name="T0" fmla="*/ 21 w 43"/>
              <a:gd name="T1" fmla="*/ 0 h 43"/>
              <a:gd name="T2" fmla="*/ 32 w 43"/>
              <a:gd name="T3" fmla="*/ 4 h 43"/>
              <a:gd name="T4" fmla="*/ 40 w 43"/>
              <a:gd name="T5" fmla="*/ 11 h 43"/>
              <a:gd name="T6" fmla="*/ 43 w 43"/>
              <a:gd name="T7" fmla="*/ 22 h 43"/>
              <a:gd name="T8" fmla="*/ 40 w 43"/>
              <a:gd name="T9" fmla="*/ 33 h 43"/>
              <a:gd name="T10" fmla="*/ 32 w 43"/>
              <a:gd name="T11" fmla="*/ 41 h 43"/>
              <a:gd name="T12" fmla="*/ 21 w 43"/>
              <a:gd name="T13" fmla="*/ 43 h 43"/>
              <a:gd name="T14" fmla="*/ 10 w 43"/>
              <a:gd name="T15" fmla="*/ 41 h 43"/>
              <a:gd name="T16" fmla="*/ 3 w 43"/>
              <a:gd name="T17" fmla="*/ 33 h 43"/>
              <a:gd name="T18" fmla="*/ 0 w 43"/>
              <a:gd name="T19" fmla="*/ 22 h 43"/>
              <a:gd name="T20" fmla="*/ 3 w 43"/>
              <a:gd name="T21" fmla="*/ 11 h 43"/>
              <a:gd name="T22" fmla="*/ 10 w 43"/>
              <a:gd name="T23" fmla="*/ 4 h 43"/>
              <a:gd name="T24" fmla="*/ 21 w 43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3" h="43">
                <a:moveTo>
                  <a:pt x="21" y="0"/>
                </a:moveTo>
                <a:lnTo>
                  <a:pt x="32" y="4"/>
                </a:lnTo>
                <a:lnTo>
                  <a:pt x="40" y="11"/>
                </a:lnTo>
                <a:lnTo>
                  <a:pt x="43" y="22"/>
                </a:lnTo>
                <a:lnTo>
                  <a:pt x="40" y="33"/>
                </a:lnTo>
                <a:lnTo>
                  <a:pt x="32" y="41"/>
                </a:lnTo>
                <a:lnTo>
                  <a:pt x="21" y="43"/>
                </a:lnTo>
                <a:lnTo>
                  <a:pt x="10" y="41"/>
                </a:lnTo>
                <a:lnTo>
                  <a:pt x="3" y="33"/>
                </a:lnTo>
                <a:lnTo>
                  <a:pt x="0" y="22"/>
                </a:lnTo>
                <a:lnTo>
                  <a:pt x="3" y="11"/>
                </a:lnTo>
                <a:lnTo>
                  <a:pt x="10" y="4"/>
                </a:lnTo>
                <a:lnTo>
                  <a:pt x="21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53" name="Forme libre 47"/>
          <xdr:cNvSpPr>
            <a:spLocks/>
          </xdr:cNvSpPr>
        </xdr:nvSpPr>
        <xdr:spPr bwMode="auto">
          <a:xfrm>
            <a:off x="11258550" y="900113"/>
            <a:ext cx="38100" cy="38100"/>
          </a:xfrm>
          <a:custGeom>
            <a:avLst/>
            <a:gdLst>
              <a:gd name="T0" fmla="*/ 22 w 44"/>
              <a:gd name="T1" fmla="*/ 0 h 43"/>
              <a:gd name="T2" fmla="*/ 33 w 44"/>
              <a:gd name="T3" fmla="*/ 4 h 43"/>
              <a:gd name="T4" fmla="*/ 40 w 44"/>
              <a:gd name="T5" fmla="*/ 11 h 43"/>
              <a:gd name="T6" fmla="*/ 44 w 44"/>
              <a:gd name="T7" fmla="*/ 22 h 43"/>
              <a:gd name="T8" fmla="*/ 40 w 44"/>
              <a:gd name="T9" fmla="*/ 33 h 43"/>
              <a:gd name="T10" fmla="*/ 33 w 44"/>
              <a:gd name="T11" fmla="*/ 41 h 43"/>
              <a:gd name="T12" fmla="*/ 22 w 44"/>
              <a:gd name="T13" fmla="*/ 43 h 43"/>
              <a:gd name="T14" fmla="*/ 11 w 44"/>
              <a:gd name="T15" fmla="*/ 41 h 43"/>
              <a:gd name="T16" fmla="*/ 3 w 44"/>
              <a:gd name="T17" fmla="*/ 33 h 43"/>
              <a:gd name="T18" fmla="*/ 0 w 44"/>
              <a:gd name="T19" fmla="*/ 22 h 43"/>
              <a:gd name="T20" fmla="*/ 3 w 44"/>
              <a:gd name="T21" fmla="*/ 11 h 43"/>
              <a:gd name="T22" fmla="*/ 11 w 44"/>
              <a:gd name="T23" fmla="*/ 4 h 43"/>
              <a:gd name="T24" fmla="*/ 22 w 44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4" h="43">
                <a:moveTo>
                  <a:pt x="22" y="0"/>
                </a:moveTo>
                <a:lnTo>
                  <a:pt x="33" y="4"/>
                </a:lnTo>
                <a:lnTo>
                  <a:pt x="40" y="11"/>
                </a:lnTo>
                <a:lnTo>
                  <a:pt x="44" y="22"/>
                </a:lnTo>
                <a:lnTo>
                  <a:pt x="40" y="33"/>
                </a:lnTo>
                <a:lnTo>
                  <a:pt x="33" y="41"/>
                </a:lnTo>
                <a:lnTo>
                  <a:pt x="22" y="43"/>
                </a:lnTo>
                <a:lnTo>
                  <a:pt x="11" y="41"/>
                </a:lnTo>
                <a:lnTo>
                  <a:pt x="3" y="33"/>
                </a:lnTo>
                <a:lnTo>
                  <a:pt x="0" y="22"/>
                </a:lnTo>
                <a:lnTo>
                  <a:pt x="3" y="11"/>
                </a:lnTo>
                <a:lnTo>
                  <a:pt x="11" y="4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54" name="Forme libre 48"/>
          <xdr:cNvSpPr>
            <a:spLocks noEditPoints="1"/>
          </xdr:cNvSpPr>
        </xdr:nvSpPr>
        <xdr:spPr bwMode="auto">
          <a:xfrm>
            <a:off x="11144250" y="909638"/>
            <a:ext cx="76200" cy="85725"/>
          </a:xfrm>
          <a:custGeom>
            <a:avLst/>
            <a:gdLst>
              <a:gd name="T0" fmla="*/ 37 w 98"/>
              <a:gd name="T1" fmla="*/ 27 h 98"/>
              <a:gd name="T2" fmla="*/ 26 w 98"/>
              <a:gd name="T3" fmla="*/ 37 h 98"/>
              <a:gd name="T4" fmla="*/ 34 w 98"/>
              <a:gd name="T5" fmla="*/ 45 h 98"/>
              <a:gd name="T6" fmla="*/ 44 w 98"/>
              <a:gd name="T7" fmla="*/ 51 h 98"/>
              <a:gd name="T8" fmla="*/ 44 w 98"/>
              <a:gd name="T9" fmla="*/ 57 h 98"/>
              <a:gd name="T10" fmla="*/ 40 w 98"/>
              <a:gd name="T11" fmla="*/ 64 h 98"/>
              <a:gd name="T12" fmla="*/ 33 w 98"/>
              <a:gd name="T13" fmla="*/ 67 h 98"/>
              <a:gd name="T14" fmla="*/ 30 w 98"/>
              <a:gd name="T15" fmla="*/ 66 h 98"/>
              <a:gd name="T16" fmla="*/ 26 w 98"/>
              <a:gd name="T17" fmla="*/ 65 h 98"/>
              <a:gd name="T18" fmla="*/ 24 w 98"/>
              <a:gd name="T19" fmla="*/ 61 h 98"/>
              <a:gd name="T20" fmla="*/ 16 w 98"/>
              <a:gd name="T21" fmla="*/ 56 h 98"/>
              <a:gd name="T22" fmla="*/ 24 w 98"/>
              <a:gd name="T23" fmla="*/ 72 h 98"/>
              <a:gd name="T24" fmla="*/ 38 w 98"/>
              <a:gd name="T25" fmla="*/ 74 h 98"/>
              <a:gd name="T26" fmla="*/ 45 w 98"/>
              <a:gd name="T27" fmla="*/ 69 h 98"/>
              <a:gd name="T28" fmla="*/ 52 w 98"/>
              <a:gd name="T29" fmla="*/ 69 h 98"/>
              <a:gd name="T30" fmla="*/ 58 w 98"/>
              <a:gd name="T31" fmla="*/ 74 h 98"/>
              <a:gd name="T32" fmla="*/ 73 w 98"/>
              <a:gd name="T33" fmla="*/ 72 h 98"/>
              <a:gd name="T34" fmla="*/ 81 w 98"/>
              <a:gd name="T35" fmla="*/ 56 h 98"/>
              <a:gd name="T36" fmla="*/ 74 w 98"/>
              <a:gd name="T37" fmla="*/ 61 h 98"/>
              <a:gd name="T38" fmla="*/ 70 w 98"/>
              <a:gd name="T39" fmla="*/ 65 h 98"/>
              <a:gd name="T40" fmla="*/ 67 w 98"/>
              <a:gd name="T41" fmla="*/ 66 h 98"/>
              <a:gd name="T42" fmla="*/ 64 w 98"/>
              <a:gd name="T43" fmla="*/ 67 h 98"/>
              <a:gd name="T44" fmla="*/ 57 w 98"/>
              <a:gd name="T45" fmla="*/ 64 h 98"/>
              <a:gd name="T46" fmla="*/ 53 w 98"/>
              <a:gd name="T47" fmla="*/ 57 h 98"/>
              <a:gd name="T48" fmla="*/ 53 w 98"/>
              <a:gd name="T49" fmla="*/ 51 h 98"/>
              <a:gd name="T50" fmla="*/ 63 w 98"/>
              <a:gd name="T51" fmla="*/ 45 h 98"/>
              <a:gd name="T52" fmla="*/ 71 w 98"/>
              <a:gd name="T53" fmla="*/ 37 h 98"/>
              <a:gd name="T54" fmla="*/ 61 w 98"/>
              <a:gd name="T55" fmla="*/ 27 h 98"/>
              <a:gd name="T56" fmla="*/ 49 w 98"/>
              <a:gd name="T57" fmla="*/ 0 h 98"/>
              <a:gd name="T58" fmla="*/ 77 w 98"/>
              <a:gd name="T59" fmla="*/ 10 h 98"/>
              <a:gd name="T60" fmla="*/ 95 w 98"/>
              <a:gd name="T61" fmla="*/ 33 h 98"/>
              <a:gd name="T62" fmla="*/ 95 w 98"/>
              <a:gd name="T63" fmla="*/ 64 h 98"/>
              <a:gd name="T64" fmla="*/ 77 w 98"/>
              <a:gd name="T65" fmla="*/ 88 h 98"/>
              <a:gd name="T66" fmla="*/ 49 w 98"/>
              <a:gd name="T67" fmla="*/ 98 h 98"/>
              <a:gd name="T68" fmla="*/ 19 w 98"/>
              <a:gd name="T69" fmla="*/ 88 h 98"/>
              <a:gd name="T70" fmla="*/ 2 w 98"/>
              <a:gd name="T71" fmla="*/ 64 h 98"/>
              <a:gd name="T72" fmla="*/ 2 w 98"/>
              <a:gd name="T73" fmla="*/ 33 h 98"/>
              <a:gd name="T74" fmla="*/ 19 w 98"/>
              <a:gd name="T75" fmla="*/ 10 h 98"/>
              <a:gd name="T76" fmla="*/ 49 w 98"/>
              <a:gd name="T77" fmla="*/ 0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98" h="98">
                <a:moveTo>
                  <a:pt x="49" y="26"/>
                </a:moveTo>
                <a:lnTo>
                  <a:pt x="37" y="27"/>
                </a:lnTo>
                <a:lnTo>
                  <a:pt x="29" y="31"/>
                </a:lnTo>
                <a:lnTo>
                  <a:pt x="26" y="37"/>
                </a:lnTo>
                <a:lnTo>
                  <a:pt x="28" y="42"/>
                </a:lnTo>
                <a:lnTo>
                  <a:pt x="34" y="45"/>
                </a:lnTo>
                <a:lnTo>
                  <a:pt x="43" y="49"/>
                </a:lnTo>
                <a:lnTo>
                  <a:pt x="44" y="51"/>
                </a:lnTo>
                <a:lnTo>
                  <a:pt x="44" y="54"/>
                </a:lnTo>
                <a:lnTo>
                  <a:pt x="44" y="57"/>
                </a:lnTo>
                <a:lnTo>
                  <a:pt x="42" y="62"/>
                </a:lnTo>
                <a:lnTo>
                  <a:pt x="40" y="64"/>
                </a:lnTo>
                <a:lnTo>
                  <a:pt x="37" y="66"/>
                </a:lnTo>
                <a:lnTo>
                  <a:pt x="33" y="67"/>
                </a:lnTo>
                <a:lnTo>
                  <a:pt x="32" y="67"/>
                </a:lnTo>
                <a:lnTo>
                  <a:pt x="30" y="66"/>
                </a:lnTo>
                <a:lnTo>
                  <a:pt x="28" y="66"/>
                </a:lnTo>
                <a:lnTo>
                  <a:pt x="26" y="65"/>
                </a:lnTo>
                <a:lnTo>
                  <a:pt x="25" y="63"/>
                </a:lnTo>
                <a:lnTo>
                  <a:pt x="24" y="61"/>
                </a:lnTo>
                <a:lnTo>
                  <a:pt x="22" y="56"/>
                </a:lnTo>
                <a:lnTo>
                  <a:pt x="16" y="56"/>
                </a:lnTo>
                <a:lnTo>
                  <a:pt x="18" y="66"/>
                </a:lnTo>
                <a:lnTo>
                  <a:pt x="24" y="72"/>
                </a:lnTo>
                <a:lnTo>
                  <a:pt x="33" y="74"/>
                </a:lnTo>
                <a:lnTo>
                  <a:pt x="38" y="74"/>
                </a:lnTo>
                <a:lnTo>
                  <a:pt x="42" y="72"/>
                </a:lnTo>
                <a:lnTo>
                  <a:pt x="45" y="69"/>
                </a:lnTo>
                <a:lnTo>
                  <a:pt x="49" y="65"/>
                </a:lnTo>
                <a:lnTo>
                  <a:pt x="52" y="69"/>
                </a:lnTo>
                <a:lnTo>
                  <a:pt x="55" y="72"/>
                </a:lnTo>
                <a:lnTo>
                  <a:pt x="58" y="74"/>
                </a:lnTo>
                <a:lnTo>
                  <a:pt x="64" y="74"/>
                </a:lnTo>
                <a:lnTo>
                  <a:pt x="73" y="72"/>
                </a:lnTo>
                <a:lnTo>
                  <a:pt x="79" y="66"/>
                </a:lnTo>
                <a:lnTo>
                  <a:pt x="81" y="56"/>
                </a:lnTo>
                <a:lnTo>
                  <a:pt x="75" y="56"/>
                </a:lnTo>
                <a:lnTo>
                  <a:pt x="74" y="61"/>
                </a:lnTo>
                <a:lnTo>
                  <a:pt x="73" y="63"/>
                </a:lnTo>
                <a:lnTo>
                  <a:pt x="70" y="65"/>
                </a:lnTo>
                <a:lnTo>
                  <a:pt x="69" y="66"/>
                </a:lnTo>
                <a:lnTo>
                  <a:pt x="67" y="66"/>
                </a:lnTo>
                <a:lnTo>
                  <a:pt x="65" y="67"/>
                </a:lnTo>
                <a:lnTo>
                  <a:pt x="64" y="67"/>
                </a:lnTo>
                <a:lnTo>
                  <a:pt x="59" y="66"/>
                </a:lnTo>
                <a:lnTo>
                  <a:pt x="57" y="64"/>
                </a:lnTo>
                <a:lnTo>
                  <a:pt x="54" y="62"/>
                </a:lnTo>
                <a:lnTo>
                  <a:pt x="53" y="57"/>
                </a:lnTo>
                <a:lnTo>
                  <a:pt x="52" y="54"/>
                </a:lnTo>
                <a:lnTo>
                  <a:pt x="53" y="51"/>
                </a:lnTo>
                <a:lnTo>
                  <a:pt x="53" y="49"/>
                </a:lnTo>
                <a:lnTo>
                  <a:pt x="63" y="45"/>
                </a:lnTo>
                <a:lnTo>
                  <a:pt x="69" y="42"/>
                </a:lnTo>
                <a:lnTo>
                  <a:pt x="71" y="37"/>
                </a:lnTo>
                <a:lnTo>
                  <a:pt x="68" y="31"/>
                </a:lnTo>
                <a:lnTo>
                  <a:pt x="61" y="27"/>
                </a:lnTo>
                <a:lnTo>
                  <a:pt x="49" y="26"/>
                </a:lnTo>
                <a:close/>
                <a:moveTo>
                  <a:pt x="49" y="0"/>
                </a:moveTo>
                <a:lnTo>
                  <a:pt x="64" y="2"/>
                </a:lnTo>
                <a:lnTo>
                  <a:pt x="77" y="10"/>
                </a:lnTo>
                <a:lnTo>
                  <a:pt x="88" y="19"/>
                </a:lnTo>
                <a:lnTo>
                  <a:pt x="95" y="33"/>
                </a:lnTo>
                <a:lnTo>
                  <a:pt x="98" y="49"/>
                </a:lnTo>
                <a:lnTo>
                  <a:pt x="95" y="64"/>
                </a:lnTo>
                <a:lnTo>
                  <a:pt x="88" y="77"/>
                </a:lnTo>
                <a:lnTo>
                  <a:pt x="77" y="88"/>
                </a:lnTo>
                <a:lnTo>
                  <a:pt x="64" y="96"/>
                </a:lnTo>
                <a:lnTo>
                  <a:pt x="49" y="98"/>
                </a:lnTo>
                <a:lnTo>
                  <a:pt x="33" y="96"/>
                </a:lnTo>
                <a:lnTo>
                  <a:pt x="19" y="88"/>
                </a:lnTo>
                <a:lnTo>
                  <a:pt x="9" y="77"/>
                </a:lnTo>
                <a:lnTo>
                  <a:pt x="2" y="64"/>
                </a:lnTo>
                <a:lnTo>
                  <a:pt x="0" y="49"/>
                </a:lnTo>
                <a:lnTo>
                  <a:pt x="2" y="33"/>
                </a:lnTo>
                <a:lnTo>
                  <a:pt x="9" y="19"/>
                </a:lnTo>
                <a:lnTo>
                  <a:pt x="19" y="10"/>
                </a:lnTo>
                <a:lnTo>
                  <a:pt x="33" y="2"/>
                </a:lnTo>
                <a:lnTo>
                  <a:pt x="49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55" name="Forme libre 49"/>
          <xdr:cNvSpPr>
            <a:spLocks/>
          </xdr:cNvSpPr>
        </xdr:nvSpPr>
        <xdr:spPr bwMode="auto">
          <a:xfrm>
            <a:off x="11153775" y="938213"/>
            <a:ext cx="57150" cy="38100"/>
          </a:xfrm>
          <a:custGeom>
            <a:avLst/>
            <a:gdLst>
              <a:gd name="T0" fmla="*/ 33 w 65"/>
              <a:gd name="T1" fmla="*/ 0 h 48"/>
              <a:gd name="T2" fmla="*/ 45 w 65"/>
              <a:gd name="T3" fmla="*/ 1 h 48"/>
              <a:gd name="T4" fmla="*/ 52 w 65"/>
              <a:gd name="T5" fmla="*/ 5 h 48"/>
              <a:gd name="T6" fmla="*/ 55 w 65"/>
              <a:gd name="T7" fmla="*/ 11 h 48"/>
              <a:gd name="T8" fmla="*/ 53 w 65"/>
              <a:gd name="T9" fmla="*/ 16 h 48"/>
              <a:gd name="T10" fmla="*/ 47 w 65"/>
              <a:gd name="T11" fmla="*/ 19 h 48"/>
              <a:gd name="T12" fmla="*/ 37 w 65"/>
              <a:gd name="T13" fmla="*/ 23 h 48"/>
              <a:gd name="T14" fmla="*/ 37 w 65"/>
              <a:gd name="T15" fmla="*/ 25 h 48"/>
              <a:gd name="T16" fmla="*/ 36 w 65"/>
              <a:gd name="T17" fmla="*/ 28 h 48"/>
              <a:gd name="T18" fmla="*/ 37 w 65"/>
              <a:gd name="T19" fmla="*/ 31 h 48"/>
              <a:gd name="T20" fmla="*/ 38 w 65"/>
              <a:gd name="T21" fmla="*/ 36 h 48"/>
              <a:gd name="T22" fmla="*/ 41 w 65"/>
              <a:gd name="T23" fmla="*/ 38 h 48"/>
              <a:gd name="T24" fmla="*/ 43 w 65"/>
              <a:gd name="T25" fmla="*/ 40 h 48"/>
              <a:gd name="T26" fmla="*/ 48 w 65"/>
              <a:gd name="T27" fmla="*/ 41 h 48"/>
              <a:gd name="T28" fmla="*/ 49 w 65"/>
              <a:gd name="T29" fmla="*/ 41 h 48"/>
              <a:gd name="T30" fmla="*/ 51 w 65"/>
              <a:gd name="T31" fmla="*/ 40 h 48"/>
              <a:gd name="T32" fmla="*/ 53 w 65"/>
              <a:gd name="T33" fmla="*/ 40 h 48"/>
              <a:gd name="T34" fmla="*/ 54 w 65"/>
              <a:gd name="T35" fmla="*/ 39 h 48"/>
              <a:gd name="T36" fmla="*/ 57 w 65"/>
              <a:gd name="T37" fmla="*/ 37 h 48"/>
              <a:gd name="T38" fmla="*/ 58 w 65"/>
              <a:gd name="T39" fmla="*/ 35 h 48"/>
              <a:gd name="T40" fmla="*/ 59 w 65"/>
              <a:gd name="T41" fmla="*/ 30 h 48"/>
              <a:gd name="T42" fmla="*/ 65 w 65"/>
              <a:gd name="T43" fmla="*/ 30 h 48"/>
              <a:gd name="T44" fmla="*/ 63 w 65"/>
              <a:gd name="T45" fmla="*/ 40 h 48"/>
              <a:gd name="T46" fmla="*/ 57 w 65"/>
              <a:gd name="T47" fmla="*/ 46 h 48"/>
              <a:gd name="T48" fmla="*/ 48 w 65"/>
              <a:gd name="T49" fmla="*/ 48 h 48"/>
              <a:gd name="T50" fmla="*/ 42 w 65"/>
              <a:gd name="T51" fmla="*/ 48 h 48"/>
              <a:gd name="T52" fmla="*/ 39 w 65"/>
              <a:gd name="T53" fmla="*/ 46 h 48"/>
              <a:gd name="T54" fmla="*/ 36 w 65"/>
              <a:gd name="T55" fmla="*/ 43 h 48"/>
              <a:gd name="T56" fmla="*/ 33 w 65"/>
              <a:gd name="T57" fmla="*/ 39 h 48"/>
              <a:gd name="T58" fmla="*/ 29 w 65"/>
              <a:gd name="T59" fmla="*/ 43 h 48"/>
              <a:gd name="T60" fmla="*/ 26 w 65"/>
              <a:gd name="T61" fmla="*/ 46 h 48"/>
              <a:gd name="T62" fmla="*/ 22 w 65"/>
              <a:gd name="T63" fmla="*/ 48 h 48"/>
              <a:gd name="T64" fmla="*/ 17 w 65"/>
              <a:gd name="T65" fmla="*/ 48 h 48"/>
              <a:gd name="T66" fmla="*/ 8 w 65"/>
              <a:gd name="T67" fmla="*/ 46 h 48"/>
              <a:gd name="T68" fmla="*/ 2 w 65"/>
              <a:gd name="T69" fmla="*/ 40 h 48"/>
              <a:gd name="T70" fmla="*/ 0 w 65"/>
              <a:gd name="T71" fmla="*/ 30 h 48"/>
              <a:gd name="T72" fmla="*/ 6 w 65"/>
              <a:gd name="T73" fmla="*/ 30 h 48"/>
              <a:gd name="T74" fmla="*/ 8 w 65"/>
              <a:gd name="T75" fmla="*/ 35 h 48"/>
              <a:gd name="T76" fmla="*/ 9 w 65"/>
              <a:gd name="T77" fmla="*/ 37 h 48"/>
              <a:gd name="T78" fmla="*/ 10 w 65"/>
              <a:gd name="T79" fmla="*/ 39 h 48"/>
              <a:gd name="T80" fmla="*/ 12 w 65"/>
              <a:gd name="T81" fmla="*/ 40 h 48"/>
              <a:gd name="T82" fmla="*/ 14 w 65"/>
              <a:gd name="T83" fmla="*/ 40 h 48"/>
              <a:gd name="T84" fmla="*/ 16 w 65"/>
              <a:gd name="T85" fmla="*/ 41 h 48"/>
              <a:gd name="T86" fmla="*/ 17 w 65"/>
              <a:gd name="T87" fmla="*/ 41 h 48"/>
              <a:gd name="T88" fmla="*/ 21 w 65"/>
              <a:gd name="T89" fmla="*/ 40 h 48"/>
              <a:gd name="T90" fmla="*/ 24 w 65"/>
              <a:gd name="T91" fmla="*/ 38 h 48"/>
              <a:gd name="T92" fmla="*/ 26 w 65"/>
              <a:gd name="T93" fmla="*/ 36 h 48"/>
              <a:gd name="T94" fmla="*/ 28 w 65"/>
              <a:gd name="T95" fmla="*/ 31 h 48"/>
              <a:gd name="T96" fmla="*/ 28 w 65"/>
              <a:gd name="T97" fmla="*/ 28 h 48"/>
              <a:gd name="T98" fmla="*/ 28 w 65"/>
              <a:gd name="T99" fmla="*/ 25 h 48"/>
              <a:gd name="T100" fmla="*/ 27 w 65"/>
              <a:gd name="T101" fmla="*/ 23 h 48"/>
              <a:gd name="T102" fmla="*/ 18 w 65"/>
              <a:gd name="T103" fmla="*/ 19 h 48"/>
              <a:gd name="T104" fmla="*/ 12 w 65"/>
              <a:gd name="T105" fmla="*/ 16 h 48"/>
              <a:gd name="T106" fmla="*/ 10 w 65"/>
              <a:gd name="T107" fmla="*/ 11 h 48"/>
              <a:gd name="T108" fmla="*/ 13 w 65"/>
              <a:gd name="T109" fmla="*/ 5 h 48"/>
              <a:gd name="T110" fmla="*/ 21 w 65"/>
              <a:gd name="T111" fmla="*/ 1 h 48"/>
              <a:gd name="T112" fmla="*/ 33 w 65"/>
              <a:gd name="T113" fmla="*/ 0 h 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65" h="48">
                <a:moveTo>
                  <a:pt x="33" y="0"/>
                </a:moveTo>
                <a:lnTo>
                  <a:pt x="45" y="1"/>
                </a:lnTo>
                <a:lnTo>
                  <a:pt x="52" y="5"/>
                </a:lnTo>
                <a:lnTo>
                  <a:pt x="55" y="11"/>
                </a:lnTo>
                <a:lnTo>
                  <a:pt x="53" y="16"/>
                </a:lnTo>
                <a:lnTo>
                  <a:pt x="47" y="19"/>
                </a:lnTo>
                <a:lnTo>
                  <a:pt x="37" y="23"/>
                </a:lnTo>
                <a:lnTo>
                  <a:pt x="37" y="25"/>
                </a:lnTo>
                <a:lnTo>
                  <a:pt x="36" y="28"/>
                </a:lnTo>
                <a:lnTo>
                  <a:pt x="37" y="31"/>
                </a:lnTo>
                <a:lnTo>
                  <a:pt x="38" y="36"/>
                </a:lnTo>
                <a:lnTo>
                  <a:pt x="41" y="38"/>
                </a:lnTo>
                <a:lnTo>
                  <a:pt x="43" y="40"/>
                </a:lnTo>
                <a:lnTo>
                  <a:pt x="48" y="41"/>
                </a:lnTo>
                <a:lnTo>
                  <a:pt x="49" y="41"/>
                </a:lnTo>
                <a:lnTo>
                  <a:pt x="51" y="40"/>
                </a:lnTo>
                <a:lnTo>
                  <a:pt x="53" y="40"/>
                </a:lnTo>
                <a:lnTo>
                  <a:pt x="54" y="39"/>
                </a:lnTo>
                <a:lnTo>
                  <a:pt x="57" y="37"/>
                </a:lnTo>
                <a:lnTo>
                  <a:pt x="58" y="35"/>
                </a:lnTo>
                <a:lnTo>
                  <a:pt x="59" y="30"/>
                </a:lnTo>
                <a:lnTo>
                  <a:pt x="65" y="30"/>
                </a:lnTo>
                <a:lnTo>
                  <a:pt x="63" y="40"/>
                </a:lnTo>
                <a:lnTo>
                  <a:pt x="57" y="46"/>
                </a:lnTo>
                <a:lnTo>
                  <a:pt x="48" y="48"/>
                </a:lnTo>
                <a:lnTo>
                  <a:pt x="42" y="48"/>
                </a:lnTo>
                <a:lnTo>
                  <a:pt x="39" y="46"/>
                </a:lnTo>
                <a:lnTo>
                  <a:pt x="36" y="43"/>
                </a:lnTo>
                <a:lnTo>
                  <a:pt x="33" y="39"/>
                </a:lnTo>
                <a:lnTo>
                  <a:pt x="29" y="43"/>
                </a:lnTo>
                <a:lnTo>
                  <a:pt x="26" y="46"/>
                </a:lnTo>
                <a:lnTo>
                  <a:pt x="22" y="48"/>
                </a:lnTo>
                <a:lnTo>
                  <a:pt x="17" y="48"/>
                </a:lnTo>
                <a:lnTo>
                  <a:pt x="8" y="46"/>
                </a:lnTo>
                <a:lnTo>
                  <a:pt x="2" y="40"/>
                </a:lnTo>
                <a:lnTo>
                  <a:pt x="0" y="30"/>
                </a:lnTo>
                <a:lnTo>
                  <a:pt x="6" y="30"/>
                </a:lnTo>
                <a:lnTo>
                  <a:pt x="8" y="35"/>
                </a:lnTo>
                <a:lnTo>
                  <a:pt x="9" y="37"/>
                </a:lnTo>
                <a:lnTo>
                  <a:pt x="10" y="39"/>
                </a:lnTo>
                <a:lnTo>
                  <a:pt x="12" y="40"/>
                </a:lnTo>
                <a:lnTo>
                  <a:pt x="14" y="40"/>
                </a:lnTo>
                <a:lnTo>
                  <a:pt x="16" y="41"/>
                </a:lnTo>
                <a:lnTo>
                  <a:pt x="17" y="41"/>
                </a:lnTo>
                <a:lnTo>
                  <a:pt x="21" y="40"/>
                </a:lnTo>
                <a:lnTo>
                  <a:pt x="24" y="38"/>
                </a:lnTo>
                <a:lnTo>
                  <a:pt x="26" y="36"/>
                </a:lnTo>
                <a:lnTo>
                  <a:pt x="28" y="31"/>
                </a:lnTo>
                <a:lnTo>
                  <a:pt x="28" y="28"/>
                </a:lnTo>
                <a:lnTo>
                  <a:pt x="28" y="25"/>
                </a:lnTo>
                <a:lnTo>
                  <a:pt x="27" y="23"/>
                </a:lnTo>
                <a:lnTo>
                  <a:pt x="18" y="19"/>
                </a:lnTo>
                <a:lnTo>
                  <a:pt x="12" y="16"/>
                </a:lnTo>
                <a:lnTo>
                  <a:pt x="10" y="11"/>
                </a:lnTo>
                <a:lnTo>
                  <a:pt x="13" y="5"/>
                </a:lnTo>
                <a:lnTo>
                  <a:pt x="21" y="1"/>
                </a:lnTo>
                <a:lnTo>
                  <a:pt x="33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32</xdr:col>
      <xdr:colOff>200025</xdr:colOff>
      <xdr:row>1</xdr:row>
      <xdr:rowOff>528638</xdr:rowOff>
    </xdr:from>
    <xdr:to>
      <xdr:col>32</xdr:col>
      <xdr:colOff>600075</xdr:colOff>
      <xdr:row>3</xdr:row>
      <xdr:rowOff>52388</xdr:rowOff>
    </xdr:to>
    <xdr:grpSp>
      <xdr:nvGrpSpPr>
        <xdr:cNvPr id="56" name="Mois 10" descr="Tête d’ours orange" title="Bouton de navigation du mois 10">
          <a:hlinkClick xmlns:r="http://schemas.openxmlformats.org/officeDocument/2006/relationships" r:id="rId10" tooltip="Cliquez ici pour afficher le mois 10"/>
        </xdr:cNvPr>
        <xdr:cNvGrpSpPr/>
      </xdr:nvGrpSpPr>
      <xdr:grpSpPr>
        <a:xfrm>
          <a:off x="14258925" y="747713"/>
          <a:ext cx="400050" cy="295275"/>
          <a:chOff x="11525250" y="757238"/>
          <a:chExt cx="400050" cy="295275"/>
        </a:xfrm>
      </xdr:grpSpPr>
      <xdr:sp macro="" textlink="">
        <xdr:nvSpPr>
          <xdr:cNvPr id="57" name="Forme libre 50">
            <a:hlinkClick xmlns:r="http://schemas.openxmlformats.org/officeDocument/2006/relationships" r:id="rId10" tooltip="Afficher le mois #10"/>
          </xdr:cNvPr>
          <xdr:cNvSpPr>
            <a:spLocks noEditPoints="1"/>
          </xdr:cNvSpPr>
        </xdr:nvSpPr>
        <xdr:spPr bwMode="auto">
          <a:xfrm>
            <a:off x="11525250" y="757238"/>
            <a:ext cx="400050" cy="295275"/>
          </a:xfrm>
          <a:custGeom>
            <a:avLst/>
            <a:gdLst>
              <a:gd name="T0" fmla="*/ 213 w 457"/>
              <a:gd name="T1" fmla="*/ 185 h 345"/>
              <a:gd name="T2" fmla="*/ 189 w 457"/>
              <a:gd name="T3" fmla="*/ 202 h 345"/>
              <a:gd name="T4" fmla="*/ 179 w 457"/>
              <a:gd name="T5" fmla="*/ 232 h 345"/>
              <a:gd name="T6" fmla="*/ 189 w 457"/>
              <a:gd name="T7" fmla="*/ 260 h 345"/>
              <a:gd name="T8" fmla="*/ 213 w 457"/>
              <a:gd name="T9" fmla="*/ 279 h 345"/>
              <a:gd name="T10" fmla="*/ 244 w 457"/>
              <a:gd name="T11" fmla="*/ 279 h 345"/>
              <a:gd name="T12" fmla="*/ 268 w 457"/>
              <a:gd name="T13" fmla="*/ 260 h 345"/>
              <a:gd name="T14" fmla="*/ 277 w 457"/>
              <a:gd name="T15" fmla="*/ 232 h 345"/>
              <a:gd name="T16" fmla="*/ 268 w 457"/>
              <a:gd name="T17" fmla="*/ 202 h 345"/>
              <a:gd name="T18" fmla="*/ 244 w 457"/>
              <a:gd name="T19" fmla="*/ 185 h 345"/>
              <a:gd name="T20" fmla="*/ 341 w 457"/>
              <a:gd name="T21" fmla="*/ 166 h 345"/>
              <a:gd name="T22" fmla="*/ 322 w 457"/>
              <a:gd name="T23" fmla="*/ 177 h 345"/>
              <a:gd name="T24" fmla="*/ 322 w 457"/>
              <a:gd name="T25" fmla="*/ 199 h 345"/>
              <a:gd name="T26" fmla="*/ 341 w 457"/>
              <a:gd name="T27" fmla="*/ 209 h 345"/>
              <a:gd name="T28" fmla="*/ 359 w 457"/>
              <a:gd name="T29" fmla="*/ 199 h 345"/>
              <a:gd name="T30" fmla="*/ 359 w 457"/>
              <a:gd name="T31" fmla="*/ 177 h 345"/>
              <a:gd name="T32" fmla="*/ 341 w 457"/>
              <a:gd name="T33" fmla="*/ 166 h 345"/>
              <a:gd name="T34" fmla="*/ 105 w 457"/>
              <a:gd name="T35" fmla="*/ 170 h 345"/>
              <a:gd name="T36" fmla="*/ 94 w 457"/>
              <a:gd name="T37" fmla="*/ 188 h 345"/>
              <a:gd name="T38" fmla="*/ 105 w 457"/>
              <a:gd name="T39" fmla="*/ 207 h 345"/>
              <a:gd name="T40" fmla="*/ 127 w 457"/>
              <a:gd name="T41" fmla="*/ 207 h 345"/>
              <a:gd name="T42" fmla="*/ 138 w 457"/>
              <a:gd name="T43" fmla="*/ 188 h 345"/>
              <a:gd name="T44" fmla="*/ 127 w 457"/>
              <a:gd name="T45" fmla="*/ 170 h 345"/>
              <a:gd name="T46" fmla="*/ 67 w 457"/>
              <a:gd name="T47" fmla="*/ 0 h 345"/>
              <a:gd name="T48" fmla="*/ 103 w 457"/>
              <a:gd name="T49" fmla="*/ 10 h 345"/>
              <a:gd name="T50" fmla="*/ 128 w 457"/>
              <a:gd name="T51" fmla="*/ 34 h 345"/>
              <a:gd name="T52" fmla="*/ 163 w 457"/>
              <a:gd name="T53" fmla="*/ 37 h 345"/>
              <a:gd name="T54" fmla="*/ 228 w 457"/>
              <a:gd name="T55" fmla="*/ 26 h 345"/>
              <a:gd name="T56" fmla="*/ 294 w 457"/>
              <a:gd name="T57" fmla="*/ 37 h 345"/>
              <a:gd name="T58" fmla="*/ 329 w 457"/>
              <a:gd name="T59" fmla="*/ 34 h 345"/>
              <a:gd name="T60" fmla="*/ 354 w 457"/>
              <a:gd name="T61" fmla="*/ 10 h 345"/>
              <a:gd name="T62" fmla="*/ 390 w 457"/>
              <a:gd name="T63" fmla="*/ 0 h 345"/>
              <a:gd name="T64" fmla="*/ 424 w 457"/>
              <a:gd name="T65" fmla="*/ 8 h 345"/>
              <a:gd name="T66" fmla="*/ 448 w 457"/>
              <a:gd name="T67" fmla="*/ 29 h 345"/>
              <a:gd name="T68" fmla="*/ 457 w 457"/>
              <a:gd name="T69" fmla="*/ 60 h 345"/>
              <a:gd name="T70" fmla="*/ 444 w 457"/>
              <a:gd name="T71" fmla="*/ 96 h 345"/>
              <a:gd name="T72" fmla="*/ 413 w 457"/>
              <a:gd name="T73" fmla="*/ 117 h 345"/>
              <a:gd name="T74" fmla="*/ 400 w 457"/>
              <a:gd name="T75" fmla="*/ 141 h 345"/>
              <a:gd name="T76" fmla="*/ 406 w 457"/>
              <a:gd name="T77" fmla="*/ 185 h 345"/>
              <a:gd name="T78" fmla="*/ 395 w 457"/>
              <a:gd name="T79" fmla="*/ 242 h 345"/>
              <a:gd name="T80" fmla="*/ 365 w 457"/>
              <a:gd name="T81" fmla="*/ 288 h 345"/>
              <a:gd name="T82" fmla="*/ 318 w 457"/>
              <a:gd name="T83" fmla="*/ 323 h 345"/>
              <a:gd name="T84" fmla="*/ 260 w 457"/>
              <a:gd name="T85" fmla="*/ 343 h 345"/>
              <a:gd name="T86" fmla="*/ 197 w 457"/>
              <a:gd name="T87" fmla="*/ 343 h 345"/>
              <a:gd name="T88" fmla="*/ 138 w 457"/>
              <a:gd name="T89" fmla="*/ 323 h 345"/>
              <a:gd name="T90" fmla="*/ 92 w 457"/>
              <a:gd name="T91" fmla="*/ 288 h 345"/>
              <a:gd name="T92" fmla="*/ 62 w 457"/>
              <a:gd name="T93" fmla="*/ 242 h 345"/>
              <a:gd name="T94" fmla="*/ 50 w 457"/>
              <a:gd name="T95" fmla="*/ 185 h 345"/>
              <a:gd name="T96" fmla="*/ 57 w 457"/>
              <a:gd name="T97" fmla="*/ 141 h 345"/>
              <a:gd name="T98" fmla="*/ 44 w 457"/>
              <a:gd name="T99" fmla="*/ 117 h 345"/>
              <a:gd name="T100" fmla="*/ 13 w 457"/>
              <a:gd name="T101" fmla="*/ 96 h 345"/>
              <a:gd name="T102" fmla="*/ 0 w 457"/>
              <a:gd name="T103" fmla="*/ 60 h 345"/>
              <a:gd name="T104" fmla="*/ 9 w 457"/>
              <a:gd name="T105" fmla="*/ 29 h 345"/>
              <a:gd name="T106" fmla="*/ 33 w 457"/>
              <a:gd name="T107" fmla="*/ 8 h 345"/>
              <a:gd name="T108" fmla="*/ 67 w 457"/>
              <a:gd name="T109" fmla="*/ 0 h 3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57" h="345">
                <a:moveTo>
                  <a:pt x="228" y="183"/>
                </a:moveTo>
                <a:lnTo>
                  <a:pt x="213" y="185"/>
                </a:lnTo>
                <a:lnTo>
                  <a:pt x="199" y="193"/>
                </a:lnTo>
                <a:lnTo>
                  <a:pt x="189" y="202"/>
                </a:lnTo>
                <a:lnTo>
                  <a:pt x="182" y="216"/>
                </a:lnTo>
                <a:lnTo>
                  <a:pt x="179" y="232"/>
                </a:lnTo>
                <a:lnTo>
                  <a:pt x="182" y="247"/>
                </a:lnTo>
                <a:lnTo>
                  <a:pt x="189" y="260"/>
                </a:lnTo>
                <a:lnTo>
                  <a:pt x="199" y="271"/>
                </a:lnTo>
                <a:lnTo>
                  <a:pt x="213" y="279"/>
                </a:lnTo>
                <a:lnTo>
                  <a:pt x="228" y="281"/>
                </a:lnTo>
                <a:lnTo>
                  <a:pt x="244" y="279"/>
                </a:lnTo>
                <a:lnTo>
                  <a:pt x="257" y="271"/>
                </a:lnTo>
                <a:lnTo>
                  <a:pt x="268" y="260"/>
                </a:lnTo>
                <a:lnTo>
                  <a:pt x="275" y="247"/>
                </a:lnTo>
                <a:lnTo>
                  <a:pt x="277" y="232"/>
                </a:lnTo>
                <a:lnTo>
                  <a:pt x="275" y="216"/>
                </a:lnTo>
                <a:lnTo>
                  <a:pt x="268" y="202"/>
                </a:lnTo>
                <a:lnTo>
                  <a:pt x="257" y="193"/>
                </a:lnTo>
                <a:lnTo>
                  <a:pt x="244" y="185"/>
                </a:lnTo>
                <a:lnTo>
                  <a:pt x="228" y="183"/>
                </a:lnTo>
                <a:close/>
                <a:moveTo>
                  <a:pt x="341" y="166"/>
                </a:moveTo>
                <a:lnTo>
                  <a:pt x="330" y="170"/>
                </a:lnTo>
                <a:lnTo>
                  <a:pt x="322" y="177"/>
                </a:lnTo>
                <a:lnTo>
                  <a:pt x="319" y="188"/>
                </a:lnTo>
                <a:lnTo>
                  <a:pt x="322" y="199"/>
                </a:lnTo>
                <a:lnTo>
                  <a:pt x="330" y="207"/>
                </a:lnTo>
                <a:lnTo>
                  <a:pt x="341" y="209"/>
                </a:lnTo>
                <a:lnTo>
                  <a:pt x="352" y="207"/>
                </a:lnTo>
                <a:lnTo>
                  <a:pt x="359" y="199"/>
                </a:lnTo>
                <a:lnTo>
                  <a:pt x="362" y="188"/>
                </a:lnTo>
                <a:lnTo>
                  <a:pt x="359" y="177"/>
                </a:lnTo>
                <a:lnTo>
                  <a:pt x="352" y="170"/>
                </a:lnTo>
                <a:lnTo>
                  <a:pt x="341" y="166"/>
                </a:lnTo>
                <a:close/>
                <a:moveTo>
                  <a:pt x="116" y="166"/>
                </a:moveTo>
                <a:lnTo>
                  <a:pt x="105" y="170"/>
                </a:lnTo>
                <a:lnTo>
                  <a:pt x="98" y="177"/>
                </a:lnTo>
                <a:lnTo>
                  <a:pt x="94" y="188"/>
                </a:lnTo>
                <a:lnTo>
                  <a:pt x="98" y="199"/>
                </a:lnTo>
                <a:lnTo>
                  <a:pt x="105" y="207"/>
                </a:lnTo>
                <a:lnTo>
                  <a:pt x="116" y="209"/>
                </a:lnTo>
                <a:lnTo>
                  <a:pt x="127" y="207"/>
                </a:lnTo>
                <a:lnTo>
                  <a:pt x="135" y="199"/>
                </a:lnTo>
                <a:lnTo>
                  <a:pt x="138" y="188"/>
                </a:lnTo>
                <a:lnTo>
                  <a:pt x="135" y="177"/>
                </a:lnTo>
                <a:lnTo>
                  <a:pt x="127" y="170"/>
                </a:lnTo>
                <a:lnTo>
                  <a:pt x="116" y="166"/>
                </a:lnTo>
                <a:close/>
                <a:moveTo>
                  <a:pt x="67" y="0"/>
                </a:moveTo>
                <a:lnTo>
                  <a:pt x="87" y="2"/>
                </a:lnTo>
                <a:lnTo>
                  <a:pt x="103" y="10"/>
                </a:lnTo>
                <a:lnTo>
                  <a:pt x="117" y="20"/>
                </a:lnTo>
                <a:lnTo>
                  <a:pt x="128" y="34"/>
                </a:lnTo>
                <a:lnTo>
                  <a:pt x="134" y="50"/>
                </a:lnTo>
                <a:lnTo>
                  <a:pt x="163" y="37"/>
                </a:lnTo>
                <a:lnTo>
                  <a:pt x="195" y="28"/>
                </a:lnTo>
                <a:lnTo>
                  <a:pt x="228" y="26"/>
                </a:lnTo>
                <a:lnTo>
                  <a:pt x="262" y="28"/>
                </a:lnTo>
                <a:lnTo>
                  <a:pt x="294" y="37"/>
                </a:lnTo>
                <a:lnTo>
                  <a:pt x="323" y="50"/>
                </a:lnTo>
                <a:lnTo>
                  <a:pt x="329" y="34"/>
                </a:lnTo>
                <a:lnTo>
                  <a:pt x="340" y="20"/>
                </a:lnTo>
                <a:lnTo>
                  <a:pt x="354" y="10"/>
                </a:lnTo>
                <a:lnTo>
                  <a:pt x="370" y="2"/>
                </a:lnTo>
                <a:lnTo>
                  <a:pt x="390" y="0"/>
                </a:lnTo>
                <a:lnTo>
                  <a:pt x="407" y="2"/>
                </a:lnTo>
                <a:lnTo>
                  <a:pt x="424" y="8"/>
                </a:lnTo>
                <a:lnTo>
                  <a:pt x="438" y="17"/>
                </a:lnTo>
                <a:lnTo>
                  <a:pt x="448" y="29"/>
                </a:lnTo>
                <a:lnTo>
                  <a:pt x="455" y="44"/>
                </a:lnTo>
                <a:lnTo>
                  <a:pt x="457" y="60"/>
                </a:lnTo>
                <a:lnTo>
                  <a:pt x="454" y="79"/>
                </a:lnTo>
                <a:lnTo>
                  <a:pt x="444" y="96"/>
                </a:lnTo>
                <a:lnTo>
                  <a:pt x="430" y="109"/>
                </a:lnTo>
                <a:lnTo>
                  <a:pt x="413" y="117"/>
                </a:lnTo>
                <a:lnTo>
                  <a:pt x="391" y="121"/>
                </a:lnTo>
                <a:lnTo>
                  <a:pt x="400" y="141"/>
                </a:lnTo>
                <a:lnTo>
                  <a:pt x="405" y="163"/>
                </a:lnTo>
                <a:lnTo>
                  <a:pt x="406" y="185"/>
                </a:lnTo>
                <a:lnTo>
                  <a:pt x="404" y="214"/>
                </a:lnTo>
                <a:lnTo>
                  <a:pt x="395" y="242"/>
                </a:lnTo>
                <a:lnTo>
                  <a:pt x="382" y="265"/>
                </a:lnTo>
                <a:lnTo>
                  <a:pt x="365" y="288"/>
                </a:lnTo>
                <a:lnTo>
                  <a:pt x="343" y="308"/>
                </a:lnTo>
                <a:lnTo>
                  <a:pt x="318" y="323"/>
                </a:lnTo>
                <a:lnTo>
                  <a:pt x="291" y="335"/>
                </a:lnTo>
                <a:lnTo>
                  <a:pt x="260" y="343"/>
                </a:lnTo>
                <a:lnTo>
                  <a:pt x="228" y="345"/>
                </a:lnTo>
                <a:lnTo>
                  <a:pt x="197" y="343"/>
                </a:lnTo>
                <a:lnTo>
                  <a:pt x="166" y="335"/>
                </a:lnTo>
                <a:lnTo>
                  <a:pt x="138" y="323"/>
                </a:lnTo>
                <a:lnTo>
                  <a:pt x="114" y="308"/>
                </a:lnTo>
                <a:lnTo>
                  <a:pt x="92" y="288"/>
                </a:lnTo>
                <a:lnTo>
                  <a:pt x="75" y="265"/>
                </a:lnTo>
                <a:lnTo>
                  <a:pt x="62" y="242"/>
                </a:lnTo>
                <a:lnTo>
                  <a:pt x="53" y="214"/>
                </a:lnTo>
                <a:lnTo>
                  <a:pt x="50" y="185"/>
                </a:lnTo>
                <a:lnTo>
                  <a:pt x="52" y="163"/>
                </a:lnTo>
                <a:lnTo>
                  <a:pt x="57" y="141"/>
                </a:lnTo>
                <a:lnTo>
                  <a:pt x="65" y="121"/>
                </a:lnTo>
                <a:lnTo>
                  <a:pt x="44" y="117"/>
                </a:lnTo>
                <a:lnTo>
                  <a:pt x="27" y="109"/>
                </a:lnTo>
                <a:lnTo>
                  <a:pt x="13" y="96"/>
                </a:lnTo>
                <a:lnTo>
                  <a:pt x="3" y="79"/>
                </a:lnTo>
                <a:lnTo>
                  <a:pt x="0" y="60"/>
                </a:lnTo>
                <a:lnTo>
                  <a:pt x="2" y="44"/>
                </a:lnTo>
                <a:lnTo>
                  <a:pt x="9" y="29"/>
                </a:lnTo>
                <a:lnTo>
                  <a:pt x="19" y="17"/>
                </a:lnTo>
                <a:lnTo>
                  <a:pt x="33" y="8"/>
                </a:lnTo>
                <a:lnTo>
                  <a:pt x="50" y="2"/>
                </a:lnTo>
                <a:lnTo>
                  <a:pt x="67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58" name="Forme libre 51"/>
          <xdr:cNvSpPr>
            <a:spLocks/>
          </xdr:cNvSpPr>
        </xdr:nvSpPr>
        <xdr:spPr bwMode="auto">
          <a:xfrm>
            <a:off x="11610975" y="900113"/>
            <a:ext cx="38100" cy="38100"/>
          </a:xfrm>
          <a:custGeom>
            <a:avLst/>
            <a:gdLst>
              <a:gd name="T0" fmla="*/ 22 w 44"/>
              <a:gd name="T1" fmla="*/ 0 h 43"/>
              <a:gd name="T2" fmla="*/ 33 w 44"/>
              <a:gd name="T3" fmla="*/ 4 h 43"/>
              <a:gd name="T4" fmla="*/ 41 w 44"/>
              <a:gd name="T5" fmla="*/ 11 h 43"/>
              <a:gd name="T6" fmla="*/ 44 w 44"/>
              <a:gd name="T7" fmla="*/ 22 h 43"/>
              <a:gd name="T8" fmla="*/ 41 w 44"/>
              <a:gd name="T9" fmla="*/ 33 h 43"/>
              <a:gd name="T10" fmla="*/ 33 w 44"/>
              <a:gd name="T11" fmla="*/ 41 h 43"/>
              <a:gd name="T12" fmla="*/ 22 w 44"/>
              <a:gd name="T13" fmla="*/ 43 h 43"/>
              <a:gd name="T14" fmla="*/ 11 w 44"/>
              <a:gd name="T15" fmla="*/ 41 h 43"/>
              <a:gd name="T16" fmla="*/ 4 w 44"/>
              <a:gd name="T17" fmla="*/ 33 h 43"/>
              <a:gd name="T18" fmla="*/ 0 w 44"/>
              <a:gd name="T19" fmla="*/ 22 h 43"/>
              <a:gd name="T20" fmla="*/ 4 w 44"/>
              <a:gd name="T21" fmla="*/ 11 h 43"/>
              <a:gd name="T22" fmla="*/ 11 w 44"/>
              <a:gd name="T23" fmla="*/ 4 h 43"/>
              <a:gd name="T24" fmla="*/ 22 w 44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4" h="43">
                <a:moveTo>
                  <a:pt x="22" y="0"/>
                </a:moveTo>
                <a:lnTo>
                  <a:pt x="33" y="4"/>
                </a:lnTo>
                <a:lnTo>
                  <a:pt x="41" y="11"/>
                </a:lnTo>
                <a:lnTo>
                  <a:pt x="44" y="22"/>
                </a:lnTo>
                <a:lnTo>
                  <a:pt x="41" y="33"/>
                </a:lnTo>
                <a:lnTo>
                  <a:pt x="33" y="41"/>
                </a:lnTo>
                <a:lnTo>
                  <a:pt x="22" y="43"/>
                </a:lnTo>
                <a:lnTo>
                  <a:pt x="11" y="41"/>
                </a:lnTo>
                <a:lnTo>
                  <a:pt x="4" y="33"/>
                </a:lnTo>
                <a:lnTo>
                  <a:pt x="0" y="22"/>
                </a:lnTo>
                <a:lnTo>
                  <a:pt x="4" y="11"/>
                </a:lnTo>
                <a:lnTo>
                  <a:pt x="11" y="4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59" name="Forme libre 52"/>
          <xdr:cNvSpPr>
            <a:spLocks/>
          </xdr:cNvSpPr>
        </xdr:nvSpPr>
        <xdr:spPr bwMode="auto">
          <a:xfrm>
            <a:off x="11801475" y="900113"/>
            <a:ext cx="38100" cy="38100"/>
          </a:xfrm>
          <a:custGeom>
            <a:avLst/>
            <a:gdLst>
              <a:gd name="T0" fmla="*/ 22 w 43"/>
              <a:gd name="T1" fmla="*/ 0 h 43"/>
              <a:gd name="T2" fmla="*/ 33 w 43"/>
              <a:gd name="T3" fmla="*/ 4 h 43"/>
              <a:gd name="T4" fmla="*/ 40 w 43"/>
              <a:gd name="T5" fmla="*/ 11 h 43"/>
              <a:gd name="T6" fmla="*/ 43 w 43"/>
              <a:gd name="T7" fmla="*/ 22 h 43"/>
              <a:gd name="T8" fmla="*/ 40 w 43"/>
              <a:gd name="T9" fmla="*/ 33 h 43"/>
              <a:gd name="T10" fmla="*/ 33 w 43"/>
              <a:gd name="T11" fmla="*/ 41 h 43"/>
              <a:gd name="T12" fmla="*/ 22 w 43"/>
              <a:gd name="T13" fmla="*/ 43 h 43"/>
              <a:gd name="T14" fmla="*/ 11 w 43"/>
              <a:gd name="T15" fmla="*/ 41 h 43"/>
              <a:gd name="T16" fmla="*/ 3 w 43"/>
              <a:gd name="T17" fmla="*/ 33 h 43"/>
              <a:gd name="T18" fmla="*/ 0 w 43"/>
              <a:gd name="T19" fmla="*/ 22 h 43"/>
              <a:gd name="T20" fmla="*/ 3 w 43"/>
              <a:gd name="T21" fmla="*/ 11 h 43"/>
              <a:gd name="T22" fmla="*/ 11 w 43"/>
              <a:gd name="T23" fmla="*/ 4 h 43"/>
              <a:gd name="T24" fmla="*/ 22 w 43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3" h="43">
                <a:moveTo>
                  <a:pt x="22" y="0"/>
                </a:moveTo>
                <a:lnTo>
                  <a:pt x="33" y="4"/>
                </a:lnTo>
                <a:lnTo>
                  <a:pt x="40" y="11"/>
                </a:lnTo>
                <a:lnTo>
                  <a:pt x="43" y="22"/>
                </a:lnTo>
                <a:lnTo>
                  <a:pt x="40" y="33"/>
                </a:lnTo>
                <a:lnTo>
                  <a:pt x="33" y="41"/>
                </a:lnTo>
                <a:lnTo>
                  <a:pt x="22" y="43"/>
                </a:lnTo>
                <a:lnTo>
                  <a:pt x="11" y="41"/>
                </a:lnTo>
                <a:lnTo>
                  <a:pt x="3" y="33"/>
                </a:lnTo>
                <a:lnTo>
                  <a:pt x="0" y="22"/>
                </a:lnTo>
                <a:lnTo>
                  <a:pt x="3" y="11"/>
                </a:lnTo>
                <a:lnTo>
                  <a:pt x="11" y="4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0" name="Forme libre 53"/>
          <xdr:cNvSpPr>
            <a:spLocks noEditPoints="1"/>
          </xdr:cNvSpPr>
        </xdr:nvSpPr>
        <xdr:spPr bwMode="auto">
          <a:xfrm>
            <a:off x="11687175" y="909638"/>
            <a:ext cx="76200" cy="85725"/>
          </a:xfrm>
          <a:custGeom>
            <a:avLst/>
            <a:gdLst>
              <a:gd name="T0" fmla="*/ 37 w 98"/>
              <a:gd name="T1" fmla="*/ 27 h 98"/>
              <a:gd name="T2" fmla="*/ 27 w 98"/>
              <a:gd name="T3" fmla="*/ 37 h 98"/>
              <a:gd name="T4" fmla="*/ 35 w 98"/>
              <a:gd name="T5" fmla="*/ 45 h 98"/>
              <a:gd name="T6" fmla="*/ 45 w 98"/>
              <a:gd name="T7" fmla="*/ 51 h 98"/>
              <a:gd name="T8" fmla="*/ 45 w 98"/>
              <a:gd name="T9" fmla="*/ 57 h 98"/>
              <a:gd name="T10" fmla="*/ 41 w 98"/>
              <a:gd name="T11" fmla="*/ 64 h 98"/>
              <a:gd name="T12" fmla="*/ 34 w 98"/>
              <a:gd name="T13" fmla="*/ 67 h 98"/>
              <a:gd name="T14" fmla="*/ 31 w 98"/>
              <a:gd name="T15" fmla="*/ 66 h 98"/>
              <a:gd name="T16" fmla="*/ 27 w 98"/>
              <a:gd name="T17" fmla="*/ 65 h 98"/>
              <a:gd name="T18" fmla="*/ 24 w 98"/>
              <a:gd name="T19" fmla="*/ 61 h 98"/>
              <a:gd name="T20" fmla="*/ 17 w 98"/>
              <a:gd name="T21" fmla="*/ 56 h 98"/>
              <a:gd name="T22" fmla="*/ 25 w 98"/>
              <a:gd name="T23" fmla="*/ 72 h 98"/>
              <a:gd name="T24" fmla="*/ 39 w 98"/>
              <a:gd name="T25" fmla="*/ 74 h 98"/>
              <a:gd name="T26" fmla="*/ 46 w 98"/>
              <a:gd name="T27" fmla="*/ 69 h 98"/>
              <a:gd name="T28" fmla="*/ 53 w 98"/>
              <a:gd name="T29" fmla="*/ 69 h 98"/>
              <a:gd name="T30" fmla="*/ 60 w 98"/>
              <a:gd name="T31" fmla="*/ 74 h 98"/>
              <a:gd name="T32" fmla="*/ 73 w 98"/>
              <a:gd name="T33" fmla="*/ 72 h 98"/>
              <a:gd name="T34" fmla="*/ 82 w 98"/>
              <a:gd name="T35" fmla="*/ 56 h 98"/>
              <a:gd name="T36" fmla="*/ 74 w 98"/>
              <a:gd name="T37" fmla="*/ 61 h 98"/>
              <a:gd name="T38" fmla="*/ 72 w 98"/>
              <a:gd name="T39" fmla="*/ 65 h 98"/>
              <a:gd name="T40" fmla="*/ 68 w 98"/>
              <a:gd name="T41" fmla="*/ 66 h 98"/>
              <a:gd name="T42" fmla="*/ 65 w 98"/>
              <a:gd name="T43" fmla="*/ 67 h 98"/>
              <a:gd name="T44" fmla="*/ 58 w 98"/>
              <a:gd name="T45" fmla="*/ 64 h 98"/>
              <a:gd name="T46" fmla="*/ 54 w 98"/>
              <a:gd name="T47" fmla="*/ 57 h 98"/>
              <a:gd name="T48" fmla="*/ 54 w 98"/>
              <a:gd name="T49" fmla="*/ 51 h 98"/>
              <a:gd name="T50" fmla="*/ 64 w 98"/>
              <a:gd name="T51" fmla="*/ 45 h 98"/>
              <a:gd name="T52" fmla="*/ 72 w 98"/>
              <a:gd name="T53" fmla="*/ 37 h 98"/>
              <a:gd name="T54" fmla="*/ 61 w 98"/>
              <a:gd name="T55" fmla="*/ 27 h 98"/>
              <a:gd name="T56" fmla="*/ 49 w 98"/>
              <a:gd name="T57" fmla="*/ 0 h 98"/>
              <a:gd name="T58" fmla="*/ 78 w 98"/>
              <a:gd name="T59" fmla="*/ 10 h 98"/>
              <a:gd name="T60" fmla="*/ 96 w 98"/>
              <a:gd name="T61" fmla="*/ 33 h 98"/>
              <a:gd name="T62" fmla="*/ 96 w 98"/>
              <a:gd name="T63" fmla="*/ 64 h 98"/>
              <a:gd name="T64" fmla="*/ 78 w 98"/>
              <a:gd name="T65" fmla="*/ 88 h 98"/>
              <a:gd name="T66" fmla="*/ 49 w 98"/>
              <a:gd name="T67" fmla="*/ 98 h 98"/>
              <a:gd name="T68" fmla="*/ 20 w 98"/>
              <a:gd name="T69" fmla="*/ 88 h 98"/>
              <a:gd name="T70" fmla="*/ 3 w 98"/>
              <a:gd name="T71" fmla="*/ 64 h 98"/>
              <a:gd name="T72" fmla="*/ 3 w 98"/>
              <a:gd name="T73" fmla="*/ 33 h 98"/>
              <a:gd name="T74" fmla="*/ 20 w 98"/>
              <a:gd name="T75" fmla="*/ 10 h 98"/>
              <a:gd name="T76" fmla="*/ 49 w 98"/>
              <a:gd name="T77" fmla="*/ 0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98" h="98">
                <a:moveTo>
                  <a:pt x="49" y="26"/>
                </a:moveTo>
                <a:lnTo>
                  <a:pt x="37" y="27"/>
                </a:lnTo>
                <a:lnTo>
                  <a:pt x="30" y="31"/>
                </a:lnTo>
                <a:lnTo>
                  <a:pt x="27" y="37"/>
                </a:lnTo>
                <a:lnTo>
                  <a:pt x="29" y="42"/>
                </a:lnTo>
                <a:lnTo>
                  <a:pt x="35" y="45"/>
                </a:lnTo>
                <a:lnTo>
                  <a:pt x="44" y="49"/>
                </a:lnTo>
                <a:lnTo>
                  <a:pt x="45" y="51"/>
                </a:lnTo>
                <a:lnTo>
                  <a:pt x="45" y="54"/>
                </a:lnTo>
                <a:lnTo>
                  <a:pt x="45" y="57"/>
                </a:lnTo>
                <a:lnTo>
                  <a:pt x="43" y="62"/>
                </a:lnTo>
                <a:lnTo>
                  <a:pt x="41" y="64"/>
                </a:lnTo>
                <a:lnTo>
                  <a:pt x="37" y="66"/>
                </a:lnTo>
                <a:lnTo>
                  <a:pt x="34" y="67"/>
                </a:lnTo>
                <a:lnTo>
                  <a:pt x="33" y="67"/>
                </a:lnTo>
                <a:lnTo>
                  <a:pt x="31" y="66"/>
                </a:lnTo>
                <a:lnTo>
                  <a:pt x="29" y="66"/>
                </a:lnTo>
                <a:lnTo>
                  <a:pt x="27" y="65"/>
                </a:lnTo>
                <a:lnTo>
                  <a:pt x="25" y="63"/>
                </a:lnTo>
                <a:lnTo>
                  <a:pt x="24" y="61"/>
                </a:lnTo>
                <a:lnTo>
                  <a:pt x="23" y="56"/>
                </a:lnTo>
                <a:lnTo>
                  <a:pt x="17" y="56"/>
                </a:lnTo>
                <a:lnTo>
                  <a:pt x="19" y="66"/>
                </a:lnTo>
                <a:lnTo>
                  <a:pt x="25" y="72"/>
                </a:lnTo>
                <a:lnTo>
                  <a:pt x="34" y="74"/>
                </a:lnTo>
                <a:lnTo>
                  <a:pt x="39" y="74"/>
                </a:lnTo>
                <a:lnTo>
                  <a:pt x="43" y="72"/>
                </a:lnTo>
                <a:lnTo>
                  <a:pt x="46" y="69"/>
                </a:lnTo>
                <a:lnTo>
                  <a:pt x="49" y="65"/>
                </a:lnTo>
                <a:lnTo>
                  <a:pt x="53" y="69"/>
                </a:lnTo>
                <a:lnTo>
                  <a:pt x="56" y="72"/>
                </a:lnTo>
                <a:lnTo>
                  <a:pt x="60" y="74"/>
                </a:lnTo>
                <a:lnTo>
                  <a:pt x="65" y="74"/>
                </a:lnTo>
                <a:lnTo>
                  <a:pt x="73" y="72"/>
                </a:lnTo>
                <a:lnTo>
                  <a:pt x="80" y="66"/>
                </a:lnTo>
                <a:lnTo>
                  <a:pt x="82" y="56"/>
                </a:lnTo>
                <a:lnTo>
                  <a:pt x="76" y="56"/>
                </a:lnTo>
                <a:lnTo>
                  <a:pt x="74" y="61"/>
                </a:lnTo>
                <a:lnTo>
                  <a:pt x="73" y="63"/>
                </a:lnTo>
                <a:lnTo>
                  <a:pt x="72" y="65"/>
                </a:lnTo>
                <a:lnTo>
                  <a:pt x="70" y="66"/>
                </a:lnTo>
                <a:lnTo>
                  <a:pt x="68" y="66"/>
                </a:lnTo>
                <a:lnTo>
                  <a:pt x="66" y="67"/>
                </a:lnTo>
                <a:lnTo>
                  <a:pt x="65" y="67"/>
                </a:lnTo>
                <a:lnTo>
                  <a:pt x="60" y="66"/>
                </a:lnTo>
                <a:lnTo>
                  <a:pt x="58" y="64"/>
                </a:lnTo>
                <a:lnTo>
                  <a:pt x="55" y="62"/>
                </a:lnTo>
                <a:lnTo>
                  <a:pt x="54" y="57"/>
                </a:lnTo>
                <a:lnTo>
                  <a:pt x="54" y="54"/>
                </a:lnTo>
                <a:lnTo>
                  <a:pt x="54" y="51"/>
                </a:lnTo>
                <a:lnTo>
                  <a:pt x="54" y="49"/>
                </a:lnTo>
                <a:lnTo>
                  <a:pt x="64" y="45"/>
                </a:lnTo>
                <a:lnTo>
                  <a:pt x="70" y="42"/>
                </a:lnTo>
                <a:lnTo>
                  <a:pt x="72" y="37"/>
                </a:lnTo>
                <a:lnTo>
                  <a:pt x="69" y="31"/>
                </a:lnTo>
                <a:lnTo>
                  <a:pt x="61" y="27"/>
                </a:lnTo>
                <a:lnTo>
                  <a:pt x="49" y="26"/>
                </a:lnTo>
                <a:close/>
                <a:moveTo>
                  <a:pt x="49" y="0"/>
                </a:moveTo>
                <a:lnTo>
                  <a:pt x="65" y="2"/>
                </a:lnTo>
                <a:lnTo>
                  <a:pt x="78" y="10"/>
                </a:lnTo>
                <a:lnTo>
                  <a:pt x="89" y="19"/>
                </a:lnTo>
                <a:lnTo>
                  <a:pt x="96" y="33"/>
                </a:lnTo>
                <a:lnTo>
                  <a:pt x="98" y="49"/>
                </a:lnTo>
                <a:lnTo>
                  <a:pt x="96" y="64"/>
                </a:lnTo>
                <a:lnTo>
                  <a:pt x="89" y="77"/>
                </a:lnTo>
                <a:lnTo>
                  <a:pt x="78" y="88"/>
                </a:lnTo>
                <a:lnTo>
                  <a:pt x="65" y="96"/>
                </a:lnTo>
                <a:lnTo>
                  <a:pt x="49" y="98"/>
                </a:lnTo>
                <a:lnTo>
                  <a:pt x="34" y="96"/>
                </a:lnTo>
                <a:lnTo>
                  <a:pt x="20" y="88"/>
                </a:lnTo>
                <a:lnTo>
                  <a:pt x="10" y="77"/>
                </a:lnTo>
                <a:lnTo>
                  <a:pt x="3" y="64"/>
                </a:lnTo>
                <a:lnTo>
                  <a:pt x="0" y="49"/>
                </a:lnTo>
                <a:lnTo>
                  <a:pt x="3" y="33"/>
                </a:lnTo>
                <a:lnTo>
                  <a:pt x="10" y="19"/>
                </a:lnTo>
                <a:lnTo>
                  <a:pt x="20" y="10"/>
                </a:lnTo>
                <a:lnTo>
                  <a:pt x="34" y="2"/>
                </a:lnTo>
                <a:lnTo>
                  <a:pt x="49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1" name="Forme libre 54"/>
          <xdr:cNvSpPr>
            <a:spLocks/>
          </xdr:cNvSpPr>
        </xdr:nvSpPr>
        <xdr:spPr bwMode="auto">
          <a:xfrm>
            <a:off x="11696700" y="938213"/>
            <a:ext cx="57150" cy="38100"/>
          </a:xfrm>
          <a:custGeom>
            <a:avLst/>
            <a:gdLst>
              <a:gd name="T0" fmla="*/ 32 w 65"/>
              <a:gd name="T1" fmla="*/ 0 h 48"/>
              <a:gd name="T2" fmla="*/ 44 w 65"/>
              <a:gd name="T3" fmla="*/ 1 h 48"/>
              <a:gd name="T4" fmla="*/ 52 w 65"/>
              <a:gd name="T5" fmla="*/ 5 h 48"/>
              <a:gd name="T6" fmla="*/ 55 w 65"/>
              <a:gd name="T7" fmla="*/ 11 h 48"/>
              <a:gd name="T8" fmla="*/ 53 w 65"/>
              <a:gd name="T9" fmla="*/ 16 h 48"/>
              <a:gd name="T10" fmla="*/ 47 w 65"/>
              <a:gd name="T11" fmla="*/ 19 h 48"/>
              <a:gd name="T12" fmla="*/ 37 w 65"/>
              <a:gd name="T13" fmla="*/ 23 h 48"/>
              <a:gd name="T14" fmla="*/ 37 w 65"/>
              <a:gd name="T15" fmla="*/ 25 h 48"/>
              <a:gd name="T16" fmla="*/ 37 w 65"/>
              <a:gd name="T17" fmla="*/ 28 h 48"/>
              <a:gd name="T18" fmla="*/ 37 w 65"/>
              <a:gd name="T19" fmla="*/ 31 h 48"/>
              <a:gd name="T20" fmla="*/ 38 w 65"/>
              <a:gd name="T21" fmla="*/ 36 h 48"/>
              <a:gd name="T22" fmla="*/ 41 w 65"/>
              <a:gd name="T23" fmla="*/ 38 h 48"/>
              <a:gd name="T24" fmla="*/ 43 w 65"/>
              <a:gd name="T25" fmla="*/ 40 h 48"/>
              <a:gd name="T26" fmla="*/ 48 w 65"/>
              <a:gd name="T27" fmla="*/ 41 h 48"/>
              <a:gd name="T28" fmla="*/ 49 w 65"/>
              <a:gd name="T29" fmla="*/ 41 h 48"/>
              <a:gd name="T30" fmla="*/ 51 w 65"/>
              <a:gd name="T31" fmla="*/ 40 h 48"/>
              <a:gd name="T32" fmla="*/ 53 w 65"/>
              <a:gd name="T33" fmla="*/ 40 h 48"/>
              <a:gd name="T34" fmla="*/ 55 w 65"/>
              <a:gd name="T35" fmla="*/ 39 h 48"/>
              <a:gd name="T36" fmla="*/ 56 w 65"/>
              <a:gd name="T37" fmla="*/ 37 h 48"/>
              <a:gd name="T38" fmla="*/ 57 w 65"/>
              <a:gd name="T39" fmla="*/ 35 h 48"/>
              <a:gd name="T40" fmla="*/ 59 w 65"/>
              <a:gd name="T41" fmla="*/ 30 h 48"/>
              <a:gd name="T42" fmla="*/ 65 w 65"/>
              <a:gd name="T43" fmla="*/ 30 h 48"/>
              <a:gd name="T44" fmla="*/ 63 w 65"/>
              <a:gd name="T45" fmla="*/ 40 h 48"/>
              <a:gd name="T46" fmla="*/ 56 w 65"/>
              <a:gd name="T47" fmla="*/ 46 h 48"/>
              <a:gd name="T48" fmla="*/ 48 w 65"/>
              <a:gd name="T49" fmla="*/ 48 h 48"/>
              <a:gd name="T50" fmla="*/ 43 w 65"/>
              <a:gd name="T51" fmla="*/ 48 h 48"/>
              <a:gd name="T52" fmla="*/ 39 w 65"/>
              <a:gd name="T53" fmla="*/ 46 h 48"/>
              <a:gd name="T54" fmla="*/ 36 w 65"/>
              <a:gd name="T55" fmla="*/ 43 h 48"/>
              <a:gd name="T56" fmla="*/ 32 w 65"/>
              <a:gd name="T57" fmla="*/ 39 h 48"/>
              <a:gd name="T58" fmla="*/ 29 w 65"/>
              <a:gd name="T59" fmla="*/ 43 h 48"/>
              <a:gd name="T60" fmla="*/ 26 w 65"/>
              <a:gd name="T61" fmla="*/ 46 h 48"/>
              <a:gd name="T62" fmla="*/ 22 w 65"/>
              <a:gd name="T63" fmla="*/ 48 h 48"/>
              <a:gd name="T64" fmla="*/ 17 w 65"/>
              <a:gd name="T65" fmla="*/ 48 h 48"/>
              <a:gd name="T66" fmla="*/ 8 w 65"/>
              <a:gd name="T67" fmla="*/ 46 h 48"/>
              <a:gd name="T68" fmla="*/ 2 w 65"/>
              <a:gd name="T69" fmla="*/ 40 h 48"/>
              <a:gd name="T70" fmla="*/ 0 w 65"/>
              <a:gd name="T71" fmla="*/ 30 h 48"/>
              <a:gd name="T72" fmla="*/ 6 w 65"/>
              <a:gd name="T73" fmla="*/ 30 h 48"/>
              <a:gd name="T74" fmla="*/ 7 w 65"/>
              <a:gd name="T75" fmla="*/ 35 h 48"/>
              <a:gd name="T76" fmla="*/ 8 w 65"/>
              <a:gd name="T77" fmla="*/ 37 h 48"/>
              <a:gd name="T78" fmla="*/ 10 w 65"/>
              <a:gd name="T79" fmla="*/ 39 h 48"/>
              <a:gd name="T80" fmla="*/ 12 w 65"/>
              <a:gd name="T81" fmla="*/ 40 h 48"/>
              <a:gd name="T82" fmla="*/ 14 w 65"/>
              <a:gd name="T83" fmla="*/ 40 h 48"/>
              <a:gd name="T84" fmla="*/ 16 w 65"/>
              <a:gd name="T85" fmla="*/ 41 h 48"/>
              <a:gd name="T86" fmla="*/ 17 w 65"/>
              <a:gd name="T87" fmla="*/ 41 h 48"/>
              <a:gd name="T88" fmla="*/ 20 w 65"/>
              <a:gd name="T89" fmla="*/ 40 h 48"/>
              <a:gd name="T90" fmla="*/ 24 w 65"/>
              <a:gd name="T91" fmla="*/ 38 h 48"/>
              <a:gd name="T92" fmla="*/ 26 w 65"/>
              <a:gd name="T93" fmla="*/ 36 h 48"/>
              <a:gd name="T94" fmla="*/ 28 w 65"/>
              <a:gd name="T95" fmla="*/ 31 h 48"/>
              <a:gd name="T96" fmla="*/ 28 w 65"/>
              <a:gd name="T97" fmla="*/ 28 h 48"/>
              <a:gd name="T98" fmla="*/ 28 w 65"/>
              <a:gd name="T99" fmla="*/ 25 h 48"/>
              <a:gd name="T100" fmla="*/ 27 w 65"/>
              <a:gd name="T101" fmla="*/ 23 h 48"/>
              <a:gd name="T102" fmla="*/ 18 w 65"/>
              <a:gd name="T103" fmla="*/ 19 h 48"/>
              <a:gd name="T104" fmla="*/ 12 w 65"/>
              <a:gd name="T105" fmla="*/ 16 h 48"/>
              <a:gd name="T106" fmla="*/ 10 w 65"/>
              <a:gd name="T107" fmla="*/ 11 h 48"/>
              <a:gd name="T108" fmla="*/ 13 w 65"/>
              <a:gd name="T109" fmla="*/ 5 h 48"/>
              <a:gd name="T110" fmla="*/ 20 w 65"/>
              <a:gd name="T111" fmla="*/ 1 h 48"/>
              <a:gd name="T112" fmla="*/ 32 w 65"/>
              <a:gd name="T113" fmla="*/ 0 h 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65" h="48">
                <a:moveTo>
                  <a:pt x="32" y="0"/>
                </a:moveTo>
                <a:lnTo>
                  <a:pt x="44" y="1"/>
                </a:lnTo>
                <a:lnTo>
                  <a:pt x="52" y="5"/>
                </a:lnTo>
                <a:lnTo>
                  <a:pt x="55" y="11"/>
                </a:lnTo>
                <a:lnTo>
                  <a:pt x="53" y="16"/>
                </a:lnTo>
                <a:lnTo>
                  <a:pt x="47" y="19"/>
                </a:lnTo>
                <a:lnTo>
                  <a:pt x="37" y="23"/>
                </a:lnTo>
                <a:lnTo>
                  <a:pt x="37" y="25"/>
                </a:lnTo>
                <a:lnTo>
                  <a:pt x="37" y="28"/>
                </a:lnTo>
                <a:lnTo>
                  <a:pt x="37" y="31"/>
                </a:lnTo>
                <a:lnTo>
                  <a:pt x="38" y="36"/>
                </a:lnTo>
                <a:lnTo>
                  <a:pt x="41" y="38"/>
                </a:lnTo>
                <a:lnTo>
                  <a:pt x="43" y="40"/>
                </a:lnTo>
                <a:lnTo>
                  <a:pt x="48" y="41"/>
                </a:lnTo>
                <a:lnTo>
                  <a:pt x="49" y="41"/>
                </a:lnTo>
                <a:lnTo>
                  <a:pt x="51" y="40"/>
                </a:lnTo>
                <a:lnTo>
                  <a:pt x="53" y="40"/>
                </a:lnTo>
                <a:lnTo>
                  <a:pt x="55" y="39"/>
                </a:lnTo>
                <a:lnTo>
                  <a:pt x="56" y="37"/>
                </a:lnTo>
                <a:lnTo>
                  <a:pt x="57" y="35"/>
                </a:lnTo>
                <a:lnTo>
                  <a:pt x="59" y="30"/>
                </a:lnTo>
                <a:lnTo>
                  <a:pt x="65" y="30"/>
                </a:lnTo>
                <a:lnTo>
                  <a:pt x="63" y="40"/>
                </a:lnTo>
                <a:lnTo>
                  <a:pt x="56" y="46"/>
                </a:lnTo>
                <a:lnTo>
                  <a:pt x="48" y="48"/>
                </a:lnTo>
                <a:lnTo>
                  <a:pt x="43" y="48"/>
                </a:lnTo>
                <a:lnTo>
                  <a:pt x="39" y="46"/>
                </a:lnTo>
                <a:lnTo>
                  <a:pt x="36" y="43"/>
                </a:lnTo>
                <a:lnTo>
                  <a:pt x="32" y="39"/>
                </a:lnTo>
                <a:lnTo>
                  <a:pt x="29" y="43"/>
                </a:lnTo>
                <a:lnTo>
                  <a:pt x="26" y="46"/>
                </a:lnTo>
                <a:lnTo>
                  <a:pt x="22" y="48"/>
                </a:lnTo>
                <a:lnTo>
                  <a:pt x="17" y="48"/>
                </a:lnTo>
                <a:lnTo>
                  <a:pt x="8" y="46"/>
                </a:lnTo>
                <a:lnTo>
                  <a:pt x="2" y="40"/>
                </a:lnTo>
                <a:lnTo>
                  <a:pt x="0" y="30"/>
                </a:lnTo>
                <a:lnTo>
                  <a:pt x="6" y="30"/>
                </a:lnTo>
                <a:lnTo>
                  <a:pt x="7" y="35"/>
                </a:lnTo>
                <a:lnTo>
                  <a:pt x="8" y="37"/>
                </a:lnTo>
                <a:lnTo>
                  <a:pt x="10" y="39"/>
                </a:lnTo>
                <a:lnTo>
                  <a:pt x="12" y="40"/>
                </a:lnTo>
                <a:lnTo>
                  <a:pt x="14" y="40"/>
                </a:lnTo>
                <a:lnTo>
                  <a:pt x="16" y="41"/>
                </a:lnTo>
                <a:lnTo>
                  <a:pt x="17" y="41"/>
                </a:lnTo>
                <a:lnTo>
                  <a:pt x="20" y="40"/>
                </a:lnTo>
                <a:lnTo>
                  <a:pt x="24" y="38"/>
                </a:lnTo>
                <a:lnTo>
                  <a:pt x="26" y="36"/>
                </a:lnTo>
                <a:lnTo>
                  <a:pt x="28" y="31"/>
                </a:lnTo>
                <a:lnTo>
                  <a:pt x="28" y="28"/>
                </a:lnTo>
                <a:lnTo>
                  <a:pt x="28" y="25"/>
                </a:lnTo>
                <a:lnTo>
                  <a:pt x="27" y="23"/>
                </a:lnTo>
                <a:lnTo>
                  <a:pt x="18" y="19"/>
                </a:lnTo>
                <a:lnTo>
                  <a:pt x="12" y="16"/>
                </a:lnTo>
                <a:lnTo>
                  <a:pt x="10" y="11"/>
                </a:lnTo>
                <a:lnTo>
                  <a:pt x="13" y="5"/>
                </a:lnTo>
                <a:lnTo>
                  <a:pt x="20" y="1"/>
                </a:lnTo>
                <a:lnTo>
                  <a:pt x="3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32</xdr:col>
      <xdr:colOff>742950</xdr:colOff>
      <xdr:row>1</xdr:row>
      <xdr:rowOff>528638</xdr:rowOff>
    </xdr:from>
    <xdr:to>
      <xdr:col>34</xdr:col>
      <xdr:colOff>285750</xdr:colOff>
      <xdr:row>3</xdr:row>
      <xdr:rowOff>52388</xdr:rowOff>
    </xdr:to>
    <xdr:grpSp>
      <xdr:nvGrpSpPr>
        <xdr:cNvPr id="62" name="Mois 11" descr="Tête d’ours vert citron" title="Bouton de navigation du mois 11">
          <a:hlinkClick xmlns:r="http://schemas.openxmlformats.org/officeDocument/2006/relationships" r:id="rId11" tooltip="Cliquez ici pour afficher le mois 11"/>
        </xdr:cNvPr>
        <xdr:cNvGrpSpPr/>
      </xdr:nvGrpSpPr>
      <xdr:grpSpPr>
        <a:xfrm>
          <a:off x="14801850" y="747713"/>
          <a:ext cx="628650" cy="295275"/>
          <a:chOff x="12068175" y="757238"/>
          <a:chExt cx="400050" cy="295275"/>
        </a:xfrm>
      </xdr:grpSpPr>
      <xdr:sp macro="" textlink="">
        <xdr:nvSpPr>
          <xdr:cNvPr id="63" name="Forme libre 55">
            <a:hlinkClick xmlns:r="http://schemas.openxmlformats.org/officeDocument/2006/relationships" r:id="rId11" tooltip="Afficher le mois #11"/>
          </xdr:cNvPr>
          <xdr:cNvSpPr>
            <a:spLocks noEditPoints="1"/>
          </xdr:cNvSpPr>
        </xdr:nvSpPr>
        <xdr:spPr bwMode="auto">
          <a:xfrm>
            <a:off x="12068175" y="757238"/>
            <a:ext cx="400050" cy="295275"/>
          </a:xfrm>
          <a:custGeom>
            <a:avLst/>
            <a:gdLst>
              <a:gd name="T0" fmla="*/ 214 w 458"/>
              <a:gd name="T1" fmla="*/ 185 h 345"/>
              <a:gd name="T2" fmla="*/ 190 w 458"/>
              <a:gd name="T3" fmla="*/ 202 h 345"/>
              <a:gd name="T4" fmla="*/ 180 w 458"/>
              <a:gd name="T5" fmla="*/ 232 h 345"/>
              <a:gd name="T6" fmla="*/ 190 w 458"/>
              <a:gd name="T7" fmla="*/ 260 h 345"/>
              <a:gd name="T8" fmla="*/ 214 w 458"/>
              <a:gd name="T9" fmla="*/ 279 h 345"/>
              <a:gd name="T10" fmla="*/ 245 w 458"/>
              <a:gd name="T11" fmla="*/ 279 h 345"/>
              <a:gd name="T12" fmla="*/ 269 w 458"/>
              <a:gd name="T13" fmla="*/ 260 h 345"/>
              <a:gd name="T14" fmla="*/ 278 w 458"/>
              <a:gd name="T15" fmla="*/ 232 h 345"/>
              <a:gd name="T16" fmla="*/ 269 w 458"/>
              <a:gd name="T17" fmla="*/ 202 h 345"/>
              <a:gd name="T18" fmla="*/ 245 w 458"/>
              <a:gd name="T19" fmla="*/ 185 h 345"/>
              <a:gd name="T20" fmla="*/ 342 w 458"/>
              <a:gd name="T21" fmla="*/ 166 h 345"/>
              <a:gd name="T22" fmla="*/ 323 w 458"/>
              <a:gd name="T23" fmla="*/ 177 h 345"/>
              <a:gd name="T24" fmla="*/ 323 w 458"/>
              <a:gd name="T25" fmla="*/ 199 h 345"/>
              <a:gd name="T26" fmla="*/ 342 w 458"/>
              <a:gd name="T27" fmla="*/ 209 h 345"/>
              <a:gd name="T28" fmla="*/ 360 w 458"/>
              <a:gd name="T29" fmla="*/ 199 h 345"/>
              <a:gd name="T30" fmla="*/ 360 w 458"/>
              <a:gd name="T31" fmla="*/ 177 h 345"/>
              <a:gd name="T32" fmla="*/ 342 w 458"/>
              <a:gd name="T33" fmla="*/ 166 h 345"/>
              <a:gd name="T34" fmla="*/ 106 w 458"/>
              <a:gd name="T35" fmla="*/ 170 h 345"/>
              <a:gd name="T36" fmla="*/ 95 w 458"/>
              <a:gd name="T37" fmla="*/ 188 h 345"/>
              <a:gd name="T38" fmla="*/ 106 w 458"/>
              <a:gd name="T39" fmla="*/ 207 h 345"/>
              <a:gd name="T40" fmla="*/ 128 w 458"/>
              <a:gd name="T41" fmla="*/ 207 h 345"/>
              <a:gd name="T42" fmla="*/ 139 w 458"/>
              <a:gd name="T43" fmla="*/ 188 h 345"/>
              <a:gd name="T44" fmla="*/ 128 w 458"/>
              <a:gd name="T45" fmla="*/ 170 h 345"/>
              <a:gd name="T46" fmla="*/ 68 w 458"/>
              <a:gd name="T47" fmla="*/ 0 h 345"/>
              <a:gd name="T48" fmla="*/ 104 w 458"/>
              <a:gd name="T49" fmla="*/ 10 h 345"/>
              <a:gd name="T50" fmla="*/ 129 w 458"/>
              <a:gd name="T51" fmla="*/ 34 h 345"/>
              <a:gd name="T52" fmla="*/ 164 w 458"/>
              <a:gd name="T53" fmla="*/ 37 h 345"/>
              <a:gd name="T54" fmla="*/ 229 w 458"/>
              <a:gd name="T55" fmla="*/ 26 h 345"/>
              <a:gd name="T56" fmla="*/ 295 w 458"/>
              <a:gd name="T57" fmla="*/ 37 h 345"/>
              <a:gd name="T58" fmla="*/ 330 w 458"/>
              <a:gd name="T59" fmla="*/ 34 h 345"/>
              <a:gd name="T60" fmla="*/ 355 w 458"/>
              <a:gd name="T61" fmla="*/ 10 h 345"/>
              <a:gd name="T62" fmla="*/ 391 w 458"/>
              <a:gd name="T63" fmla="*/ 0 h 345"/>
              <a:gd name="T64" fmla="*/ 424 w 458"/>
              <a:gd name="T65" fmla="*/ 8 h 345"/>
              <a:gd name="T66" fmla="*/ 448 w 458"/>
              <a:gd name="T67" fmla="*/ 29 h 345"/>
              <a:gd name="T68" fmla="*/ 458 w 458"/>
              <a:gd name="T69" fmla="*/ 60 h 345"/>
              <a:gd name="T70" fmla="*/ 445 w 458"/>
              <a:gd name="T71" fmla="*/ 96 h 345"/>
              <a:gd name="T72" fmla="*/ 413 w 458"/>
              <a:gd name="T73" fmla="*/ 117 h 345"/>
              <a:gd name="T74" fmla="*/ 400 w 458"/>
              <a:gd name="T75" fmla="*/ 141 h 345"/>
              <a:gd name="T76" fmla="*/ 407 w 458"/>
              <a:gd name="T77" fmla="*/ 185 h 345"/>
              <a:gd name="T78" fmla="*/ 396 w 458"/>
              <a:gd name="T79" fmla="*/ 242 h 345"/>
              <a:gd name="T80" fmla="*/ 366 w 458"/>
              <a:gd name="T81" fmla="*/ 288 h 345"/>
              <a:gd name="T82" fmla="*/ 320 w 458"/>
              <a:gd name="T83" fmla="*/ 323 h 345"/>
              <a:gd name="T84" fmla="*/ 261 w 458"/>
              <a:gd name="T85" fmla="*/ 343 h 345"/>
              <a:gd name="T86" fmla="*/ 198 w 458"/>
              <a:gd name="T87" fmla="*/ 343 h 345"/>
              <a:gd name="T88" fmla="*/ 139 w 458"/>
              <a:gd name="T89" fmla="*/ 323 h 345"/>
              <a:gd name="T90" fmla="*/ 93 w 458"/>
              <a:gd name="T91" fmla="*/ 288 h 345"/>
              <a:gd name="T92" fmla="*/ 62 w 458"/>
              <a:gd name="T93" fmla="*/ 242 h 345"/>
              <a:gd name="T94" fmla="*/ 51 w 458"/>
              <a:gd name="T95" fmla="*/ 185 h 345"/>
              <a:gd name="T96" fmla="*/ 58 w 458"/>
              <a:gd name="T97" fmla="*/ 141 h 345"/>
              <a:gd name="T98" fmla="*/ 45 w 458"/>
              <a:gd name="T99" fmla="*/ 117 h 345"/>
              <a:gd name="T100" fmla="*/ 13 w 458"/>
              <a:gd name="T101" fmla="*/ 96 h 345"/>
              <a:gd name="T102" fmla="*/ 0 w 458"/>
              <a:gd name="T103" fmla="*/ 60 h 345"/>
              <a:gd name="T104" fmla="*/ 10 w 458"/>
              <a:gd name="T105" fmla="*/ 29 h 345"/>
              <a:gd name="T106" fmla="*/ 34 w 458"/>
              <a:gd name="T107" fmla="*/ 8 h 345"/>
              <a:gd name="T108" fmla="*/ 68 w 458"/>
              <a:gd name="T109" fmla="*/ 0 h 3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58" h="345">
                <a:moveTo>
                  <a:pt x="229" y="183"/>
                </a:moveTo>
                <a:lnTo>
                  <a:pt x="214" y="185"/>
                </a:lnTo>
                <a:lnTo>
                  <a:pt x="200" y="193"/>
                </a:lnTo>
                <a:lnTo>
                  <a:pt x="190" y="202"/>
                </a:lnTo>
                <a:lnTo>
                  <a:pt x="182" y="216"/>
                </a:lnTo>
                <a:lnTo>
                  <a:pt x="180" y="232"/>
                </a:lnTo>
                <a:lnTo>
                  <a:pt x="182" y="247"/>
                </a:lnTo>
                <a:lnTo>
                  <a:pt x="190" y="260"/>
                </a:lnTo>
                <a:lnTo>
                  <a:pt x="200" y="271"/>
                </a:lnTo>
                <a:lnTo>
                  <a:pt x="214" y="279"/>
                </a:lnTo>
                <a:lnTo>
                  <a:pt x="229" y="281"/>
                </a:lnTo>
                <a:lnTo>
                  <a:pt x="245" y="279"/>
                </a:lnTo>
                <a:lnTo>
                  <a:pt x="259" y="271"/>
                </a:lnTo>
                <a:lnTo>
                  <a:pt x="269" y="260"/>
                </a:lnTo>
                <a:lnTo>
                  <a:pt x="276" y="247"/>
                </a:lnTo>
                <a:lnTo>
                  <a:pt x="278" y="232"/>
                </a:lnTo>
                <a:lnTo>
                  <a:pt x="276" y="216"/>
                </a:lnTo>
                <a:lnTo>
                  <a:pt x="269" y="202"/>
                </a:lnTo>
                <a:lnTo>
                  <a:pt x="259" y="193"/>
                </a:lnTo>
                <a:lnTo>
                  <a:pt x="245" y="185"/>
                </a:lnTo>
                <a:lnTo>
                  <a:pt x="229" y="183"/>
                </a:lnTo>
                <a:close/>
                <a:moveTo>
                  <a:pt x="342" y="166"/>
                </a:moveTo>
                <a:lnTo>
                  <a:pt x="331" y="170"/>
                </a:lnTo>
                <a:lnTo>
                  <a:pt x="323" y="177"/>
                </a:lnTo>
                <a:lnTo>
                  <a:pt x="320" y="188"/>
                </a:lnTo>
                <a:lnTo>
                  <a:pt x="323" y="199"/>
                </a:lnTo>
                <a:lnTo>
                  <a:pt x="331" y="207"/>
                </a:lnTo>
                <a:lnTo>
                  <a:pt x="342" y="209"/>
                </a:lnTo>
                <a:lnTo>
                  <a:pt x="352" y="207"/>
                </a:lnTo>
                <a:lnTo>
                  <a:pt x="360" y="199"/>
                </a:lnTo>
                <a:lnTo>
                  <a:pt x="363" y="188"/>
                </a:lnTo>
                <a:lnTo>
                  <a:pt x="360" y="177"/>
                </a:lnTo>
                <a:lnTo>
                  <a:pt x="352" y="170"/>
                </a:lnTo>
                <a:lnTo>
                  <a:pt x="342" y="166"/>
                </a:lnTo>
                <a:close/>
                <a:moveTo>
                  <a:pt x="117" y="166"/>
                </a:moveTo>
                <a:lnTo>
                  <a:pt x="106" y="170"/>
                </a:lnTo>
                <a:lnTo>
                  <a:pt x="98" y="177"/>
                </a:lnTo>
                <a:lnTo>
                  <a:pt x="95" y="188"/>
                </a:lnTo>
                <a:lnTo>
                  <a:pt x="98" y="199"/>
                </a:lnTo>
                <a:lnTo>
                  <a:pt x="106" y="207"/>
                </a:lnTo>
                <a:lnTo>
                  <a:pt x="117" y="209"/>
                </a:lnTo>
                <a:lnTo>
                  <a:pt x="128" y="207"/>
                </a:lnTo>
                <a:lnTo>
                  <a:pt x="136" y="199"/>
                </a:lnTo>
                <a:lnTo>
                  <a:pt x="139" y="188"/>
                </a:lnTo>
                <a:lnTo>
                  <a:pt x="136" y="177"/>
                </a:lnTo>
                <a:lnTo>
                  <a:pt x="128" y="170"/>
                </a:lnTo>
                <a:lnTo>
                  <a:pt x="117" y="166"/>
                </a:lnTo>
                <a:close/>
                <a:moveTo>
                  <a:pt x="68" y="0"/>
                </a:moveTo>
                <a:lnTo>
                  <a:pt x="88" y="2"/>
                </a:lnTo>
                <a:lnTo>
                  <a:pt x="104" y="10"/>
                </a:lnTo>
                <a:lnTo>
                  <a:pt x="118" y="20"/>
                </a:lnTo>
                <a:lnTo>
                  <a:pt x="129" y="34"/>
                </a:lnTo>
                <a:lnTo>
                  <a:pt x="134" y="50"/>
                </a:lnTo>
                <a:lnTo>
                  <a:pt x="164" y="37"/>
                </a:lnTo>
                <a:lnTo>
                  <a:pt x="195" y="28"/>
                </a:lnTo>
                <a:lnTo>
                  <a:pt x="229" y="26"/>
                </a:lnTo>
                <a:lnTo>
                  <a:pt x="263" y="28"/>
                </a:lnTo>
                <a:lnTo>
                  <a:pt x="295" y="37"/>
                </a:lnTo>
                <a:lnTo>
                  <a:pt x="324" y="50"/>
                </a:lnTo>
                <a:lnTo>
                  <a:pt x="330" y="34"/>
                </a:lnTo>
                <a:lnTo>
                  <a:pt x="340" y="20"/>
                </a:lnTo>
                <a:lnTo>
                  <a:pt x="355" y="10"/>
                </a:lnTo>
                <a:lnTo>
                  <a:pt x="371" y="2"/>
                </a:lnTo>
                <a:lnTo>
                  <a:pt x="391" y="0"/>
                </a:lnTo>
                <a:lnTo>
                  <a:pt x="408" y="2"/>
                </a:lnTo>
                <a:lnTo>
                  <a:pt x="424" y="8"/>
                </a:lnTo>
                <a:lnTo>
                  <a:pt x="439" y="17"/>
                </a:lnTo>
                <a:lnTo>
                  <a:pt x="448" y="29"/>
                </a:lnTo>
                <a:lnTo>
                  <a:pt x="456" y="44"/>
                </a:lnTo>
                <a:lnTo>
                  <a:pt x="458" y="60"/>
                </a:lnTo>
                <a:lnTo>
                  <a:pt x="455" y="79"/>
                </a:lnTo>
                <a:lnTo>
                  <a:pt x="445" y="96"/>
                </a:lnTo>
                <a:lnTo>
                  <a:pt x="431" y="109"/>
                </a:lnTo>
                <a:lnTo>
                  <a:pt x="413" y="117"/>
                </a:lnTo>
                <a:lnTo>
                  <a:pt x="392" y="121"/>
                </a:lnTo>
                <a:lnTo>
                  <a:pt x="400" y="141"/>
                </a:lnTo>
                <a:lnTo>
                  <a:pt x="406" y="163"/>
                </a:lnTo>
                <a:lnTo>
                  <a:pt x="407" y="185"/>
                </a:lnTo>
                <a:lnTo>
                  <a:pt x="405" y="214"/>
                </a:lnTo>
                <a:lnTo>
                  <a:pt x="396" y="242"/>
                </a:lnTo>
                <a:lnTo>
                  <a:pt x="383" y="265"/>
                </a:lnTo>
                <a:lnTo>
                  <a:pt x="366" y="288"/>
                </a:lnTo>
                <a:lnTo>
                  <a:pt x="344" y="308"/>
                </a:lnTo>
                <a:lnTo>
                  <a:pt x="320" y="323"/>
                </a:lnTo>
                <a:lnTo>
                  <a:pt x="291" y="335"/>
                </a:lnTo>
                <a:lnTo>
                  <a:pt x="261" y="343"/>
                </a:lnTo>
                <a:lnTo>
                  <a:pt x="229" y="345"/>
                </a:lnTo>
                <a:lnTo>
                  <a:pt x="198" y="343"/>
                </a:lnTo>
                <a:lnTo>
                  <a:pt x="167" y="335"/>
                </a:lnTo>
                <a:lnTo>
                  <a:pt x="139" y="323"/>
                </a:lnTo>
                <a:lnTo>
                  <a:pt x="115" y="308"/>
                </a:lnTo>
                <a:lnTo>
                  <a:pt x="93" y="288"/>
                </a:lnTo>
                <a:lnTo>
                  <a:pt x="76" y="265"/>
                </a:lnTo>
                <a:lnTo>
                  <a:pt x="62" y="242"/>
                </a:lnTo>
                <a:lnTo>
                  <a:pt x="54" y="214"/>
                </a:lnTo>
                <a:lnTo>
                  <a:pt x="51" y="185"/>
                </a:lnTo>
                <a:lnTo>
                  <a:pt x="53" y="163"/>
                </a:lnTo>
                <a:lnTo>
                  <a:pt x="58" y="141"/>
                </a:lnTo>
                <a:lnTo>
                  <a:pt x="66" y="121"/>
                </a:lnTo>
                <a:lnTo>
                  <a:pt x="45" y="117"/>
                </a:lnTo>
                <a:lnTo>
                  <a:pt x="28" y="109"/>
                </a:lnTo>
                <a:lnTo>
                  <a:pt x="13" y="96"/>
                </a:lnTo>
                <a:lnTo>
                  <a:pt x="4" y="79"/>
                </a:lnTo>
                <a:lnTo>
                  <a:pt x="0" y="60"/>
                </a:lnTo>
                <a:lnTo>
                  <a:pt x="3" y="44"/>
                </a:lnTo>
                <a:lnTo>
                  <a:pt x="10" y="29"/>
                </a:lnTo>
                <a:lnTo>
                  <a:pt x="20" y="17"/>
                </a:lnTo>
                <a:lnTo>
                  <a:pt x="34" y="8"/>
                </a:lnTo>
                <a:lnTo>
                  <a:pt x="51" y="2"/>
                </a:lnTo>
                <a:lnTo>
                  <a:pt x="68" y="0"/>
                </a:lnTo>
                <a:close/>
              </a:path>
            </a:pathLst>
          </a:custGeom>
          <a:solidFill>
            <a:schemeClr val="accent3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4" name="Forme libre 56"/>
          <xdr:cNvSpPr>
            <a:spLocks/>
          </xdr:cNvSpPr>
        </xdr:nvSpPr>
        <xdr:spPr bwMode="auto">
          <a:xfrm>
            <a:off x="12153900" y="900113"/>
            <a:ext cx="38100" cy="38100"/>
          </a:xfrm>
          <a:custGeom>
            <a:avLst/>
            <a:gdLst>
              <a:gd name="T0" fmla="*/ 22 w 44"/>
              <a:gd name="T1" fmla="*/ 0 h 43"/>
              <a:gd name="T2" fmla="*/ 33 w 44"/>
              <a:gd name="T3" fmla="*/ 4 h 43"/>
              <a:gd name="T4" fmla="*/ 41 w 44"/>
              <a:gd name="T5" fmla="*/ 11 h 43"/>
              <a:gd name="T6" fmla="*/ 44 w 44"/>
              <a:gd name="T7" fmla="*/ 22 h 43"/>
              <a:gd name="T8" fmla="*/ 41 w 44"/>
              <a:gd name="T9" fmla="*/ 33 h 43"/>
              <a:gd name="T10" fmla="*/ 33 w 44"/>
              <a:gd name="T11" fmla="*/ 41 h 43"/>
              <a:gd name="T12" fmla="*/ 22 w 44"/>
              <a:gd name="T13" fmla="*/ 43 h 43"/>
              <a:gd name="T14" fmla="*/ 11 w 44"/>
              <a:gd name="T15" fmla="*/ 41 h 43"/>
              <a:gd name="T16" fmla="*/ 3 w 44"/>
              <a:gd name="T17" fmla="*/ 33 h 43"/>
              <a:gd name="T18" fmla="*/ 0 w 44"/>
              <a:gd name="T19" fmla="*/ 22 h 43"/>
              <a:gd name="T20" fmla="*/ 3 w 44"/>
              <a:gd name="T21" fmla="*/ 11 h 43"/>
              <a:gd name="T22" fmla="*/ 11 w 44"/>
              <a:gd name="T23" fmla="*/ 4 h 43"/>
              <a:gd name="T24" fmla="*/ 22 w 44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4" h="43">
                <a:moveTo>
                  <a:pt x="22" y="0"/>
                </a:moveTo>
                <a:lnTo>
                  <a:pt x="33" y="4"/>
                </a:lnTo>
                <a:lnTo>
                  <a:pt x="41" y="11"/>
                </a:lnTo>
                <a:lnTo>
                  <a:pt x="44" y="22"/>
                </a:lnTo>
                <a:lnTo>
                  <a:pt x="41" y="33"/>
                </a:lnTo>
                <a:lnTo>
                  <a:pt x="33" y="41"/>
                </a:lnTo>
                <a:lnTo>
                  <a:pt x="22" y="43"/>
                </a:lnTo>
                <a:lnTo>
                  <a:pt x="11" y="41"/>
                </a:lnTo>
                <a:lnTo>
                  <a:pt x="3" y="33"/>
                </a:lnTo>
                <a:lnTo>
                  <a:pt x="0" y="22"/>
                </a:lnTo>
                <a:lnTo>
                  <a:pt x="3" y="11"/>
                </a:lnTo>
                <a:lnTo>
                  <a:pt x="11" y="4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5" name="Forme libre 57"/>
          <xdr:cNvSpPr>
            <a:spLocks/>
          </xdr:cNvSpPr>
        </xdr:nvSpPr>
        <xdr:spPr bwMode="auto">
          <a:xfrm>
            <a:off x="12344400" y="900113"/>
            <a:ext cx="38100" cy="38100"/>
          </a:xfrm>
          <a:custGeom>
            <a:avLst/>
            <a:gdLst>
              <a:gd name="T0" fmla="*/ 22 w 43"/>
              <a:gd name="T1" fmla="*/ 0 h 43"/>
              <a:gd name="T2" fmla="*/ 32 w 43"/>
              <a:gd name="T3" fmla="*/ 4 h 43"/>
              <a:gd name="T4" fmla="*/ 40 w 43"/>
              <a:gd name="T5" fmla="*/ 11 h 43"/>
              <a:gd name="T6" fmla="*/ 43 w 43"/>
              <a:gd name="T7" fmla="*/ 22 h 43"/>
              <a:gd name="T8" fmla="*/ 40 w 43"/>
              <a:gd name="T9" fmla="*/ 33 h 43"/>
              <a:gd name="T10" fmla="*/ 32 w 43"/>
              <a:gd name="T11" fmla="*/ 41 h 43"/>
              <a:gd name="T12" fmla="*/ 22 w 43"/>
              <a:gd name="T13" fmla="*/ 43 h 43"/>
              <a:gd name="T14" fmla="*/ 11 w 43"/>
              <a:gd name="T15" fmla="*/ 41 h 43"/>
              <a:gd name="T16" fmla="*/ 3 w 43"/>
              <a:gd name="T17" fmla="*/ 33 h 43"/>
              <a:gd name="T18" fmla="*/ 0 w 43"/>
              <a:gd name="T19" fmla="*/ 22 h 43"/>
              <a:gd name="T20" fmla="*/ 3 w 43"/>
              <a:gd name="T21" fmla="*/ 11 h 43"/>
              <a:gd name="T22" fmla="*/ 11 w 43"/>
              <a:gd name="T23" fmla="*/ 4 h 43"/>
              <a:gd name="T24" fmla="*/ 22 w 43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3" h="43">
                <a:moveTo>
                  <a:pt x="22" y="0"/>
                </a:moveTo>
                <a:lnTo>
                  <a:pt x="32" y="4"/>
                </a:lnTo>
                <a:lnTo>
                  <a:pt x="40" y="11"/>
                </a:lnTo>
                <a:lnTo>
                  <a:pt x="43" y="22"/>
                </a:lnTo>
                <a:lnTo>
                  <a:pt x="40" y="33"/>
                </a:lnTo>
                <a:lnTo>
                  <a:pt x="32" y="41"/>
                </a:lnTo>
                <a:lnTo>
                  <a:pt x="22" y="43"/>
                </a:lnTo>
                <a:lnTo>
                  <a:pt x="11" y="41"/>
                </a:lnTo>
                <a:lnTo>
                  <a:pt x="3" y="33"/>
                </a:lnTo>
                <a:lnTo>
                  <a:pt x="0" y="22"/>
                </a:lnTo>
                <a:lnTo>
                  <a:pt x="3" y="11"/>
                </a:lnTo>
                <a:lnTo>
                  <a:pt x="11" y="4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6" name="Forme libre 58"/>
          <xdr:cNvSpPr>
            <a:spLocks noEditPoints="1"/>
          </xdr:cNvSpPr>
        </xdr:nvSpPr>
        <xdr:spPr bwMode="auto">
          <a:xfrm>
            <a:off x="12230100" y="909638"/>
            <a:ext cx="85725" cy="85725"/>
          </a:xfrm>
          <a:custGeom>
            <a:avLst/>
            <a:gdLst>
              <a:gd name="T0" fmla="*/ 37 w 98"/>
              <a:gd name="T1" fmla="*/ 27 h 98"/>
              <a:gd name="T2" fmla="*/ 26 w 98"/>
              <a:gd name="T3" fmla="*/ 37 h 98"/>
              <a:gd name="T4" fmla="*/ 35 w 98"/>
              <a:gd name="T5" fmla="*/ 45 h 98"/>
              <a:gd name="T6" fmla="*/ 45 w 98"/>
              <a:gd name="T7" fmla="*/ 51 h 98"/>
              <a:gd name="T8" fmla="*/ 45 w 98"/>
              <a:gd name="T9" fmla="*/ 57 h 98"/>
              <a:gd name="T10" fmla="*/ 41 w 98"/>
              <a:gd name="T11" fmla="*/ 64 h 98"/>
              <a:gd name="T12" fmla="*/ 34 w 98"/>
              <a:gd name="T13" fmla="*/ 67 h 98"/>
              <a:gd name="T14" fmla="*/ 31 w 98"/>
              <a:gd name="T15" fmla="*/ 66 h 98"/>
              <a:gd name="T16" fmla="*/ 26 w 98"/>
              <a:gd name="T17" fmla="*/ 65 h 98"/>
              <a:gd name="T18" fmla="*/ 24 w 98"/>
              <a:gd name="T19" fmla="*/ 61 h 98"/>
              <a:gd name="T20" fmla="*/ 17 w 98"/>
              <a:gd name="T21" fmla="*/ 56 h 98"/>
              <a:gd name="T22" fmla="*/ 25 w 98"/>
              <a:gd name="T23" fmla="*/ 72 h 98"/>
              <a:gd name="T24" fmla="*/ 38 w 98"/>
              <a:gd name="T25" fmla="*/ 74 h 98"/>
              <a:gd name="T26" fmla="*/ 46 w 98"/>
              <a:gd name="T27" fmla="*/ 69 h 98"/>
              <a:gd name="T28" fmla="*/ 53 w 98"/>
              <a:gd name="T29" fmla="*/ 69 h 98"/>
              <a:gd name="T30" fmla="*/ 60 w 98"/>
              <a:gd name="T31" fmla="*/ 74 h 98"/>
              <a:gd name="T32" fmla="*/ 73 w 98"/>
              <a:gd name="T33" fmla="*/ 72 h 98"/>
              <a:gd name="T34" fmla="*/ 82 w 98"/>
              <a:gd name="T35" fmla="*/ 56 h 98"/>
              <a:gd name="T36" fmla="*/ 74 w 98"/>
              <a:gd name="T37" fmla="*/ 61 h 98"/>
              <a:gd name="T38" fmla="*/ 72 w 98"/>
              <a:gd name="T39" fmla="*/ 65 h 98"/>
              <a:gd name="T40" fmla="*/ 68 w 98"/>
              <a:gd name="T41" fmla="*/ 66 h 98"/>
              <a:gd name="T42" fmla="*/ 65 w 98"/>
              <a:gd name="T43" fmla="*/ 67 h 98"/>
              <a:gd name="T44" fmla="*/ 58 w 98"/>
              <a:gd name="T45" fmla="*/ 64 h 98"/>
              <a:gd name="T46" fmla="*/ 54 w 98"/>
              <a:gd name="T47" fmla="*/ 57 h 98"/>
              <a:gd name="T48" fmla="*/ 54 w 98"/>
              <a:gd name="T49" fmla="*/ 51 h 98"/>
              <a:gd name="T50" fmla="*/ 63 w 98"/>
              <a:gd name="T51" fmla="*/ 45 h 98"/>
              <a:gd name="T52" fmla="*/ 72 w 98"/>
              <a:gd name="T53" fmla="*/ 37 h 98"/>
              <a:gd name="T54" fmla="*/ 61 w 98"/>
              <a:gd name="T55" fmla="*/ 27 h 98"/>
              <a:gd name="T56" fmla="*/ 49 w 98"/>
              <a:gd name="T57" fmla="*/ 0 h 98"/>
              <a:gd name="T58" fmla="*/ 79 w 98"/>
              <a:gd name="T59" fmla="*/ 10 h 98"/>
              <a:gd name="T60" fmla="*/ 96 w 98"/>
              <a:gd name="T61" fmla="*/ 33 h 98"/>
              <a:gd name="T62" fmla="*/ 96 w 98"/>
              <a:gd name="T63" fmla="*/ 64 h 98"/>
              <a:gd name="T64" fmla="*/ 79 w 98"/>
              <a:gd name="T65" fmla="*/ 88 h 98"/>
              <a:gd name="T66" fmla="*/ 49 w 98"/>
              <a:gd name="T67" fmla="*/ 98 h 98"/>
              <a:gd name="T68" fmla="*/ 20 w 98"/>
              <a:gd name="T69" fmla="*/ 88 h 98"/>
              <a:gd name="T70" fmla="*/ 2 w 98"/>
              <a:gd name="T71" fmla="*/ 64 h 98"/>
              <a:gd name="T72" fmla="*/ 2 w 98"/>
              <a:gd name="T73" fmla="*/ 33 h 98"/>
              <a:gd name="T74" fmla="*/ 20 w 98"/>
              <a:gd name="T75" fmla="*/ 10 h 98"/>
              <a:gd name="T76" fmla="*/ 49 w 98"/>
              <a:gd name="T77" fmla="*/ 0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98" h="98">
                <a:moveTo>
                  <a:pt x="49" y="26"/>
                </a:moveTo>
                <a:lnTo>
                  <a:pt x="37" y="27"/>
                </a:lnTo>
                <a:lnTo>
                  <a:pt x="30" y="31"/>
                </a:lnTo>
                <a:lnTo>
                  <a:pt x="26" y="37"/>
                </a:lnTo>
                <a:lnTo>
                  <a:pt x="29" y="42"/>
                </a:lnTo>
                <a:lnTo>
                  <a:pt x="35" y="45"/>
                </a:lnTo>
                <a:lnTo>
                  <a:pt x="44" y="49"/>
                </a:lnTo>
                <a:lnTo>
                  <a:pt x="45" y="51"/>
                </a:lnTo>
                <a:lnTo>
                  <a:pt x="45" y="54"/>
                </a:lnTo>
                <a:lnTo>
                  <a:pt x="45" y="57"/>
                </a:lnTo>
                <a:lnTo>
                  <a:pt x="43" y="62"/>
                </a:lnTo>
                <a:lnTo>
                  <a:pt x="41" y="64"/>
                </a:lnTo>
                <a:lnTo>
                  <a:pt x="38" y="66"/>
                </a:lnTo>
                <a:lnTo>
                  <a:pt x="34" y="67"/>
                </a:lnTo>
                <a:lnTo>
                  <a:pt x="33" y="67"/>
                </a:lnTo>
                <a:lnTo>
                  <a:pt x="31" y="66"/>
                </a:lnTo>
                <a:lnTo>
                  <a:pt x="29" y="66"/>
                </a:lnTo>
                <a:lnTo>
                  <a:pt x="26" y="65"/>
                </a:lnTo>
                <a:lnTo>
                  <a:pt x="25" y="63"/>
                </a:lnTo>
                <a:lnTo>
                  <a:pt x="24" y="61"/>
                </a:lnTo>
                <a:lnTo>
                  <a:pt x="23" y="56"/>
                </a:lnTo>
                <a:lnTo>
                  <a:pt x="17" y="56"/>
                </a:lnTo>
                <a:lnTo>
                  <a:pt x="19" y="66"/>
                </a:lnTo>
                <a:lnTo>
                  <a:pt x="25" y="72"/>
                </a:lnTo>
                <a:lnTo>
                  <a:pt x="34" y="74"/>
                </a:lnTo>
                <a:lnTo>
                  <a:pt x="38" y="74"/>
                </a:lnTo>
                <a:lnTo>
                  <a:pt x="43" y="72"/>
                </a:lnTo>
                <a:lnTo>
                  <a:pt x="46" y="69"/>
                </a:lnTo>
                <a:lnTo>
                  <a:pt x="49" y="65"/>
                </a:lnTo>
                <a:lnTo>
                  <a:pt x="53" y="69"/>
                </a:lnTo>
                <a:lnTo>
                  <a:pt x="56" y="72"/>
                </a:lnTo>
                <a:lnTo>
                  <a:pt x="60" y="74"/>
                </a:lnTo>
                <a:lnTo>
                  <a:pt x="65" y="74"/>
                </a:lnTo>
                <a:lnTo>
                  <a:pt x="73" y="72"/>
                </a:lnTo>
                <a:lnTo>
                  <a:pt x="80" y="66"/>
                </a:lnTo>
                <a:lnTo>
                  <a:pt x="82" y="56"/>
                </a:lnTo>
                <a:lnTo>
                  <a:pt x="75" y="56"/>
                </a:lnTo>
                <a:lnTo>
                  <a:pt x="74" y="61"/>
                </a:lnTo>
                <a:lnTo>
                  <a:pt x="73" y="63"/>
                </a:lnTo>
                <a:lnTo>
                  <a:pt x="72" y="65"/>
                </a:lnTo>
                <a:lnTo>
                  <a:pt x="70" y="66"/>
                </a:lnTo>
                <a:lnTo>
                  <a:pt x="68" y="66"/>
                </a:lnTo>
                <a:lnTo>
                  <a:pt x="66" y="67"/>
                </a:lnTo>
                <a:lnTo>
                  <a:pt x="65" y="67"/>
                </a:lnTo>
                <a:lnTo>
                  <a:pt x="60" y="66"/>
                </a:lnTo>
                <a:lnTo>
                  <a:pt x="58" y="64"/>
                </a:lnTo>
                <a:lnTo>
                  <a:pt x="56" y="62"/>
                </a:lnTo>
                <a:lnTo>
                  <a:pt x="54" y="57"/>
                </a:lnTo>
                <a:lnTo>
                  <a:pt x="54" y="54"/>
                </a:lnTo>
                <a:lnTo>
                  <a:pt x="54" y="51"/>
                </a:lnTo>
                <a:lnTo>
                  <a:pt x="54" y="49"/>
                </a:lnTo>
                <a:lnTo>
                  <a:pt x="63" y="45"/>
                </a:lnTo>
                <a:lnTo>
                  <a:pt x="70" y="42"/>
                </a:lnTo>
                <a:lnTo>
                  <a:pt x="72" y="37"/>
                </a:lnTo>
                <a:lnTo>
                  <a:pt x="69" y="31"/>
                </a:lnTo>
                <a:lnTo>
                  <a:pt x="61" y="27"/>
                </a:lnTo>
                <a:lnTo>
                  <a:pt x="49" y="26"/>
                </a:lnTo>
                <a:close/>
                <a:moveTo>
                  <a:pt x="49" y="0"/>
                </a:moveTo>
                <a:lnTo>
                  <a:pt x="65" y="2"/>
                </a:lnTo>
                <a:lnTo>
                  <a:pt x="79" y="10"/>
                </a:lnTo>
                <a:lnTo>
                  <a:pt x="89" y="19"/>
                </a:lnTo>
                <a:lnTo>
                  <a:pt x="96" y="33"/>
                </a:lnTo>
                <a:lnTo>
                  <a:pt x="98" y="49"/>
                </a:lnTo>
                <a:lnTo>
                  <a:pt x="96" y="64"/>
                </a:lnTo>
                <a:lnTo>
                  <a:pt x="89" y="77"/>
                </a:lnTo>
                <a:lnTo>
                  <a:pt x="79" y="88"/>
                </a:lnTo>
                <a:lnTo>
                  <a:pt x="65" y="96"/>
                </a:lnTo>
                <a:lnTo>
                  <a:pt x="49" y="98"/>
                </a:lnTo>
                <a:lnTo>
                  <a:pt x="34" y="96"/>
                </a:lnTo>
                <a:lnTo>
                  <a:pt x="20" y="88"/>
                </a:lnTo>
                <a:lnTo>
                  <a:pt x="10" y="77"/>
                </a:lnTo>
                <a:lnTo>
                  <a:pt x="2" y="64"/>
                </a:lnTo>
                <a:lnTo>
                  <a:pt x="0" y="49"/>
                </a:lnTo>
                <a:lnTo>
                  <a:pt x="2" y="33"/>
                </a:lnTo>
                <a:lnTo>
                  <a:pt x="10" y="19"/>
                </a:lnTo>
                <a:lnTo>
                  <a:pt x="20" y="10"/>
                </a:lnTo>
                <a:lnTo>
                  <a:pt x="34" y="2"/>
                </a:lnTo>
                <a:lnTo>
                  <a:pt x="49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7" name="Forme libre 59"/>
          <xdr:cNvSpPr>
            <a:spLocks/>
          </xdr:cNvSpPr>
        </xdr:nvSpPr>
        <xdr:spPr bwMode="auto">
          <a:xfrm>
            <a:off x="12239625" y="938213"/>
            <a:ext cx="57150" cy="38100"/>
          </a:xfrm>
          <a:custGeom>
            <a:avLst/>
            <a:gdLst>
              <a:gd name="T0" fmla="*/ 32 w 65"/>
              <a:gd name="T1" fmla="*/ 0 h 48"/>
              <a:gd name="T2" fmla="*/ 44 w 65"/>
              <a:gd name="T3" fmla="*/ 1 h 48"/>
              <a:gd name="T4" fmla="*/ 52 w 65"/>
              <a:gd name="T5" fmla="*/ 5 h 48"/>
              <a:gd name="T6" fmla="*/ 55 w 65"/>
              <a:gd name="T7" fmla="*/ 11 h 48"/>
              <a:gd name="T8" fmla="*/ 53 w 65"/>
              <a:gd name="T9" fmla="*/ 16 h 48"/>
              <a:gd name="T10" fmla="*/ 46 w 65"/>
              <a:gd name="T11" fmla="*/ 19 h 48"/>
              <a:gd name="T12" fmla="*/ 37 w 65"/>
              <a:gd name="T13" fmla="*/ 23 h 48"/>
              <a:gd name="T14" fmla="*/ 37 w 65"/>
              <a:gd name="T15" fmla="*/ 25 h 48"/>
              <a:gd name="T16" fmla="*/ 37 w 65"/>
              <a:gd name="T17" fmla="*/ 28 h 48"/>
              <a:gd name="T18" fmla="*/ 37 w 65"/>
              <a:gd name="T19" fmla="*/ 31 h 48"/>
              <a:gd name="T20" fmla="*/ 39 w 65"/>
              <a:gd name="T21" fmla="*/ 36 h 48"/>
              <a:gd name="T22" fmla="*/ 41 w 65"/>
              <a:gd name="T23" fmla="*/ 38 h 48"/>
              <a:gd name="T24" fmla="*/ 43 w 65"/>
              <a:gd name="T25" fmla="*/ 40 h 48"/>
              <a:gd name="T26" fmla="*/ 48 w 65"/>
              <a:gd name="T27" fmla="*/ 41 h 48"/>
              <a:gd name="T28" fmla="*/ 49 w 65"/>
              <a:gd name="T29" fmla="*/ 41 h 48"/>
              <a:gd name="T30" fmla="*/ 51 w 65"/>
              <a:gd name="T31" fmla="*/ 40 h 48"/>
              <a:gd name="T32" fmla="*/ 53 w 65"/>
              <a:gd name="T33" fmla="*/ 40 h 48"/>
              <a:gd name="T34" fmla="*/ 55 w 65"/>
              <a:gd name="T35" fmla="*/ 39 h 48"/>
              <a:gd name="T36" fmla="*/ 56 w 65"/>
              <a:gd name="T37" fmla="*/ 37 h 48"/>
              <a:gd name="T38" fmla="*/ 57 w 65"/>
              <a:gd name="T39" fmla="*/ 35 h 48"/>
              <a:gd name="T40" fmla="*/ 58 w 65"/>
              <a:gd name="T41" fmla="*/ 30 h 48"/>
              <a:gd name="T42" fmla="*/ 65 w 65"/>
              <a:gd name="T43" fmla="*/ 30 h 48"/>
              <a:gd name="T44" fmla="*/ 63 w 65"/>
              <a:gd name="T45" fmla="*/ 40 h 48"/>
              <a:gd name="T46" fmla="*/ 56 w 65"/>
              <a:gd name="T47" fmla="*/ 46 h 48"/>
              <a:gd name="T48" fmla="*/ 48 w 65"/>
              <a:gd name="T49" fmla="*/ 48 h 48"/>
              <a:gd name="T50" fmla="*/ 43 w 65"/>
              <a:gd name="T51" fmla="*/ 48 h 48"/>
              <a:gd name="T52" fmla="*/ 39 w 65"/>
              <a:gd name="T53" fmla="*/ 46 h 48"/>
              <a:gd name="T54" fmla="*/ 36 w 65"/>
              <a:gd name="T55" fmla="*/ 43 h 48"/>
              <a:gd name="T56" fmla="*/ 32 w 65"/>
              <a:gd name="T57" fmla="*/ 39 h 48"/>
              <a:gd name="T58" fmla="*/ 29 w 65"/>
              <a:gd name="T59" fmla="*/ 43 h 48"/>
              <a:gd name="T60" fmla="*/ 26 w 65"/>
              <a:gd name="T61" fmla="*/ 46 h 48"/>
              <a:gd name="T62" fmla="*/ 21 w 65"/>
              <a:gd name="T63" fmla="*/ 48 h 48"/>
              <a:gd name="T64" fmla="*/ 17 w 65"/>
              <a:gd name="T65" fmla="*/ 48 h 48"/>
              <a:gd name="T66" fmla="*/ 8 w 65"/>
              <a:gd name="T67" fmla="*/ 46 h 48"/>
              <a:gd name="T68" fmla="*/ 2 w 65"/>
              <a:gd name="T69" fmla="*/ 40 h 48"/>
              <a:gd name="T70" fmla="*/ 0 w 65"/>
              <a:gd name="T71" fmla="*/ 30 h 48"/>
              <a:gd name="T72" fmla="*/ 6 w 65"/>
              <a:gd name="T73" fmla="*/ 30 h 48"/>
              <a:gd name="T74" fmla="*/ 7 w 65"/>
              <a:gd name="T75" fmla="*/ 35 h 48"/>
              <a:gd name="T76" fmla="*/ 8 w 65"/>
              <a:gd name="T77" fmla="*/ 37 h 48"/>
              <a:gd name="T78" fmla="*/ 9 w 65"/>
              <a:gd name="T79" fmla="*/ 39 h 48"/>
              <a:gd name="T80" fmla="*/ 12 w 65"/>
              <a:gd name="T81" fmla="*/ 40 h 48"/>
              <a:gd name="T82" fmla="*/ 14 w 65"/>
              <a:gd name="T83" fmla="*/ 40 h 48"/>
              <a:gd name="T84" fmla="*/ 16 w 65"/>
              <a:gd name="T85" fmla="*/ 41 h 48"/>
              <a:gd name="T86" fmla="*/ 17 w 65"/>
              <a:gd name="T87" fmla="*/ 41 h 48"/>
              <a:gd name="T88" fmla="*/ 21 w 65"/>
              <a:gd name="T89" fmla="*/ 40 h 48"/>
              <a:gd name="T90" fmla="*/ 24 w 65"/>
              <a:gd name="T91" fmla="*/ 38 h 48"/>
              <a:gd name="T92" fmla="*/ 26 w 65"/>
              <a:gd name="T93" fmla="*/ 36 h 48"/>
              <a:gd name="T94" fmla="*/ 28 w 65"/>
              <a:gd name="T95" fmla="*/ 31 h 48"/>
              <a:gd name="T96" fmla="*/ 28 w 65"/>
              <a:gd name="T97" fmla="*/ 28 h 48"/>
              <a:gd name="T98" fmla="*/ 28 w 65"/>
              <a:gd name="T99" fmla="*/ 25 h 48"/>
              <a:gd name="T100" fmla="*/ 27 w 65"/>
              <a:gd name="T101" fmla="*/ 23 h 48"/>
              <a:gd name="T102" fmla="*/ 18 w 65"/>
              <a:gd name="T103" fmla="*/ 19 h 48"/>
              <a:gd name="T104" fmla="*/ 12 w 65"/>
              <a:gd name="T105" fmla="*/ 16 h 48"/>
              <a:gd name="T106" fmla="*/ 9 w 65"/>
              <a:gd name="T107" fmla="*/ 11 h 48"/>
              <a:gd name="T108" fmla="*/ 13 w 65"/>
              <a:gd name="T109" fmla="*/ 5 h 48"/>
              <a:gd name="T110" fmla="*/ 20 w 65"/>
              <a:gd name="T111" fmla="*/ 1 h 48"/>
              <a:gd name="T112" fmla="*/ 32 w 65"/>
              <a:gd name="T113" fmla="*/ 0 h 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65" h="48">
                <a:moveTo>
                  <a:pt x="32" y="0"/>
                </a:moveTo>
                <a:lnTo>
                  <a:pt x="44" y="1"/>
                </a:lnTo>
                <a:lnTo>
                  <a:pt x="52" y="5"/>
                </a:lnTo>
                <a:lnTo>
                  <a:pt x="55" y="11"/>
                </a:lnTo>
                <a:lnTo>
                  <a:pt x="53" y="16"/>
                </a:lnTo>
                <a:lnTo>
                  <a:pt x="46" y="19"/>
                </a:lnTo>
                <a:lnTo>
                  <a:pt x="37" y="23"/>
                </a:lnTo>
                <a:lnTo>
                  <a:pt x="37" y="25"/>
                </a:lnTo>
                <a:lnTo>
                  <a:pt x="37" y="28"/>
                </a:lnTo>
                <a:lnTo>
                  <a:pt x="37" y="31"/>
                </a:lnTo>
                <a:lnTo>
                  <a:pt x="39" y="36"/>
                </a:lnTo>
                <a:lnTo>
                  <a:pt x="41" y="38"/>
                </a:lnTo>
                <a:lnTo>
                  <a:pt x="43" y="40"/>
                </a:lnTo>
                <a:lnTo>
                  <a:pt x="48" y="41"/>
                </a:lnTo>
                <a:lnTo>
                  <a:pt x="49" y="41"/>
                </a:lnTo>
                <a:lnTo>
                  <a:pt x="51" y="40"/>
                </a:lnTo>
                <a:lnTo>
                  <a:pt x="53" y="40"/>
                </a:lnTo>
                <a:lnTo>
                  <a:pt x="55" y="39"/>
                </a:lnTo>
                <a:lnTo>
                  <a:pt x="56" y="37"/>
                </a:lnTo>
                <a:lnTo>
                  <a:pt x="57" y="35"/>
                </a:lnTo>
                <a:lnTo>
                  <a:pt x="58" y="30"/>
                </a:lnTo>
                <a:lnTo>
                  <a:pt x="65" y="30"/>
                </a:lnTo>
                <a:lnTo>
                  <a:pt x="63" y="40"/>
                </a:lnTo>
                <a:lnTo>
                  <a:pt x="56" y="46"/>
                </a:lnTo>
                <a:lnTo>
                  <a:pt x="48" y="48"/>
                </a:lnTo>
                <a:lnTo>
                  <a:pt x="43" y="48"/>
                </a:lnTo>
                <a:lnTo>
                  <a:pt x="39" y="46"/>
                </a:lnTo>
                <a:lnTo>
                  <a:pt x="36" y="43"/>
                </a:lnTo>
                <a:lnTo>
                  <a:pt x="32" y="39"/>
                </a:lnTo>
                <a:lnTo>
                  <a:pt x="29" y="43"/>
                </a:lnTo>
                <a:lnTo>
                  <a:pt x="26" y="46"/>
                </a:lnTo>
                <a:lnTo>
                  <a:pt x="21" y="48"/>
                </a:lnTo>
                <a:lnTo>
                  <a:pt x="17" y="48"/>
                </a:lnTo>
                <a:lnTo>
                  <a:pt x="8" y="46"/>
                </a:lnTo>
                <a:lnTo>
                  <a:pt x="2" y="40"/>
                </a:lnTo>
                <a:lnTo>
                  <a:pt x="0" y="30"/>
                </a:lnTo>
                <a:lnTo>
                  <a:pt x="6" y="30"/>
                </a:lnTo>
                <a:lnTo>
                  <a:pt x="7" y="35"/>
                </a:lnTo>
                <a:lnTo>
                  <a:pt x="8" y="37"/>
                </a:lnTo>
                <a:lnTo>
                  <a:pt x="9" y="39"/>
                </a:lnTo>
                <a:lnTo>
                  <a:pt x="12" y="40"/>
                </a:lnTo>
                <a:lnTo>
                  <a:pt x="14" y="40"/>
                </a:lnTo>
                <a:lnTo>
                  <a:pt x="16" y="41"/>
                </a:lnTo>
                <a:lnTo>
                  <a:pt x="17" y="41"/>
                </a:lnTo>
                <a:lnTo>
                  <a:pt x="21" y="40"/>
                </a:lnTo>
                <a:lnTo>
                  <a:pt x="24" y="38"/>
                </a:lnTo>
                <a:lnTo>
                  <a:pt x="26" y="36"/>
                </a:lnTo>
                <a:lnTo>
                  <a:pt x="28" y="31"/>
                </a:lnTo>
                <a:lnTo>
                  <a:pt x="28" y="28"/>
                </a:lnTo>
                <a:lnTo>
                  <a:pt x="28" y="25"/>
                </a:lnTo>
                <a:lnTo>
                  <a:pt x="27" y="23"/>
                </a:lnTo>
                <a:lnTo>
                  <a:pt x="18" y="19"/>
                </a:lnTo>
                <a:lnTo>
                  <a:pt x="12" y="16"/>
                </a:lnTo>
                <a:lnTo>
                  <a:pt x="9" y="11"/>
                </a:lnTo>
                <a:lnTo>
                  <a:pt x="13" y="5"/>
                </a:lnTo>
                <a:lnTo>
                  <a:pt x="20" y="1"/>
                </a:lnTo>
                <a:lnTo>
                  <a:pt x="3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34</xdr:col>
      <xdr:colOff>428625</xdr:colOff>
      <xdr:row>1</xdr:row>
      <xdr:rowOff>528638</xdr:rowOff>
    </xdr:from>
    <xdr:to>
      <xdr:col>35</xdr:col>
      <xdr:colOff>66675</xdr:colOff>
      <xdr:row>3</xdr:row>
      <xdr:rowOff>52388</xdr:rowOff>
    </xdr:to>
    <xdr:grpSp>
      <xdr:nvGrpSpPr>
        <xdr:cNvPr id="68" name="Mois 12" descr="Tête d’ours rose" title="Bouton de navigation du mois 12">
          <a:hlinkClick xmlns:r="http://schemas.openxmlformats.org/officeDocument/2006/relationships" r:id="rId12" tooltip="Cliquez ici pour afficher le mois 12"/>
        </xdr:cNvPr>
        <xdr:cNvGrpSpPr/>
      </xdr:nvGrpSpPr>
      <xdr:grpSpPr>
        <a:xfrm>
          <a:off x="15573375" y="747713"/>
          <a:ext cx="400050" cy="295275"/>
          <a:chOff x="12611100" y="757238"/>
          <a:chExt cx="400050" cy="295275"/>
        </a:xfrm>
      </xdr:grpSpPr>
      <xdr:sp macro="" textlink="">
        <xdr:nvSpPr>
          <xdr:cNvPr id="69" name="Forme libre 60">
            <a:hlinkClick xmlns:r="http://schemas.openxmlformats.org/officeDocument/2006/relationships" r:id="rId12" tooltip="Afficher le mois #12"/>
          </xdr:cNvPr>
          <xdr:cNvSpPr>
            <a:spLocks noEditPoints="1"/>
          </xdr:cNvSpPr>
        </xdr:nvSpPr>
        <xdr:spPr bwMode="auto">
          <a:xfrm>
            <a:off x="12611100" y="757238"/>
            <a:ext cx="400050" cy="295275"/>
          </a:xfrm>
          <a:custGeom>
            <a:avLst/>
            <a:gdLst>
              <a:gd name="T0" fmla="*/ 214 w 458"/>
              <a:gd name="T1" fmla="*/ 185 h 345"/>
              <a:gd name="T2" fmla="*/ 190 w 458"/>
              <a:gd name="T3" fmla="*/ 202 h 345"/>
              <a:gd name="T4" fmla="*/ 180 w 458"/>
              <a:gd name="T5" fmla="*/ 232 h 345"/>
              <a:gd name="T6" fmla="*/ 190 w 458"/>
              <a:gd name="T7" fmla="*/ 260 h 345"/>
              <a:gd name="T8" fmla="*/ 214 w 458"/>
              <a:gd name="T9" fmla="*/ 279 h 345"/>
              <a:gd name="T10" fmla="*/ 244 w 458"/>
              <a:gd name="T11" fmla="*/ 279 h 345"/>
              <a:gd name="T12" fmla="*/ 268 w 458"/>
              <a:gd name="T13" fmla="*/ 260 h 345"/>
              <a:gd name="T14" fmla="*/ 278 w 458"/>
              <a:gd name="T15" fmla="*/ 232 h 345"/>
              <a:gd name="T16" fmla="*/ 268 w 458"/>
              <a:gd name="T17" fmla="*/ 202 h 345"/>
              <a:gd name="T18" fmla="*/ 244 w 458"/>
              <a:gd name="T19" fmla="*/ 185 h 345"/>
              <a:gd name="T20" fmla="*/ 341 w 458"/>
              <a:gd name="T21" fmla="*/ 166 h 345"/>
              <a:gd name="T22" fmla="*/ 323 w 458"/>
              <a:gd name="T23" fmla="*/ 177 h 345"/>
              <a:gd name="T24" fmla="*/ 323 w 458"/>
              <a:gd name="T25" fmla="*/ 199 h 345"/>
              <a:gd name="T26" fmla="*/ 341 w 458"/>
              <a:gd name="T27" fmla="*/ 209 h 345"/>
              <a:gd name="T28" fmla="*/ 360 w 458"/>
              <a:gd name="T29" fmla="*/ 199 h 345"/>
              <a:gd name="T30" fmla="*/ 360 w 458"/>
              <a:gd name="T31" fmla="*/ 177 h 345"/>
              <a:gd name="T32" fmla="*/ 341 w 458"/>
              <a:gd name="T33" fmla="*/ 166 h 345"/>
              <a:gd name="T34" fmla="*/ 106 w 458"/>
              <a:gd name="T35" fmla="*/ 170 h 345"/>
              <a:gd name="T36" fmla="*/ 95 w 458"/>
              <a:gd name="T37" fmla="*/ 188 h 345"/>
              <a:gd name="T38" fmla="*/ 106 w 458"/>
              <a:gd name="T39" fmla="*/ 207 h 345"/>
              <a:gd name="T40" fmla="*/ 128 w 458"/>
              <a:gd name="T41" fmla="*/ 207 h 345"/>
              <a:gd name="T42" fmla="*/ 139 w 458"/>
              <a:gd name="T43" fmla="*/ 188 h 345"/>
              <a:gd name="T44" fmla="*/ 128 w 458"/>
              <a:gd name="T45" fmla="*/ 170 h 345"/>
              <a:gd name="T46" fmla="*/ 68 w 458"/>
              <a:gd name="T47" fmla="*/ 0 h 345"/>
              <a:gd name="T48" fmla="*/ 104 w 458"/>
              <a:gd name="T49" fmla="*/ 10 h 345"/>
              <a:gd name="T50" fmla="*/ 129 w 458"/>
              <a:gd name="T51" fmla="*/ 34 h 345"/>
              <a:gd name="T52" fmla="*/ 164 w 458"/>
              <a:gd name="T53" fmla="*/ 37 h 345"/>
              <a:gd name="T54" fmla="*/ 229 w 458"/>
              <a:gd name="T55" fmla="*/ 26 h 345"/>
              <a:gd name="T56" fmla="*/ 295 w 458"/>
              <a:gd name="T57" fmla="*/ 37 h 345"/>
              <a:gd name="T58" fmla="*/ 329 w 458"/>
              <a:gd name="T59" fmla="*/ 34 h 345"/>
              <a:gd name="T60" fmla="*/ 354 w 458"/>
              <a:gd name="T61" fmla="*/ 10 h 345"/>
              <a:gd name="T62" fmla="*/ 390 w 458"/>
              <a:gd name="T63" fmla="*/ 0 h 345"/>
              <a:gd name="T64" fmla="*/ 424 w 458"/>
              <a:gd name="T65" fmla="*/ 8 h 345"/>
              <a:gd name="T66" fmla="*/ 448 w 458"/>
              <a:gd name="T67" fmla="*/ 29 h 345"/>
              <a:gd name="T68" fmla="*/ 458 w 458"/>
              <a:gd name="T69" fmla="*/ 60 h 345"/>
              <a:gd name="T70" fmla="*/ 445 w 458"/>
              <a:gd name="T71" fmla="*/ 96 h 345"/>
              <a:gd name="T72" fmla="*/ 413 w 458"/>
              <a:gd name="T73" fmla="*/ 117 h 345"/>
              <a:gd name="T74" fmla="*/ 400 w 458"/>
              <a:gd name="T75" fmla="*/ 141 h 345"/>
              <a:gd name="T76" fmla="*/ 408 w 458"/>
              <a:gd name="T77" fmla="*/ 185 h 345"/>
              <a:gd name="T78" fmla="*/ 396 w 458"/>
              <a:gd name="T79" fmla="*/ 242 h 345"/>
              <a:gd name="T80" fmla="*/ 365 w 458"/>
              <a:gd name="T81" fmla="*/ 288 h 345"/>
              <a:gd name="T82" fmla="*/ 320 w 458"/>
              <a:gd name="T83" fmla="*/ 323 h 345"/>
              <a:gd name="T84" fmla="*/ 261 w 458"/>
              <a:gd name="T85" fmla="*/ 343 h 345"/>
              <a:gd name="T86" fmla="*/ 197 w 458"/>
              <a:gd name="T87" fmla="*/ 343 h 345"/>
              <a:gd name="T88" fmla="*/ 139 w 458"/>
              <a:gd name="T89" fmla="*/ 323 h 345"/>
              <a:gd name="T90" fmla="*/ 93 w 458"/>
              <a:gd name="T91" fmla="*/ 288 h 345"/>
              <a:gd name="T92" fmla="*/ 62 w 458"/>
              <a:gd name="T93" fmla="*/ 242 h 345"/>
              <a:gd name="T94" fmla="*/ 51 w 458"/>
              <a:gd name="T95" fmla="*/ 185 h 345"/>
              <a:gd name="T96" fmla="*/ 58 w 458"/>
              <a:gd name="T97" fmla="*/ 141 h 345"/>
              <a:gd name="T98" fmla="*/ 45 w 458"/>
              <a:gd name="T99" fmla="*/ 117 h 345"/>
              <a:gd name="T100" fmla="*/ 13 w 458"/>
              <a:gd name="T101" fmla="*/ 96 h 345"/>
              <a:gd name="T102" fmla="*/ 0 w 458"/>
              <a:gd name="T103" fmla="*/ 60 h 345"/>
              <a:gd name="T104" fmla="*/ 10 w 458"/>
              <a:gd name="T105" fmla="*/ 29 h 345"/>
              <a:gd name="T106" fmla="*/ 34 w 458"/>
              <a:gd name="T107" fmla="*/ 8 h 345"/>
              <a:gd name="T108" fmla="*/ 68 w 458"/>
              <a:gd name="T109" fmla="*/ 0 h 3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58" h="345">
                <a:moveTo>
                  <a:pt x="229" y="183"/>
                </a:moveTo>
                <a:lnTo>
                  <a:pt x="214" y="185"/>
                </a:lnTo>
                <a:lnTo>
                  <a:pt x="200" y="193"/>
                </a:lnTo>
                <a:lnTo>
                  <a:pt x="190" y="202"/>
                </a:lnTo>
                <a:lnTo>
                  <a:pt x="182" y="216"/>
                </a:lnTo>
                <a:lnTo>
                  <a:pt x="180" y="232"/>
                </a:lnTo>
                <a:lnTo>
                  <a:pt x="182" y="247"/>
                </a:lnTo>
                <a:lnTo>
                  <a:pt x="190" y="260"/>
                </a:lnTo>
                <a:lnTo>
                  <a:pt x="200" y="271"/>
                </a:lnTo>
                <a:lnTo>
                  <a:pt x="214" y="279"/>
                </a:lnTo>
                <a:lnTo>
                  <a:pt x="229" y="281"/>
                </a:lnTo>
                <a:lnTo>
                  <a:pt x="244" y="279"/>
                </a:lnTo>
                <a:lnTo>
                  <a:pt x="259" y="271"/>
                </a:lnTo>
                <a:lnTo>
                  <a:pt x="268" y="260"/>
                </a:lnTo>
                <a:lnTo>
                  <a:pt x="276" y="247"/>
                </a:lnTo>
                <a:lnTo>
                  <a:pt x="278" y="232"/>
                </a:lnTo>
                <a:lnTo>
                  <a:pt x="276" y="216"/>
                </a:lnTo>
                <a:lnTo>
                  <a:pt x="268" y="202"/>
                </a:lnTo>
                <a:lnTo>
                  <a:pt x="259" y="193"/>
                </a:lnTo>
                <a:lnTo>
                  <a:pt x="244" y="185"/>
                </a:lnTo>
                <a:lnTo>
                  <a:pt x="229" y="183"/>
                </a:lnTo>
                <a:close/>
                <a:moveTo>
                  <a:pt x="341" y="166"/>
                </a:moveTo>
                <a:lnTo>
                  <a:pt x="330" y="170"/>
                </a:lnTo>
                <a:lnTo>
                  <a:pt x="323" y="177"/>
                </a:lnTo>
                <a:lnTo>
                  <a:pt x="320" y="188"/>
                </a:lnTo>
                <a:lnTo>
                  <a:pt x="323" y="199"/>
                </a:lnTo>
                <a:lnTo>
                  <a:pt x="330" y="207"/>
                </a:lnTo>
                <a:lnTo>
                  <a:pt x="341" y="209"/>
                </a:lnTo>
                <a:lnTo>
                  <a:pt x="352" y="207"/>
                </a:lnTo>
                <a:lnTo>
                  <a:pt x="360" y="199"/>
                </a:lnTo>
                <a:lnTo>
                  <a:pt x="363" y="188"/>
                </a:lnTo>
                <a:lnTo>
                  <a:pt x="360" y="177"/>
                </a:lnTo>
                <a:lnTo>
                  <a:pt x="352" y="170"/>
                </a:lnTo>
                <a:lnTo>
                  <a:pt x="341" y="166"/>
                </a:lnTo>
                <a:close/>
                <a:moveTo>
                  <a:pt x="117" y="166"/>
                </a:moveTo>
                <a:lnTo>
                  <a:pt x="106" y="170"/>
                </a:lnTo>
                <a:lnTo>
                  <a:pt x="98" y="177"/>
                </a:lnTo>
                <a:lnTo>
                  <a:pt x="95" y="188"/>
                </a:lnTo>
                <a:lnTo>
                  <a:pt x="98" y="199"/>
                </a:lnTo>
                <a:lnTo>
                  <a:pt x="106" y="207"/>
                </a:lnTo>
                <a:lnTo>
                  <a:pt x="117" y="209"/>
                </a:lnTo>
                <a:lnTo>
                  <a:pt x="128" y="207"/>
                </a:lnTo>
                <a:lnTo>
                  <a:pt x="135" y="199"/>
                </a:lnTo>
                <a:lnTo>
                  <a:pt x="139" y="188"/>
                </a:lnTo>
                <a:lnTo>
                  <a:pt x="135" y="177"/>
                </a:lnTo>
                <a:lnTo>
                  <a:pt x="128" y="170"/>
                </a:lnTo>
                <a:lnTo>
                  <a:pt x="117" y="166"/>
                </a:lnTo>
                <a:close/>
                <a:moveTo>
                  <a:pt x="68" y="0"/>
                </a:moveTo>
                <a:lnTo>
                  <a:pt x="87" y="2"/>
                </a:lnTo>
                <a:lnTo>
                  <a:pt x="104" y="10"/>
                </a:lnTo>
                <a:lnTo>
                  <a:pt x="118" y="20"/>
                </a:lnTo>
                <a:lnTo>
                  <a:pt x="129" y="34"/>
                </a:lnTo>
                <a:lnTo>
                  <a:pt x="134" y="50"/>
                </a:lnTo>
                <a:lnTo>
                  <a:pt x="164" y="37"/>
                </a:lnTo>
                <a:lnTo>
                  <a:pt x="195" y="28"/>
                </a:lnTo>
                <a:lnTo>
                  <a:pt x="229" y="26"/>
                </a:lnTo>
                <a:lnTo>
                  <a:pt x="263" y="28"/>
                </a:lnTo>
                <a:lnTo>
                  <a:pt x="295" y="37"/>
                </a:lnTo>
                <a:lnTo>
                  <a:pt x="324" y="50"/>
                </a:lnTo>
                <a:lnTo>
                  <a:pt x="329" y="34"/>
                </a:lnTo>
                <a:lnTo>
                  <a:pt x="340" y="20"/>
                </a:lnTo>
                <a:lnTo>
                  <a:pt x="354" y="10"/>
                </a:lnTo>
                <a:lnTo>
                  <a:pt x="371" y="2"/>
                </a:lnTo>
                <a:lnTo>
                  <a:pt x="390" y="0"/>
                </a:lnTo>
                <a:lnTo>
                  <a:pt x="408" y="2"/>
                </a:lnTo>
                <a:lnTo>
                  <a:pt x="424" y="8"/>
                </a:lnTo>
                <a:lnTo>
                  <a:pt x="438" y="17"/>
                </a:lnTo>
                <a:lnTo>
                  <a:pt x="448" y="29"/>
                </a:lnTo>
                <a:lnTo>
                  <a:pt x="456" y="44"/>
                </a:lnTo>
                <a:lnTo>
                  <a:pt x="458" y="60"/>
                </a:lnTo>
                <a:lnTo>
                  <a:pt x="455" y="79"/>
                </a:lnTo>
                <a:lnTo>
                  <a:pt x="445" y="96"/>
                </a:lnTo>
                <a:lnTo>
                  <a:pt x="431" y="109"/>
                </a:lnTo>
                <a:lnTo>
                  <a:pt x="413" y="117"/>
                </a:lnTo>
                <a:lnTo>
                  <a:pt x="393" y="121"/>
                </a:lnTo>
                <a:lnTo>
                  <a:pt x="400" y="141"/>
                </a:lnTo>
                <a:lnTo>
                  <a:pt x="406" y="163"/>
                </a:lnTo>
                <a:lnTo>
                  <a:pt x="408" y="185"/>
                </a:lnTo>
                <a:lnTo>
                  <a:pt x="405" y="214"/>
                </a:lnTo>
                <a:lnTo>
                  <a:pt x="396" y="242"/>
                </a:lnTo>
                <a:lnTo>
                  <a:pt x="383" y="265"/>
                </a:lnTo>
                <a:lnTo>
                  <a:pt x="365" y="288"/>
                </a:lnTo>
                <a:lnTo>
                  <a:pt x="344" y="308"/>
                </a:lnTo>
                <a:lnTo>
                  <a:pt x="320" y="323"/>
                </a:lnTo>
                <a:lnTo>
                  <a:pt x="291" y="335"/>
                </a:lnTo>
                <a:lnTo>
                  <a:pt x="261" y="343"/>
                </a:lnTo>
                <a:lnTo>
                  <a:pt x="229" y="345"/>
                </a:lnTo>
                <a:lnTo>
                  <a:pt x="197" y="343"/>
                </a:lnTo>
                <a:lnTo>
                  <a:pt x="167" y="335"/>
                </a:lnTo>
                <a:lnTo>
                  <a:pt x="139" y="323"/>
                </a:lnTo>
                <a:lnTo>
                  <a:pt x="115" y="308"/>
                </a:lnTo>
                <a:lnTo>
                  <a:pt x="93" y="288"/>
                </a:lnTo>
                <a:lnTo>
                  <a:pt x="75" y="265"/>
                </a:lnTo>
                <a:lnTo>
                  <a:pt x="62" y="242"/>
                </a:lnTo>
                <a:lnTo>
                  <a:pt x="54" y="214"/>
                </a:lnTo>
                <a:lnTo>
                  <a:pt x="51" y="185"/>
                </a:lnTo>
                <a:lnTo>
                  <a:pt x="53" y="163"/>
                </a:lnTo>
                <a:lnTo>
                  <a:pt x="58" y="141"/>
                </a:lnTo>
                <a:lnTo>
                  <a:pt x="67" y="121"/>
                </a:lnTo>
                <a:lnTo>
                  <a:pt x="45" y="117"/>
                </a:lnTo>
                <a:lnTo>
                  <a:pt x="27" y="109"/>
                </a:lnTo>
                <a:lnTo>
                  <a:pt x="13" y="96"/>
                </a:lnTo>
                <a:lnTo>
                  <a:pt x="3" y="79"/>
                </a:lnTo>
                <a:lnTo>
                  <a:pt x="0" y="60"/>
                </a:lnTo>
                <a:lnTo>
                  <a:pt x="2" y="44"/>
                </a:lnTo>
                <a:lnTo>
                  <a:pt x="10" y="29"/>
                </a:lnTo>
                <a:lnTo>
                  <a:pt x="20" y="17"/>
                </a:lnTo>
                <a:lnTo>
                  <a:pt x="34" y="8"/>
                </a:lnTo>
                <a:lnTo>
                  <a:pt x="50" y="2"/>
                </a:lnTo>
                <a:lnTo>
                  <a:pt x="68" y="0"/>
                </a:lnTo>
                <a:close/>
              </a:path>
            </a:pathLst>
          </a:custGeom>
          <a:solidFill>
            <a:schemeClr val="accent6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0" name="Forme libre 61"/>
          <xdr:cNvSpPr>
            <a:spLocks/>
          </xdr:cNvSpPr>
        </xdr:nvSpPr>
        <xdr:spPr bwMode="auto">
          <a:xfrm>
            <a:off x="12696825" y="900113"/>
            <a:ext cx="38100" cy="38100"/>
          </a:xfrm>
          <a:custGeom>
            <a:avLst/>
            <a:gdLst>
              <a:gd name="T0" fmla="*/ 22 w 44"/>
              <a:gd name="T1" fmla="*/ 0 h 43"/>
              <a:gd name="T2" fmla="*/ 33 w 44"/>
              <a:gd name="T3" fmla="*/ 4 h 43"/>
              <a:gd name="T4" fmla="*/ 40 w 44"/>
              <a:gd name="T5" fmla="*/ 11 h 43"/>
              <a:gd name="T6" fmla="*/ 44 w 44"/>
              <a:gd name="T7" fmla="*/ 22 h 43"/>
              <a:gd name="T8" fmla="*/ 40 w 44"/>
              <a:gd name="T9" fmla="*/ 33 h 43"/>
              <a:gd name="T10" fmla="*/ 33 w 44"/>
              <a:gd name="T11" fmla="*/ 41 h 43"/>
              <a:gd name="T12" fmla="*/ 22 w 44"/>
              <a:gd name="T13" fmla="*/ 43 h 43"/>
              <a:gd name="T14" fmla="*/ 11 w 44"/>
              <a:gd name="T15" fmla="*/ 41 h 43"/>
              <a:gd name="T16" fmla="*/ 3 w 44"/>
              <a:gd name="T17" fmla="*/ 33 h 43"/>
              <a:gd name="T18" fmla="*/ 0 w 44"/>
              <a:gd name="T19" fmla="*/ 22 h 43"/>
              <a:gd name="T20" fmla="*/ 3 w 44"/>
              <a:gd name="T21" fmla="*/ 11 h 43"/>
              <a:gd name="T22" fmla="*/ 11 w 44"/>
              <a:gd name="T23" fmla="*/ 4 h 43"/>
              <a:gd name="T24" fmla="*/ 22 w 44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4" h="43">
                <a:moveTo>
                  <a:pt x="22" y="0"/>
                </a:moveTo>
                <a:lnTo>
                  <a:pt x="33" y="4"/>
                </a:lnTo>
                <a:lnTo>
                  <a:pt x="40" y="11"/>
                </a:lnTo>
                <a:lnTo>
                  <a:pt x="44" y="22"/>
                </a:lnTo>
                <a:lnTo>
                  <a:pt x="40" y="33"/>
                </a:lnTo>
                <a:lnTo>
                  <a:pt x="33" y="41"/>
                </a:lnTo>
                <a:lnTo>
                  <a:pt x="22" y="43"/>
                </a:lnTo>
                <a:lnTo>
                  <a:pt x="11" y="41"/>
                </a:lnTo>
                <a:lnTo>
                  <a:pt x="3" y="33"/>
                </a:lnTo>
                <a:lnTo>
                  <a:pt x="0" y="22"/>
                </a:lnTo>
                <a:lnTo>
                  <a:pt x="3" y="11"/>
                </a:lnTo>
                <a:lnTo>
                  <a:pt x="11" y="4"/>
                </a:lnTo>
                <a:lnTo>
                  <a:pt x="22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1" name="Forme libre 62"/>
          <xdr:cNvSpPr>
            <a:spLocks/>
          </xdr:cNvSpPr>
        </xdr:nvSpPr>
        <xdr:spPr bwMode="auto">
          <a:xfrm>
            <a:off x="12887325" y="900113"/>
            <a:ext cx="38100" cy="38100"/>
          </a:xfrm>
          <a:custGeom>
            <a:avLst/>
            <a:gdLst>
              <a:gd name="T0" fmla="*/ 21 w 43"/>
              <a:gd name="T1" fmla="*/ 0 h 43"/>
              <a:gd name="T2" fmla="*/ 32 w 43"/>
              <a:gd name="T3" fmla="*/ 4 h 43"/>
              <a:gd name="T4" fmla="*/ 40 w 43"/>
              <a:gd name="T5" fmla="*/ 11 h 43"/>
              <a:gd name="T6" fmla="*/ 43 w 43"/>
              <a:gd name="T7" fmla="*/ 22 h 43"/>
              <a:gd name="T8" fmla="*/ 40 w 43"/>
              <a:gd name="T9" fmla="*/ 33 h 43"/>
              <a:gd name="T10" fmla="*/ 32 w 43"/>
              <a:gd name="T11" fmla="*/ 41 h 43"/>
              <a:gd name="T12" fmla="*/ 21 w 43"/>
              <a:gd name="T13" fmla="*/ 43 h 43"/>
              <a:gd name="T14" fmla="*/ 10 w 43"/>
              <a:gd name="T15" fmla="*/ 41 h 43"/>
              <a:gd name="T16" fmla="*/ 3 w 43"/>
              <a:gd name="T17" fmla="*/ 33 h 43"/>
              <a:gd name="T18" fmla="*/ 0 w 43"/>
              <a:gd name="T19" fmla="*/ 22 h 43"/>
              <a:gd name="T20" fmla="*/ 3 w 43"/>
              <a:gd name="T21" fmla="*/ 11 h 43"/>
              <a:gd name="T22" fmla="*/ 10 w 43"/>
              <a:gd name="T23" fmla="*/ 4 h 43"/>
              <a:gd name="T24" fmla="*/ 21 w 43"/>
              <a:gd name="T25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43" h="43">
                <a:moveTo>
                  <a:pt x="21" y="0"/>
                </a:moveTo>
                <a:lnTo>
                  <a:pt x="32" y="4"/>
                </a:lnTo>
                <a:lnTo>
                  <a:pt x="40" y="11"/>
                </a:lnTo>
                <a:lnTo>
                  <a:pt x="43" y="22"/>
                </a:lnTo>
                <a:lnTo>
                  <a:pt x="40" y="33"/>
                </a:lnTo>
                <a:lnTo>
                  <a:pt x="32" y="41"/>
                </a:lnTo>
                <a:lnTo>
                  <a:pt x="21" y="43"/>
                </a:lnTo>
                <a:lnTo>
                  <a:pt x="10" y="41"/>
                </a:lnTo>
                <a:lnTo>
                  <a:pt x="3" y="33"/>
                </a:lnTo>
                <a:lnTo>
                  <a:pt x="0" y="22"/>
                </a:lnTo>
                <a:lnTo>
                  <a:pt x="3" y="11"/>
                </a:lnTo>
                <a:lnTo>
                  <a:pt x="10" y="4"/>
                </a:lnTo>
                <a:lnTo>
                  <a:pt x="21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2" name="Forme libre 63"/>
          <xdr:cNvSpPr>
            <a:spLocks noEditPoints="1"/>
          </xdr:cNvSpPr>
        </xdr:nvSpPr>
        <xdr:spPr bwMode="auto">
          <a:xfrm>
            <a:off x="12773025" y="909638"/>
            <a:ext cx="85725" cy="85725"/>
          </a:xfrm>
          <a:custGeom>
            <a:avLst/>
            <a:gdLst>
              <a:gd name="T0" fmla="*/ 37 w 98"/>
              <a:gd name="T1" fmla="*/ 27 h 98"/>
              <a:gd name="T2" fmla="*/ 26 w 98"/>
              <a:gd name="T3" fmla="*/ 37 h 98"/>
              <a:gd name="T4" fmla="*/ 35 w 98"/>
              <a:gd name="T5" fmla="*/ 45 h 98"/>
              <a:gd name="T6" fmla="*/ 45 w 98"/>
              <a:gd name="T7" fmla="*/ 51 h 98"/>
              <a:gd name="T8" fmla="*/ 45 w 98"/>
              <a:gd name="T9" fmla="*/ 57 h 98"/>
              <a:gd name="T10" fmla="*/ 40 w 98"/>
              <a:gd name="T11" fmla="*/ 64 h 98"/>
              <a:gd name="T12" fmla="*/ 34 w 98"/>
              <a:gd name="T13" fmla="*/ 67 h 98"/>
              <a:gd name="T14" fmla="*/ 31 w 98"/>
              <a:gd name="T15" fmla="*/ 66 h 98"/>
              <a:gd name="T16" fmla="*/ 26 w 98"/>
              <a:gd name="T17" fmla="*/ 65 h 98"/>
              <a:gd name="T18" fmla="*/ 24 w 98"/>
              <a:gd name="T19" fmla="*/ 61 h 98"/>
              <a:gd name="T20" fmla="*/ 16 w 98"/>
              <a:gd name="T21" fmla="*/ 56 h 98"/>
              <a:gd name="T22" fmla="*/ 25 w 98"/>
              <a:gd name="T23" fmla="*/ 72 h 98"/>
              <a:gd name="T24" fmla="*/ 38 w 98"/>
              <a:gd name="T25" fmla="*/ 74 h 98"/>
              <a:gd name="T26" fmla="*/ 46 w 98"/>
              <a:gd name="T27" fmla="*/ 69 h 98"/>
              <a:gd name="T28" fmla="*/ 52 w 98"/>
              <a:gd name="T29" fmla="*/ 69 h 98"/>
              <a:gd name="T30" fmla="*/ 60 w 98"/>
              <a:gd name="T31" fmla="*/ 74 h 98"/>
              <a:gd name="T32" fmla="*/ 73 w 98"/>
              <a:gd name="T33" fmla="*/ 72 h 98"/>
              <a:gd name="T34" fmla="*/ 82 w 98"/>
              <a:gd name="T35" fmla="*/ 56 h 98"/>
              <a:gd name="T36" fmla="*/ 74 w 98"/>
              <a:gd name="T37" fmla="*/ 61 h 98"/>
              <a:gd name="T38" fmla="*/ 72 w 98"/>
              <a:gd name="T39" fmla="*/ 65 h 98"/>
              <a:gd name="T40" fmla="*/ 68 w 98"/>
              <a:gd name="T41" fmla="*/ 66 h 98"/>
              <a:gd name="T42" fmla="*/ 64 w 98"/>
              <a:gd name="T43" fmla="*/ 67 h 98"/>
              <a:gd name="T44" fmla="*/ 58 w 98"/>
              <a:gd name="T45" fmla="*/ 64 h 98"/>
              <a:gd name="T46" fmla="*/ 53 w 98"/>
              <a:gd name="T47" fmla="*/ 57 h 98"/>
              <a:gd name="T48" fmla="*/ 53 w 98"/>
              <a:gd name="T49" fmla="*/ 51 h 98"/>
              <a:gd name="T50" fmla="*/ 63 w 98"/>
              <a:gd name="T51" fmla="*/ 45 h 98"/>
              <a:gd name="T52" fmla="*/ 72 w 98"/>
              <a:gd name="T53" fmla="*/ 37 h 98"/>
              <a:gd name="T54" fmla="*/ 61 w 98"/>
              <a:gd name="T55" fmla="*/ 27 h 98"/>
              <a:gd name="T56" fmla="*/ 49 w 98"/>
              <a:gd name="T57" fmla="*/ 0 h 98"/>
              <a:gd name="T58" fmla="*/ 79 w 98"/>
              <a:gd name="T59" fmla="*/ 10 h 98"/>
              <a:gd name="T60" fmla="*/ 96 w 98"/>
              <a:gd name="T61" fmla="*/ 33 h 98"/>
              <a:gd name="T62" fmla="*/ 96 w 98"/>
              <a:gd name="T63" fmla="*/ 64 h 98"/>
              <a:gd name="T64" fmla="*/ 79 w 98"/>
              <a:gd name="T65" fmla="*/ 88 h 98"/>
              <a:gd name="T66" fmla="*/ 49 w 98"/>
              <a:gd name="T67" fmla="*/ 98 h 98"/>
              <a:gd name="T68" fmla="*/ 20 w 98"/>
              <a:gd name="T69" fmla="*/ 88 h 98"/>
              <a:gd name="T70" fmla="*/ 2 w 98"/>
              <a:gd name="T71" fmla="*/ 64 h 98"/>
              <a:gd name="T72" fmla="*/ 2 w 98"/>
              <a:gd name="T73" fmla="*/ 33 h 98"/>
              <a:gd name="T74" fmla="*/ 20 w 98"/>
              <a:gd name="T75" fmla="*/ 10 h 98"/>
              <a:gd name="T76" fmla="*/ 49 w 98"/>
              <a:gd name="T77" fmla="*/ 0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98" h="98">
                <a:moveTo>
                  <a:pt x="49" y="26"/>
                </a:moveTo>
                <a:lnTo>
                  <a:pt x="37" y="27"/>
                </a:lnTo>
                <a:lnTo>
                  <a:pt x="29" y="31"/>
                </a:lnTo>
                <a:lnTo>
                  <a:pt x="26" y="37"/>
                </a:lnTo>
                <a:lnTo>
                  <a:pt x="28" y="42"/>
                </a:lnTo>
                <a:lnTo>
                  <a:pt x="35" y="45"/>
                </a:lnTo>
                <a:lnTo>
                  <a:pt x="45" y="49"/>
                </a:lnTo>
                <a:lnTo>
                  <a:pt x="45" y="51"/>
                </a:lnTo>
                <a:lnTo>
                  <a:pt x="45" y="54"/>
                </a:lnTo>
                <a:lnTo>
                  <a:pt x="45" y="57"/>
                </a:lnTo>
                <a:lnTo>
                  <a:pt x="44" y="62"/>
                </a:lnTo>
                <a:lnTo>
                  <a:pt x="40" y="64"/>
                </a:lnTo>
                <a:lnTo>
                  <a:pt x="38" y="66"/>
                </a:lnTo>
                <a:lnTo>
                  <a:pt x="34" y="67"/>
                </a:lnTo>
                <a:lnTo>
                  <a:pt x="33" y="67"/>
                </a:lnTo>
                <a:lnTo>
                  <a:pt x="31" y="66"/>
                </a:lnTo>
                <a:lnTo>
                  <a:pt x="28" y="66"/>
                </a:lnTo>
                <a:lnTo>
                  <a:pt x="26" y="65"/>
                </a:lnTo>
                <a:lnTo>
                  <a:pt x="25" y="63"/>
                </a:lnTo>
                <a:lnTo>
                  <a:pt x="24" y="61"/>
                </a:lnTo>
                <a:lnTo>
                  <a:pt x="23" y="56"/>
                </a:lnTo>
                <a:lnTo>
                  <a:pt x="16" y="56"/>
                </a:lnTo>
                <a:lnTo>
                  <a:pt x="19" y="66"/>
                </a:lnTo>
                <a:lnTo>
                  <a:pt x="25" y="72"/>
                </a:lnTo>
                <a:lnTo>
                  <a:pt x="34" y="74"/>
                </a:lnTo>
                <a:lnTo>
                  <a:pt x="38" y="74"/>
                </a:lnTo>
                <a:lnTo>
                  <a:pt x="43" y="72"/>
                </a:lnTo>
                <a:lnTo>
                  <a:pt x="46" y="69"/>
                </a:lnTo>
                <a:lnTo>
                  <a:pt x="49" y="65"/>
                </a:lnTo>
                <a:lnTo>
                  <a:pt x="52" y="69"/>
                </a:lnTo>
                <a:lnTo>
                  <a:pt x="56" y="72"/>
                </a:lnTo>
                <a:lnTo>
                  <a:pt x="60" y="74"/>
                </a:lnTo>
                <a:lnTo>
                  <a:pt x="64" y="74"/>
                </a:lnTo>
                <a:lnTo>
                  <a:pt x="73" y="72"/>
                </a:lnTo>
                <a:lnTo>
                  <a:pt x="80" y="66"/>
                </a:lnTo>
                <a:lnTo>
                  <a:pt x="82" y="56"/>
                </a:lnTo>
                <a:lnTo>
                  <a:pt x="75" y="56"/>
                </a:lnTo>
                <a:lnTo>
                  <a:pt x="74" y="61"/>
                </a:lnTo>
                <a:lnTo>
                  <a:pt x="73" y="63"/>
                </a:lnTo>
                <a:lnTo>
                  <a:pt x="72" y="65"/>
                </a:lnTo>
                <a:lnTo>
                  <a:pt x="70" y="66"/>
                </a:lnTo>
                <a:lnTo>
                  <a:pt x="68" y="66"/>
                </a:lnTo>
                <a:lnTo>
                  <a:pt x="65" y="67"/>
                </a:lnTo>
                <a:lnTo>
                  <a:pt x="64" y="67"/>
                </a:lnTo>
                <a:lnTo>
                  <a:pt x="61" y="66"/>
                </a:lnTo>
                <a:lnTo>
                  <a:pt x="58" y="64"/>
                </a:lnTo>
                <a:lnTo>
                  <a:pt x="56" y="62"/>
                </a:lnTo>
                <a:lnTo>
                  <a:pt x="53" y="57"/>
                </a:lnTo>
                <a:lnTo>
                  <a:pt x="53" y="54"/>
                </a:lnTo>
                <a:lnTo>
                  <a:pt x="53" y="51"/>
                </a:lnTo>
                <a:lnTo>
                  <a:pt x="55" y="49"/>
                </a:lnTo>
                <a:lnTo>
                  <a:pt x="63" y="45"/>
                </a:lnTo>
                <a:lnTo>
                  <a:pt x="70" y="42"/>
                </a:lnTo>
                <a:lnTo>
                  <a:pt x="72" y="37"/>
                </a:lnTo>
                <a:lnTo>
                  <a:pt x="69" y="31"/>
                </a:lnTo>
                <a:lnTo>
                  <a:pt x="61" y="27"/>
                </a:lnTo>
                <a:lnTo>
                  <a:pt x="49" y="26"/>
                </a:lnTo>
                <a:close/>
                <a:moveTo>
                  <a:pt x="49" y="0"/>
                </a:moveTo>
                <a:lnTo>
                  <a:pt x="64" y="2"/>
                </a:lnTo>
                <a:lnTo>
                  <a:pt x="79" y="10"/>
                </a:lnTo>
                <a:lnTo>
                  <a:pt x="88" y="19"/>
                </a:lnTo>
                <a:lnTo>
                  <a:pt x="96" y="33"/>
                </a:lnTo>
                <a:lnTo>
                  <a:pt x="98" y="49"/>
                </a:lnTo>
                <a:lnTo>
                  <a:pt x="96" y="64"/>
                </a:lnTo>
                <a:lnTo>
                  <a:pt x="88" y="77"/>
                </a:lnTo>
                <a:lnTo>
                  <a:pt x="79" y="88"/>
                </a:lnTo>
                <a:lnTo>
                  <a:pt x="64" y="96"/>
                </a:lnTo>
                <a:lnTo>
                  <a:pt x="49" y="98"/>
                </a:lnTo>
                <a:lnTo>
                  <a:pt x="34" y="96"/>
                </a:lnTo>
                <a:lnTo>
                  <a:pt x="20" y="88"/>
                </a:lnTo>
                <a:lnTo>
                  <a:pt x="10" y="77"/>
                </a:lnTo>
                <a:lnTo>
                  <a:pt x="2" y="64"/>
                </a:lnTo>
                <a:lnTo>
                  <a:pt x="0" y="49"/>
                </a:lnTo>
                <a:lnTo>
                  <a:pt x="2" y="33"/>
                </a:lnTo>
                <a:lnTo>
                  <a:pt x="10" y="19"/>
                </a:lnTo>
                <a:lnTo>
                  <a:pt x="20" y="10"/>
                </a:lnTo>
                <a:lnTo>
                  <a:pt x="34" y="2"/>
                </a:lnTo>
                <a:lnTo>
                  <a:pt x="49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3" name="Forme libre 64"/>
          <xdr:cNvSpPr>
            <a:spLocks/>
          </xdr:cNvSpPr>
        </xdr:nvSpPr>
        <xdr:spPr bwMode="auto">
          <a:xfrm>
            <a:off x="12782550" y="938213"/>
            <a:ext cx="57150" cy="38100"/>
          </a:xfrm>
          <a:custGeom>
            <a:avLst/>
            <a:gdLst>
              <a:gd name="T0" fmla="*/ 33 w 66"/>
              <a:gd name="T1" fmla="*/ 0 h 48"/>
              <a:gd name="T2" fmla="*/ 45 w 66"/>
              <a:gd name="T3" fmla="*/ 1 h 48"/>
              <a:gd name="T4" fmla="*/ 53 w 66"/>
              <a:gd name="T5" fmla="*/ 5 h 48"/>
              <a:gd name="T6" fmla="*/ 56 w 66"/>
              <a:gd name="T7" fmla="*/ 11 h 48"/>
              <a:gd name="T8" fmla="*/ 54 w 66"/>
              <a:gd name="T9" fmla="*/ 16 h 48"/>
              <a:gd name="T10" fmla="*/ 47 w 66"/>
              <a:gd name="T11" fmla="*/ 19 h 48"/>
              <a:gd name="T12" fmla="*/ 39 w 66"/>
              <a:gd name="T13" fmla="*/ 23 h 48"/>
              <a:gd name="T14" fmla="*/ 37 w 66"/>
              <a:gd name="T15" fmla="*/ 25 h 48"/>
              <a:gd name="T16" fmla="*/ 37 w 66"/>
              <a:gd name="T17" fmla="*/ 28 h 48"/>
              <a:gd name="T18" fmla="*/ 37 w 66"/>
              <a:gd name="T19" fmla="*/ 31 h 48"/>
              <a:gd name="T20" fmla="*/ 40 w 66"/>
              <a:gd name="T21" fmla="*/ 36 h 48"/>
              <a:gd name="T22" fmla="*/ 42 w 66"/>
              <a:gd name="T23" fmla="*/ 38 h 48"/>
              <a:gd name="T24" fmla="*/ 45 w 66"/>
              <a:gd name="T25" fmla="*/ 40 h 48"/>
              <a:gd name="T26" fmla="*/ 48 w 66"/>
              <a:gd name="T27" fmla="*/ 41 h 48"/>
              <a:gd name="T28" fmla="*/ 49 w 66"/>
              <a:gd name="T29" fmla="*/ 41 h 48"/>
              <a:gd name="T30" fmla="*/ 52 w 66"/>
              <a:gd name="T31" fmla="*/ 40 h 48"/>
              <a:gd name="T32" fmla="*/ 54 w 66"/>
              <a:gd name="T33" fmla="*/ 40 h 48"/>
              <a:gd name="T34" fmla="*/ 56 w 66"/>
              <a:gd name="T35" fmla="*/ 39 h 48"/>
              <a:gd name="T36" fmla="*/ 57 w 66"/>
              <a:gd name="T37" fmla="*/ 37 h 48"/>
              <a:gd name="T38" fmla="*/ 58 w 66"/>
              <a:gd name="T39" fmla="*/ 35 h 48"/>
              <a:gd name="T40" fmla="*/ 59 w 66"/>
              <a:gd name="T41" fmla="*/ 30 h 48"/>
              <a:gd name="T42" fmla="*/ 66 w 66"/>
              <a:gd name="T43" fmla="*/ 30 h 48"/>
              <a:gd name="T44" fmla="*/ 64 w 66"/>
              <a:gd name="T45" fmla="*/ 40 h 48"/>
              <a:gd name="T46" fmla="*/ 57 w 66"/>
              <a:gd name="T47" fmla="*/ 46 h 48"/>
              <a:gd name="T48" fmla="*/ 48 w 66"/>
              <a:gd name="T49" fmla="*/ 48 h 48"/>
              <a:gd name="T50" fmla="*/ 44 w 66"/>
              <a:gd name="T51" fmla="*/ 48 h 48"/>
              <a:gd name="T52" fmla="*/ 40 w 66"/>
              <a:gd name="T53" fmla="*/ 46 h 48"/>
              <a:gd name="T54" fmla="*/ 36 w 66"/>
              <a:gd name="T55" fmla="*/ 43 h 48"/>
              <a:gd name="T56" fmla="*/ 33 w 66"/>
              <a:gd name="T57" fmla="*/ 39 h 48"/>
              <a:gd name="T58" fmla="*/ 30 w 66"/>
              <a:gd name="T59" fmla="*/ 43 h 48"/>
              <a:gd name="T60" fmla="*/ 27 w 66"/>
              <a:gd name="T61" fmla="*/ 46 h 48"/>
              <a:gd name="T62" fmla="*/ 22 w 66"/>
              <a:gd name="T63" fmla="*/ 48 h 48"/>
              <a:gd name="T64" fmla="*/ 18 w 66"/>
              <a:gd name="T65" fmla="*/ 48 h 48"/>
              <a:gd name="T66" fmla="*/ 9 w 66"/>
              <a:gd name="T67" fmla="*/ 46 h 48"/>
              <a:gd name="T68" fmla="*/ 3 w 66"/>
              <a:gd name="T69" fmla="*/ 40 h 48"/>
              <a:gd name="T70" fmla="*/ 0 w 66"/>
              <a:gd name="T71" fmla="*/ 30 h 48"/>
              <a:gd name="T72" fmla="*/ 7 w 66"/>
              <a:gd name="T73" fmla="*/ 30 h 48"/>
              <a:gd name="T74" fmla="*/ 8 w 66"/>
              <a:gd name="T75" fmla="*/ 35 h 48"/>
              <a:gd name="T76" fmla="*/ 9 w 66"/>
              <a:gd name="T77" fmla="*/ 37 h 48"/>
              <a:gd name="T78" fmla="*/ 10 w 66"/>
              <a:gd name="T79" fmla="*/ 39 h 48"/>
              <a:gd name="T80" fmla="*/ 12 w 66"/>
              <a:gd name="T81" fmla="*/ 40 h 48"/>
              <a:gd name="T82" fmla="*/ 15 w 66"/>
              <a:gd name="T83" fmla="*/ 40 h 48"/>
              <a:gd name="T84" fmla="*/ 17 w 66"/>
              <a:gd name="T85" fmla="*/ 41 h 48"/>
              <a:gd name="T86" fmla="*/ 18 w 66"/>
              <a:gd name="T87" fmla="*/ 41 h 48"/>
              <a:gd name="T88" fmla="*/ 22 w 66"/>
              <a:gd name="T89" fmla="*/ 40 h 48"/>
              <a:gd name="T90" fmla="*/ 24 w 66"/>
              <a:gd name="T91" fmla="*/ 38 h 48"/>
              <a:gd name="T92" fmla="*/ 28 w 66"/>
              <a:gd name="T93" fmla="*/ 36 h 48"/>
              <a:gd name="T94" fmla="*/ 29 w 66"/>
              <a:gd name="T95" fmla="*/ 31 h 48"/>
              <a:gd name="T96" fmla="*/ 29 w 66"/>
              <a:gd name="T97" fmla="*/ 28 h 48"/>
              <a:gd name="T98" fmla="*/ 29 w 66"/>
              <a:gd name="T99" fmla="*/ 25 h 48"/>
              <a:gd name="T100" fmla="*/ 29 w 66"/>
              <a:gd name="T101" fmla="*/ 23 h 48"/>
              <a:gd name="T102" fmla="*/ 19 w 66"/>
              <a:gd name="T103" fmla="*/ 19 h 48"/>
              <a:gd name="T104" fmla="*/ 12 w 66"/>
              <a:gd name="T105" fmla="*/ 16 h 48"/>
              <a:gd name="T106" fmla="*/ 10 w 66"/>
              <a:gd name="T107" fmla="*/ 11 h 48"/>
              <a:gd name="T108" fmla="*/ 13 w 66"/>
              <a:gd name="T109" fmla="*/ 5 h 48"/>
              <a:gd name="T110" fmla="*/ 21 w 66"/>
              <a:gd name="T111" fmla="*/ 1 h 48"/>
              <a:gd name="T112" fmla="*/ 33 w 66"/>
              <a:gd name="T113" fmla="*/ 0 h 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66" h="48">
                <a:moveTo>
                  <a:pt x="33" y="0"/>
                </a:moveTo>
                <a:lnTo>
                  <a:pt x="45" y="1"/>
                </a:lnTo>
                <a:lnTo>
                  <a:pt x="53" y="5"/>
                </a:lnTo>
                <a:lnTo>
                  <a:pt x="56" y="11"/>
                </a:lnTo>
                <a:lnTo>
                  <a:pt x="54" y="16"/>
                </a:lnTo>
                <a:lnTo>
                  <a:pt x="47" y="19"/>
                </a:lnTo>
                <a:lnTo>
                  <a:pt x="39" y="23"/>
                </a:lnTo>
                <a:lnTo>
                  <a:pt x="37" y="25"/>
                </a:lnTo>
                <a:lnTo>
                  <a:pt x="37" y="28"/>
                </a:lnTo>
                <a:lnTo>
                  <a:pt x="37" y="31"/>
                </a:lnTo>
                <a:lnTo>
                  <a:pt x="40" y="36"/>
                </a:lnTo>
                <a:lnTo>
                  <a:pt x="42" y="38"/>
                </a:lnTo>
                <a:lnTo>
                  <a:pt x="45" y="40"/>
                </a:lnTo>
                <a:lnTo>
                  <a:pt x="48" y="41"/>
                </a:lnTo>
                <a:lnTo>
                  <a:pt x="49" y="41"/>
                </a:lnTo>
                <a:lnTo>
                  <a:pt x="52" y="40"/>
                </a:lnTo>
                <a:lnTo>
                  <a:pt x="54" y="40"/>
                </a:lnTo>
                <a:lnTo>
                  <a:pt x="56" y="39"/>
                </a:lnTo>
                <a:lnTo>
                  <a:pt x="57" y="37"/>
                </a:lnTo>
                <a:lnTo>
                  <a:pt x="58" y="35"/>
                </a:lnTo>
                <a:lnTo>
                  <a:pt x="59" y="30"/>
                </a:lnTo>
                <a:lnTo>
                  <a:pt x="66" y="30"/>
                </a:lnTo>
                <a:lnTo>
                  <a:pt x="64" y="40"/>
                </a:lnTo>
                <a:lnTo>
                  <a:pt x="57" y="46"/>
                </a:lnTo>
                <a:lnTo>
                  <a:pt x="48" y="48"/>
                </a:lnTo>
                <a:lnTo>
                  <a:pt x="44" y="48"/>
                </a:lnTo>
                <a:lnTo>
                  <a:pt x="40" y="46"/>
                </a:lnTo>
                <a:lnTo>
                  <a:pt x="36" y="43"/>
                </a:lnTo>
                <a:lnTo>
                  <a:pt x="33" y="39"/>
                </a:lnTo>
                <a:lnTo>
                  <a:pt x="30" y="43"/>
                </a:lnTo>
                <a:lnTo>
                  <a:pt x="27" y="46"/>
                </a:lnTo>
                <a:lnTo>
                  <a:pt x="22" y="48"/>
                </a:lnTo>
                <a:lnTo>
                  <a:pt x="18" y="48"/>
                </a:lnTo>
                <a:lnTo>
                  <a:pt x="9" y="46"/>
                </a:lnTo>
                <a:lnTo>
                  <a:pt x="3" y="40"/>
                </a:lnTo>
                <a:lnTo>
                  <a:pt x="0" y="30"/>
                </a:lnTo>
                <a:lnTo>
                  <a:pt x="7" y="30"/>
                </a:lnTo>
                <a:lnTo>
                  <a:pt x="8" y="35"/>
                </a:lnTo>
                <a:lnTo>
                  <a:pt x="9" y="37"/>
                </a:lnTo>
                <a:lnTo>
                  <a:pt x="10" y="39"/>
                </a:lnTo>
                <a:lnTo>
                  <a:pt x="12" y="40"/>
                </a:lnTo>
                <a:lnTo>
                  <a:pt x="15" y="40"/>
                </a:lnTo>
                <a:lnTo>
                  <a:pt x="17" y="41"/>
                </a:lnTo>
                <a:lnTo>
                  <a:pt x="18" y="41"/>
                </a:lnTo>
                <a:lnTo>
                  <a:pt x="22" y="40"/>
                </a:lnTo>
                <a:lnTo>
                  <a:pt x="24" y="38"/>
                </a:lnTo>
                <a:lnTo>
                  <a:pt x="28" y="36"/>
                </a:lnTo>
                <a:lnTo>
                  <a:pt x="29" y="31"/>
                </a:lnTo>
                <a:lnTo>
                  <a:pt x="29" y="28"/>
                </a:lnTo>
                <a:lnTo>
                  <a:pt x="29" y="25"/>
                </a:lnTo>
                <a:lnTo>
                  <a:pt x="29" y="23"/>
                </a:lnTo>
                <a:lnTo>
                  <a:pt x="19" y="19"/>
                </a:lnTo>
                <a:lnTo>
                  <a:pt x="12" y="16"/>
                </a:lnTo>
                <a:lnTo>
                  <a:pt x="10" y="11"/>
                </a:lnTo>
                <a:lnTo>
                  <a:pt x="13" y="5"/>
                </a:lnTo>
                <a:lnTo>
                  <a:pt x="21" y="1"/>
                </a:lnTo>
                <a:lnTo>
                  <a:pt x="33" y="0"/>
                </a:lnTo>
                <a:close/>
              </a:path>
            </a:pathLst>
          </a:custGeom>
          <a:solidFill>
            <a:srgbClr val="000000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5</xdr:row>
      <xdr:rowOff>152401</xdr:rowOff>
    </xdr:from>
    <xdr:to>
      <xdr:col>16</xdr:col>
      <xdr:colOff>361950</xdr:colOff>
      <xdr:row>7</xdr:row>
      <xdr:rowOff>66675</xdr:rowOff>
    </xdr:to>
    <xdr:sp macro="" textlink="">
      <xdr:nvSpPr>
        <xdr:cNvPr id="2" name="ZoneTexte 1"/>
        <xdr:cNvSpPr txBox="1"/>
      </xdr:nvSpPr>
      <xdr:spPr>
        <a:xfrm>
          <a:off x="3724275" y="1104901"/>
          <a:ext cx="8829675" cy="295274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=SI(ESTNUM(PETITE.VALEUR(SI(LDates=$D$2;LIGNE(LDates));LIGNE()-2));INDEX(Libel;PETITE.VALEUR(SI(LDates=$D$2;LIGNE(LDates)-1);LIGNE()-2));"")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endrier%20mensuel%20(12&#160;pages,%20jeu%20de%20cr&#233;ations%20Bisounours)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</sheetNames>
    <definedNames>
      <definedName name="calendrier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BT71"/>
  <sheetViews>
    <sheetView tabSelected="1" zoomScale="85" zoomScaleNormal="85" zoomScalePageLayoutView="115" workbookViewId="0">
      <selection activeCell="E13" sqref="E13"/>
    </sheetView>
  </sheetViews>
  <sheetFormatPr baseColWidth="10" defaultColWidth="11.42578125" defaultRowHeight="15" x14ac:dyDescent="0.25"/>
  <cols>
    <col min="2" max="2" width="20.140625" customWidth="1"/>
    <col min="3" max="3" width="13.7109375" customWidth="1"/>
    <col min="5" max="5" width="16" customWidth="1"/>
    <col min="6" max="6" width="13.85546875" customWidth="1"/>
    <col min="8" max="8" width="23" customWidth="1"/>
    <col min="9" max="9" width="18.85546875" customWidth="1"/>
    <col min="11" max="11" width="5.85546875" customWidth="1"/>
    <col min="14" max="14" width="23" customWidth="1"/>
    <col min="15" max="15" width="14.7109375" customWidth="1"/>
    <col min="17" max="17" width="13.42578125" bestFit="1" customWidth="1"/>
    <col min="20" max="20" width="23" customWidth="1"/>
    <col min="21" max="21" width="12.85546875" customWidth="1"/>
    <col min="23" max="23" width="12.5703125" bestFit="1" customWidth="1"/>
    <col min="26" max="26" width="23" customWidth="1"/>
    <col min="27" max="27" width="16.140625" customWidth="1"/>
    <col min="32" max="32" width="23.28515625" customWidth="1"/>
    <col min="33" max="33" width="14" customWidth="1"/>
  </cols>
  <sheetData>
    <row r="1" spans="2:72" ht="15.75" thickBot="1" x14ac:dyDescent="0.3"/>
    <row r="2" spans="2:72" ht="19.5" customHeight="1" thickBot="1" x14ac:dyDescent="0.35">
      <c r="B2" s="30" t="s">
        <v>23</v>
      </c>
      <c r="C2" s="31"/>
      <c r="D2" s="31" t="s">
        <v>24</v>
      </c>
      <c r="E2" s="31"/>
      <c r="F2" s="32"/>
      <c r="H2" s="30" t="s">
        <v>25</v>
      </c>
      <c r="I2" s="31"/>
      <c r="J2" s="31" t="s">
        <v>26</v>
      </c>
      <c r="K2" s="31"/>
      <c r="L2" s="32"/>
      <c r="N2" s="30" t="s">
        <v>27</v>
      </c>
      <c r="O2" s="31"/>
      <c r="P2" s="31" t="s">
        <v>28</v>
      </c>
      <c r="Q2" s="31"/>
      <c r="R2" s="32"/>
      <c r="T2" s="30" t="s">
        <v>29</v>
      </c>
      <c r="U2" s="31"/>
      <c r="V2" s="31" t="s">
        <v>30</v>
      </c>
      <c r="W2" s="31"/>
      <c r="X2" s="32"/>
      <c r="Z2" s="30" t="s">
        <v>31</v>
      </c>
      <c r="AA2" s="31"/>
      <c r="AB2" s="31" t="s">
        <v>32</v>
      </c>
      <c r="AC2" s="31"/>
      <c r="AD2" s="32"/>
      <c r="AF2" s="30" t="s">
        <v>33</v>
      </c>
      <c r="AG2" s="31"/>
      <c r="AH2" s="31" t="s">
        <v>34</v>
      </c>
      <c r="AI2" s="31"/>
      <c r="AJ2" s="32"/>
      <c r="AL2" s="30" t="s">
        <v>35</v>
      </c>
      <c r="AM2" s="31"/>
      <c r="AN2" s="31" t="s">
        <v>36</v>
      </c>
      <c r="AO2" s="31"/>
      <c r="AP2" s="32"/>
      <c r="AR2" s="30" t="s">
        <v>37</v>
      </c>
      <c r="AS2" s="31"/>
      <c r="AT2" s="31" t="s">
        <v>38</v>
      </c>
      <c r="AU2" s="31"/>
      <c r="AV2" s="32"/>
      <c r="AX2" s="30" t="s">
        <v>39</v>
      </c>
      <c r="AY2" s="31"/>
      <c r="AZ2" s="31" t="s">
        <v>40</v>
      </c>
      <c r="BA2" s="31"/>
      <c r="BB2" s="32"/>
      <c r="BD2" s="30" t="s">
        <v>41</v>
      </c>
      <c r="BE2" s="31"/>
      <c r="BF2" s="31" t="s">
        <v>42</v>
      </c>
      <c r="BG2" s="31"/>
      <c r="BH2" s="32"/>
      <c r="BJ2" s="30" t="s">
        <v>43</v>
      </c>
      <c r="BK2" s="31"/>
      <c r="BL2" s="31" t="s">
        <v>44</v>
      </c>
      <c r="BM2" s="31"/>
      <c r="BN2" s="32"/>
      <c r="BP2" s="30" t="s">
        <v>45</v>
      </c>
      <c r="BQ2" s="31"/>
      <c r="BR2" s="31" t="s">
        <v>46</v>
      </c>
      <c r="BS2" s="31"/>
      <c r="BT2" s="32"/>
    </row>
    <row r="3" spans="2:72" ht="16.5" customHeight="1" thickBot="1" x14ac:dyDescent="0.3">
      <c r="B3" s="33" t="s">
        <v>47</v>
      </c>
      <c r="C3" s="34" t="s">
        <v>48</v>
      </c>
      <c r="D3" s="33" t="s">
        <v>49</v>
      </c>
      <c r="E3" s="34" t="s">
        <v>50</v>
      </c>
      <c r="F3" s="33" t="s">
        <v>51</v>
      </c>
      <c r="H3" s="33" t="s">
        <v>47</v>
      </c>
      <c r="I3" s="34" t="s">
        <v>48</v>
      </c>
      <c r="J3" s="33" t="s">
        <v>49</v>
      </c>
      <c r="K3" s="34" t="s">
        <v>50</v>
      </c>
      <c r="L3" s="33" t="s">
        <v>51</v>
      </c>
      <c r="N3" s="33" t="s">
        <v>47</v>
      </c>
      <c r="O3" s="34" t="s">
        <v>48</v>
      </c>
      <c r="P3" s="33" t="s">
        <v>49</v>
      </c>
      <c r="Q3" s="34" t="s">
        <v>50</v>
      </c>
      <c r="R3" s="33" t="s">
        <v>51</v>
      </c>
      <c r="T3" s="33" t="s">
        <v>47</v>
      </c>
      <c r="U3" s="34" t="s">
        <v>48</v>
      </c>
      <c r="V3" s="33" t="s">
        <v>49</v>
      </c>
      <c r="W3" s="34" t="s">
        <v>50</v>
      </c>
      <c r="X3" s="33" t="s">
        <v>51</v>
      </c>
      <c r="Z3" s="33" t="s">
        <v>47</v>
      </c>
      <c r="AA3" s="34" t="s">
        <v>48</v>
      </c>
      <c r="AB3" s="33" t="s">
        <v>49</v>
      </c>
      <c r="AC3" s="34" t="s">
        <v>50</v>
      </c>
      <c r="AD3" s="33" t="s">
        <v>51</v>
      </c>
      <c r="AF3" s="33" t="s">
        <v>47</v>
      </c>
      <c r="AG3" s="34" t="s">
        <v>48</v>
      </c>
      <c r="AH3" s="33" t="s">
        <v>49</v>
      </c>
      <c r="AI3" s="34" t="s">
        <v>50</v>
      </c>
      <c r="AJ3" s="33" t="s">
        <v>51</v>
      </c>
      <c r="AL3" s="33" t="s">
        <v>47</v>
      </c>
      <c r="AM3" s="34" t="s">
        <v>48</v>
      </c>
      <c r="AN3" s="33" t="s">
        <v>49</v>
      </c>
      <c r="AO3" s="34" t="s">
        <v>50</v>
      </c>
      <c r="AP3" s="33" t="s">
        <v>51</v>
      </c>
      <c r="AR3" s="33" t="s">
        <v>47</v>
      </c>
      <c r="AS3" s="34" t="s">
        <v>48</v>
      </c>
      <c r="AT3" s="33" t="s">
        <v>49</v>
      </c>
      <c r="AU3" s="34" t="s">
        <v>50</v>
      </c>
      <c r="AV3" s="33" t="s">
        <v>51</v>
      </c>
      <c r="AX3" s="33" t="s">
        <v>47</v>
      </c>
      <c r="AY3" s="34" t="s">
        <v>48</v>
      </c>
      <c r="AZ3" s="33" t="s">
        <v>49</v>
      </c>
      <c r="BA3" s="34" t="s">
        <v>50</v>
      </c>
      <c r="BB3" s="33" t="s">
        <v>51</v>
      </c>
      <c r="BD3" s="33" t="s">
        <v>47</v>
      </c>
      <c r="BE3" s="34" t="s">
        <v>48</v>
      </c>
      <c r="BF3" s="33" t="s">
        <v>49</v>
      </c>
      <c r="BG3" s="34" t="s">
        <v>50</v>
      </c>
      <c r="BH3" s="33" t="s">
        <v>51</v>
      </c>
      <c r="BJ3" s="33" t="s">
        <v>47</v>
      </c>
      <c r="BK3" s="34" t="s">
        <v>48</v>
      </c>
      <c r="BL3" s="33" t="s">
        <v>49</v>
      </c>
      <c r="BM3" s="34" t="s">
        <v>50</v>
      </c>
      <c r="BN3" s="33" t="s">
        <v>51</v>
      </c>
      <c r="BP3" s="33" t="s">
        <v>47</v>
      </c>
      <c r="BQ3" s="34" t="s">
        <v>48</v>
      </c>
      <c r="BR3" s="33" t="s">
        <v>49</v>
      </c>
      <c r="BS3" s="34" t="s">
        <v>50</v>
      </c>
      <c r="BT3" s="33" t="s">
        <v>51</v>
      </c>
    </row>
    <row r="4" spans="2:72" ht="16.5" customHeight="1" x14ac:dyDescent="0.25">
      <c r="B4" s="150"/>
      <c r="C4" s="151"/>
      <c r="D4" s="35"/>
      <c r="E4" s="37"/>
      <c r="F4" s="147"/>
      <c r="H4" s="35"/>
      <c r="I4" s="36"/>
      <c r="J4" s="35"/>
      <c r="K4" s="37"/>
      <c r="L4" s="38"/>
      <c r="N4" s="39"/>
      <c r="O4" s="37"/>
      <c r="P4" s="35"/>
      <c r="Q4" s="37"/>
      <c r="R4" s="38"/>
      <c r="T4" s="35"/>
      <c r="U4" s="37"/>
      <c r="V4" s="35"/>
      <c r="W4" s="37"/>
      <c r="X4" s="38"/>
      <c r="Z4" s="35"/>
      <c r="AA4" s="36"/>
      <c r="AB4" s="35"/>
      <c r="AC4" s="37"/>
      <c r="AD4" s="38"/>
      <c r="AF4" s="40"/>
      <c r="AG4" s="41"/>
      <c r="AH4" s="40"/>
      <c r="AI4" s="42"/>
      <c r="AJ4" s="43"/>
      <c r="AK4" s="44"/>
      <c r="AL4" s="40"/>
      <c r="AM4" s="41"/>
      <c r="AN4" s="40"/>
      <c r="AO4" s="42"/>
      <c r="AP4" s="43"/>
      <c r="AR4" s="40"/>
      <c r="AS4" s="41"/>
      <c r="AT4" s="40"/>
      <c r="AU4" s="42"/>
      <c r="AV4" s="43"/>
      <c r="AX4" s="40"/>
      <c r="AY4" s="41"/>
      <c r="AZ4" s="40"/>
      <c r="BA4" s="42"/>
      <c r="BB4" s="43"/>
      <c r="BD4" s="40"/>
      <c r="BE4" s="41"/>
      <c r="BF4" s="40"/>
      <c r="BG4" s="42"/>
      <c r="BH4" s="43"/>
      <c r="BJ4" s="40"/>
      <c r="BK4" s="41"/>
      <c r="BL4" s="40"/>
      <c r="BM4" s="42"/>
      <c r="BN4" s="43"/>
      <c r="BP4" s="40"/>
      <c r="BQ4" s="41"/>
      <c r="BR4" s="40"/>
      <c r="BS4" s="42"/>
      <c r="BT4" s="43"/>
    </row>
    <row r="5" spans="2:72" ht="15.75" customHeight="1" x14ac:dyDescent="0.25">
      <c r="B5" s="150" t="s">
        <v>50</v>
      </c>
      <c r="C5" s="151">
        <v>1</v>
      </c>
      <c r="D5" s="35"/>
      <c r="E5" s="37"/>
      <c r="F5" s="147">
        <v>42370</v>
      </c>
      <c r="H5" s="45"/>
      <c r="I5" s="46"/>
      <c r="J5" s="47"/>
      <c r="K5" s="48"/>
      <c r="L5" s="49"/>
      <c r="N5" s="35"/>
      <c r="O5" s="37"/>
      <c r="P5" s="35"/>
      <c r="Q5" s="37"/>
      <c r="R5" s="38"/>
      <c r="T5" s="50"/>
      <c r="U5" s="51"/>
      <c r="V5" s="50"/>
      <c r="W5" s="51"/>
      <c r="X5" s="52"/>
      <c r="Z5" s="40"/>
      <c r="AA5" s="41"/>
      <c r="AB5" s="40"/>
      <c r="AC5" s="42"/>
      <c r="AD5" s="43"/>
      <c r="AF5" s="40"/>
      <c r="AG5" s="41"/>
      <c r="AH5" s="40"/>
      <c r="AI5" s="42"/>
      <c r="AJ5" s="43"/>
      <c r="AK5" s="44"/>
      <c r="AL5" s="40"/>
      <c r="AM5" s="41"/>
      <c r="AN5" s="40"/>
      <c r="AO5" s="42"/>
      <c r="AP5" s="43"/>
      <c r="AR5" s="40"/>
      <c r="AS5" s="41"/>
      <c r="AT5" s="40"/>
      <c r="AU5" s="42"/>
      <c r="AV5" s="43"/>
      <c r="AX5" s="40"/>
      <c r="AY5" s="41"/>
      <c r="AZ5" s="40"/>
      <c r="BA5" s="42"/>
      <c r="BB5" s="43"/>
      <c r="BD5" s="40"/>
      <c r="BE5" s="41"/>
      <c r="BF5" s="40"/>
      <c r="BG5" s="42"/>
      <c r="BH5" s="43"/>
      <c r="BJ5" s="40"/>
      <c r="BK5" s="41"/>
      <c r="BL5" s="40"/>
      <c r="BM5" s="42"/>
      <c r="BN5" s="43"/>
      <c r="BP5" s="40"/>
      <c r="BQ5" s="41"/>
      <c r="BR5" s="40"/>
      <c r="BS5" s="42"/>
      <c r="BT5" s="43"/>
    </row>
    <row r="6" spans="2:72" ht="15.75" customHeight="1" x14ac:dyDescent="0.25">
      <c r="B6" s="150" t="s">
        <v>81</v>
      </c>
      <c r="C6" s="151">
        <v>1</v>
      </c>
      <c r="D6" s="35"/>
      <c r="E6" s="37"/>
      <c r="F6" s="147"/>
      <c r="H6" s="35"/>
      <c r="I6" s="36"/>
      <c r="J6" s="53"/>
      <c r="K6" s="37"/>
      <c r="L6" s="38"/>
      <c r="N6" s="44"/>
      <c r="P6" s="44"/>
      <c r="R6" s="54"/>
      <c r="T6" s="35"/>
      <c r="U6" s="37"/>
      <c r="V6" s="35"/>
      <c r="W6" s="37"/>
      <c r="X6" s="38"/>
      <c r="Z6" s="55"/>
      <c r="AA6" s="56"/>
      <c r="AB6" s="55"/>
      <c r="AC6" s="57"/>
      <c r="AD6" s="58"/>
      <c r="AF6" s="44"/>
      <c r="AG6" s="59"/>
      <c r="AH6" s="44"/>
      <c r="AJ6" s="44"/>
      <c r="AK6" s="44"/>
      <c r="AL6" s="44"/>
      <c r="AM6" s="59"/>
      <c r="AN6" s="44"/>
      <c r="AP6" s="44"/>
      <c r="AR6" s="44"/>
      <c r="AS6" s="59"/>
      <c r="AT6" s="44"/>
      <c r="AV6" s="44"/>
      <c r="AX6" s="44"/>
      <c r="AY6" s="59"/>
      <c r="AZ6" s="44"/>
      <c r="BB6" s="44"/>
      <c r="BD6" s="44"/>
      <c r="BE6" s="59"/>
      <c r="BF6" s="44"/>
      <c r="BH6" s="44"/>
      <c r="BJ6" s="44"/>
      <c r="BK6" s="59"/>
      <c r="BL6" s="44"/>
      <c r="BN6" s="44"/>
      <c r="BP6" s="44"/>
      <c r="BQ6" s="59"/>
      <c r="BR6" s="44"/>
      <c r="BT6" s="44"/>
    </row>
    <row r="7" spans="2:72" x14ac:dyDescent="0.25">
      <c r="B7" s="148" t="s">
        <v>82</v>
      </c>
      <c r="C7" s="152">
        <v>2</v>
      </c>
      <c r="D7" s="44"/>
      <c r="F7" s="148"/>
      <c r="H7" s="44"/>
      <c r="I7" s="59"/>
      <c r="J7" s="44"/>
      <c r="L7" s="44"/>
      <c r="N7" s="44"/>
      <c r="P7" s="44"/>
      <c r="R7" s="44"/>
      <c r="T7" s="55"/>
      <c r="U7" s="57"/>
      <c r="V7" s="60"/>
      <c r="W7" s="57"/>
      <c r="X7" s="58"/>
      <c r="Z7" s="44"/>
      <c r="AA7" s="59"/>
      <c r="AB7" s="44"/>
      <c r="AD7" s="54"/>
      <c r="AF7" s="44"/>
      <c r="AG7" s="59"/>
      <c r="AH7" s="44"/>
      <c r="AJ7" s="54"/>
      <c r="AK7" s="44"/>
      <c r="AL7" s="44"/>
      <c r="AM7" s="59"/>
      <c r="AN7" s="44"/>
      <c r="AP7" s="54"/>
      <c r="AR7" s="44"/>
      <c r="AS7" s="59"/>
      <c r="AT7" s="44"/>
      <c r="AV7" s="54"/>
      <c r="AX7" s="44"/>
      <c r="AY7" s="59"/>
      <c r="AZ7" s="44"/>
      <c r="BB7" s="54"/>
      <c r="BD7" s="44"/>
      <c r="BE7" s="59"/>
      <c r="BF7" s="44"/>
      <c r="BH7" s="54"/>
      <c r="BJ7" s="44"/>
      <c r="BK7" s="59"/>
      <c r="BL7" s="44"/>
      <c r="BN7" s="54"/>
      <c r="BP7" s="44"/>
      <c r="BQ7" s="59"/>
      <c r="BR7" s="44"/>
      <c r="BT7" s="54"/>
    </row>
    <row r="8" spans="2:72" x14ac:dyDescent="0.25">
      <c r="B8" s="148"/>
      <c r="C8" s="152"/>
      <c r="D8" s="44"/>
      <c r="F8" s="148"/>
      <c r="H8" s="35"/>
      <c r="I8" s="36"/>
      <c r="J8" s="35"/>
      <c r="K8" s="37"/>
      <c r="L8" s="38"/>
      <c r="N8" s="44"/>
      <c r="O8" s="59"/>
      <c r="P8" s="44"/>
      <c r="R8" s="44"/>
      <c r="T8" s="44"/>
      <c r="V8" s="44"/>
      <c r="X8" s="44"/>
      <c r="Z8" s="50"/>
      <c r="AA8" s="61"/>
      <c r="AB8" s="50"/>
      <c r="AC8" s="51"/>
      <c r="AD8" s="52"/>
      <c r="AF8" s="44"/>
      <c r="AG8" s="59"/>
      <c r="AH8" s="44"/>
      <c r="AJ8" s="44"/>
      <c r="AK8" s="44"/>
      <c r="AL8" s="44"/>
      <c r="AM8" s="59"/>
      <c r="AN8" s="44"/>
      <c r="AP8" s="44"/>
      <c r="AR8" s="44"/>
      <c r="AS8" s="59"/>
      <c r="AT8" s="44"/>
      <c r="AV8" s="44"/>
      <c r="AX8" s="44"/>
      <c r="AY8" s="59"/>
      <c r="AZ8" s="44"/>
      <c r="BB8" s="44"/>
      <c r="BD8" s="44"/>
      <c r="BE8" s="59"/>
      <c r="BF8" s="44"/>
      <c r="BH8" s="44"/>
      <c r="BJ8" s="44"/>
      <c r="BK8" s="59"/>
      <c r="BL8" s="44"/>
      <c r="BN8" s="44"/>
      <c r="BP8" s="44"/>
      <c r="BQ8" s="59"/>
      <c r="BR8" s="44"/>
      <c r="BT8" s="44"/>
    </row>
    <row r="9" spans="2:72" x14ac:dyDescent="0.25">
      <c r="B9" s="148"/>
      <c r="C9" s="152"/>
      <c r="D9" s="44"/>
      <c r="F9" s="148"/>
      <c r="H9" s="35"/>
      <c r="I9" s="36"/>
      <c r="J9" s="35"/>
      <c r="K9" s="37"/>
      <c r="L9" s="38"/>
      <c r="N9" s="44"/>
      <c r="O9" s="59"/>
      <c r="P9" s="44"/>
      <c r="R9" s="44"/>
      <c r="T9" s="44"/>
      <c r="U9" s="62"/>
      <c r="V9" s="44"/>
      <c r="X9" s="44"/>
      <c r="Z9" s="44"/>
      <c r="AA9" s="59"/>
      <c r="AB9" s="44"/>
      <c r="AD9" s="44"/>
      <c r="AF9" s="44"/>
      <c r="AG9" s="59"/>
      <c r="AH9" s="44"/>
      <c r="AJ9" s="44"/>
      <c r="AL9" s="44"/>
      <c r="AM9" s="59"/>
      <c r="AN9" s="44"/>
      <c r="AP9" s="44"/>
      <c r="AR9" s="44"/>
      <c r="AS9" s="59"/>
      <c r="AT9" s="44"/>
      <c r="AV9" s="44"/>
      <c r="AX9" s="44"/>
      <c r="AY9" s="59"/>
      <c r="AZ9" s="44"/>
      <c r="BB9" s="44"/>
      <c r="BD9" s="44"/>
      <c r="BE9" s="59"/>
      <c r="BF9" s="44"/>
      <c r="BH9" s="44"/>
      <c r="BJ9" s="44"/>
      <c r="BK9" s="59"/>
      <c r="BL9" s="44"/>
      <c r="BN9" s="44"/>
      <c r="BP9" s="44"/>
      <c r="BQ9" s="59"/>
      <c r="BR9" s="44"/>
      <c r="BT9" s="44"/>
    </row>
    <row r="10" spans="2:72" x14ac:dyDescent="0.25">
      <c r="B10" s="148"/>
      <c r="C10" s="152"/>
      <c r="D10" s="44"/>
      <c r="F10" s="148"/>
      <c r="H10" s="55"/>
      <c r="I10" s="63"/>
      <c r="J10" s="64"/>
      <c r="K10" s="37"/>
      <c r="L10" s="38"/>
      <c r="N10" s="35"/>
      <c r="O10" s="37"/>
      <c r="P10" s="65"/>
      <c r="Q10" s="37"/>
      <c r="R10" s="66"/>
      <c r="T10" s="44"/>
      <c r="U10" s="59"/>
      <c r="V10" s="44"/>
      <c r="X10" s="44"/>
      <c r="Z10" s="67"/>
      <c r="AA10" s="68"/>
      <c r="AB10" s="67"/>
      <c r="AC10" s="69"/>
      <c r="AD10" s="70"/>
      <c r="AF10" s="67"/>
      <c r="AG10" s="68"/>
      <c r="AH10" s="67"/>
      <c r="AI10" s="69"/>
      <c r="AJ10" s="70"/>
      <c r="AL10" s="67"/>
      <c r="AM10" s="68"/>
      <c r="AN10" s="67"/>
      <c r="AO10" s="69"/>
      <c r="AP10" s="70"/>
      <c r="AR10" s="67"/>
      <c r="AS10" s="68"/>
      <c r="AT10" s="67"/>
      <c r="AU10" s="69"/>
      <c r="AV10" s="70"/>
      <c r="AX10" s="67"/>
      <c r="AY10" s="68"/>
      <c r="AZ10" s="67"/>
      <c r="BA10" s="69"/>
      <c r="BB10" s="70"/>
      <c r="BD10" s="67"/>
      <c r="BE10" s="68"/>
      <c r="BF10" s="67"/>
      <c r="BG10" s="69"/>
      <c r="BH10" s="70"/>
      <c r="BJ10" s="67"/>
      <c r="BK10" s="68"/>
      <c r="BL10" s="67"/>
      <c r="BM10" s="69"/>
      <c r="BN10" s="70"/>
      <c r="BP10" s="67"/>
      <c r="BQ10" s="68"/>
      <c r="BR10" s="67"/>
      <c r="BS10" s="69"/>
      <c r="BT10" s="70"/>
    </row>
    <row r="11" spans="2:72" x14ac:dyDescent="0.25">
      <c r="B11" s="148"/>
      <c r="C11" s="152"/>
      <c r="D11" s="44"/>
      <c r="F11" s="148"/>
      <c r="H11" s="35"/>
      <c r="I11" s="36"/>
      <c r="J11" s="71"/>
      <c r="K11" s="65"/>
      <c r="L11" s="38"/>
      <c r="N11" s="44"/>
      <c r="O11" s="59"/>
      <c r="P11" s="44"/>
      <c r="R11" s="44"/>
      <c r="T11" s="55"/>
      <c r="U11" s="57"/>
      <c r="V11" s="65"/>
      <c r="W11" s="57"/>
      <c r="X11" s="58"/>
      <c r="Z11" s="40"/>
      <c r="AA11" s="41"/>
      <c r="AB11" s="40"/>
      <c r="AC11" s="42"/>
      <c r="AD11" s="43"/>
      <c r="AF11" s="44"/>
      <c r="AG11" s="59"/>
      <c r="AH11" s="44"/>
      <c r="AJ11" s="54"/>
      <c r="AL11" s="44"/>
      <c r="AM11" s="59"/>
      <c r="AN11" s="44"/>
      <c r="AP11" s="54"/>
      <c r="AR11" s="44"/>
      <c r="AS11" s="59"/>
      <c r="AT11" s="44"/>
      <c r="AV11" s="54"/>
      <c r="AX11" s="44"/>
      <c r="AY11" s="59"/>
      <c r="AZ11" s="44"/>
      <c r="BB11" s="54"/>
      <c r="BD11" s="44"/>
      <c r="BE11" s="59"/>
      <c r="BF11" s="44"/>
      <c r="BH11" s="54"/>
      <c r="BJ11" s="44"/>
      <c r="BK11" s="59"/>
      <c r="BL11" s="44"/>
      <c r="BN11" s="54"/>
      <c r="BP11" s="44"/>
      <c r="BQ11" s="59"/>
      <c r="BR11" s="44"/>
      <c r="BT11" s="54"/>
    </row>
    <row r="12" spans="2:72" x14ac:dyDescent="0.25">
      <c r="B12" s="148"/>
      <c r="C12" s="152"/>
      <c r="D12" s="44"/>
      <c r="F12" s="148"/>
      <c r="H12" s="35"/>
      <c r="I12" s="36"/>
      <c r="J12" s="71"/>
      <c r="K12" s="65"/>
      <c r="L12" s="38"/>
      <c r="N12" s="44"/>
      <c r="P12" s="44"/>
      <c r="Q12" s="72"/>
      <c r="R12" s="44"/>
      <c r="T12" s="44"/>
      <c r="U12" s="62"/>
      <c r="V12" s="44"/>
      <c r="X12" s="44"/>
      <c r="Z12" s="40"/>
      <c r="AA12" s="41"/>
      <c r="AB12" s="40"/>
      <c r="AC12" s="42"/>
      <c r="AD12" s="43"/>
      <c r="AF12" s="44"/>
      <c r="AG12" s="59"/>
      <c r="AH12" s="44"/>
      <c r="AJ12" s="44"/>
      <c r="AL12" s="44"/>
      <c r="AM12" s="59"/>
      <c r="AN12" s="44"/>
      <c r="AP12" s="44"/>
      <c r="AR12" s="44"/>
      <c r="AS12" s="59"/>
      <c r="AT12" s="44"/>
      <c r="AV12" s="44"/>
      <c r="AX12" s="44"/>
      <c r="AY12" s="59"/>
      <c r="AZ12" s="44"/>
      <c r="BB12" s="44"/>
      <c r="BD12" s="44"/>
      <c r="BE12" s="59"/>
      <c r="BF12" s="44"/>
      <c r="BH12" s="44"/>
      <c r="BJ12" s="44"/>
      <c r="BK12" s="59"/>
      <c r="BL12" s="44"/>
      <c r="BN12" s="44"/>
      <c r="BP12" s="44"/>
      <c r="BQ12" s="59"/>
      <c r="BR12" s="44"/>
      <c r="BT12" s="44"/>
    </row>
    <row r="13" spans="2:72" x14ac:dyDescent="0.25">
      <c r="B13" s="148"/>
      <c r="C13" s="152"/>
      <c r="D13" s="44"/>
      <c r="F13" s="148"/>
      <c r="H13" s="55"/>
      <c r="I13" s="56"/>
      <c r="J13" s="55"/>
      <c r="K13" s="65"/>
      <c r="L13" s="58"/>
      <c r="N13" s="44"/>
      <c r="O13" s="59"/>
      <c r="P13" s="73"/>
      <c r="Q13" s="74"/>
      <c r="R13" s="44"/>
      <c r="T13" s="44"/>
      <c r="U13" s="59"/>
      <c r="V13" s="44"/>
      <c r="X13" s="44"/>
      <c r="Z13" s="44"/>
      <c r="AA13" s="59"/>
      <c r="AB13" s="44"/>
      <c r="AD13" s="44"/>
      <c r="AF13" s="44"/>
      <c r="AG13" s="59"/>
      <c r="AH13" s="44"/>
      <c r="AJ13" s="44"/>
      <c r="AL13" s="44"/>
      <c r="AM13" s="59"/>
      <c r="AN13" s="44"/>
      <c r="AP13" s="44"/>
      <c r="AR13" s="44"/>
      <c r="AS13" s="59"/>
      <c r="AT13" s="44"/>
      <c r="AV13" s="44"/>
      <c r="AX13" s="44"/>
      <c r="AY13" s="59"/>
      <c r="AZ13" s="44"/>
      <c r="BB13" s="44"/>
      <c r="BD13" s="44"/>
      <c r="BE13" s="59"/>
      <c r="BF13" s="44"/>
      <c r="BH13" s="44"/>
      <c r="BJ13" s="44"/>
      <c r="BK13" s="59"/>
      <c r="BL13" s="44"/>
      <c r="BN13" s="44"/>
      <c r="BP13" s="44"/>
      <c r="BQ13" s="59"/>
      <c r="BR13" s="44"/>
      <c r="BT13" s="44"/>
    </row>
    <row r="14" spans="2:72" x14ac:dyDescent="0.25">
      <c r="B14" s="153"/>
      <c r="C14" s="151"/>
      <c r="D14" s="35"/>
      <c r="E14" s="37"/>
      <c r="F14" s="147"/>
      <c r="H14" s="55"/>
      <c r="I14" s="56"/>
      <c r="J14" s="55"/>
      <c r="K14" s="65"/>
      <c r="L14" s="58"/>
      <c r="N14" s="44"/>
      <c r="O14" s="59"/>
      <c r="P14" s="44"/>
      <c r="R14" s="44"/>
      <c r="T14" s="55"/>
      <c r="U14" s="56"/>
      <c r="V14" s="55"/>
      <c r="W14" s="57"/>
      <c r="X14" s="58"/>
      <c r="Z14" s="44"/>
      <c r="AA14" s="59"/>
      <c r="AB14" s="44"/>
      <c r="AD14" s="44"/>
      <c r="AF14" s="44"/>
      <c r="AG14" s="59"/>
      <c r="AH14" s="44"/>
      <c r="AJ14" s="44"/>
      <c r="AL14" s="44"/>
      <c r="AM14" s="59"/>
      <c r="AN14" s="44"/>
      <c r="AP14" s="44"/>
      <c r="AR14" s="44"/>
      <c r="AS14" s="59"/>
      <c r="AT14" s="44"/>
      <c r="AV14" s="44"/>
      <c r="AX14" s="44"/>
      <c r="AY14" s="59"/>
      <c r="AZ14" s="44"/>
      <c r="BB14" s="44"/>
      <c r="BD14" s="44"/>
      <c r="BE14" s="59"/>
      <c r="BF14" s="44"/>
      <c r="BH14" s="44"/>
      <c r="BJ14" s="44"/>
      <c r="BK14" s="59"/>
      <c r="BL14" s="44"/>
      <c r="BN14" s="44"/>
      <c r="BP14" s="44"/>
      <c r="BQ14" s="59"/>
      <c r="BR14" s="44"/>
      <c r="BT14" s="44"/>
    </row>
    <row r="15" spans="2:72" x14ac:dyDescent="0.25">
      <c r="B15" s="150"/>
      <c r="C15" s="151"/>
      <c r="D15" s="35"/>
      <c r="E15" s="37"/>
      <c r="F15" s="147"/>
      <c r="H15" s="35"/>
      <c r="I15" s="36"/>
      <c r="J15" s="53"/>
      <c r="K15" s="37"/>
      <c r="L15" s="38"/>
      <c r="N15" s="35"/>
      <c r="O15" s="36"/>
      <c r="P15" s="75"/>
      <c r="Q15" s="37"/>
      <c r="R15" s="38"/>
      <c r="T15" s="44"/>
      <c r="U15" s="59"/>
      <c r="V15" s="44"/>
      <c r="X15" s="44"/>
      <c r="Z15" s="44"/>
      <c r="AA15" s="59"/>
      <c r="AB15" s="44"/>
      <c r="AD15" s="44"/>
      <c r="AF15" s="44"/>
      <c r="AG15" s="76"/>
      <c r="AH15" s="44"/>
      <c r="AJ15" s="44"/>
      <c r="AL15" s="44"/>
      <c r="AM15" s="76"/>
      <c r="AN15" s="44"/>
      <c r="AP15" s="44"/>
      <c r="AR15" s="44"/>
      <c r="AS15" s="76"/>
      <c r="AT15" s="44"/>
      <c r="AV15" s="44"/>
      <c r="AX15" s="44"/>
      <c r="AY15" s="76"/>
      <c r="AZ15" s="44"/>
      <c r="BB15" s="44"/>
      <c r="BD15" s="44"/>
      <c r="BE15" s="76"/>
      <c r="BF15" s="44"/>
      <c r="BH15" s="44"/>
      <c r="BJ15" s="44"/>
      <c r="BK15" s="76"/>
      <c r="BL15" s="44"/>
      <c r="BN15" s="44"/>
      <c r="BP15" s="44"/>
      <c r="BQ15" s="76"/>
      <c r="BR15" s="44"/>
      <c r="BT15" s="44"/>
    </row>
    <row r="16" spans="2:72" x14ac:dyDescent="0.25">
      <c r="B16" s="150"/>
      <c r="C16" s="151"/>
      <c r="D16" s="75"/>
      <c r="E16" s="37"/>
      <c r="F16" s="147"/>
      <c r="H16" s="35"/>
      <c r="I16" s="36"/>
      <c r="J16" s="35"/>
      <c r="K16" s="65"/>
      <c r="L16" s="38"/>
      <c r="N16" s="35"/>
      <c r="O16" s="36"/>
      <c r="P16" s="35"/>
      <c r="Q16" s="37"/>
      <c r="R16" s="38"/>
      <c r="T16" s="55"/>
      <c r="U16" s="56"/>
      <c r="V16" s="55"/>
      <c r="W16" s="77"/>
      <c r="X16" s="58"/>
      <c r="Z16" s="44"/>
      <c r="AA16" s="76"/>
      <c r="AB16" s="44"/>
      <c r="AD16" s="44"/>
      <c r="AF16" s="44"/>
      <c r="AG16" s="59"/>
      <c r="AH16" s="44"/>
      <c r="AJ16" s="44"/>
      <c r="AL16" s="44"/>
      <c r="AM16" s="59"/>
      <c r="AN16" s="44"/>
      <c r="AP16" s="44"/>
      <c r="AR16" s="44"/>
      <c r="AS16" s="59"/>
      <c r="AT16" s="44"/>
      <c r="AV16" s="44"/>
      <c r="AX16" s="44"/>
      <c r="AY16" s="59"/>
      <c r="AZ16" s="44"/>
      <c r="BB16" s="44"/>
      <c r="BD16" s="44"/>
      <c r="BE16" s="59"/>
      <c r="BF16" s="44"/>
      <c r="BH16" s="44"/>
      <c r="BJ16" s="44"/>
      <c r="BK16" s="59"/>
      <c r="BL16" s="44"/>
      <c r="BN16" s="44"/>
      <c r="BP16" s="44"/>
      <c r="BQ16" s="59"/>
      <c r="BR16" s="44"/>
      <c r="BT16" s="44"/>
    </row>
    <row r="17" spans="2:72" x14ac:dyDescent="0.25">
      <c r="B17" s="150"/>
      <c r="C17" s="151"/>
      <c r="D17" s="35"/>
      <c r="E17" s="35"/>
      <c r="F17" s="147"/>
      <c r="H17" s="35"/>
      <c r="I17" s="36"/>
      <c r="J17" s="35"/>
      <c r="K17" s="65"/>
      <c r="L17" s="44"/>
      <c r="N17" s="44"/>
      <c r="O17" s="59"/>
      <c r="P17" s="44"/>
      <c r="R17" s="44"/>
      <c r="T17" s="44"/>
      <c r="U17" s="59"/>
      <c r="V17" s="44"/>
      <c r="X17" s="44"/>
      <c r="Z17" s="44"/>
      <c r="AA17" s="59"/>
      <c r="AB17" s="44"/>
      <c r="AD17" s="44"/>
      <c r="AF17" s="44"/>
      <c r="AG17" s="59"/>
      <c r="AH17" s="44"/>
      <c r="AJ17" s="44"/>
      <c r="AL17" s="44"/>
      <c r="AM17" s="59"/>
      <c r="AN17" s="44"/>
      <c r="AP17" s="44"/>
      <c r="AR17" s="44"/>
      <c r="AS17" s="59"/>
      <c r="AT17" s="44"/>
      <c r="AV17" s="44"/>
      <c r="AX17" s="44"/>
      <c r="AY17" s="59"/>
      <c r="AZ17" s="44"/>
      <c r="BB17" s="44"/>
      <c r="BD17" s="44"/>
      <c r="BE17" s="59"/>
      <c r="BF17" s="44"/>
      <c r="BH17" s="44"/>
      <c r="BJ17" s="44"/>
      <c r="BK17" s="59"/>
      <c r="BL17" s="44"/>
      <c r="BN17" s="44"/>
      <c r="BP17" s="44"/>
      <c r="BQ17" s="59"/>
      <c r="BR17" s="44"/>
      <c r="BT17" s="44"/>
    </row>
    <row r="18" spans="2:72" x14ac:dyDescent="0.25">
      <c r="B18" s="150"/>
      <c r="C18" s="151"/>
      <c r="D18" s="35"/>
      <c r="E18" s="78"/>
      <c r="F18" s="147"/>
      <c r="H18" s="44"/>
      <c r="I18" s="59"/>
      <c r="J18" s="44"/>
      <c r="L18" s="44"/>
      <c r="N18" s="44"/>
      <c r="O18" s="72"/>
      <c r="P18" s="44"/>
      <c r="R18" s="44"/>
      <c r="T18" s="35"/>
      <c r="U18" s="36"/>
      <c r="V18" s="35"/>
      <c r="W18" s="37"/>
      <c r="X18" s="38"/>
      <c r="Z18" s="67"/>
      <c r="AA18" s="79"/>
      <c r="AB18" s="67"/>
      <c r="AC18" s="79"/>
      <c r="AD18" s="70"/>
      <c r="AF18" s="44"/>
      <c r="AG18" s="59"/>
      <c r="AH18" s="44"/>
      <c r="AJ18" s="44"/>
      <c r="AL18" s="44"/>
      <c r="AM18" s="59"/>
      <c r="AN18" s="44"/>
      <c r="AP18" s="44"/>
      <c r="AR18" s="44"/>
      <c r="AS18" s="59"/>
      <c r="AT18" s="44"/>
      <c r="AV18" s="44"/>
      <c r="AX18" s="44"/>
      <c r="AY18" s="59"/>
      <c r="AZ18" s="44"/>
      <c r="BB18" s="44"/>
      <c r="BD18" s="44"/>
      <c r="BE18" s="59"/>
      <c r="BF18" s="44"/>
      <c r="BH18" s="44"/>
      <c r="BJ18" s="44"/>
      <c r="BK18" s="59"/>
      <c r="BL18" s="44"/>
      <c r="BN18" s="44"/>
      <c r="BP18" s="44"/>
      <c r="BQ18" s="59"/>
      <c r="BR18" s="44"/>
      <c r="BT18" s="44"/>
    </row>
    <row r="19" spans="2:72" x14ac:dyDescent="0.25">
      <c r="B19" s="148"/>
      <c r="C19" s="154"/>
      <c r="D19" s="82"/>
      <c r="F19" s="149"/>
      <c r="H19" s="44"/>
      <c r="I19" s="59"/>
      <c r="J19" s="44"/>
      <c r="K19" s="44"/>
      <c r="L19" s="44"/>
      <c r="N19" s="35"/>
      <c r="O19" s="36"/>
      <c r="P19" s="35"/>
      <c r="Q19" s="35"/>
      <c r="R19" s="38"/>
      <c r="T19" s="44"/>
      <c r="U19" s="83"/>
      <c r="V19" s="44"/>
      <c r="W19" s="44"/>
      <c r="X19" s="44"/>
      <c r="Z19" s="40"/>
      <c r="AA19" s="41"/>
      <c r="AB19" s="40"/>
      <c r="AC19" s="40"/>
      <c r="AD19" s="43"/>
      <c r="AF19" s="44"/>
      <c r="AG19" s="59"/>
      <c r="AH19" s="44"/>
      <c r="AI19" s="44"/>
      <c r="AJ19" s="44"/>
      <c r="AL19" s="44"/>
      <c r="AM19" s="59"/>
      <c r="AN19" s="44"/>
      <c r="AO19" s="44"/>
      <c r="AP19" s="44"/>
      <c r="AR19" s="44"/>
      <c r="AS19" s="59"/>
      <c r="AT19" s="44"/>
      <c r="AU19" s="44"/>
      <c r="AV19" s="44"/>
      <c r="AX19" s="44"/>
      <c r="AY19" s="59"/>
      <c r="AZ19" s="44"/>
      <c r="BA19" s="44"/>
      <c r="BB19" s="44"/>
      <c r="BD19" s="44"/>
      <c r="BE19" s="59"/>
      <c r="BF19" s="44"/>
      <c r="BG19" s="44"/>
      <c r="BH19" s="44"/>
      <c r="BJ19" s="44"/>
      <c r="BK19" s="59"/>
      <c r="BL19" s="44"/>
      <c r="BM19" s="44"/>
      <c r="BN19" s="44"/>
      <c r="BP19" s="44"/>
      <c r="BQ19" s="59"/>
      <c r="BR19" s="44"/>
      <c r="BS19" s="44"/>
      <c r="BT19" s="44"/>
    </row>
    <row r="20" spans="2:72" x14ac:dyDescent="0.25">
      <c r="B20" s="153"/>
      <c r="C20" s="155"/>
      <c r="D20" s="37"/>
      <c r="E20" s="65"/>
      <c r="F20" s="149"/>
      <c r="H20" s="44"/>
      <c r="I20" s="59"/>
      <c r="J20" s="44"/>
      <c r="L20" s="44"/>
      <c r="N20" s="35"/>
      <c r="O20" s="36"/>
      <c r="P20" s="37"/>
      <c r="Q20" s="37"/>
      <c r="R20" s="38"/>
      <c r="T20" s="55"/>
      <c r="U20" s="63"/>
      <c r="V20" s="55"/>
      <c r="W20" s="57"/>
      <c r="X20" s="58"/>
      <c r="Z20" s="40"/>
      <c r="AA20" s="84"/>
      <c r="AB20" s="40"/>
      <c r="AC20" s="42"/>
      <c r="AD20" s="43"/>
      <c r="AF20" s="44"/>
      <c r="AG20" s="59"/>
      <c r="AH20" s="44"/>
      <c r="AJ20" s="44"/>
      <c r="AL20" s="44"/>
      <c r="AM20" s="59"/>
      <c r="AN20" s="44"/>
      <c r="AP20" s="44"/>
      <c r="AR20" s="44"/>
      <c r="AS20" s="59"/>
      <c r="AT20" s="44"/>
      <c r="AV20" s="44"/>
      <c r="AX20" s="44"/>
      <c r="AY20" s="59"/>
      <c r="AZ20" s="44"/>
      <c r="BB20" s="44"/>
      <c r="BD20" s="44"/>
      <c r="BE20" s="59"/>
      <c r="BF20" s="44"/>
      <c r="BH20" s="44"/>
      <c r="BJ20" s="44"/>
      <c r="BK20" s="59"/>
      <c r="BL20" s="44"/>
      <c r="BN20" s="44"/>
      <c r="BP20" s="44"/>
      <c r="BQ20" s="59"/>
      <c r="BR20" s="44"/>
      <c r="BT20" s="44"/>
    </row>
    <row r="21" spans="2:72" x14ac:dyDescent="0.25">
      <c r="B21" s="153"/>
      <c r="C21" s="151"/>
      <c r="D21" s="35"/>
      <c r="E21" s="65"/>
      <c r="F21" s="147"/>
      <c r="H21" s="44"/>
      <c r="I21" s="59"/>
      <c r="J21" s="44"/>
      <c r="L21" s="44"/>
      <c r="N21" s="44"/>
      <c r="O21" s="76"/>
      <c r="P21" s="44"/>
      <c r="R21" s="44"/>
      <c r="T21" s="44"/>
      <c r="U21" s="62"/>
      <c r="V21" s="44"/>
      <c r="X21" s="44"/>
      <c r="Z21" s="44"/>
      <c r="AA21" s="83"/>
      <c r="AB21" s="44"/>
      <c r="AD21" s="44"/>
      <c r="AF21" s="44"/>
      <c r="AG21" s="59"/>
      <c r="AH21" s="44"/>
      <c r="AJ21" s="44"/>
      <c r="AL21" s="44"/>
      <c r="AM21" s="59"/>
      <c r="AN21" s="44"/>
      <c r="AP21" s="44"/>
      <c r="AR21" s="44"/>
      <c r="AS21" s="59"/>
      <c r="AT21" s="44"/>
      <c r="AV21" s="44"/>
      <c r="AX21" s="44"/>
      <c r="AY21" s="59"/>
      <c r="AZ21" s="44"/>
      <c r="BB21" s="44"/>
      <c r="BD21" s="44"/>
      <c r="BE21" s="59"/>
      <c r="BF21" s="44"/>
      <c r="BH21" s="44"/>
      <c r="BJ21" s="44"/>
      <c r="BK21" s="59"/>
      <c r="BL21" s="44"/>
      <c r="BN21" s="44"/>
      <c r="BP21" s="44"/>
      <c r="BQ21" s="59"/>
      <c r="BR21" s="44"/>
      <c r="BT21" s="44"/>
    </row>
    <row r="22" spans="2:72" x14ac:dyDescent="0.25">
      <c r="B22" s="153"/>
      <c r="C22" s="151"/>
      <c r="D22" s="35"/>
      <c r="E22" s="37"/>
      <c r="F22" s="147"/>
      <c r="H22" s="55"/>
      <c r="I22" s="56"/>
      <c r="J22" s="55"/>
      <c r="K22" s="57"/>
      <c r="L22" s="58"/>
      <c r="N22" s="35"/>
      <c r="O22" s="37"/>
      <c r="P22" s="35"/>
      <c r="Q22" s="37"/>
      <c r="R22" s="38"/>
      <c r="T22" s="44"/>
      <c r="U22" s="76"/>
      <c r="V22" s="44"/>
      <c r="X22" s="44"/>
      <c r="Z22" s="55"/>
      <c r="AA22" s="63"/>
      <c r="AB22" s="55"/>
      <c r="AC22" s="57"/>
      <c r="AD22" s="58"/>
      <c r="AF22" s="44"/>
      <c r="AG22" s="59"/>
      <c r="AH22" s="44"/>
      <c r="AJ22" s="44"/>
      <c r="AL22" s="44"/>
      <c r="AM22" s="59"/>
      <c r="AN22" s="44"/>
      <c r="AP22" s="44"/>
      <c r="AR22" s="44"/>
      <c r="AS22" s="59"/>
      <c r="AT22" s="44"/>
      <c r="AV22" s="44"/>
      <c r="AX22" s="44"/>
      <c r="AY22" s="59"/>
      <c r="AZ22" s="44"/>
      <c r="BB22" s="44"/>
      <c r="BD22" s="44"/>
      <c r="BE22" s="59"/>
      <c r="BF22" s="44"/>
      <c r="BH22" s="44"/>
      <c r="BJ22" s="44"/>
      <c r="BK22" s="59"/>
      <c r="BL22" s="44"/>
      <c r="BN22" s="44"/>
      <c r="BP22" s="44"/>
      <c r="BQ22" s="59"/>
      <c r="BR22" s="44"/>
      <c r="BT22" s="44"/>
    </row>
    <row r="23" spans="2:72" x14ac:dyDescent="0.25">
      <c r="B23" s="156"/>
      <c r="C23" s="149"/>
      <c r="F23" s="148"/>
      <c r="H23" s="85"/>
      <c r="I23" s="86"/>
      <c r="J23" s="87"/>
      <c r="L23" s="44"/>
      <c r="N23" s="44"/>
      <c r="P23" s="44"/>
      <c r="R23" s="44"/>
      <c r="T23" s="55"/>
      <c r="U23" s="57"/>
      <c r="V23" s="60"/>
      <c r="W23" s="57"/>
      <c r="X23" s="58"/>
      <c r="Z23" s="44"/>
      <c r="AA23" s="83"/>
      <c r="AB23" s="44"/>
      <c r="AD23" s="44"/>
      <c r="AF23" s="44"/>
      <c r="AG23" s="59"/>
      <c r="AH23" s="44"/>
      <c r="AJ23" s="44"/>
      <c r="AL23" s="44"/>
      <c r="AM23" s="59"/>
      <c r="AN23" s="44"/>
      <c r="AP23" s="44"/>
      <c r="AR23" s="44"/>
      <c r="AS23" s="59"/>
      <c r="AT23" s="44"/>
      <c r="AV23" s="44"/>
      <c r="AX23" s="44"/>
      <c r="AY23" s="59"/>
      <c r="AZ23" s="44"/>
      <c r="BB23" s="44"/>
      <c r="BD23" s="44"/>
      <c r="BE23" s="59"/>
      <c r="BF23" s="44"/>
      <c r="BH23" s="44"/>
      <c r="BJ23" s="44"/>
      <c r="BK23" s="59"/>
      <c r="BL23" s="44"/>
      <c r="BN23" s="44"/>
      <c r="BP23" s="44"/>
      <c r="BQ23" s="59"/>
      <c r="BR23" s="44"/>
      <c r="BT23" s="44"/>
    </row>
    <row r="24" spans="2:72" x14ac:dyDescent="0.25">
      <c r="B24" s="153"/>
      <c r="C24" s="151"/>
      <c r="D24" s="35"/>
      <c r="E24" s="37"/>
      <c r="F24" s="147"/>
      <c r="H24" s="55"/>
      <c r="I24" s="56"/>
      <c r="J24" s="55"/>
      <c r="K24" s="57"/>
      <c r="L24" s="58"/>
      <c r="N24" s="44"/>
      <c r="P24" s="44"/>
      <c r="R24" s="44"/>
      <c r="T24" s="55"/>
      <c r="U24" s="57"/>
      <c r="V24" s="55"/>
      <c r="W24" s="57"/>
      <c r="X24" s="58"/>
      <c r="Z24" s="55"/>
      <c r="AA24" s="56"/>
      <c r="AB24" s="55"/>
      <c r="AC24" s="57"/>
      <c r="AD24" s="58"/>
      <c r="AF24" s="44"/>
      <c r="AG24" s="59"/>
      <c r="AH24" s="44"/>
      <c r="AJ24" s="44"/>
      <c r="AL24" s="44"/>
      <c r="AM24" s="59"/>
      <c r="AN24" s="44"/>
      <c r="AP24" s="44"/>
      <c r="AR24" s="44"/>
      <c r="AS24" s="59"/>
      <c r="AT24" s="44"/>
      <c r="AV24" s="44"/>
      <c r="AX24" s="44"/>
      <c r="AY24" s="59"/>
      <c r="AZ24" s="44"/>
      <c r="BB24" s="44"/>
      <c r="BD24" s="44"/>
      <c r="BE24" s="59"/>
      <c r="BF24" s="44"/>
      <c r="BH24" s="44"/>
      <c r="BJ24" s="44"/>
      <c r="BK24" s="59"/>
      <c r="BL24" s="44"/>
      <c r="BN24" s="44"/>
      <c r="BP24" s="44"/>
      <c r="BQ24" s="59"/>
      <c r="BR24" s="44"/>
      <c r="BT24" s="44"/>
    </row>
    <row r="25" spans="2:72" x14ac:dyDescent="0.25">
      <c r="B25" s="153"/>
      <c r="C25" s="151"/>
      <c r="D25" s="35"/>
      <c r="E25" s="65"/>
      <c r="F25" s="150"/>
      <c r="H25" s="35"/>
      <c r="I25" s="36"/>
      <c r="J25" s="35"/>
      <c r="K25" s="37"/>
      <c r="L25" s="38"/>
      <c r="N25" s="88"/>
      <c r="O25" s="87"/>
      <c r="P25" s="44"/>
      <c r="R25" s="54"/>
      <c r="T25" s="89"/>
      <c r="U25" s="90"/>
      <c r="V25" s="35"/>
      <c r="W25" s="37"/>
      <c r="X25" s="38"/>
      <c r="Z25" s="44"/>
      <c r="AA25" s="83"/>
      <c r="AB25" s="44"/>
      <c r="AD25" s="54"/>
      <c r="AF25" s="44"/>
      <c r="AG25" s="59"/>
      <c r="AH25" s="44"/>
      <c r="AJ25" s="44"/>
      <c r="AL25" s="44"/>
      <c r="AM25" s="59"/>
      <c r="AN25" s="44"/>
      <c r="AP25" s="44"/>
      <c r="AR25" s="44"/>
      <c r="AS25" s="59"/>
      <c r="AT25" s="44"/>
      <c r="AV25" s="44"/>
      <c r="AX25" s="44"/>
      <c r="AY25" s="59"/>
      <c r="AZ25" s="44"/>
      <c r="BB25" s="44"/>
      <c r="BD25" s="44"/>
      <c r="BE25" s="59"/>
      <c r="BF25" s="44"/>
      <c r="BH25" s="44"/>
      <c r="BJ25" s="44"/>
      <c r="BK25" s="59"/>
      <c r="BL25" s="44"/>
      <c r="BN25" s="44"/>
      <c r="BP25" s="44"/>
      <c r="BQ25" s="59"/>
      <c r="BR25" s="44"/>
      <c r="BT25" s="44"/>
    </row>
    <row r="26" spans="2:72" x14ac:dyDescent="0.25">
      <c r="B26" s="153"/>
      <c r="C26" s="151"/>
      <c r="D26" s="35"/>
      <c r="E26" s="65"/>
      <c r="F26" s="147"/>
      <c r="H26" s="44"/>
      <c r="I26" s="59"/>
      <c r="J26" s="44"/>
      <c r="L26" s="54"/>
      <c r="N26" s="44"/>
      <c r="O26" s="87"/>
      <c r="P26" s="44"/>
      <c r="R26" s="54"/>
      <c r="T26" s="35"/>
      <c r="U26" s="90"/>
      <c r="V26" s="35"/>
      <c r="W26" s="37"/>
      <c r="X26" s="38"/>
      <c r="Z26" s="55"/>
      <c r="AA26" s="56"/>
      <c r="AB26" s="55"/>
      <c r="AC26" s="57"/>
      <c r="AD26" s="58"/>
      <c r="AF26" s="44"/>
      <c r="AG26" s="59"/>
      <c r="AH26" s="44"/>
      <c r="AJ26" s="44"/>
      <c r="AL26" s="44"/>
      <c r="AM26" s="59"/>
      <c r="AN26" s="44"/>
      <c r="AP26" s="44"/>
      <c r="AR26" s="44"/>
      <c r="AS26" s="59"/>
      <c r="AT26" s="44"/>
      <c r="AV26" s="44"/>
      <c r="AX26" s="44"/>
      <c r="AY26" s="59"/>
      <c r="AZ26" s="44"/>
      <c r="BB26" s="44"/>
      <c r="BD26" s="44"/>
      <c r="BE26" s="59"/>
      <c r="BF26" s="44"/>
      <c r="BH26" s="44"/>
      <c r="BJ26" s="44"/>
      <c r="BK26" s="59"/>
      <c r="BL26" s="44"/>
      <c r="BN26" s="44"/>
      <c r="BP26" s="44"/>
      <c r="BQ26" s="59"/>
      <c r="BR26" s="44"/>
      <c r="BT26" s="44"/>
    </row>
    <row r="27" spans="2:72" x14ac:dyDescent="0.25">
      <c r="B27" s="153"/>
      <c r="C27" s="151"/>
      <c r="D27" s="35"/>
      <c r="E27" s="37"/>
      <c r="F27" s="147"/>
      <c r="H27" s="44"/>
      <c r="I27" s="59"/>
      <c r="J27" s="44"/>
      <c r="L27" s="54"/>
      <c r="N27" s="44"/>
      <c r="O27" s="87"/>
      <c r="P27" s="44"/>
      <c r="R27" s="54"/>
      <c r="T27" s="35"/>
      <c r="U27" s="90"/>
      <c r="V27" s="35"/>
      <c r="W27" s="37"/>
      <c r="X27" s="38"/>
      <c r="Z27" s="44"/>
      <c r="AA27" s="59"/>
      <c r="AB27" s="44"/>
      <c r="AD27" s="54"/>
      <c r="AF27" s="44"/>
      <c r="AG27" s="59"/>
      <c r="AH27" s="44"/>
      <c r="AJ27" s="44"/>
      <c r="AL27" s="44"/>
      <c r="AM27" s="59"/>
      <c r="AN27" s="44"/>
      <c r="AP27" s="44"/>
      <c r="AR27" s="44"/>
      <c r="AS27" s="59"/>
      <c r="AT27" s="44"/>
      <c r="AV27" s="44"/>
      <c r="AX27" s="44"/>
      <c r="AY27" s="59"/>
      <c r="AZ27" s="44"/>
      <c r="BB27" s="44"/>
      <c r="BD27" s="44"/>
      <c r="BE27" s="59"/>
      <c r="BF27" s="44"/>
      <c r="BH27" s="44"/>
      <c r="BJ27" s="44"/>
      <c r="BK27" s="59"/>
      <c r="BL27" s="44"/>
      <c r="BN27" s="44"/>
      <c r="BP27" s="44"/>
      <c r="BQ27" s="59"/>
      <c r="BR27" s="44"/>
      <c r="BT27" s="44"/>
    </row>
    <row r="28" spans="2:72" ht="15.75" thickBot="1" x14ac:dyDescent="0.3">
      <c r="B28" s="91"/>
      <c r="C28" s="92" t="s">
        <v>54</v>
      </c>
      <c r="D28" s="91"/>
      <c r="E28" s="93" t="s">
        <v>55</v>
      </c>
      <c r="F28" s="91"/>
      <c r="H28" s="91"/>
      <c r="I28" s="92" t="s">
        <v>54</v>
      </c>
      <c r="J28" s="91"/>
      <c r="K28" s="94" t="s">
        <v>55</v>
      </c>
      <c r="L28" s="95"/>
      <c r="N28" s="91"/>
      <c r="O28" s="96" t="s">
        <v>54</v>
      </c>
      <c r="P28" s="91"/>
      <c r="Q28" s="93" t="s">
        <v>55</v>
      </c>
      <c r="R28" s="91"/>
      <c r="T28" s="91"/>
      <c r="U28" s="92" t="s">
        <v>54</v>
      </c>
      <c r="V28" s="91"/>
      <c r="W28" s="93" t="s">
        <v>55</v>
      </c>
      <c r="X28" s="91"/>
      <c r="Z28" s="91"/>
      <c r="AA28" s="92" t="s">
        <v>54</v>
      </c>
      <c r="AB28" s="91"/>
      <c r="AC28" s="93" t="s">
        <v>55</v>
      </c>
      <c r="AD28" s="91"/>
      <c r="AF28" s="91"/>
      <c r="AG28" s="92" t="s">
        <v>54</v>
      </c>
      <c r="AH28" s="91"/>
      <c r="AI28" s="93" t="s">
        <v>55</v>
      </c>
      <c r="AJ28" s="91"/>
      <c r="AL28" s="91"/>
      <c r="AM28" s="92" t="s">
        <v>54</v>
      </c>
      <c r="AN28" s="91"/>
      <c r="AO28" s="93" t="s">
        <v>55</v>
      </c>
      <c r="AP28" s="91"/>
      <c r="AR28" s="91"/>
      <c r="AS28" s="92" t="s">
        <v>54</v>
      </c>
      <c r="AT28" s="91"/>
      <c r="AU28" s="93" t="s">
        <v>55</v>
      </c>
      <c r="AV28" s="91"/>
      <c r="AX28" s="91"/>
      <c r="AY28" s="92" t="s">
        <v>54</v>
      </c>
      <c r="AZ28" s="91"/>
      <c r="BA28" s="93" t="s">
        <v>55</v>
      </c>
      <c r="BB28" s="91"/>
      <c r="BD28" s="91"/>
      <c r="BE28" s="92" t="s">
        <v>54</v>
      </c>
      <c r="BF28" s="91"/>
      <c r="BG28" s="93" t="s">
        <v>55</v>
      </c>
      <c r="BH28" s="91"/>
      <c r="BJ28" s="91"/>
      <c r="BK28" s="92" t="s">
        <v>54</v>
      </c>
      <c r="BL28" s="91"/>
      <c r="BM28" s="93" t="s">
        <v>55</v>
      </c>
      <c r="BN28" s="91"/>
      <c r="BP28" s="91"/>
      <c r="BQ28" s="92" t="s">
        <v>54</v>
      </c>
      <c r="BR28" s="91"/>
      <c r="BS28" s="93" t="s">
        <v>55</v>
      </c>
      <c r="BT28" s="91"/>
    </row>
    <row r="29" spans="2:72" ht="16.5" thickBot="1" x14ac:dyDescent="0.3">
      <c r="B29" s="97"/>
      <c r="C29" s="98">
        <f>SUM(C4:C27)</f>
        <v>4</v>
      </c>
      <c r="D29" s="99"/>
      <c r="E29" s="100">
        <v>259.48</v>
      </c>
      <c r="F29" s="101"/>
      <c r="H29" s="97"/>
      <c r="I29" s="102">
        <f>SUM(I4:I27)-I23</f>
        <v>0</v>
      </c>
      <c r="J29" s="99"/>
      <c r="K29" s="103">
        <f>I29-SUMIF(K4:K27,"x",I4:I27)</f>
        <v>0</v>
      </c>
      <c r="L29" s="104"/>
      <c r="N29" s="97"/>
      <c r="O29" s="99">
        <f>SUM(O4:O27)</f>
        <v>0</v>
      </c>
      <c r="P29" s="99"/>
      <c r="Q29" s="103">
        <f>O29-SUMIF(Q4:Q27,"x",O4:O27)</f>
        <v>0</v>
      </c>
      <c r="R29" s="104"/>
      <c r="T29" s="97"/>
      <c r="U29" s="99">
        <f>SUM(U4:U27)</f>
        <v>0</v>
      </c>
      <c r="V29" s="99"/>
      <c r="W29" s="103">
        <f>U29-SUMIF(W4:W27,"x",U4:U27)</f>
        <v>0</v>
      </c>
      <c r="X29" s="104"/>
      <c r="Z29" s="97"/>
      <c r="AA29" s="99">
        <f>SUM(AA4:AA27)</f>
        <v>0</v>
      </c>
      <c r="AB29" s="99"/>
      <c r="AC29" s="103">
        <f>AA29-SUMIF(AC4:AC27,"x",AA4:AA27)</f>
        <v>0</v>
      </c>
      <c r="AD29" s="104"/>
      <c r="AF29" s="97"/>
      <c r="AG29" s="99">
        <f>SUM(AG4:AG27)</f>
        <v>0</v>
      </c>
      <c r="AH29" s="99"/>
      <c r="AI29" s="103">
        <f>AG29-SUMIF(AI4:AI27,"x",AG4:AG27)</f>
        <v>0</v>
      </c>
      <c r="AJ29" s="104"/>
      <c r="AL29" s="97"/>
      <c r="AM29" s="99">
        <f>SUM(AM4:AM27)</f>
        <v>0</v>
      </c>
      <c r="AN29" s="99"/>
      <c r="AO29" s="103">
        <f>AM29-SUMIF(AO4:AO27,"x",AM4:AM27)</f>
        <v>0</v>
      </c>
      <c r="AP29" s="104"/>
      <c r="AR29" s="97"/>
      <c r="AS29" s="99">
        <f>SUM(AS4:AS27)</f>
        <v>0</v>
      </c>
      <c r="AT29" s="99"/>
      <c r="AU29" s="103">
        <f>AS29-SUMIF(AU4:AU27,"x",AS4:AS27)</f>
        <v>0</v>
      </c>
      <c r="AV29" s="104"/>
      <c r="AX29" s="97"/>
      <c r="AY29" s="99">
        <f>SUM(AY4:AY27)</f>
        <v>0</v>
      </c>
      <c r="AZ29" s="99"/>
      <c r="BA29" s="103">
        <f>AY29-SUMIF(BA4:BA27,"x",AY4:AY27)</f>
        <v>0</v>
      </c>
      <c r="BB29" s="104"/>
      <c r="BD29" s="97"/>
      <c r="BE29" s="99">
        <f>SUM(BE4:BE27)</f>
        <v>0</v>
      </c>
      <c r="BF29" s="99"/>
      <c r="BG29" s="103">
        <f>BE29-SUMIF(BG4:BG27,"x",BE4:BE27)</f>
        <v>0</v>
      </c>
      <c r="BH29" s="104"/>
      <c r="BJ29" s="97"/>
      <c r="BK29" s="99">
        <f>SUM(BK4:BK27)</f>
        <v>0</v>
      </c>
      <c r="BL29" s="99"/>
      <c r="BM29" s="103">
        <f>BK29-SUMIF(BM4:BM27,"x",BK4:BK27)</f>
        <v>0</v>
      </c>
      <c r="BN29" s="104"/>
      <c r="BP29" s="97"/>
      <c r="BQ29" s="99">
        <f>SUM(BQ4:BQ27)</f>
        <v>0</v>
      </c>
      <c r="BR29" s="99"/>
      <c r="BS29" s="103">
        <f>BQ29-SUMIF(BS4:BS27,"x",BQ4:BQ27)</f>
        <v>0</v>
      </c>
      <c r="BT29" s="104"/>
    </row>
    <row r="30" spans="2:72" ht="15.75" thickBot="1" x14ac:dyDescent="0.3"/>
    <row r="31" spans="2:72" ht="19.5" thickBot="1" x14ac:dyDescent="0.35">
      <c r="B31" s="30" t="str">
        <f>B2</f>
        <v>PERIODE 1</v>
      </c>
      <c r="C31" s="31"/>
      <c r="D31" s="31" t="str">
        <f>D2</f>
        <v>JANVIER</v>
      </c>
      <c r="E31" s="31"/>
      <c r="F31" s="32"/>
      <c r="H31" s="30" t="str">
        <f>H2</f>
        <v>PERIODE 2</v>
      </c>
      <c r="I31" s="31"/>
      <c r="J31" s="31" t="str">
        <f>J2</f>
        <v>FEVRIER</v>
      </c>
      <c r="K31" s="31"/>
      <c r="L31" s="32"/>
      <c r="N31" s="30" t="str">
        <f>N2</f>
        <v>PERIODE 3</v>
      </c>
      <c r="O31" s="31"/>
      <c r="P31" s="31" t="str">
        <f>P2</f>
        <v>MARS</v>
      </c>
      <c r="Q31" s="31"/>
      <c r="R31" s="32"/>
      <c r="T31" s="30" t="str">
        <f>T2</f>
        <v>PERIODE 4</v>
      </c>
      <c r="U31" s="31"/>
      <c r="V31" s="31" t="str">
        <f>V2</f>
        <v>AVRIL</v>
      </c>
      <c r="W31" s="31"/>
      <c r="X31" s="32"/>
      <c r="Z31" s="30" t="str">
        <f>Z2</f>
        <v>PERIODE 5</v>
      </c>
      <c r="AA31" s="31"/>
      <c r="AB31" s="31" t="str">
        <f>AB2</f>
        <v>MAI</v>
      </c>
      <c r="AC31" s="31"/>
      <c r="AD31" s="32"/>
      <c r="AF31" s="30" t="str">
        <f>AF2</f>
        <v>PERIODE 6</v>
      </c>
      <c r="AG31" s="31"/>
      <c r="AH31" s="31" t="str">
        <f>AH2</f>
        <v>JUIN</v>
      </c>
      <c r="AI31" s="31"/>
      <c r="AJ31" s="32"/>
      <c r="AL31" s="30" t="str">
        <f>AL2</f>
        <v>PERIODE 7</v>
      </c>
      <c r="AM31" s="31"/>
      <c r="AN31" s="31" t="str">
        <f>AN2</f>
        <v>JUILLET</v>
      </c>
      <c r="AO31" s="31"/>
      <c r="AP31" s="32"/>
      <c r="AR31" s="30" t="str">
        <f>AR2</f>
        <v>PERIODE 8</v>
      </c>
      <c r="AS31" s="31"/>
      <c r="AT31" s="31" t="str">
        <f>AT2</f>
        <v>AOUT</v>
      </c>
      <c r="AU31" s="31"/>
      <c r="AV31" s="32"/>
      <c r="AX31" s="30" t="str">
        <f>AX2</f>
        <v>PERIODE 9</v>
      </c>
      <c r="AY31" s="31"/>
      <c r="AZ31" s="31" t="str">
        <f>AZ2</f>
        <v>SEPTEMBRE</v>
      </c>
      <c r="BA31" s="31"/>
      <c r="BB31" s="32"/>
      <c r="BD31" s="30" t="str">
        <f>BD2</f>
        <v>PERIODE 10</v>
      </c>
      <c r="BE31" s="31"/>
      <c r="BF31" s="31" t="str">
        <f>BF2</f>
        <v>OCTOBRE</v>
      </c>
      <c r="BG31" s="31"/>
      <c r="BH31" s="32"/>
      <c r="BJ31" s="30" t="str">
        <f>BJ2</f>
        <v>PERIODE 11</v>
      </c>
      <c r="BK31" s="31"/>
      <c r="BL31" s="31" t="str">
        <f>BL2</f>
        <v>NOVEMBRE</v>
      </c>
      <c r="BM31" s="31"/>
      <c r="BN31" s="32"/>
      <c r="BP31" s="30" t="str">
        <f>BP2</f>
        <v>PERIODE 12</v>
      </c>
      <c r="BQ31" s="31"/>
      <c r="BR31" s="31" t="str">
        <f>BR2</f>
        <v>DECEMBRE</v>
      </c>
      <c r="BS31" s="31"/>
      <c r="BT31" s="32"/>
    </row>
    <row r="32" spans="2:72" x14ac:dyDescent="0.25">
      <c r="B32" s="105"/>
      <c r="C32" s="106"/>
      <c r="H32" s="105"/>
      <c r="I32" s="106"/>
      <c r="N32" s="105"/>
      <c r="O32" s="106"/>
      <c r="T32" s="105"/>
      <c r="U32" s="106"/>
      <c r="Z32" s="105"/>
      <c r="AA32" s="106"/>
      <c r="AF32" s="105"/>
      <c r="AG32" s="106"/>
      <c r="AL32" s="105"/>
      <c r="AM32" s="106"/>
      <c r="AR32" s="105"/>
      <c r="AS32" s="106"/>
      <c r="AX32" s="105"/>
      <c r="AY32" s="106"/>
      <c r="BD32" s="105"/>
      <c r="BE32" s="106"/>
      <c r="BJ32" s="105"/>
      <c r="BK32" s="106"/>
      <c r="BP32" s="105"/>
      <c r="BQ32" s="106"/>
    </row>
    <row r="33" spans="2:72" x14ac:dyDescent="0.25">
      <c r="B33" s="107"/>
      <c r="C33" s="108"/>
      <c r="H33" s="107"/>
      <c r="I33" s="108"/>
      <c r="N33" s="107"/>
      <c r="O33" s="108"/>
      <c r="T33" s="107"/>
      <c r="U33" s="108"/>
      <c r="Z33" s="107"/>
      <c r="AA33" s="108"/>
      <c r="AF33" s="107"/>
      <c r="AG33" s="108"/>
      <c r="AL33" s="107"/>
      <c r="AM33" s="108"/>
      <c r="AR33" s="107"/>
      <c r="AS33" s="108"/>
      <c r="AX33" s="107"/>
      <c r="AY33" s="108"/>
      <c r="BD33" s="107"/>
      <c r="BE33" s="108"/>
      <c r="BJ33" s="107"/>
      <c r="BK33" s="108"/>
      <c r="BP33" s="107"/>
      <c r="BQ33" s="108"/>
    </row>
    <row r="34" spans="2:72" x14ac:dyDescent="0.25">
      <c r="B34" s="107"/>
      <c r="C34" s="109"/>
      <c r="H34" s="107"/>
      <c r="I34" s="109"/>
      <c r="N34" s="107"/>
      <c r="O34" s="109"/>
      <c r="T34" s="107"/>
      <c r="U34" s="109"/>
      <c r="Z34" s="107"/>
      <c r="AA34" s="109"/>
      <c r="AF34" s="107"/>
      <c r="AG34" s="109"/>
      <c r="AL34" s="107"/>
      <c r="AM34" s="109"/>
      <c r="AR34" s="107"/>
      <c r="AS34" s="109"/>
      <c r="AX34" s="107"/>
      <c r="AY34" s="109"/>
      <c r="BD34" s="107"/>
      <c r="BE34" s="109"/>
      <c r="BJ34" s="107"/>
      <c r="BK34" s="109"/>
      <c r="BP34" s="107"/>
      <c r="BQ34" s="109"/>
    </row>
    <row r="35" spans="2:72" x14ac:dyDescent="0.25">
      <c r="B35" s="107"/>
      <c r="C35" s="109"/>
      <c r="H35" s="107"/>
      <c r="I35" s="109"/>
      <c r="N35" s="107"/>
      <c r="O35" s="109"/>
      <c r="T35" s="107"/>
      <c r="U35" s="109"/>
      <c r="Z35" s="107"/>
      <c r="AA35" s="109"/>
      <c r="AF35" s="107"/>
      <c r="AG35" s="109"/>
      <c r="AL35" s="107"/>
      <c r="AM35" s="109"/>
      <c r="AR35" s="107"/>
      <c r="AS35" s="109"/>
      <c r="AX35" s="107"/>
      <c r="AY35" s="109"/>
      <c r="BD35" s="107"/>
      <c r="BE35" s="109"/>
      <c r="BJ35" s="107"/>
      <c r="BK35" s="109"/>
      <c r="BP35" s="107"/>
      <c r="BQ35" s="109"/>
    </row>
    <row r="36" spans="2:72" x14ac:dyDescent="0.25">
      <c r="B36" s="110"/>
      <c r="C36" s="111"/>
      <c r="H36" s="110"/>
      <c r="I36" s="111"/>
      <c r="N36" s="110"/>
      <c r="O36" s="111"/>
      <c r="T36" s="110"/>
      <c r="U36" s="111"/>
      <c r="Z36" s="110"/>
      <c r="AA36" s="111"/>
      <c r="AF36" s="110"/>
      <c r="AG36" s="111"/>
      <c r="AL36" s="110"/>
      <c r="AM36" s="111"/>
      <c r="AR36" s="110"/>
      <c r="AS36" s="111"/>
      <c r="AX36" s="110"/>
      <c r="AY36" s="111"/>
      <c r="BD36" s="110"/>
      <c r="BE36" s="111"/>
      <c r="BJ36" s="110"/>
      <c r="BK36" s="111"/>
      <c r="BP36" s="110"/>
      <c r="BQ36" s="111"/>
    </row>
    <row r="37" spans="2:72" x14ac:dyDescent="0.25">
      <c r="B37" s="110"/>
      <c r="C37" s="109"/>
      <c r="D37" s="112"/>
      <c r="H37" s="110"/>
      <c r="I37" s="109"/>
      <c r="J37" s="112"/>
      <c r="N37" s="110"/>
      <c r="O37" s="109"/>
      <c r="P37" s="112"/>
      <c r="T37" s="110"/>
      <c r="U37" s="109"/>
      <c r="V37" s="112"/>
      <c r="Z37" s="110"/>
      <c r="AA37" s="109"/>
      <c r="AB37" s="112"/>
      <c r="AF37" s="110"/>
      <c r="AG37" s="109"/>
      <c r="AH37" s="112"/>
      <c r="AL37" s="110"/>
      <c r="AM37" s="109"/>
      <c r="AN37" s="112"/>
      <c r="AR37" s="110"/>
      <c r="AS37" s="109"/>
      <c r="AT37" s="112"/>
      <c r="AX37" s="110"/>
      <c r="AY37" s="109"/>
      <c r="AZ37" s="112"/>
      <c r="BD37" s="110"/>
      <c r="BE37" s="109"/>
      <c r="BF37" s="112"/>
      <c r="BJ37" s="110"/>
      <c r="BK37" s="109"/>
      <c r="BL37" s="112"/>
      <c r="BP37" s="110"/>
      <c r="BQ37" s="109"/>
      <c r="BR37" s="112"/>
    </row>
    <row r="38" spans="2:72" x14ac:dyDescent="0.25">
      <c r="B38" s="107"/>
      <c r="C38" s="109"/>
      <c r="H38" s="107"/>
      <c r="I38" s="109"/>
      <c r="N38" s="107"/>
      <c r="O38" s="109"/>
      <c r="T38" s="107"/>
      <c r="U38" s="109"/>
      <c r="Z38" s="107"/>
      <c r="AA38" s="109"/>
      <c r="AF38" s="107"/>
      <c r="AG38" s="109"/>
      <c r="AL38" s="107"/>
      <c r="AM38" s="109"/>
      <c r="AR38" s="107"/>
      <c r="AS38" s="109"/>
      <c r="AX38" s="107"/>
      <c r="AY38" s="109"/>
      <c r="BD38" s="107"/>
      <c r="BE38" s="109"/>
      <c r="BJ38" s="107"/>
      <c r="BK38" s="109"/>
      <c r="BP38" s="107"/>
      <c r="BQ38" s="109"/>
    </row>
    <row r="39" spans="2:72" x14ac:dyDescent="0.25">
      <c r="C39" s="109"/>
      <c r="I39" s="109"/>
      <c r="O39" s="109"/>
      <c r="U39" s="109"/>
      <c r="AA39" s="109"/>
      <c r="AG39" s="109"/>
      <c r="AM39" s="109"/>
      <c r="AS39" s="109"/>
      <c r="AY39" s="109"/>
      <c r="BE39" s="109"/>
      <c r="BK39" s="109"/>
      <c r="BQ39" s="109"/>
    </row>
    <row r="40" spans="2:72" x14ac:dyDescent="0.25">
      <c r="B40" s="107"/>
      <c r="C40" s="109"/>
      <c r="H40" s="107"/>
      <c r="I40" s="109"/>
      <c r="N40" s="107"/>
      <c r="O40" s="109"/>
      <c r="T40" s="107"/>
      <c r="U40" s="109"/>
      <c r="Z40" s="107"/>
      <c r="AA40" s="109"/>
      <c r="AF40" s="107"/>
      <c r="AG40" s="109"/>
      <c r="AL40" s="107"/>
      <c r="AM40" s="109"/>
      <c r="AR40" s="107"/>
      <c r="AS40" s="109"/>
      <c r="AX40" s="107"/>
      <c r="AY40" s="109"/>
      <c r="BD40" s="107"/>
      <c r="BE40" s="109"/>
      <c r="BJ40" s="107"/>
      <c r="BK40" s="109"/>
      <c r="BP40" s="107"/>
      <c r="BQ40" s="109"/>
    </row>
    <row r="41" spans="2:72" x14ac:dyDescent="0.25">
      <c r="B41" s="107"/>
      <c r="C41" s="109"/>
      <c r="H41" s="107"/>
      <c r="I41" s="109"/>
      <c r="N41" s="107"/>
      <c r="O41" s="109"/>
      <c r="T41" s="107"/>
      <c r="U41" s="109"/>
      <c r="Z41" s="107"/>
      <c r="AA41" s="109"/>
      <c r="AF41" s="107"/>
      <c r="AG41" s="109"/>
      <c r="AL41" s="107"/>
      <c r="AM41" s="109"/>
      <c r="AR41" s="107"/>
      <c r="AS41" s="109"/>
      <c r="AX41" s="107"/>
      <c r="AY41" s="109"/>
      <c r="BD41" s="107"/>
      <c r="BE41" s="109"/>
      <c r="BJ41" s="107"/>
      <c r="BK41" s="109"/>
      <c r="BP41" s="107"/>
      <c r="BQ41" s="109"/>
    </row>
    <row r="42" spans="2:72" x14ac:dyDescent="0.25">
      <c r="B42" s="105"/>
      <c r="C42" s="108"/>
      <c r="H42" s="105"/>
      <c r="I42" s="108"/>
      <c r="N42" s="105"/>
      <c r="O42" s="108"/>
      <c r="T42" s="105"/>
      <c r="U42" s="108"/>
      <c r="Z42" s="105"/>
      <c r="AA42" s="108"/>
      <c r="AF42" s="105"/>
      <c r="AG42" s="108"/>
      <c r="AL42" s="105"/>
      <c r="AM42" s="108"/>
      <c r="AR42" s="105"/>
      <c r="AS42" s="108"/>
      <c r="AX42" s="105"/>
      <c r="AY42" s="108"/>
      <c r="BD42" s="105"/>
      <c r="BE42" s="108"/>
      <c r="BJ42" s="105"/>
      <c r="BK42" s="108"/>
      <c r="BP42" s="105"/>
      <c r="BQ42" s="108"/>
    </row>
    <row r="44" spans="2:72" x14ac:dyDescent="0.25">
      <c r="B44" s="105"/>
      <c r="C44" s="113"/>
      <c r="H44" s="105"/>
      <c r="I44" s="113"/>
      <c r="N44" s="105"/>
      <c r="O44" s="113"/>
      <c r="T44" s="105"/>
      <c r="U44" s="113"/>
      <c r="Z44" s="105"/>
      <c r="AA44" s="113"/>
      <c r="AF44" s="105"/>
      <c r="AG44" s="113"/>
      <c r="AL44" s="105"/>
      <c r="AM44" s="113"/>
      <c r="AR44" s="105"/>
      <c r="AS44" s="113"/>
      <c r="AX44" s="105"/>
      <c r="AY44" s="113"/>
      <c r="BD44" s="105"/>
      <c r="BE44" s="113"/>
      <c r="BJ44" s="105"/>
      <c r="BK44" s="113"/>
      <c r="BP44" s="105"/>
      <c r="BQ44" s="113"/>
    </row>
    <row r="45" spans="2:72" x14ac:dyDescent="0.25">
      <c r="B45" s="105"/>
      <c r="C45" s="114"/>
      <c r="H45" s="105"/>
      <c r="I45" s="114"/>
      <c r="N45" s="105"/>
      <c r="O45" s="114"/>
      <c r="T45" s="105"/>
      <c r="U45" s="114"/>
      <c r="Z45" s="105"/>
      <c r="AA45" s="114"/>
      <c r="AF45" s="105"/>
      <c r="AG45" s="114"/>
      <c r="AL45" s="105"/>
      <c r="AM45" s="114"/>
      <c r="AR45" s="105"/>
      <c r="AS45" s="114"/>
      <c r="AX45" s="105"/>
      <c r="AY45" s="114"/>
      <c r="BD45" s="105"/>
      <c r="BE45" s="114"/>
      <c r="BJ45" s="105"/>
      <c r="BK45" s="114"/>
      <c r="BP45" s="105"/>
      <c r="BQ45" s="114"/>
    </row>
    <row r="47" spans="2:72" ht="15.75" thickBot="1" x14ac:dyDescent="0.3"/>
    <row r="48" spans="2:72" ht="21.75" thickBot="1" x14ac:dyDescent="0.4">
      <c r="B48" s="115" t="str">
        <f>B31</f>
        <v>PERIODE 1</v>
      </c>
      <c r="C48" s="116"/>
      <c r="D48" s="117" t="str">
        <f>D31</f>
        <v>JANVIER</v>
      </c>
      <c r="E48" s="118"/>
      <c r="F48" s="119"/>
      <c r="H48" s="115" t="str">
        <f>H31</f>
        <v>PERIODE 2</v>
      </c>
      <c r="I48" s="116"/>
      <c r="J48" s="117" t="str">
        <f>J31</f>
        <v>FEVRIER</v>
      </c>
      <c r="K48" s="118"/>
      <c r="L48" s="119"/>
      <c r="N48" s="115" t="str">
        <f>N31</f>
        <v>PERIODE 3</v>
      </c>
      <c r="O48" s="116"/>
      <c r="P48" s="117" t="str">
        <f>P31</f>
        <v>MARS</v>
      </c>
      <c r="Q48" s="118"/>
      <c r="R48" s="119"/>
      <c r="T48" s="115" t="str">
        <f>T31</f>
        <v>PERIODE 4</v>
      </c>
      <c r="U48" s="116"/>
      <c r="V48" s="117" t="str">
        <f>V31</f>
        <v>AVRIL</v>
      </c>
      <c r="W48" s="118"/>
      <c r="X48" s="119"/>
      <c r="Z48" s="115" t="str">
        <f>Z31</f>
        <v>PERIODE 5</v>
      </c>
      <c r="AA48" s="116"/>
      <c r="AB48" s="117" t="str">
        <f>AB31</f>
        <v>MAI</v>
      </c>
      <c r="AC48" s="118"/>
      <c r="AD48" s="119"/>
      <c r="AF48" s="115" t="str">
        <f>AF31</f>
        <v>PERIODE 6</v>
      </c>
      <c r="AG48" s="120"/>
      <c r="AH48" s="117" t="str">
        <f>AH31</f>
        <v>JUIN</v>
      </c>
      <c r="AI48" s="118"/>
      <c r="AJ48" s="119"/>
      <c r="AL48" s="115" t="str">
        <f>AL31</f>
        <v>PERIODE 7</v>
      </c>
      <c r="AM48" s="120"/>
      <c r="AN48" s="117" t="str">
        <f>AN31</f>
        <v>JUILLET</v>
      </c>
      <c r="AO48" s="118"/>
      <c r="AP48" s="119"/>
      <c r="AR48" s="115" t="str">
        <f>AR31</f>
        <v>PERIODE 8</v>
      </c>
      <c r="AS48" s="120"/>
      <c r="AT48" s="117" t="str">
        <f>AT31</f>
        <v>AOUT</v>
      </c>
      <c r="AU48" s="118"/>
      <c r="AV48" s="119"/>
      <c r="AX48" s="115" t="str">
        <f>AX31</f>
        <v>PERIODE 9</v>
      </c>
      <c r="AY48" s="120"/>
      <c r="AZ48" s="117" t="str">
        <f>AZ31</f>
        <v>SEPTEMBRE</v>
      </c>
      <c r="BA48" s="118"/>
      <c r="BB48" s="119"/>
      <c r="BD48" s="115" t="str">
        <f>BD31</f>
        <v>PERIODE 10</v>
      </c>
      <c r="BE48" s="120"/>
      <c r="BF48" s="117" t="str">
        <f>BF31</f>
        <v>OCTOBRE</v>
      </c>
      <c r="BG48" s="118"/>
      <c r="BH48" s="119"/>
      <c r="BJ48" s="115" t="str">
        <f>BJ31</f>
        <v>PERIODE 11</v>
      </c>
      <c r="BK48" s="120"/>
      <c r="BL48" s="117" t="str">
        <f>BL31</f>
        <v>NOVEMBRE</v>
      </c>
      <c r="BM48" s="118"/>
      <c r="BN48" s="119"/>
      <c r="BP48" s="115" t="str">
        <f>BP31</f>
        <v>PERIODE 12</v>
      </c>
      <c r="BQ48" s="120"/>
      <c r="BR48" s="117" t="str">
        <f>BR31</f>
        <v>DECEMBRE</v>
      </c>
      <c r="BS48" s="118"/>
      <c r="BT48" s="119"/>
    </row>
    <row r="49" spans="2:72" ht="15.75" thickBot="1" x14ac:dyDescent="0.3">
      <c r="B49" s="121" t="s">
        <v>56</v>
      </c>
      <c r="C49" s="97"/>
      <c r="D49" s="122"/>
      <c r="E49" s="123" t="s">
        <v>57</v>
      </c>
      <c r="F49" s="124" t="s">
        <v>58</v>
      </c>
      <c r="H49" s="121" t="s">
        <v>56</v>
      </c>
      <c r="I49" s="97"/>
      <c r="J49" s="122"/>
      <c r="K49" s="123" t="s">
        <v>57</v>
      </c>
      <c r="L49" s="124" t="s">
        <v>58</v>
      </c>
      <c r="N49" s="121" t="s">
        <v>56</v>
      </c>
      <c r="O49" s="97"/>
      <c r="P49" s="122"/>
      <c r="Q49" s="123" t="s">
        <v>57</v>
      </c>
      <c r="R49" s="124" t="s">
        <v>58</v>
      </c>
      <c r="T49" s="121" t="s">
        <v>56</v>
      </c>
      <c r="U49" s="97"/>
      <c r="V49" s="122"/>
      <c r="W49" s="123" t="s">
        <v>57</v>
      </c>
      <c r="X49" s="124" t="s">
        <v>58</v>
      </c>
      <c r="Z49" s="121" t="s">
        <v>56</v>
      </c>
      <c r="AA49" s="97"/>
      <c r="AB49" s="122"/>
      <c r="AC49" s="123" t="s">
        <v>57</v>
      </c>
      <c r="AD49" s="124" t="s">
        <v>58</v>
      </c>
      <c r="AF49" s="121" t="s">
        <v>56</v>
      </c>
      <c r="AG49" s="97"/>
      <c r="AH49" s="122"/>
      <c r="AI49" s="123" t="s">
        <v>57</v>
      </c>
      <c r="AJ49" s="124" t="s">
        <v>58</v>
      </c>
      <c r="AL49" s="121" t="s">
        <v>56</v>
      </c>
      <c r="AM49" s="97"/>
      <c r="AN49" s="122"/>
      <c r="AO49" s="123" t="s">
        <v>57</v>
      </c>
      <c r="AP49" s="124" t="s">
        <v>58</v>
      </c>
      <c r="AR49" s="121" t="s">
        <v>56</v>
      </c>
      <c r="AS49" s="97"/>
      <c r="AT49" s="122"/>
      <c r="AU49" s="123" t="s">
        <v>57</v>
      </c>
      <c r="AV49" s="124" t="s">
        <v>58</v>
      </c>
      <c r="AX49" s="121" t="s">
        <v>56</v>
      </c>
      <c r="AY49" s="97"/>
      <c r="AZ49" s="122"/>
      <c r="BA49" s="123" t="s">
        <v>57</v>
      </c>
      <c r="BB49" s="124" t="s">
        <v>58</v>
      </c>
      <c r="BD49" s="121" t="s">
        <v>56</v>
      </c>
      <c r="BE49" s="97"/>
      <c r="BF49" s="122"/>
      <c r="BG49" s="123" t="s">
        <v>57</v>
      </c>
      <c r="BH49" s="124" t="s">
        <v>58</v>
      </c>
      <c r="BJ49" s="121" t="s">
        <v>56</v>
      </c>
      <c r="BK49" s="97"/>
      <c r="BL49" s="122"/>
      <c r="BM49" s="123" t="s">
        <v>57</v>
      </c>
      <c r="BN49" s="124" t="s">
        <v>58</v>
      </c>
      <c r="BP49" s="121" t="s">
        <v>56</v>
      </c>
      <c r="BQ49" s="97"/>
      <c r="BR49" s="122"/>
      <c r="BS49" s="123" t="s">
        <v>57</v>
      </c>
      <c r="BT49" s="124" t="s">
        <v>58</v>
      </c>
    </row>
    <row r="50" spans="2:72" x14ac:dyDescent="0.25">
      <c r="B50" s="125"/>
      <c r="C50" s="126"/>
      <c r="D50" s="127"/>
      <c r="E50" s="128"/>
      <c r="F50" s="129"/>
      <c r="H50" s="125"/>
      <c r="I50" s="126"/>
      <c r="J50" s="127"/>
      <c r="K50" s="128"/>
      <c r="L50" s="129"/>
      <c r="N50" s="125"/>
      <c r="O50" s="126"/>
      <c r="P50" s="127"/>
      <c r="Q50" s="128"/>
      <c r="R50" s="129"/>
      <c r="T50" s="125"/>
      <c r="U50" s="126"/>
      <c r="V50" s="127"/>
      <c r="W50" s="128"/>
      <c r="X50" s="129"/>
      <c r="Z50" s="125"/>
      <c r="AA50" s="126"/>
      <c r="AB50" s="127"/>
      <c r="AC50" s="128"/>
      <c r="AD50" s="129"/>
      <c r="AF50" s="125"/>
      <c r="AG50" s="126"/>
      <c r="AH50" s="127"/>
      <c r="AI50" s="128"/>
      <c r="AJ50" s="129"/>
      <c r="AL50" s="125"/>
      <c r="AM50" s="126"/>
      <c r="AN50" s="127"/>
      <c r="AO50" s="128"/>
      <c r="AP50" s="129"/>
      <c r="AR50" s="125"/>
      <c r="AS50" s="126"/>
      <c r="AT50" s="127"/>
      <c r="AU50" s="128"/>
      <c r="AV50" s="129"/>
      <c r="AX50" s="125"/>
      <c r="AY50" s="126"/>
      <c r="AZ50" s="127"/>
      <c r="BA50" s="128"/>
      <c r="BB50" s="129"/>
      <c r="BD50" s="125"/>
      <c r="BE50" s="126"/>
      <c r="BF50" s="127"/>
      <c r="BG50" s="128"/>
      <c r="BH50" s="129"/>
      <c r="BJ50" s="125"/>
      <c r="BK50" s="126"/>
      <c r="BL50" s="127"/>
      <c r="BM50" s="128"/>
      <c r="BN50" s="129"/>
      <c r="BP50" s="125"/>
      <c r="BQ50" s="126"/>
      <c r="BR50" s="127"/>
      <c r="BS50" s="128"/>
      <c r="BT50" s="129"/>
    </row>
    <row r="51" spans="2:72" x14ac:dyDescent="0.25">
      <c r="B51" s="125"/>
      <c r="C51" s="130" t="s">
        <v>59</v>
      </c>
      <c r="D51" s="76">
        <v>132.31</v>
      </c>
      <c r="E51" s="81"/>
      <c r="F51" s="131" t="s">
        <v>60</v>
      </c>
      <c r="H51" s="125"/>
      <c r="I51" s="130" t="s">
        <v>59</v>
      </c>
      <c r="J51" s="76">
        <v>132.31</v>
      </c>
      <c r="K51" s="81"/>
      <c r="L51" s="131" t="s">
        <v>60</v>
      </c>
      <c r="N51" s="125"/>
      <c r="O51" s="130" t="s">
        <v>59</v>
      </c>
      <c r="P51" s="76">
        <v>132.31</v>
      </c>
      <c r="Q51" s="81"/>
      <c r="R51" s="131" t="s">
        <v>60</v>
      </c>
      <c r="T51" s="125"/>
      <c r="U51" s="130" t="s">
        <v>59</v>
      </c>
      <c r="V51" s="76">
        <v>132.31</v>
      </c>
      <c r="W51" s="81"/>
      <c r="X51" s="131" t="s">
        <v>60</v>
      </c>
      <c r="Z51" s="125"/>
      <c r="AA51" s="130" t="s">
        <v>59</v>
      </c>
      <c r="AB51" s="76">
        <v>132.31</v>
      </c>
      <c r="AC51" s="81" t="s">
        <v>50</v>
      </c>
      <c r="AD51" s="131" t="s">
        <v>60</v>
      </c>
      <c r="AF51" s="125"/>
      <c r="AG51" s="130" t="s">
        <v>59</v>
      </c>
      <c r="AH51" s="76">
        <v>132.31</v>
      </c>
      <c r="AI51" s="81" t="s">
        <v>50</v>
      </c>
      <c r="AJ51" s="131" t="s">
        <v>60</v>
      </c>
      <c r="AL51" s="125"/>
      <c r="AM51" s="130" t="s">
        <v>59</v>
      </c>
      <c r="AN51" s="76">
        <v>132.31</v>
      </c>
      <c r="AO51" s="81" t="s">
        <v>50</v>
      </c>
      <c r="AP51" s="131" t="s">
        <v>60</v>
      </c>
      <c r="AR51" s="125"/>
      <c r="AS51" s="130" t="s">
        <v>59</v>
      </c>
      <c r="AT51" s="76">
        <v>132.31</v>
      </c>
      <c r="AU51" s="81" t="s">
        <v>50</v>
      </c>
      <c r="AV51" s="131" t="s">
        <v>60</v>
      </c>
      <c r="AX51" s="125"/>
      <c r="AY51" s="130" t="s">
        <v>59</v>
      </c>
      <c r="AZ51" s="76">
        <v>132.31</v>
      </c>
      <c r="BA51" s="81" t="s">
        <v>50</v>
      </c>
      <c r="BB51" s="131" t="s">
        <v>60</v>
      </c>
      <c r="BD51" s="125"/>
      <c r="BE51" s="130" t="s">
        <v>59</v>
      </c>
      <c r="BF51" s="76">
        <v>132.31</v>
      </c>
      <c r="BG51" s="81" t="s">
        <v>50</v>
      </c>
      <c r="BH51" s="131" t="s">
        <v>60</v>
      </c>
      <c r="BJ51" s="125"/>
      <c r="BK51" s="130" t="s">
        <v>59</v>
      </c>
      <c r="BL51" s="76">
        <v>132.31</v>
      </c>
      <c r="BM51" s="81" t="s">
        <v>50</v>
      </c>
      <c r="BN51" s="131" t="s">
        <v>60</v>
      </c>
      <c r="BP51" s="125"/>
      <c r="BQ51" s="130" t="s">
        <v>59</v>
      </c>
      <c r="BR51" s="76">
        <v>132.31</v>
      </c>
      <c r="BS51" s="81" t="s">
        <v>50</v>
      </c>
      <c r="BT51" s="131" t="s">
        <v>60</v>
      </c>
    </row>
    <row r="52" spans="2:72" x14ac:dyDescent="0.25">
      <c r="B52" s="125"/>
      <c r="C52" s="130" t="s">
        <v>61</v>
      </c>
      <c r="D52" s="76">
        <v>69.209999999999994</v>
      </c>
      <c r="E52" s="81"/>
      <c r="F52" s="80" t="s">
        <v>62</v>
      </c>
      <c r="H52" s="125"/>
      <c r="I52" s="130" t="s">
        <v>61</v>
      </c>
      <c r="J52" s="76">
        <v>69.209999999999994</v>
      </c>
      <c r="K52" s="81"/>
      <c r="L52" s="80" t="s">
        <v>62</v>
      </c>
      <c r="N52" s="125"/>
      <c r="O52" s="130" t="s">
        <v>61</v>
      </c>
      <c r="P52" s="76">
        <v>69.209999999999994</v>
      </c>
      <c r="Q52" s="81"/>
      <c r="R52" s="80" t="s">
        <v>62</v>
      </c>
      <c r="T52" s="125"/>
      <c r="U52" s="130" t="s">
        <v>61</v>
      </c>
      <c r="V52" s="76">
        <v>69.209999999999994</v>
      </c>
      <c r="W52" s="81"/>
      <c r="X52" s="80" t="s">
        <v>62</v>
      </c>
      <c r="Z52" s="125"/>
      <c r="AA52" s="130" t="s">
        <v>61</v>
      </c>
      <c r="AB52" s="76">
        <v>69.209999999999994</v>
      </c>
      <c r="AC52" s="81" t="s">
        <v>50</v>
      </c>
      <c r="AD52" s="80" t="s">
        <v>62</v>
      </c>
      <c r="AF52" s="125"/>
      <c r="AG52" s="130" t="s">
        <v>61</v>
      </c>
      <c r="AH52" s="76">
        <v>69.209999999999994</v>
      </c>
      <c r="AI52" s="81" t="s">
        <v>50</v>
      </c>
      <c r="AJ52" s="80" t="s">
        <v>62</v>
      </c>
      <c r="AL52" s="125"/>
      <c r="AM52" s="130" t="s">
        <v>61</v>
      </c>
      <c r="AN52" s="76">
        <v>69.209999999999994</v>
      </c>
      <c r="AO52" s="81" t="s">
        <v>50</v>
      </c>
      <c r="AP52" s="80" t="s">
        <v>62</v>
      </c>
      <c r="AR52" s="125"/>
      <c r="AS52" s="130" t="s">
        <v>61</v>
      </c>
      <c r="AT52" s="76">
        <v>69.209999999999994</v>
      </c>
      <c r="AU52" s="81" t="s">
        <v>50</v>
      </c>
      <c r="AV52" s="80" t="s">
        <v>62</v>
      </c>
      <c r="AX52" s="125"/>
      <c r="AY52" s="130" t="s">
        <v>61</v>
      </c>
      <c r="AZ52" s="76">
        <v>69.209999999999994</v>
      </c>
      <c r="BA52" s="81" t="s">
        <v>50</v>
      </c>
      <c r="BB52" s="80" t="s">
        <v>62</v>
      </c>
      <c r="BD52" s="125"/>
      <c r="BE52" s="130" t="s">
        <v>61</v>
      </c>
      <c r="BF52" s="76">
        <v>69.209999999999994</v>
      </c>
      <c r="BG52" s="81" t="s">
        <v>50</v>
      </c>
      <c r="BH52" s="80" t="s">
        <v>62</v>
      </c>
      <c r="BJ52" s="125"/>
      <c r="BK52" s="130" t="s">
        <v>61</v>
      </c>
      <c r="BL52" s="76">
        <v>69.209999999999994</v>
      </c>
      <c r="BM52" s="81" t="s">
        <v>50</v>
      </c>
      <c r="BN52" s="80" t="s">
        <v>62</v>
      </c>
      <c r="BP52" s="125"/>
      <c r="BQ52" s="130" t="s">
        <v>61</v>
      </c>
      <c r="BR52" s="76">
        <v>69.209999999999994</v>
      </c>
      <c r="BS52" s="81" t="s">
        <v>50</v>
      </c>
      <c r="BT52" s="80" t="s">
        <v>62</v>
      </c>
    </row>
    <row r="53" spans="2:72" x14ac:dyDescent="0.25">
      <c r="B53" s="125"/>
      <c r="C53" s="130" t="s">
        <v>63</v>
      </c>
      <c r="D53" s="76">
        <v>386.46</v>
      </c>
      <c r="E53" s="81"/>
      <c r="F53" s="80" t="s">
        <v>64</v>
      </c>
      <c r="H53" s="125"/>
      <c r="I53" s="130" t="s">
        <v>63</v>
      </c>
      <c r="J53" s="76">
        <v>386.46</v>
      </c>
      <c r="K53" s="81"/>
      <c r="L53" s="80" t="s">
        <v>64</v>
      </c>
      <c r="N53" s="125"/>
      <c r="O53" s="130" t="s">
        <v>63</v>
      </c>
      <c r="P53" s="76">
        <v>386.46</v>
      </c>
      <c r="Q53" s="81" t="s">
        <v>50</v>
      </c>
      <c r="R53" s="80" t="s">
        <v>64</v>
      </c>
      <c r="T53" s="125"/>
      <c r="U53" s="130" t="s">
        <v>63</v>
      </c>
      <c r="V53" s="76">
        <v>386.46</v>
      </c>
      <c r="W53" s="81" t="s">
        <v>50</v>
      </c>
      <c r="X53" s="80" t="s">
        <v>64</v>
      </c>
      <c r="Z53" s="125"/>
      <c r="AA53" s="130" t="s">
        <v>63</v>
      </c>
      <c r="AB53" s="76">
        <v>386.46</v>
      </c>
      <c r="AC53" s="81" t="s">
        <v>50</v>
      </c>
      <c r="AD53" s="80" t="s">
        <v>64</v>
      </c>
      <c r="AF53" s="125"/>
      <c r="AG53" s="130" t="s">
        <v>63</v>
      </c>
      <c r="AH53" s="76">
        <v>386.46</v>
      </c>
      <c r="AI53" s="81" t="s">
        <v>50</v>
      </c>
      <c r="AJ53" s="80" t="s">
        <v>64</v>
      </c>
      <c r="AL53" s="125"/>
      <c r="AM53" s="130" t="s">
        <v>63</v>
      </c>
      <c r="AN53" s="76">
        <v>386.46</v>
      </c>
      <c r="AO53" s="81" t="s">
        <v>50</v>
      </c>
      <c r="AP53" s="80" t="s">
        <v>64</v>
      </c>
      <c r="AR53" s="125"/>
      <c r="AS53" s="130" t="s">
        <v>63</v>
      </c>
      <c r="AT53" s="76">
        <v>386.46</v>
      </c>
      <c r="AU53" s="81" t="s">
        <v>50</v>
      </c>
      <c r="AV53" s="80" t="s">
        <v>64</v>
      </c>
      <c r="AX53" s="125"/>
      <c r="AY53" s="130" t="s">
        <v>63</v>
      </c>
      <c r="AZ53" s="76">
        <v>386.46</v>
      </c>
      <c r="BA53" s="81" t="s">
        <v>50</v>
      </c>
      <c r="BB53" s="80" t="s">
        <v>64</v>
      </c>
      <c r="BD53" s="125"/>
      <c r="BE53" s="130" t="s">
        <v>63</v>
      </c>
      <c r="BF53" s="76">
        <v>386.46</v>
      </c>
      <c r="BG53" s="81" t="s">
        <v>50</v>
      </c>
      <c r="BH53" s="80" t="s">
        <v>64</v>
      </c>
      <c r="BJ53" s="125"/>
      <c r="BK53" s="130" t="s">
        <v>63</v>
      </c>
      <c r="BL53" s="76">
        <v>386.46</v>
      </c>
      <c r="BM53" s="81" t="s">
        <v>50</v>
      </c>
      <c r="BN53" s="80" t="s">
        <v>64</v>
      </c>
      <c r="BP53" s="125"/>
      <c r="BQ53" s="130" t="s">
        <v>63</v>
      </c>
      <c r="BR53" s="76">
        <v>386.46</v>
      </c>
      <c r="BS53" s="81" t="s">
        <v>50</v>
      </c>
      <c r="BT53" s="80" t="s">
        <v>64</v>
      </c>
    </row>
    <row r="54" spans="2:72" x14ac:dyDescent="0.25">
      <c r="B54" s="125"/>
      <c r="C54" s="130"/>
      <c r="D54" s="76"/>
      <c r="E54" s="76"/>
      <c r="F54" s="80"/>
      <c r="H54" s="125"/>
      <c r="I54" s="130"/>
      <c r="J54" s="76"/>
      <c r="K54" s="76"/>
      <c r="L54" s="80"/>
      <c r="N54" s="125"/>
      <c r="O54" s="130"/>
      <c r="P54" s="76"/>
      <c r="Q54" s="76"/>
      <c r="R54" s="80"/>
      <c r="T54" s="125"/>
      <c r="U54" s="130"/>
      <c r="V54" s="76"/>
      <c r="W54" s="76"/>
      <c r="X54" s="80"/>
      <c r="Z54" s="125"/>
      <c r="AA54" s="130"/>
      <c r="AB54" s="76"/>
      <c r="AC54" s="76"/>
      <c r="AD54" s="80"/>
      <c r="AF54" s="125"/>
      <c r="AG54" s="130"/>
      <c r="AH54" s="76"/>
      <c r="AI54" s="76"/>
      <c r="AJ54" s="80"/>
      <c r="AL54" s="125"/>
      <c r="AM54" s="130"/>
      <c r="AN54" s="76"/>
      <c r="AO54" s="76"/>
      <c r="AP54" s="80"/>
      <c r="AR54" s="125"/>
      <c r="AS54" s="130"/>
      <c r="AT54" s="76"/>
      <c r="AU54" s="76"/>
      <c r="AV54" s="80"/>
      <c r="AX54" s="125"/>
      <c r="AY54" s="130"/>
      <c r="AZ54" s="76"/>
      <c r="BA54" s="76"/>
      <c r="BB54" s="80"/>
      <c r="BD54" s="125"/>
      <c r="BE54" s="130"/>
      <c r="BF54" s="76"/>
      <c r="BG54" s="76"/>
      <c r="BH54" s="80"/>
      <c r="BJ54" s="125"/>
      <c r="BK54" s="130"/>
      <c r="BL54" s="76"/>
      <c r="BM54" s="76"/>
      <c r="BN54" s="80"/>
      <c r="BP54" s="125"/>
      <c r="BQ54" s="130"/>
      <c r="BR54" s="76"/>
      <c r="BS54" s="76"/>
      <c r="BT54" s="80"/>
    </row>
    <row r="55" spans="2:72" x14ac:dyDescent="0.25">
      <c r="B55" s="125"/>
      <c r="C55" s="130" t="s">
        <v>65</v>
      </c>
      <c r="D55" s="76">
        <v>93.13</v>
      </c>
      <c r="E55" s="81"/>
      <c r="F55" s="80" t="s">
        <v>66</v>
      </c>
      <c r="H55" s="125"/>
      <c r="I55" s="130" t="s">
        <v>65</v>
      </c>
      <c r="J55" s="76">
        <v>110.38</v>
      </c>
      <c r="K55" s="81"/>
      <c r="L55" s="80">
        <v>29</v>
      </c>
      <c r="N55" s="125"/>
      <c r="O55" s="130" t="s">
        <v>65</v>
      </c>
      <c r="P55" s="76">
        <v>100.61</v>
      </c>
      <c r="Q55" s="81" t="s">
        <v>50</v>
      </c>
      <c r="R55" s="80" t="s">
        <v>66</v>
      </c>
      <c r="T55" s="125"/>
      <c r="U55" s="130" t="s">
        <v>65</v>
      </c>
      <c r="V55" s="76">
        <v>100.61</v>
      </c>
      <c r="W55" s="132">
        <v>292472</v>
      </c>
      <c r="X55" s="80">
        <v>25</v>
      </c>
      <c r="Z55" s="125"/>
      <c r="AA55" s="130" t="s">
        <v>65</v>
      </c>
      <c r="AB55" s="76">
        <v>100.61</v>
      </c>
      <c r="AC55" s="81" t="s">
        <v>50</v>
      </c>
      <c r="AD55" s="80" t="s">
        <v>66</v>
      </c>
      <c r="AF55" s="125"/>
      <c r="AG55" s="130" t="s">
        <v>65</v>
      </c>
      <c r="AH55" s="76">
        <v>100.61</v>
      </c>
      <c r="AI55" s="81" t="s">
        <v>50</v>
      </c>
      <c r="AJ55" s="80" t="s">
        <v>66</v>
      </c>
      <c r="AL55" s="125"/>
      <c r="AM55" s="130" t="s">
        <v>65</v>
      </c>
      <c r="AN55" s="76">
        <v>100.61</v>
      </c>
      <c r="AO55" s="81" t="s">
        <v>50</v>
      </c>
      <c r="AP55" s="80" t="s">
        <v>66</v>
      </c>
      <c r="AR55" s="125"/>
      <c r="AS55" s="130" t="s">
        <v>65</v>
      </c>
      <c r="AT55" s="76">
        <v>100.61</v>
      </c>
      <c r="AU55" s="81" t="s">
        <v>50</v>
      </c>
      <c r="AV55" s="80" t="s">
        <v>66</v>
      </c>
      <c r="AX55" s="125"/>
      <c r="AY55" s="130" t="s">
        <v>65</v>
      </c>
      <c r="AZ55" s="76">
        <v>100.61</v>
      </c>
      <c r="BA55" s="81" t="s">
        <v>50</v>
      </c>
      <c r="BB55" s="80" t="s">
        <v>66</v>
      </c>
      <c r="BD55" s="125"/>
      <c r="BE55" s="130" t="s">
        <v>65</v>
      </c>
      <c r="BF55" s="76">
        <v>100.61</v>
      </c>
      <c r="BG55" s="81" t="s">
        <v>50</v>
      </c>
      <c r="BH55" s="80" t="s">
        <v>66</v>
      </c>
      <c r="BJ55" s="125"/>
      <c r="BK55" s="130" t="s">
        <v>65</v>
      </c>
      <c r="BL55" s="76">
        <v>100.61</v>
      </c>
      <c r="BM55" s="81" t="s">
        <v>50</v>
      </c>
      <c r="BN55" s="80" t="s">
        <v>66</v>
      </c>
      <c r="BP55" s="125"/>
      <c r="BQ55" s="130" t="s">
        <v>65</v>
      </c>
      <c r="BR55" s="76">
        <v>100.61</v>
      </c>
      <c r="BS55" s="81" t="s">
        <v>50</v>
      </c>
      <c r="BT55" s="80" t="s">
        <v>66</v>
      </c>
    </row>
    <row r="56" spans="2:72" x14ac:dyDescent="0.25">
      <c r="B56" s="125"/>
      <c r="C56" s="130" t="s">
        <v>67</v>
      </c>
      <c r="D56" s="76">
        <v>500</v>
      </c>
      <c r="E56" s="132">
        <v>331328</v>
      </c>
      <c r="F56" s="80" t="s">
        <v>66</v>
      </c>
      <c r="H56" s="125"/>
      <c r="I56" s="130" t="s">
        <v>67</v>
      </c>
      <c r="J56" s="76">
        <v>500</v>
      </c>
      <c r="K56" s="81"/>
      <c r="L56" s="80" t="s">
        <v>66</v>
      </c>
      <c r="N56" s="125"/>
      <c r="O56" s="130" t="s">
        <v>67</v>
      </c>
      <c r="P56" s="133">
        <v>700</v>
      </c>
      <c r="Q56" s="81">
        <v>956546</v>
      </c>
      <c r="R56" s="80" t="s">
        <v>68</v>
      </c>
      <c r="T56" s="125"/>
      <c r="U56" s="130" t="s">
        <v>67</v>
      </c>
      <c r="V56" s="76">
        <v>500</v>
      </c>
      <c r="W56" s="81" t="s">
        <v>50</v>
      </c>
      <c r="X56" s="80" t="s">
        <v>66</v>
      </c>
      <c r="Z56" s="125"/>
      <c r="AA56" s="130" t="s">
        <v>67</v>
      </c>
      <c r="AB56" s="76">
        <v>1500</v>
      </c>
      <c r="AC56" s="81"/>
      <c r="AD56" s="134">
        <v>42495</v>
      </c>
      <c r="AF56" s="125"/>
      <c r="AG56" s="130" t="s">
        <v>67</v>
      </c>
      <c r="AH56" s="76">
        <v>500</v>
      </c>
      <c r="AI56" s="81" t="s">
        <v>50</v>
      </c>
      <c r="AJ56" s="80" t="s">
        <v>66</v>
      </c>
      <c r="AL56" s="125"/>
      <c r="AM56" s="130" t="s">
        <v>67</v>
      </c>
      <c r="AN56" s="76">
        <v>500</v>
      </c>
      <c r="AO56" s="81" t="s">
        <v>50</v>
      </c>
      <c r="AP56" s="80" t="s">
        <v>66</v>
      </c>
      <c r="AR56" s="125"/>
      <c r="AS56" s="130" t="s">
        <v>67</v>
      </c>
      <c r="AT56" s="76">
        <v>500</v>
      </c>
      <c r="AU56" s="81" t="s">
        <v>50</v>
      </c>
      <c r="AV56" s="80" t="s">
        <v>66</v>
      </c>
      <c r="AX56" s="125"/>
      <c r="AY56" s="130" t="s">
        <v>67</v>
      </c>
      <c r="AZ56" s="76">
        <v>500</v>
      </c>
      <c r="BA56" s="81" t="s">
        <v>50</v>
      </c>
      <c r="BB56" s="80" t="s">
        <v>66</v>
      </c>
      <c r="BD56" s="125"/>
      <c r="BE56" s="130" t="s">
        <v>67</v>
      </c>
      <c r="BF56" s="76">
        <v>500</v>
      </c>
      <c r="BG56" s="81" t="s">
        <v>50</v>
      </c>
      <c r="BH56" s="80" t="s">
        <v>66</v>
      </c>
      <c r="BJ56" s="125"/>
      <c r="BK56" s="130" t="s">
        <v>67</v>
      </c>
      <c r="BL56" s="76">
        <v>500</v>
      </c>
      <c r="BM56" s="81" t="s">
        <v>50</v>
      </c>
      <c r="BN56" s="80" t="s">
        <v>66</v>
      </c>
      <c r="BP56" s="125"/>
      <c r="BQ56" s="130" t="s">
        <v>67</v>
      </c>
      <c r="BR56" s="76">
        <v>500</v>
      </c>
      <c r="BS56" s="81" t="s">
        <v>50</v>
      </c>
      <c r="BT56" s="80" t="s">
        <v>66</v>
      </c>
    </row>
    <row r="57" spans="2:72" x14ac:dyDescent="0.25">
      <c r="B57" s="125"/>
      <c r="C57" s="130" t="s">
        <v>52</v>
      </c>
      <c r="D57" s="76">
        <v>500</v>
      </c>
      <c r="E57" s="81"/>
      <c r="F57" s="80"/>
      <c r="H57" s="125"/>
      <c r="I57" s="130" t="s">
        <v>52</v>
      </c>
      <c r="J57" s="76"/>
      <c r="K57" s="81" t="s">
        <v>50</v>
      </c>
      <c r="L57" s="80"/>
      <c r="N57" s="125"/>
      <c r="O57" s="130" t="s">
        <v>52</v>
      </c>
      <c r="P57" s="76">
        <v>2000</v>
      </c>
      <c r="Q57" s="81" t="s">
        <v>50</v>
      </c>
      <c r="R57" s="80"/>
      <c r="T57" s="125"/>
      <c r="U57" s="130" t="s">
        <v>52</v>
      </c>
      <c r="V57" s="76">
        <v>500</v>
      </c>
      <c r="W57" s="81"/>
      <c r="X57" s="80"/>
      <c r="Z57" s="125"/>
      <c r="AA57" s="130"/>
      <c r="AB57" s="76"/>
      <c r="AC57" s="81"/>
      <c r="AD57" s="80"/>
      <c r="AF57" s="125"/>
      <c r="AG57" s="130" t="s">
        <v>52</v>
      </c>
      <c r="AH57" s="76">
        <v>500</v>
      </c>
      <c r="AI57" s="81" t="s">
        <v>50</v>
      </c>
      <c r="AJ57" s="80"/>
      <c r="AL57" s="125"/>
      <c r="AM57" s="130" t="s">
        <v>52</v>
      </c>
      <c r="AN57" s="76">
        <v>500</v>
      </c>
      <c r="AO57" s="81" t="s">
        <v>50</v>
      </c>
      <c r="AP57" s="80"/>
      <c r="AR57" s="125"/>
      <c r="AS57" s="130" t="s">
        <v>52</v>
      </c>
      <c r="AT57" s="76">
        <v>500</v>
      </c>
      <c r="AU57" s="81" t="s">
        <v>50</v>
      </c>
      <c r="AV57" s="80"/>
      <c r="AX57" s="125"/>
      <c r="AY57" s="130" t="s">
        <v>52</v>
      </c>
      <c r="AZ57" s="76">
        <v>500</v>
      </c>
      <c r="BA57" s="81" t="s">
        <v>50</v>
      </c>
      <c r="BB57" s="80"/>
      <c r="BD57" s="125"/>
      <c r="BE57" s="130" t="s">
        <v>52</v>
      </c>
      <c r="BF57" s="76">
        <v>500</v>
      </c>
      <c r="BG57" s="81" t="s">
        <v>50</v>
      </c>
      <c r="BH57" s="80"/>
      <c r="BJ57" s="125"/>
      <c r="BK57" s="130" t="s">
        <v>52</v>
      </c>
      <c r="BL57" s="76">
        <v>500</v>
      </c>
      <c r="BM57" s="81" t="s">
        <v>50</v>
      </c>
      <c r="BN57" s="80"/>
      <c r="BP57" s="125"/>
      <c r="BQ57" s="130" t="s">
        <v>52</v>
      </c>
      <c r="BR57" s="76">
        <v>500</v>
      </c>
      <c r="BS57" s="81" t="s">
        <v>50</v>
      </c>
      <c r="BT57" s="80"/>
    </row>
    <row r="58" spans="2:72" x14ac:dyDescent="0.25">
      <c r="B58" s="125"/>
      <c r="C58" s="130"/>
      <c r="D58" s="76"/>
      <c r="E58" s="76"/>
      <c r="F58" s="80"/>
      <c r="H58" s="125"/>
      <c r="I58" s="130"/>
      <c r="J58" s="76"/>
      <c r="K58" s="76"/>
      <c r="L58" s="80"/>
      <c r="N58" s="125"/>
      <c r="O58" s="130"/>
      <c r="P58" s="76"/>
      <c r="Q58" s="76"/>
      <c r="R58" s="80"/>
      <c r="T58" s="125"/>
      <c r="U58" s="130"/>
      <c r="V58" s="76"/>
      <c r="W58" s="76"/>
      <c r="X58" s="80"/>
      <c r="Z58" s="125"/>
      <c r="AA58" s="130"/>
      <c r="AB58" s="76"/>
      <c r="AC58" s="76"/>
      <c r="AD58" s="80"/>
      <c r="AF58" s="125"/>
      <c r="AG58" s="130"/>
      <c r="AH58" s="76"/>
      <c r="AI58" s="76"/>
      <c r="AJ58" s="80"/>
      <c r="AL58" s="125"/>
      <c r="AM58" s="130"/>
      <c r="AN58" s="76"/>
      <c r="AO58" s="76"/>
      <c r="AP58" s="80"/>
      <c r="AR58" s="125"/>
      <c r="AS58" s="130"/>
      <c r="AT58" s="76"/>
      <c r="AU58" s="76"/>
      <c r="AV58" s="80"/>
      <c r="AX58" s="125"/>
      <c r="AY58" s="130"/>
      <c r="AZ58" s="76"/>
      <c r="BA58" s="76"/>
      <c r="BB58" s="80"/>
      <c r="BD58" s="125"/>
      <c r="BE58" s="130"/>
      <c r="BF58" s="76"/>
      <c r="BG58" s="76"/>
      <c r="BH58" s="80"/>
      <c r="BJ58" s="125"/>
      <c r="BK58" s="130"/>
      <c r="BL58" s="76"/>
      <c r="BM58" s="76"/>
      <c r="BN58" s="80"/>
      <c r="BP58" s="125"/>
      <c r="BQ58" s="130"/>
      <c r="BR58" s="76"/>
      <c r="BS58" s="76"/>
      <c r="BT58" s="80"/>
    </row>
    <row r="59" spans="2:72" x14ac:dyDescent="0.25">
      <c r="B59" s="125"/>
      <c r="C59" s="130" t="s">
        <v>69</v>
      </c>
      <c r="D59" s="76">
        <v>311.83999999999997</v>
      </c>
      <c r="E59" s="81"/>
      <c r="F59" s="80" t="s">
        <v>70</v>
      </c>
      <c r="H59" s="125"/>
      <c r="I59" s="130" t="s">
        <v>69</v>
      </c>
      <c r="J59" s="76">
        <v>311.83999999999997</v>
      </c>
      <c r="K59" s="81"/>
      <c r="L59" s="80">
        <v>11</v>
      </c>
      <c r="N59" s="125"/>
      <c r="O59" s="130" t="s">
        <v>69</v>
      </c>
      <c r="P59" s="76">
        <v>311.83999999999997</v>
      </c>
      <c r="Q59" s="81"/>
      <c r="R59" s="80" t="s">
        <v>70</v>
      </c>
      <c r="T59" s="125"/>
      <c r="U59" s="130" t="s">
        <v>69</v>
      </c>
      <c r="V59" s="76">
        <v>311.83999999999997</v>
      </c>
      <c r="W59" s="81"/>
      <c r="X59" s="80">
        <v>7</v>
      </c>
      <c r="Z59" s="125"/>
      <c r="AA59" s="130" t="s">
        <v>69</v>
      </c>
      <c r="AB59" s="76">
        <v>311.83999999999997</v>
      </c>
      <c r="AC59" s="81" t="s">
        <v>50</v>
      </c>
      <c r="AD59" s="80" t="s">
        <v>70</v>
      </c>
      <c r="AF59" s="125"/>
      <c r="AG59" s="130" t="s">
        <v>69</v>
      </c>
      <c r="AH59" s="76">
        <v>311.83999999999997</v>
      </c>
      <c r="AI59" s="81" t="s">
        <v>50</v>
      </c>
      <c r="AJ59" s="80" t="s">
        <v>70</v>
      </c>
      <c r="AL59" s="125"/>
      <c r="AM59" s="130" t="s">
        <v>69</v>
      </c>
      <c r="AN59" s="76">
        <v>311.83999999999997</v>
      </c>
      <c r="AO59" s="81" t="s">
        <v>50</v>
      </c>
      <c r="AP59" s="80" t="s">
        <v>70</v>
      </c>
      <c r="AR59" s="125"/>
      <c r="AS59" s="130" t="s">
        <v>69</v>
      </c>
      <c r="AT59" s="76">
        <v>311.83999999999997</v>
      </c>
      <c r="AU59" s="81" t="s">
        <v>50</v>
      </c>
      <c r="AV59" s="80" t="s">
        <v>70</v>
      </c>
      <c r="AX59" s="125"/>
      <c r="AY59" s="130" t="s">
        <v>69</v>
      </c>
      <c r="AZ59" s="76">
        <v>311.83999999999997</v>
      </c>
      <c r="BA59" s="81" t="s">
        <v>50</v>
      </c>
      <c r="BB59" s="80" t="s">
        <v>70</v>
      </c>
      <c r="BD59" s="125"/>
      <c r="BE59" s="130" t="s">
        <v>69</v>
      </c>
      <c r="BF59" s="76">
        <v>311.83999999999997</v>
      </c>
      <c r="BG59" s="81" t="s">
        <v>50</v>
      </c>
      <c r="BH59" s="80" t="s">
        <v>70</v>
      </c>
      <c r="BJ59" s="125"/>
      <c r="BK59" s="130" t="s">
        <v>69</v>
      </c>
      <c r="BL59" s="76">
        <v>311.83999999999997</v>
      </c>
      <c r="BM59" s="81" t="s">
        <v>50</v>
      </c>
      <c r="BN59" s="80" t="s">
        <v>70</v>
      </c>
      <c r="BP59" s="125"/>
      <c r="BQ59" s="130" t="s">
        <v>69</v>
      </c>
      <c r="BR59" s="76">
        <v>311.83999999999997</v>
      </c>
      <c r="BS59" s="81" t="s">
        <v>50</v>
      </c>
      <c r="BT59" s="80" t="s">
        <v>70</v>
      </c>
    </row>
    <row r="60" spans="2:72" x14ac:dyDescent="0.25">
      <c r="B60" s="125"/>
      <c r="C60" s="130" t="s">
        <v>71</v>
      </c>
      <c r="D60" s="76">
        <v>311.83999999999997</v>
      </c>
      <c r="E60" s="81"/>
      <c r="F60" s="80" t="s">
        <v>72</v>
      </c>
      <c r="H60" s="125"/>
      <c r="I60" s="130" t="s">
        <v>71</v>
      </c>
      <c r="J60" s="76">
        <v>311.83999999999997</v>
      </c>
      <c r="K60" s="81"/>
      <c r="L60" s="80" t="s">
        <v>72</v>
      </c>
      <c r="N60" s="125"/>
      <c r="O60" s="130" t="s">
        <v>71</v>
      </c>
      <c r="P60" s="76">
        <v>311.83999999999997</v>
      </c>
      <c r="Q60" s="81" t="s">
        <v>50</v>
      </c>
      <c r="R60" s="80" t="s">
        <v>72</v>
      </c>
      <c r="T60" s="125"/>
      <c r="U60" s="130" t="s">
        <v>71</v>
      </c>
      <c r="V60" s="76">
        <v>311.83999999999997</v>
      </c>
      <c r="W60" s="81"/>
      <c r="X60" s="80" t="s">
        <v>72</v>
      </c>
      <c r="Z60" s="125"/>
      <c r="AA60" s="130" t="s">
        <v>71</v>
      </c>
      <c r="AB60" s="76">
        <v>311.83999999999997</v>
      </c>
      <c r="AC60" s="81" t="s">
        <v>50</v>
      </c>
      <c r="AD60" s="80" t="s">
        <v>72</v>
      </c>
      <c r="AF60" s="125"/>
      <c r="AG60" s="130" t="s">
        <v>71</v>
      </c>
      <c r="AH60" s="76">
        <v>311.83999999999997</v>
      </c>
      <c r="AI60" s="81" t="s">
        <v>50</v>
      </c>
      <c r="AJ60" s="80" t="s">
        <v>72</v>
      </c>
      <c r="AL60" s="125"/>
      <c r="AM60" s="130" t="s">
        <v>71</v>
      </c>
      <c r="AN60" s="76">
        <v>311.83999999999997</v>
      </c>
      <c r="AO60" s="81" t="s">
        <v>50</v>
      </c>
      <c r="AP60" s="80" t="s">
        <v>72</v>
      </c>
      <c r="AR60" s="125"/>
      <c r="AS60" s="130" t="s">
        <v>71</v>
      </c>
      <c r="AT60" s="76">
        <v>311.83999999999997</v>
      </c>
      <c r="AU60" s="81" t="s">
        <v>50</v>
      </c>
      <c r="AV60" s="80" t="s">
        <v>72</v>
      </c>
      <c r="AX60" s="125"/>
      <c r="AY60" s="130" t="s">
        <v>71</v>
      </c>
      <c r="AZ60" s="76">
        <v>311.83999999999997</v>
      </c>
      <c r="BA60" s="81" t="s">
        <v>50</v>
      </c>
      <c r="BB60" s="80" t="s">
        <v>72</v>
      </c>
      <c r="BD60" s="125"/>
      <c r="BE60" s="130" t="s">
        <v>71</v>
      </c>
      <c r="BF60" s="76">
        <v>311.83999999999997</v>
      </c>
      <c r="BG60" s="81" t="s">
        <v>50</v>
      </c>
      <c r="BH60" s="80" t="s">
        <v>72</v>
      </c>
      <c r="BJ60" s="125"/>
      <c r="BK60" s="130" t="s">
        <v>71</v>
      </c>
      <c r="BL60" s="76">
        <v>311.83999999999997</v>
      </c>
      <c r="BM60" s="81" t="s">
        <v>50</v>
      </c>
      <c r="BN60" s="80" t="s">
        <v>72</v>
      </c>
      <c r="BP60" s="125"/>
      <c r="BQ60" s="130" t="s">
        <v>71</v>
      </c>
      <c r="BR60" s="76">
        <v>311.83999999999997</v>
      </c>
      <c r="BS60" s="81" t="s">
        <v>50</v>
      </c>
      <c r="BT60" s="80" t="s">
        <v>72</v>
      </c>
    </row>
    <row r="61" spans="2:72" x14ac:dyDescent="0.25">
      <c r="B61" s="125"/>
      <c r="C61" s="82"/>
      <c r="D61" s="82"/>
      <c r="E61" s="82"/>
      <c r="F61" s="80"/>
      <c r="H61" s="125"/>
      <c r="I61" s="82"/>
      <c r="J61" s="82"/>
      <c r="K61" s="82"/>
      <c r="L61" s="80"/>
      <c r="N61" s="125"/>
      <c r="O61" s="82"/>
      <c r="P61" s="82"/>
      <c r="Q61" s="82"/>
      <c r="R61" s="80"/>
      <c r="T61" s="125"/>
      <c r="U61" s="82"/>
      <c r="V61" s="82"/>
      <c r="W61" s="82"/>
      <c r="X61" s="80"/>
      <c r="Z61" s="125"/>
      <c r="AA61" s="82"/>
      <c r="AB61" s="82"/>
      <c r="AC61" s="82"/>
      <c r="AD61" s="80"/>
      <c r="AF61" s="125"/>
      <c r="AG61" s="82"/>
      <c r="AH61" s="82"/>
      <c r="AI61" s="82"/>
      <c r="AJ61" s="80"/>
      <c r="AL61" s="125"/>
      <c r="AM61" s="82"/>
      <c r="AN61" s="82"/>
      <c r="AO61" s="82"/>
      <c r="AP61" s="80"/>
      <c r="AR61" s="125"/>
      <c r="AS61" s="82"/>
      <c r="AT61" s="82"/>
      <c r="AU61" s="82"/>
      <c r="AV61" s="80"/>
      <c r="AX61" s="125"/>
      <c r="AY61" s="82"/>
      <c r="AZ61" s="82"/>
      <c r="BA61" s="82"/>
      <c r="BB61" s="80"/>
      <c r="BD61" s="125"/>
      <c r="BE61" s="82"/>
      <c r="BF61" s="82"/>
      <c r="BG61" s="82"/>
      <c r="BH61" s="80"/>
      <c r="BJ61" s="125"/>
      <c r="BK61" s="82"/>
      <c r="BL61" s="82"/>
      <c r="BM61" s="82"/>
      <c r="BN61" s="80"/>
      <c r="BP61" s="125"/>
      <c r="BQ61" s="82"/>
      <c r="BR61" s="82"/>
      <c r="BS61" s="82"/>
      <c r="BT61" s="80"/>
    </row>
    <row r="62" spans="2:72" x14ac:dyDescent="0.25">
      <c r="B62" s="125"/>
      <c r="C62" s="130" t="s">
        <v>73</v>
      </c>
      <c r="D62" s="76">
        <v>44</v>
      </c>
      <c r="E62" s="81"/>
      <c r="F62" s="80" t="s">
        <v>64</v>
      </c>
      <c r="H62" s="125"/>
      <c r="I62" s="130" t="s">
        <v>73</v>
      </c>
      <c r="J62" s="76">
        <v>44</v>
      </c>
      <c r="K62" s="81" t="s">
        <v>50</v>
      </c>
      <c r="L62" s="80" t="s">
        <v>64</v>
      </c>
      <c r="N62" s="125"/>
      <c r="O62" s="130" t="s">
        <v>73</v>
      </c>
      <c r="P62" s="76">
        <v>44</v>
      </c>
      <c r="Q62" s="81" t="s">
        <v>50</v>
      </c>
      <c r="R62" s="80" t="s">
        <v>64</v>
      </c>
      <c r="T62" s="125"/>
      <c r="U62" s="130" t="s">
        <v>73</v>
      </c>
      <c r="V62" s="76">
        <v>44</v>
      </c>
      <c r="W62" s="81" t="s">
        <v>50</v>
      </c>
      <c r="X62" s="80" t="s">
        <v>64</v>
      </c>
      <c r="Z62" s="125"/>
      <c r="AA62" s="130" t="s">
        <v>73</v>
      </c>
      <c r="AB62" s="76">
        <v>44</v>
      </c>
      <c r="AC62" s="81" t="s">
        <v>50</v>
      </c>
      <c r="AD62" s="80" t="s">
        <v>64</v>
      </c>
      <c r="AF62" s="125"/>
      <c r="AG62" s="130" t="s">
        <v>73</v>
      </c>
      <c r="AH62" s="76">
        <v>44</v>
      </c>
      <c r="AI62" s="81" t="s">
        <v>50</v>
      </c>
      <c r="AJ62" s="80" t="s">
        <v>64</v>
      </c>
      <c r="AL62" s="125"/>
      <c r="AM62" s="130" t="s">
        <v>73</v>
      </c>
      <c r="AN62" s="76">
        <v>44</v>
      </c>
      <c r="AO62" s="81" t="s">
        <v>50</v>
      </c>
      <c r="AP62" s="80" t="s">
        <v>64</v>
      </c>
      <c r="AR62" s="125"/>
      <c r="AS62" s="130" t="s">
        <v>73</v>
      </c>
      <c r="AT62" s="76">
        <v>44</v>
      </c>
      <c r="AU62" s="81" t="s">
        <v>50</v>
      </c>
      <c r="AV62" s="80" t="s">
        <v>64</v>
      </c>
      <c r="AX62" s="125"/>
      <c r="AY62" s="130" t="s">
        <v>73</v>
      </c>
      <c r="AZ62" s="76">
        <v>44</v>
      </c>
      <c r="BA62" s="81" t="s">
        <v>50</v>
      </c>
      <c r="BB62" s="80" t="s">
        <v>64</v>
      </c>
      <c r="BD62" s="125"/>
      <c r="BE62" s="130" t="s">
        <v>73</v>
      </c>
      <c r="BF62" s="76">
        <v>44</v>
      </c>
      <c r="BG62" s="81" t="s">
        <v>50</v>
      </c>
      <c r="BH62" s="80" t="s">
        <v>64</v>
      </c>
      <c r="BJ62" s="125"/>
      <c r="BK62" s="130" t="s">
        <v>73</v>
      </c>
      <c r="BL62" s="76">
        <v>44</v>
      </c>
      <c r="BM62" s="81" t="s">
        <v>50</v>
      </c>
      <c r="BN62" s="80" t="s">
        <v>64</v>
      </c>
      <c r="BP62" s="125"/>
      <c r="BQ62" s="130" t="s">
        <v>73</v>
      </c>
      <c r="BR62" s="76">
        <v>44</v>
      </c>
      <c r="BS62" s="81" t="s">
        <v>50</v>
      </c>
      <c r="BT62" s="80" t="s">
        <v>64</v>
      </c>
    </row>
    <row r="63" spans="2:72" ht="15.75" thickBot="1" x14ac:dyDescent="0.3">
      <c r="B63" s="125"/>
      <c r="C63" s="82"/>
      <c r="D63" s="82"/>
      <c r="E63" s="82"/>
      <c r="F63" s="135"/>
      <c r="H63" s="125"/>
      <c r="I63" s="82"/>
      <c r="J63" s="82"/>
      <c r="K63" s="82"/>
      <c r="L63" s="135"/>
      <c r="N63" s="125"/>
      <c r="O63" s="82"/>
      <c r="P63" s="82"/>
      <c r="Q63" s="82"/>
      <c r="R63" s="135"/>
      <c r="T63" s="125"/>
      <c r="U63" s="82"/>
      <c r="V63" s="82"/>
      <c r="W63" s="82"/>
      <c r="X63" s="135"/>
      <c r="Z63" s="125"/>
      <c r="AA63" s="82"/>
      <c r="AB63" s="82"/>
      <c r="AC63" s="82"/>
      <c r="AD63" s="135"/>
      <c r="AF63" s="125"/>
      <c r="AG63" s="82"/>
      <c r="AH63" s="82"/>
      <c r="AI63" s="82"/>
      <c r="AJ63" s="135"/>
      <c r="AL63" s="125"/>
      <c r="AM63" s="82"/>
      <c r="AN63" s="82"/>
      <c r="AO63" s="82"/>
      <c r="AP63" s="135"/>
      <c r="AR63" s="125"/>
      <c r="AS63" s="82"/>
      <c r="AT63" s="82"/>
      <c r="AU63" s="82"/>
      <c r="AV63" s="135"/>
      <c r="AX63" s="125"/>
      <c r="AY63" s="82"/>
      <c r="AZ63" s="82"/>
      <c r="BA63" s="82"/>
      <c r="BB63" s="135"/>
      <c r="BD63" s="125"/>
      <c r="BE63" s="82"/>
      <c r="BF63" s="82"/>
      <c r="BG63" s="82"/>
      <c r="BH63" s="135"/>
      <c r="BJ63" s="125"/>
      <c r="BK63" s="82"/>
      <c r="BL63" s="82"/>
      <c r="BM63" s="82"/>
      <c r="BN63" s="135"/>
      <c r="BP63" s="125"/>
      <c r="BQ63" s="82"/>
      <c r="BR63" s="82"/>
      <c r="BS63" s="82"/>
      <c r="BT63" s="135"/>
    </row>
    <row r="64" spans="2:72" ht="15.75" thickBot="1" x14ac:dyDescent="0.3">
      <c r="B64" s="136"/>
      <c r="C64" s="137"/>
      <c r="D64" s="138" t="s">
        <v>74</v>
      </c>
      <c r="E64" s="139">
        <f>SUMIF(E50:E63,"x",D50:D63)</f>
        <v>0</v>
      </c>
      <c r="F64" s="124"/>
      <c r="H64" s="136"/>
      <c r="I64" s="140" t="s">
        <v>74</v>
      </c>
      <c r="J64" s="141"/>
      <c r="K64" s="142">
        <f>SUMIF(K50:K63,"x",J50:J63)</f>
        <v>44</v>
      </c>
      <c r="L64" s="143"/>
      <c r="N64" s="136"/>
      <c r="O64" s="137"/>
      <c r="P64" s="138" t="s">
        <v>74</v>
      </c>
      <c r="Q64" s="139">
        <f>SUMIF(Q50:Q63,"x",P50:P63)</f>
        <v>2842.9100000000003</v>
      </c>
      <c r="R64" s="124"/>
      <c r="T64" s="136"/>
      <c r="U64" s="137"/>
      <c r="V64" s="138" t="s">
        <v>74</v>
      </c>
      <c r="W64" s="139">
        <f>SUMIF(W50:W63,"x",V50:V63)</f>
        <v>930.46</v>
      </c>
      <c r="X64" s="124"/>
      <c r="Z64" s="136"/>
      <c r="AA64" s="137"/>
      <c r="AB64" s="138" t="s">
        <v>74</v>
      </c>
      <c r="AC64" s="139">
        <f>SUMIF(AC50:AC63,"x",AB50:AB63)</f>
        <v>1356.27</v>
      </c>
      <c r="AD64" s="124"/>
      <c r="AF64" s="136"/>
      <c r="AG64" s="137"/>
      <c r="AH64" s="138" t="s">
        <v>74</v>
      </c>
      <c r="AI64" s="139">
        <f>SUMIF(AI50:AI63,"x",AH50:AH63)</f>
        <v>2356.27</v>
      </c>
      <c r="AJ64" s="124"/>
      <c r="AL64" s="136"/>
      <c r="AM64" s="137"/>
      <c r="AN64" s="138" t="s">
        <v>74</v>
      </c>
      <c r="AO64" s="139">
        <f>SUMIF(AO50:AO63,"x",AN50:AN63)</f>
        <v>2356.27</v>
      </c>
      <c r="AP64" s="124"/>
      <c r="AR64" s="136"/>
      <c r="AS64" s="137"/>
      <c r="AT64" s="138" t="s">
        <v>74</v>
      </c>
      <c r="AU64" s="139">
        <f>SUMIF(AU50:AU63,"x",AT50:AT63)</f>
        <v>2356.27</v>
      </c>
      <c r="AV64" s="124"/>
      <c r="AX64" s="136"/>
      <c r="AY64" s="137"/>
      <c r="AZ64" s="138" t="s">
        <v>74</v>
      </c>
      <c r="BA64" s="139">
        <f>SUMIF(BA50:BA63,"x",AZ50:AZ63)</f>
        <v>2356.27</v>
      </c>
      <c r="BB64" s="124"/>
      <c r="BD64" s="136"/>
      <c r="BE64" s="137"/>
      <c r="BF64" s="138" t="s">
        <v>74</v>
      </c>
      <c r="BG64" s="139">
        <f>SUMIF(BG50:BG63,"x",BF50:BF63)</f>
        <v>2356.27</v>
      </c>
      <c r="BH64" s="124"/>
      <c r="BJ64" s="136"/>
      <c r="BK64" s="137"/>
      <c r="BL64" s="138" t="s">
        <v>74</v>
      </c>
      <c r="BM64" s="139">
        <f>SUMIF(BM50:BM63,"x",BL50:BL63)</f>
        <v>2356.27</v>
      </c>
      <c r="BN64" s="124"/>
      <c r="BP64" s="136"/>
      <c r="BQ64" s="137"/>
      <c r="BR64" s="138" t="s">
        <v>74</v>
      </c>
      <c r="BS64" s="139">
        <f>SUMIF(BS50:BS63,"x",BR50:BR63)</f>
        <v>2356.27</v>
      </c>
      <c r="BT64" s="124"/>
    </row>
    <row r="65" spans="2:72" x14ac:dyDescent="0.25">
      <c r="B65" s="121" t="s">
        <v>75</v>
      </c>
      <c r="C65" s="144" t="s">
        <v>76</v>
      </c>
      <c r="D65" s="145">
        <v>500</v>
      </c>
      <c r="E65" s="145"/>
      <c r="F65" s="44"/>
      <c r="H65" s="121" t="s">
        <v>75</v>
      </c>
      <c r="I65" s="144" t="s">
        <v>76</v>
      </c>
      <c r="J65" s="145">
        <v>500</v>
      </c>
      <c r="K65" s="145"/>
      <c r="L65" s="44"/>
      <c r="N65" s="121" t="s">
        <v>75</v>
      </c>
      <c r="O65" s="144" t="s">
        <v>76</v>
      </c>
      <c r="P65" s="145">
        <v>500</v>
      </c>
      <c r="Q65" s="145"/>
      <c r="R65" s="44"/>
      <c r="T65" s="121" t="s">
        <v>75</v>
      </c>
      <c r="U65" s="144" t="s">
        <v>76</v>
      </c>
      <c r="V65" s="145">
        <v>500</v>
      </c>
      <c r="W65" s="145"/>
      <c r="X65" s="44"/>
      <c r="Z65" s="121" t="s">
        <v>75</v>
      </c>
      <c r="AA65" s="144" t="s">
        <v>76</v>
      </c>
      <c r="AB65" s="145">
        <v>500</v>
      </c>
      <c r="AC65" s="145"/>
      <c r="AD65" s="44"/>
      <c r="AF65" s="121" t="s">
        <v>75</v>
      </c>
      <c r="AG65" s="144" t="s">
        <v>76</v>
      </c>
      <c r="AH65" s="145">
        <v>500</v>
      </c>
      <c r="AI65" s="145"/>
      <c r="AJ65" s="44"/>
      <c r="AL65" s="121" t="s">
        <v>75</v>
      </c>
      <c r="AM65" s="144" t="s">
        <v>76</v>
      </c>
      <c r="AN65" s="145">
        <v>500</v>
      </c>
      <c r="AO65" s="145"/>
      <c r="AP65" s="44"/>
      <c r="AR65" s="121" t="s">
        <v>75</v>
      </c>
      <c r="AS65" s="144" t="s">
        <v>76</v>
      </c>
      <c r="AT65" s="145">
        <v>500</v>
      </c>
      <c r="AU65" s="145"/>
      <c r="AV65" s="44"/>
      <c r="AX65" s="121" t="s">
        <v>75</v>
      </c>
      <c r="AY65" s="144" t="s">
        <v>76</v>
      </c>
      <c r="AZ65" s="145">
        <v>500</v>
      </c>
      <c r="BA65" s="145"/>
      <c r="BB65" s="44"/>
      <c r="BD65" s="121" t="s">
        <v>75</v>
      </c>
      <c r="BE65" s="144" t="s">
        <v>76</v>
      </c>
      <c r="BF65" s="145">
        <v>500</v>
      </c>
      <c r="BG65" s="145"/>
      <c r="BH65" s="44"/>
      <c r="BJ65" s="121" t="s">
        <v>75</v>
      </c>
      <c r="BK65" s="144" t="s">
        <v>76</v>
      </c>
      <c r="BL65" s="145">
        <v>500</v>
      </c>
      <c r="BM65" s="145"/>
      <c r="BN65" s="44"/>
      <c r="BP65" s="121" t="s">
        <v>75</v>
      </c>
      <c r="BQ65" s="144" t="s">
        <v>76</v>
      </c>
      <c r="BR65" s="145">
        <v>500</v>
      </c>
      <c r="BS65" s="145"/>
      <c r="BT65" s="44"/>
    </row>
    <row r="66" spans="2:72" x14ac:dyDescent="0.25">
      <c r="B66" s="125"/>
      <c r="C66" s="144" t="s">
        <v>77</v>
      </c>
      <c r="D66" s="145">
        <v>500</v>
      </c>
      <c r="E66" s="145"/>
      <c r="F66" s="44"/>
      <c r="H66" s="125"/>
      <c r="I66" s="144" t="s">
        <v>77</v>
      </c>
      <c r="J66" s="145">
        <v>500</v>
      </c>
      <c r="K66" s="145"/>
      <c r="L66" s="44"/>
      <c r="N66" s="125"/>
      <c r="O66" s="144" t="s">
        <v>77</v>
      </c>
      <c r="P66" s="145">
        <v>700</v>
      </c>
      <c r="Q66" s="145"/>
      <c r="R66" s="44"/>
      <c r="T66" s="125"/>
      <c r="U66" s="144" t="s">
        <v>77</v>
      </c>
      <c r="V66" s="145">
        <v>500</v>
      </c>
      <c r="W66" s="145"/>
      <c r="X66" s="44"/>
      <c r="Z66" s="125"/>
      <c r="AA66" s="144" t="s">
        <v>77</v>
      </c>
      <c r="AB66" s="145">
        <v>500</v>
      </c>
      <c r="AC66" s="145"/>
      <c r="AD66" s="44"/>
      <c r="AF66" s="125"/>
      <c r="AG66" s="144" t="s">
        <v>77</v>
      </c>
      <c r="AH66" s="145">
        <v>500</v>
      </c>
      <c r="AI66" s="145"/>
      <c r="AJ66" s="44"/>
      <c r="AL66" s="125"/>
      <c r="AM66" s="144" t="s">
        <v>77</v>
      </c>
      <c r="AN66" s="145">
        <v>500</v>
      </c>
      <c r="AO66" s="145"/>
      <c r="AP66" s="44"/>
      <c r="AR66" s="125"/>
      <c r="AS66" s="144" t="s">
        <v>77</v>
      </c>
      <c r="AT66" s="145">
        <v>500</v>
      </c>
      <c r="AU66" s="145"/>
      <c r="AV66" s="44"/>
      <c r="AX66" s="125"/>
      <c r="AY66" s="144" t="s">
        <v>77</v>
      </c>
      <c r="AZ66" s="145">
        <v>500</v>
      </c>
      <c r="BA66" s="145"/>
      <c r="BB66" s="44"/>
      <c r="BD66" s="125"/>
      <c r="BE66" s="144" t="s">
        <v>77</v>
      </c>
      <c r="BF66" s="145">
        <v>500</v>
      </c>
      <c r="BG66" s="145"/>
      <c r="BH66" s="44"/>
      <c r="BJ66" s="125"/>
      <c r="BK66" s="144" t="s">
        <v>77</v>
      </c>
      <c r="BL66" s="145">
        <v>500</v>
      </c>
      <c r="BM66" s="145"/>
      <c r="BN66" s="44"/>
      <c r="BP66" s="125"/>
      <c r="BQ66" s="144" t="s">
        <v>77</v>
      </c>
      <c r="BR66" s="145">
        <v>500</v>
      </c>
      <c r="BS66" s="145"/>
      <c r="BT66" s="44"/>
    </row>
    <row r="67" spans="2:72" x14ac:dyDescent="0.25">
      <c r="B67" s="125"/>
      <c r="C67" s="144" t="s">
        <v>53</v>
      </c>
      <c r="D67" s="145">
        <v>3000</v>
      </c>
      <c r="E67" s="145"/>
      <c r="F67" s="44"/>
      <c r="H67" s="125"/>
      <c r="I67" s="144"/>
      <c r="J67" s="145"/>
      <c r="K67" s="145"/>
      <c r="L67" s="44"/>
      <c r="N67" s="125"/>
      <c r="O67" s="144"/>
      <c r="P67" s="145"/>
      <c r="Q67" s="145"/>
      <c r="R67" s="44"/>
      <c r="T67" s="125"/>
      <c r="U67" s="144"/>
      <c r="V67" s="145"/>
      <c r="W67" s="145"/>
      <c r="X67" s="44"/>
      <c r="Z67" s="125"/>
      <c r="AA67" s="144" t="s">
        <v>53</v>
      </c>
      <c r="AB67" s="145">
        <v>2500</v>
      </c>
      <c r="AC67" s="145"/>
      <c r="AD67" s="44"/>
      <c r="AF67" s="125"/>
      <c r="AG67" s="144" t="s">
        <v>53</v>
      </c>
      <c r="AH67" s="145">
        <v>2500</v>
      </c>
      <c r="AI67" s="145"/>
      <c r="AJ67" s="44"/>
      <c r="AL67" s="125"/>
      <c r="AM67" s="144" t="s">
        <v>53</v>
      </c>
      <c r="AN67" s="145">
        <v>2500</v>
      </c>
      <c r="AO67" s="145"/>
      <c r="AP67" s="44"/>
      <c r="AR67" s="125"/>
      <c r="AS67" s="144" t="s">
        <v>53</v>
      </c>
      <c r="AT67" s="145">
        <v>2500</v>
      </c>
      <c r="AU67" s="145"/>
      <c r="AV67" s="44"/>
      <c r="AX67" s="125"/>
      <c r="AY67" s="144" t="s">
        <v>53</v>
      </c>
      <c r="AZ67" s="145">
        <v>2500</v>
      </c>
      <c r="BA67" s="145"/>
      <c r="BB67" s="44"/>
      <c r="BD67" s="125"/>
      <c r="BE67" s="144" t="s">
        <v>53</v>
      </c>
      <c r="BF67" s="145">
        <v>2500</v>
      </c>
      <c r="BG67" s="145"/>
      <c r="BH67" s="44"/>
      <c r="BJ67" s="125"/>
      <c r="BK67" s="144" t="s">
        <v>53</v>
      </c>
      <c r="BL67" s="145">
        <v>2500</v>
      </c>
      <c r="BM67" s="145"/>
      <c r="BN67" s="44"/>
      <c r="BP67" s="125"/>
      <c r="BQ67" s="144" t="s">
        <v>53</v>
      </c>
      <c r="BR67" s="145">
        <v>2500</v>
      </c>
      <c r="BS67" s="145"/>
      <c r="BT67" s="44"/>
    </row>
    <row r="68" spans="2:72" x14ac:dyDescent="0.25">
      <c r="B68" s="125"/>
      <c r="C68" s="130"/>
      <c r="D68" s="76"/>
      <c r="E68" s="76"/>
      <c r="F68" s="44"/>
      <c r="H68" s="125"/>
      <c r="I68" s="130"/>
      <c r="J68" s="76"/>
      <c r="K68" s="76"/>
      <c r="L68" s="44"/>
      <c r="N68" s="125"/>
      <c r="O68" s="130"/>
      <c r="P68" s="76"/>
      <c r="Q68" s="76"/>
      <c r="R68" s="44"/>
      <c r="T68" s="125"/>
      <c r="U68" s="130"/>
      <c r="V68" s="76"/>
      <c r="W68" s="76"/>
      <c r="X68" s="44"/>
      <c r="Z68" s="125"/>
      <c r="AA68" s="130"/>
      <c r="AB68" s="76"/>
      <c r="AC68" s="76"/>
      <c r="AD68" s="44"/>
      <c r="AF68" s="125"/>
      <c r="AG68" s="130"/>
      <c r="AH68" s="76"/>
      <c r="AI68" s="76"/>
      <c r="AJ68" s="44"/>
      <c r="AL68" s="125"/>
      <c r="AM68" s="130"/>
      <c r="AN68" s="76"/>
      <c r="AO68" s="76"/>
      <c r="AP68" s="44"/>
      <c r="AR68" s="125"/>
      <c r="AS68" s="130"/>
      <c r="AT68" s="76"/>
      <c r="AU68" s="76"/>
      <c r="AV68" s="44"/>
      <c r="AX68" s="125"/>
      <c r="AY68" s="130"/>
      <c r="AZ68" s="76"/>
      <c r="BA68" s="76"/>
      <c r="BB68" s="44"/>
      <c r="BD68" s="125"/>
      <c r="BE68" s="130"/>
      <c r="BF68" s="76"/>
      <c r="BG68" s="76"/>
      <c r="BH68" s="44"/>
      <c r="BJ68" s="125"/>
      <c r="BK68" s="130"/>
      <c r="BL68" s="76"/>
      <c r="BM68" s="76"/>
      <c r="BN68" s="44"/>
      <c r="BP68" s="125"/>
      <c r="BQ68" s="130"/>
      <c r="BR68" s="76"/>
      <c r="BS68" s="76"/>
      <c r="BT68" s="44"/>
    </row>
    <row r="69" spans="2:72" x14ac:dyDescent="0.25">
      <c r="B69" s="125"/>
      <c r="C69" s="144"/>
      <c r="D69" s="145"/>
      <c r="E69" s="145"/>
      <c r="F69" s="44"/>
      <c r="H69" s="125"/>
      <c r="I69" s="144"/>
      <c r="J69" s="145"/>
      <c r="K69" s="145"/>
      <c r="L69" s="44"/>
      <c r="N69" s="125"/>
      <c r="O69" s="144"/>
      <c r="P69" s="145"/>
      <c r="Q69" s="145"/>
      <c r="R69" s="44"/>
      <c r="T69" s="125"/>
      <c r="U69" s="144"/>
      <c r="V69" s="145"/>
      <c r="W69" s="145"/>
      <c r="X69" s="44"/>
      <c r="Z69" s="125"/>
      <c r="AA69" s="144"/>
      <c r="AB69" s="145"/>
      <c r="AC69" s="145"/>
      <c r="AD69" s="44"/>
      <c r="AF69" s="125"/>
      <c r="AG69" s="144"/>
      <c r="AH69" s="145"/>
      <c r="AI69" s="145"/>
      <c r="AJ69" s="44"/>
      <c r="AL69" s="125"/>
      <c r="AM69" s="144"/>
      <c r="AN69" s="145"/>
      <c r="AO69" s="145"/>
      <c r="AP69" s="44"/>
      <c r="AR69" s="125"/>
      <c r="AS69" s="144"/>
      <c r="AT69" s="145"/>
      <c r="AU69" s="145"/>
      <c r="AV69" s="44"/>
      <c r="AX69" s="125"/>
      <c r="AY69" s="144"/>
      <c r="AZ69" s="145"/>
      <c r="BA69" s="145"/>
      <c r="BB69" s="44"/>
      <c r="BD69" s="125"/>
      <c r="BE69" s="144"/>
      <c r="BF69" s="145"/>
      <c r="BG69" s="145"/>
      <c r="BH69" s="44"/>
      <c r="BJ69" s="125"/>
      <c r="BK69" s="144"/>
      <c r="BL69" s="145"/>
      <c r="BM69" s="145"/>
      <c r="BN69" s="44"/>
      <c r="BP69" s="125"/>
      <c r="BQ69" s="144"/>
      <c r="BR69" s="145"/>
      <c r="BS69" s="145"/>
      <c r="BT69" s="44"/>
    </row>
    <row r="70" spans="2:72" ht="15.75" thickBot="1" x14ac:dyDescent="0.3">
      <c r="B70" s="125"/>
      <c r="C70" s="144" t="s">
        <v>78</v>
      </c>
      <c r="D70" s="145"/>
      <c r="E70" s="145"/>
      <c r="F70" s="44"/>
      <c r="H70" s="125"/>
      <c r="I70" s="144" t="s">
        <v>78</v>
      </c>
      <c r="J70" s="145"/>
      <c r="K70" s="145"/>
      <c r="L70" s="44"/>
      <c r="N70" s="125"/>
      <c r="O70" s="144" t="s">
        <v>78</v>
      </c>
      <c r="P70" s="145"/>
      <c r="Q70" s="145"/>
      <c r="R70" s="44"/>
      <c r="T70" s="125"/>
      <c r="U70" s="144" t="s">
        <v>78</v>
      </c>
      <c r="V70" s="145"/>
      <c r="W70" s="145"/>
      <c r="X70" s="44"/>
      <c r="Z70" s="125"/>
      <c r="AA70" s="144" t="s">
        <v>78</v>
      </c>
      <c r="AB70" s="145"/>
      <c r="AC70" s="145"/>
      <c r="AD70" s="44"/>
      <c r="AF70" s="125"/>
      <c r="AG70" s="144" t="s">
        <v>78</v>
      </c>
      <c r="AH70" s="145"/>
      <c r="AI70" s="145"/>
      <c r="AJ70" s="44"/>
      <c r="AL70" s="125"/>
      <c r="AM70" s="144" t="s">
        <v>78</v>
      </c>
      <c r="AN70" s="145"/>
      <c r="AO70" s="145"/>
      <c r="AP70" s="44"/>
      <c r="AR70" s="125"/>
      <c r="AS70" s="144" t="s">
        <v>78</v>
      </c>
      <c r="AT70" s="145"/>
      <c r="AU70" s="145"/>
      <c r="AV70" s="44"/>
      <c r="AX70" s="125"/>
      <c r="AY70" s="144" t="s">
        <v>78</v>
      </c>
      <c r="AZ70" s="145"/>
      <c r="BA70" s="145"/>
      <c r="BB70" s="44"/>
      <c r="BD70" s="125"/>
      <c r="BE70" s="144" t="s">
        <v>78</v>
      </c>
      <c r="BF70" s="145"/>
      <c r="BG70" s="145"/>
      <c r="BH70" s="44"/>
      <c r="BJ70" s="125"/>
      <c r="BK70" s="144" t="s">
        <v>78</v>
      </c>
      <c r="BL70" s="145"/>
      <c r="BM70" s="145"/>
      <c r="BN70" s="44"/>
      <c r="BP70" s="125"/>
      <c r="BQ70" s="144" t="s">
        <v>78</v>
      </c>
      <c r="BR70" s="145"/>
      <c r="BS70" s="145"/>
      <c r="BT70" s="44"/>
    </row>
    <row r="71" spans="2:72" ht="15.75" thickBot="1" x14ac:dyDescent="0.3">
      <c r="B71" s="136"/>
      <c r="C71" s="137" t="s">
        <v>79</v>
      </c>
      <c r="D71" s="146">
        <v>1500</v>
      </c>
      <c r="E71" s="146"/>
      <c r="F71" s="124" t="e">
        <f>#REF!=#REF!</f>
        <v>#REF!</v>
      </c>
      <c r="H71" s="136"/>
      <c r="I71" s="137" t="s">
        <v>79</v>
      </c>
      <c r="J71" s="146">
        <v>1500</v>
      </c>
      <c r="K71" s="146"/>
      <c r="L71" s="124" t="e">
        <f>#REF!=#REF!</f>
        <v>#REF!</v>
      </c>
      <c r="N71" s="136"/>
      <c r="O71" s="137" t="s">
        <v>79</v>
      </c>
      <c r="P71" s="146">
        <f>SUM(P65:P66)</f>
        <v>1200</v>
      </c>
      <c r="Q71" s="146"/>
      <c r="R71" s="124" t="e">
        <f>#REF!=#REF!</f>
        <v>#REF!</v>
      </c>
      <c r="T71" s="136"/>
      <c r="U71" s="137" t="s">
        <v>79</v>
      </c>
      <c r="V71" s="146">
        <v>1500</v>
      </c>
      <c r="W71" s="146"/>
      <c r="X71" s="124" t="e">
        <f>#REF!=#REF!</f>
        <v>#REF!</v>
      </c>
      <c r="Z71" s="136"/>
      <c r="AA71" s="137" t="s">
        <v>79</v>
      </c>
      <c r="AB71" s="146">
        <v>1500</v>
      </c>
      <c r="AC71" s="146"/>
      <c r="AD71" s="124" t="e">
        <f>#REF!=#REF!</f>
        <v>#REF!</v>
      </c>
      <c r="AF71" s="136"/>
      <c r="AG71" s="137" t="s">
        <v>79</v>
      </c>
      <c r="AH71" s="146">
        <v>1500</v>
      </c>
      <c r="AI71" s="146"/>
      <c r="AJ71" s="124" t="e">
        <f>#REF!=#REF!</f>
        <v>#REF!</v>
      </c>
      <c r="AL71" s="136"/>
      <c r="AM71" s="137" t="s">
        <v>79</v>
      </c>
      <c r="AN71" s="146">
        <v>1500</v>
      </c>
      <c r="AO71" s="146"/>
      <c r="AP71" s="124" t="e">
        <f>#REF!=#REF!</f>
        <v>#REF!</v>
      </c>
      <c r="AR71" s="136"/>
      <c r="AS71" s="137" t="s">
        <v>79</v>
      </c>
      <c r="AT71" s="146">
        <v>1500</v>
      </c>
      <c r="AU71" s="146"/>
      <c r="AV71" s="124" t="e">
        <f>#REF!=#REF!</f>
        <v>#REF!</v>
      </c>
      <c r="AX71" s="136"/>
      <c r="AY71" s="137" t="s">
        <v>79</v>
      </c>
      <c r="AZ71" s="146">
        <v>1500</v>
      </c>
      <c r="BA71" s="146"/>
      <c r="BB71" s="124" t="e">
        <f>#REF!=#REF!</f>
        <v>#REF!</v>
      </c>
      <c r="BD71" s="136"/>
      <c r="BE71" s="137" t="s">
        <v>79</v>
      </c>
      <c r="BF71" s="146">
        <v>1500</v>
      </c>
      <c r="BG71" s="146"/>
      <c r="BH71" s="124" t="e">
        <f>#REF!=#REF!</f>
        <v>#REF!</v>
      </c>
      <c r="BJ71" s="136"/>
      <c r="BK71" s="137" t="s">
        <v>79</v>
      </c>
      <c r="BL71" s="146">
        <v>1500</v>
      </c>
      <c r="BM71" s="146"/>
      <c r="BN71" s="124" t="e">
        <f>#REF!=#REF!</f>
        <v>#REF!</v>
      </c>
      <c r="BP71" s="136"/>
      <c r="BQ71" s="137" t="s">
        <v>79</v>
      </c>
      <c r="BR71" s="146">
        <v>1500</v>
      </c>
      <c r="BS71" s="146"/>
      <c r="BT71" s="124" t="e">
        <f>#REF!=#REF!</f>
        <v>#REF!</v>
      </c>
    </row>
  </sheetData>
  <mergeCells count="86">
    <mergeCell ref="I64:J64"/>
    <mergeCell ref="K64:L64"/>
    <mergeCell ref="BD48:BE48"/>
    <mergeCell ref="BF48:BH48"/>
    <mergeCell ref="BJ48:BK48"/>
    <mergeCell ref="BL48:BN48"/>
    <mergeCell ref="BP48:BQ48"/>
    <mergeCell ref="BR48:BT48"/>
    <mergeCell ref="AL48:AM48"/>
    <mergeCell ref="AN48:AP48"/>
    <mergeCell ref="AR48:AS48"/>
    <mergeCell ref="AT48:AV48"/>
    <mergeCell ref="AX48:AY48"/>
    <mergeCell ref="AZ48:BB48"/>
    <mergeCell ref="T48:U48"/>
    <mergeCell ref="V48:X48"/>
    <mergeCell ref="Z48:AA48"/>
    <mergeCell ref="AB48:AD48"/>
    <mergeCell ref="AF48:AG48"/>
    <mergeCell ref="AH48:AJ48"/>
    <mergeCell ref="B48:C48"/>
    <mergeCell ref="D48:F48"/>
    <mergeCell ref="H48:I48"/>
    <mergeCell ref="J48:L48"/>
    <mergeCell ref="N48:O48"/>
    <mergeCell ref="P48:R48"/>
    <mergeCell ref="BD31:BE31"/>
    <mergeCell ref="BF31:BH31"/>
    <mergeCell ref="BJ31:BK31"/>
    <mergeCell ref="BL31:BN31"/>
    <mergeCell ref="BP31:BQ31"/>
    <mergeCell ref="BR31:BT31"/>
    <mergeCell ref="AL31:AM31"/>
    <mergeCell ref="AN31:AP31"/>
    <mergeCell ref="AR31:AS31"/>
    <mergeCell ref="AT31:AV31"/>
    <mergeCell ref="AX31:AY31"/>
    <mergeCell ref="AZ31:BB31"/>
    <mergeCell ref="T31:U31"/>
    <mergeCell ref="V31:X31"/>
    <mergeCell ref="Z31:AA31"/>
    <mergeCell ref="AB31:AD31"/>
    <mergeCell ref="AF31:AG31"/>
    <mergeCell ref="AH31:AJ31"/>
    <mergeCell ref="B31:C31"/>
    <mergeCell ref="D31:F31"/>
    <mergeCell ref="H31:I31"/>
    <mergeCell ref="J31:L31"/>
    <mergeCell ref="N31:O31"/>
    <mergeCell ref="P31:R31"/>
    <mergeCell ref="AO29:AP29"/>
    <mergeCell ref="AU29:AV29"/>
    <mergeCell ref="BA29:BB29"/>
    <mergeCell ref="BG29:BH29"/>
    <mergeCell ref="BM29:BN29"/>
    <mergeCell ref="BS29:BT29"/>
    <mergeCell ref="K28:L28"/>
    <mergeCell ref="K29:L29"/>
    <mergeCell ref="Q29:R29"/>
    <mergeCell ref="W29:X29"/>
    <mergeCell ref="AC29:AD29"/>
    <mergeCell ref="AI29:AJ29"/>
    <mergeCell ref="BD2:BE2"/>
    <mergeCell ref="BF2:BH2"/>
    <mergeCell ref="BJ2:BK2"/>
    <mergeCell ref="BL2:BN2"/>
    <mergeCell ref="BP2:BQ2"/>
    <mergeCell ref="BR2:BT2"/>
    <mergeCell ref="AL2:AM2"/>
    <mergeCell ref="AN2:AP2"/>
    <mergeCell ref="AR2:AS2"/>
    <mergeCell ref="AT2:AV2"/>
    <mergeCell ref="AX2:AY2"/>
    <mergeCell ref="AZ2:BB2"/>
    <mergeCell ref="T2:U2"/>
    <mergeCell ref="V2:X2"/>
    <mergeCell ref="Z2:AA2"/>
    <mergeCell ref="AB2:AD2"/>
    <mergeCell ref="AF2:AG2"/>
    <mergeCell ref="AH2:AJ2"/>
    <mergeCell ref="B2:C2"/>
    <mergeCell ref="D2:F2"/>
    <mergeCell ref="H2:I2"/>
    <mergeCell ref="J2:L2"/>
    <mergeCell ref="N2:O2"/>
    <mergeCell ref="P2:R2"/>
  </mergeCells>
  <pageMargins left="0.7" right="0.7" top="0.75" bottom="0.75" header="0.3" footer="0.3"/>
  <pageSetup orientation="portrait" horizontalDpi="4294967293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B2:AJ39"/>
  <sheetViews>
    <sheetView showGridLines="0" topLeftCell="A2" zoomScaleNormal="100" workbookViewId="0">
      <selection activeCell="I8" sqref="I8"/>
    </sheetView>
  </sheetViews>
  <sheetFormatPr baseColWidth="10" defaultColWidth="11.42578125" defaultRowHeight="17.25" x14ac:dyDescent="0.25"/>
  <cols>
    <col min="1" max="1" width="5.42578125" style="6" customWidth="1"/>
    <col min="2" max="2" width="1.42578125" style="6" customWidth="1"/>
    <col min="3" max="3" width="11.42578125" style="6" customWidth="1"/>
    <col min="4" max="4" width="4.85546875" style="6" customWidth="1"/>
    <col min="5" max="5" width="11.42578125" style="6" customWidth="1"/>
    <col min="6" max="6" width="4.85546875" style="6" customWidth="1"/>
    <col min="7" max="7" width="1.42578125" style="6" customWidth="1"/>
    <col min="8" max="8" width="11.42578125" style="6" customWidth="1"/>
    <col min="9" max="9" width="4.85546875" style="6" customWidth="1"/>
    <col min="10" max="10" width="11.42578125" style="6" customWidth="1"/>
    <col min="11" max="11" width="4.85546875" style="6" customWidth="1"/>
    <col min="12" max="12" width="1.42578125" style="6" customWidth="1"/>
    <col min="13" max="13" width="11.42578125" style="6" customWidth="1"/>
    <col min="14" max="14" width="4.85546875" style="6" customWidth="1"/>
    <col min="15" max="15" width="11.42578125" style="6" customWidth="1"/>
    <col min="16" max="16" width="4.85546875" style="6" customWidth="1"/>
    <col min="17" max="17" width="1.42578125" style="6" customWidth="1"/>
    <col min="18" max="18" width="11.42578125" style="6" customWidth="1"/>
    <col min="19" max="19" width="4.85546875" style="6" customWidth="1"/>
    <col min="20" max="20" width="11.42578125" style="6" customWidth="1"/>
    <col min="21" max="21" width="4.85546875" style="6" customWidth="1"/>
    <col min="22" max="22" width="1.42578125" style="6" customWidth="1"/>
    <col min="23" max="23" width="11.42578125" style="6" customWidth="1"/>
    <col min="24" max="24" width="4.85546875" style="6" customWidth="1"/>
    <col min="25" max="25" width="11.42578125" style="6" customWidth="1"/>
    <col min="26" max="26" width="4.85546875" style="6" customWidth="1"/>
    <col min="27" max="27" width="1.42578125" style="6" customWidth="1"/>
    <col min="28" max="28" width="11.42578125" style="6" customWidth="1"/>
    <col min="29" max="29" width="4.85546875" style="6" customWidth="1"/>
    <col min="30" max="30" width="11.42578125" style="6" customWidth="1"/>
    <col min="31" max="31" width="4.85546875" style="6" customWidth="1"/>
    <col min="32" max="32" width="1.42578125" style="6" customWidth="1"/>
    <col min="33" max="33" width="11.42578125" style="6" customWidth="1"/>
    <col min="34" max="34" width="4.85546875" style="6" customWidth="1"/>
    <col min="35" max="35" width="11.42578125" style="6" customWidth="1"/>
    <col min="36" max="36" width="4.85546875" style="6" customWidth="1"/>
    <col min="37" max="16384" width="11.42578125" style="6"/>
  </cols>
  <sheetData>
    <row r="2" spans="2:36" ht="43.5" customHeight="1" x14ac:dyDescent="0.25">
      <c r="B2" s="29" t="s">
        <v>80</v>
      </c>
      <c r="C2" s="29"/>
      <c r="D2" s="29"/>
      <c r="E2" s="29"/>
      <c r="F2" s="29"/>
      <c r="G2" s="29"/>
      <c r="H2" s="29"/>
      <c r="J2" s="28">
        <v>2016</v>
      </c>
      <c r="K2" s="28"/>
      <c r="L2" s="28"/>
      <c r="M2" s="28"/>
      <c r="O2" s="27" t="s">
        <v>22</v>
      </c>
      <c r="P2" s="27"/>
      <c r="Q2" s="27"/>
      <c r="R2" s="27"/>
      <c r="S2" s="27"/>
    </row>
    <row r="3" spans="2:36" x14ac:dyDescent="0.25">
      <c r="B3" s="26" t="s">
        <v>21</v>
      </c>
      <c r="C3" s="26"/>
      <c r="D3" s="26"/>
      <c r="E3" s="26"/>
      <c r="F3" s="26"/>
      <c r="G3" s="26"/>
      <c r="H3" s="26"/>
      <c r="J3" s="26" t="s">
        <v>20</v>
      </c>
      <c r="K3" s="26"/>
      <c r="L3" s="26"/>
      <c r="M3" s="26"/>
      <c r="O3" s="26" t="s">
        <v>19</v>
      </c>
      <c r="P3" s="26"/>
      <c r="Q3" s="26"/>
      <c r="R3" s="26"/>
      <c r="S3" s="26"/>
    </row>
    <row r="5" spans="2:36" ht="21" customHeight="1" x14ac:dyDescent="0.25">
      <c r="B5" s="25">
        <f>INDEX(calendrier,,1)</f>
        <v>42359</v>
      </c>
      <c r="C5" s="23"/>
      <c r="D5" s="23"/>
      <c r="E5" s="23"/>
      <c r="F5" s="23"/>
      <c r="G5" s="24">
        <f>INDEX(calendrier,,2)</f>
        <v>42360</v>
      </c>
      <c r="H5" s="24"/>
      <c r="I5" s="24"/>
      <c r="J5" s="24"/>
      <c r="K5" s="24"/>
      <c r="L5" s="24">
        <f>INDEX(calendrier,,3)</f>
        <v>42361</v>
      </c>
      <c r="M5" s="24"/>
      <c r="N5" s="24"/>
      <c r="O5" s="24"/>
      <c r="P5" s="24"/>
      <c r="Q5" s="24">
        <f>INDEX(calendrier,,4)</f>
        <v>42362</v>
      </c>
      <c r="R5" s="24"/>
      <c r="S5" s="24"/>
      <c r="T5" s="24"/>
      <c r="U5" s="24"/>
      <c r="V5" s="24">
        <f>INDEX(calendrier,,5)</f>
        <v>42363</v>
      </c>
      <c r="W5" s="24"/>
      <c r="X5" s="24"/>
      <c r="Y5" s="24"/>
      <c r="Z5" s="24"/>
      <c r="AA5" s="24">
        <f>INDEX(calendrier,,6)</f>
        <v>42364</v>
      </c>
      <c r="AB5" s="24"/>
      <c r="AC5" s="24"/>
      <c r="AD5" s="24"/>
      <c r="AE5" s="24"/>
      <c r="AF5" s="23">
        <f>INDEX(calendrier,,7)</f>
        <v>42365</v>
      </c>
      <c r="AG5" s="23"/>
      <c r="AH5" s="23"/>
      <c r="AI5" s="23"/>
      <c r="AJ5" s="22"/>
    </row>
    <row r="6" spans="2:36" ht="24" customHeight="1" x14ac:dyDescent="0.25">
      <c r="B6" s="18"/>
      <c r="C6" s="19">
        <f>INDEX(calendrier,ndx+0,1)</f>
        <v>42366</v>
      </c>
      <c r="D6" s="19"/>
      <c r="E6" s="19"/>
      <c r="F6" s="16"/>
      <c r="G6" s="18"/>
      <c r="H6" s="19">
        <f>INDEX(calendrier,ndx+0,2)</f>
        <v>42367</v>
      </c>
      <c r="I6" s="19"/>
      <c r="J6" s="19"/>
      <c r="K6" s="16"/>
      <c r="L6" s="18"/>
      <c r="M6" s="19">
        <f>INDEX(calendrier,ndx+0,3)</f>
        <v>42368</v>
      </c>
      <c r="N6" s="19"/>
      <c r="O6" s="19"/>
      <c r="P6" s="16"/>
      <c r="Q6" s="18"/>
      <c r="R6" s="19">
        <f>INDEX(calendrier,ndx+0,4)</f>
        <v>42369</v>
      </c>
      <c r="S6" s="19"/>
      <c r="T6" s="19"/>
      <c r="U6" s="16"/>
      <c r="V6" s="18"/>
      <c r="W6" s="19">
        <f>INDEX(calendrier,ndx+0,5)</f>
        <v>42370</v>
      </c>
      <c r="X6" s="19"/>
      <c r="Y6" s="19"/>
      <c r="Z6" s="16"/>
      <c r="AA6" s="18"/>
      <c r="AB6" s="19">
        <f>INDEX(calendrier,ndx+0,6)</f>
        <v>42371</v>
      </c>
      <c r="AC6" s="19"/>
      <c r="AD6" s="19"/>
      <c r="AE6" s="16"/>
      <c r="AF6" s="18"/>
      <c r="AG6" s="19">
        <f>INDEX(calendrier,ndx+0,7)</f>
        <v>42372</v>
      </c>
      <c r="AH6" s="19"/>
      <c r="AI6" s="19"/>
      <c r="AJ6" s="16"/>
    </row>
    <row r="7" spans="2:36" ht="24" customHeight="1" x14ac:dyDescent="0.25">
      <c r="B7" s="18"/>
      <c r="C7" s="157" t="s">
        <v>83</v>
      </c>
      <c r="D7" s="158" t="s">
        <v>84</v>
      </c>
      <c r="E7" s="158" t="s">
        <v>83</v>
      </c>
      <c r="F7" s="158" t="s">
        <v>84</v>
      </c>
      <c r="G7" s="19"/>
      <c r="H7" s="21"/>
      <c r="I7" s="19"/>
      <c r="J7" s="19"/>
      <c r="K7" s="16"/>
      <c r="L7" s="18"/>
      <c r="M7" s="21"/>
      <c r="N7" s="19"/>
      <c r="O7" s="19"/>
      <c r="P7" s="16"/>
      <c r="Q7" s="18"/>
      <c r="R7" s="21"/>
      <c r="S7" s="19"/>
      <c r="T7" s="19"/>
      <c r="U7" s="16"/>
      <c r="V7" s="18"/>
      <c r="W7" s="21"/>
      <c r="X7" s="19"/>
      <c r="Y7" s="19"/>
      <c r="Z7" s="16"/>
      <c r="AA7" s="18"/>
      <c r="AB7" s="21"/>
      <c r="AC7" s="19"/>
      <c r="AD7" s="19"/>
      <c r="AE7" s="16"/>
      <c r="AF7" s="18"/>
      <c r="AG7" s="21"/>
      <c r="AH7" s="19"/>
      <c r="AI7" s="19"/>
      <c r="AJ7" s="16"/>
    </row>
    <row r="8" spans="2:36" ht="24" customHeight="1" x14ac:dyDescent="0.25">
      <c r="B8" s="18"/>
      <c r="C8" s="157"/>
      <c r="D8" s="158"/>
      <c r="E8" s="158"/>
      <c r="F8" s="158"/>
      <c r="G8" s="19"/>
      <c r="H8" s="21"/>
      <c r="I8" s="19"/>
      <c r="J8" s="19"/>
      <c r="K8" s="16"/>
      <c r="L8" s="18"/>
      <c r="M8" s="21"/>
      <c r="N8" s="19"/>
      <c r="O8" s="19"/>
      <c r="P8" s="16"/>
      <c r="Q8" s="18"/>
      <c r="R8" s="21"/>
      <c r="S8" s="19"/>
      <c r="T8" s="19"/>
      <c r="U8" s="16"/>
      <c r="V8" s="18"/>
      <c r="W8" s="21"/>
      <c r="X8" s="19"/>
      <c r="Y8" s="19"/>
      <c r="Z8" s="16"/>
      <c r="AA8" s="18"/>
      <c r="AB8" s="21"/>
      <c r="AC8" s="19"/>
      <c r="AD8" s="19"/>
      <c r="AE8" s="16"/>
      <c r="AF8" s="18"/>
      <c r="AG8" s="21"/>
      <c r="AH8" s="19"/>
      <c r="AI8" s="19"/>
      <c r="AJ8" s="16"/>
    </row>
    <row r="9" spans="2:36" ht="24" customHeight="1" x14ac:dyDescent="0.25">
      <c r="B9" s="18"/>
      <c r="C9" s="157"/>
      <c r="D9" s="158"/>
      <c r="E9" s="158"/>
      <c r="F9" s="158"/>
      <c r="G9" s="19"/>
      <c r="H9" s="21"/>
      <c r="I9" s="19"/>
      <c r="J9" s="19"/>
      <c r="K9" s="16"/>
      <c r="L9" s="18"/>
      <c r="M9" s="21"/>
      <c r="N9" s="19"/>
      <c r="O9" s="19"/>
      <c r="P9" s="16"/>
      <c r="Q9" s="18"/>
      <c r="R9" s="21"/>
      <c r="S9" s="19"/>
      <c r="T9" s="19"/>
      <c r="U9" s="16"/>
      <c r="V9" s="18"/>
      <c r="W9" s="21"/>
      <c r="X9" s="19"/>
      <c r="Y9" s="19"/>
      <c r="Z9" s="16"/>
      <c r="AA9" s="18"/>
      <c r="AB9" s="21"/>
      <c r="AC9" s="19"/>
      <c r="AD9" s="19"/>
      <c r="AE9" s="16"/>
      <c r="AF9" s="18"/>
      <c r="AG9" s="21"/>
      <c r="AH9" s="19"/>
      <c r="AI9" s="19"/>
      <c r="AJ9" s="16"/>
    </row>
    <row r="10" spans="2:36" ht="29.25" customHeight="1" x14ac:dyDescent="0.25">
      <c r="B10" s="18"/>
      <c r="C10" s="158"/>
      <c r="D10" s="158"/>
      <c r="E10" s="158"/>
      <c r="F10" s="158"/>
      <c r="G10" s="19"/>
      <c r="H10" s="20"/>
      <c r="I10" s="20"/>
      <c r="J10" s="20"/>
      <c r="K10" s="16"/>
      <c r="L10" s="18"/>
      <c r="M10" s="20"/>
      <c r="N10" s="20"/>
      <c r="O10" s="20"/>
      <c r="P10" s="16"/>
      <c r="Q10" s="18"/>
      <c r="R10" s="20"/>
      <c r="S10" s="20"/>
      <c r="T10" s="20"/>
      <c r="U10" s="16"/>
      <c r="V10" s="18"/>
      <c r="W10" s="20"/>
      <c r="X10" s="20"/>
      <c r="Y10" s="20"/>
      <c r="Z10" s="16"/>
      <c r="AA10" s="18"/>
      <c r="AB10" s="20"/>
      <c r="AC10" s="20"/>
      <c r="AD10" s="20"/>
      <c r="AE10" s="16"/>
      <c r="AF10" s="18"/>
      <c r="AG10" s="20"/>
      <c r="AH10" s="20"/>
      <c r="AI10" s="20"/>
      <c r="AJ10" s="16"/>
    </row>
    <row r="11" spans="2:36" ht="24" customHeight="1" x14ac:dyDescent="0.25">
      <c r="B11" s="18"/>
      <c r="C11" s="19">
        <f>INDEX(calendrier,ndx+1,1)</f>
        <v>42373</v>
      </c>
      <c r="D11" s="19"/>
      <c r="E11" s="19"/>
      <c r="F11" s="16"/>
      <c r="G11" s="18"/>
      <c r="H11" s="19">
        <f>INDEX(calendrier,ndx+1,2)</f>
        <v>42374</v>
      </c>
      <c r="I11" s="19"/>
      <c r="J11" s="19"/>
      <c r="K11" s="16"/>
      <c r="L11" s="18"/>
      <c r="M11" s="19">
        <f>INDEX(calendrier,ndx+1,3)</f>
        <v>42375</v>
      </c>
      <c r="N11" s="19"/>
      <c r="O11" s="19"/>
      <c r="P11" s="16"/>
      <c r="Q11" s="18"/>
      <c r="R11" s="19">
        <f>INDEX(calendrier,ndx+1,4)</f>
        <v>42376</v>
      </c>
      <c r="S11" s="19"/>
      <c r="T11" s="19"/>
      <c r="U11" s="16"/>
      <c r="V11" s="18"/>
      <c r="W11" s="19">
        <f>INDEX(calendrier,ndx+1,5)</f>
        <v>42377</v>
      </c>
      <c r="X11" s="19"/>
      <c r="Y11" s="19"/>
      <c r="Z11" s="16"/>
      <c r="AA11" s="18"/>
      <c r="AB11" s="19">
        <f>INDEX(calendrier,ndx+1,6)</f>
        <v>42378</v>
      </c>
      <c r="AC11" s="19"/>
      <c r="AD11" s="19"/>
      <c r="AE11" s="16"/>
      <c r="AF11" s="18"/>
      <c r="AG11" s="19">
        <f>INDEX(calendrier,ndx+1,7)</f>
        <v>42379</v>
      </c>
      <c r="AH11" s="19"/>
      <c r="AI11" s="19"/>
      <c r="AJ11" s="16"/>
    </row>
    <row r="12" spans="2:36" ht="24" customHeight="1" x14ac:dyDescent="0.25">
      <c r="B12" s="18"/>
      <c r="C12" s="19"/>
      <c r="D12" s="19"/>
      <c r="E12" s="19"/>
      <c r="F12" s="16"/>
      <c r="G12" s="18"/>
      <c r="H12" s="19"/>
      <c r="I12" s="19"/>
      <c r="J12" s="19"/>
      <c r="K12" s="16"/>
      <c r="L12" s="18"/>
      <c r="M12" s="19"/>
      <c r="N12" s="19"/>
      <c r="O12" s="19"/>
      <c r="P12" s="16"/>
      <c r="Q12" s="18"/>
      <c r="R12" s="19"/>
      <c r="S12" s="19"/>
      <c r="T12" s="19"/>
      <c r="U12" s="16"/>
      <c r="V12" s="18"/>
      <c r="W12" s="19"/>
      <c r="X12" s="19"/>
      <c r="Y12" s="19"/>
      <c r="Z12" s="16"/>
      <c r="AA12" s="18"/>
      <c r="AB12" s="19"/>
      <c r="AC12" s="19"/>
      <c r="AD12" s="19"/>
      <c r="AE12" s="16"/>
      <c r="AF12" s="18"/>
      <c r="AG12" s="19"/>
      <c r="AH12" s="19"/>
      <c r="AI12" s="19"/>
      <c r="AJ12" s="16"/>
    </row>
    <row r="13" spans="2:36" ht="24" customHeight="1" x14ac:dyDescent="0.25">
      <c r="B13" s="18"/>
      <c r="C13" s="19"/>
      <c r="D13" s="19"/>
      <c r="E13" s="19"/>
      <c r="F13" s="16"/>
      <c r="G13" s="18"/>
      <c r="H13" s="19"/>
      <c r="I13" s="19"/>
      <c r="J13" s="19"/>
      <c r="K13" s="16"/>
      <c r="L13" s="18"/>
      <c r="M13" s="19"/>
      <c r="N13" s="19"/>
      <c r="O13" s="19"/>
      <c r="P13" s="16"/>
      <c r="Q13" s="18"/>
      <c r="R13" s="19"/>
      <c r="S13" s="19"/>
      <c r="T13" s="19"/>
      <c r="U13" s="16"/>
      <c r="V13" s="18"/>
      <c r="W13" s="19"/>
      <c r="X13" s="19"/>
      <c r="Y13" s="19"/>
      <c r="Z13" s="16"/>
      <c r="AA13" s="18"/>
      <c r="AB13" s="19"/>
      <c r="AC13" s="19"/>
      <c r="AD13" s="19"/>
      <c r="AE13" s="16"/>
      <c r="AF13" s="18"/>
      <c r="AG13" s="19"/>
      <c r="AH13" s="19"/>
      <c r="AI13" s="19"/>
      <c r="AJ13" s="16"/>
    </row>
    <row r="14" spans="2:36" ht="24" customHeight="1" x14ac:dyDescent="0.25">
      <c r="B14" s="18"/>
      <c r="C14" s="19"/>
      <c r="D14" s="19"/>
      <c r="E14" s="19"/>
      <c r="F14" s="16"/>
      <c r="G14" s="18"/>
      <c r="H14" s="19"/>
      <c r="I14" s="19"/>
      <c r="J14" s="19"/>
      <c r="K14" s="16"/>
      <c r="L14" s="18"/>
      <c r="M14" s="19"/>
      <c r="N14" s="19"/>
      <c r="O14" s="19"/>
      <c r="P14" s="16"/>
      <c r="Q14" s="18"/>
      <c r="R14" s="19"/>
      <c r="S14" s="19"/>
      <c r="T14" s="19"/>
      <c r="U14" s="16"/>
      <c r="V14" s="18"/>
      <c r="W14" s="19"/>
      <c r="X14" s="19"/>
      <c r="Y14" s="19"/>
      <c r="Z14" s="16"/>
      <c r="AA14" s="18"/>
      <c r="AB14" s="19"/>
      <c r="AC14" s="19"/>
      <c r="AD14" s="19"/>
      <c r="AE14" s="16"/>
      <c r="AF14" s="18"/>
      <c r="AG14" s="19"/>
      <c r="AH14" s="19"/>
      <c r="AI14" s="19"/>
      <c r="AJ14" s="16"/>
    </row>
    <row r="15" spans="2:36" ht="33.75" customHeight="1" x14ac:dyDescent="0.25">
      <c r="B15" s="18"/>
      <c r="C15" s="20"/>
      <c r="D15" s="20"/>
      <c r="E15" s="20"/>
      <c r="F15" s="16"/>
      <c r="G15" s="18"/>
      <c r="H15" s="20"/>
      <c r="I15" s="20"/>
      <c r="J15" s="20"/>
      <c r="K15" s="16"/>
      <c r="L15" s="18"/>
      <c r="M15" s="20"/>
      <c r="N15" s="20"/>
      <c r="O15" s="20"/>
      <c r="P15" s="16"/>
      <c r="Q15" s="18"/>
      <c r="R15" s="20"/>
      <c r="S15" s="20"/>
      <c r="T15" s="20"/>
      <c r="U15" s="16"/>
      <c r="V15" s="18"/>
      <c r="W15" s="20"/>
      <c r="X15" s="20"/>
      <c r="Y15" s="20"/>
      <c r="Z15" s="16"/>
      <c r="AA15" s="18"/>
      <c r="AB15" s="20"/>
      <c r="AC15" s="20"/>
      <c r="AD15" s="20"/>
      <c r="AE15" s="16"/>
      <c r="AF15" s="18"/>
      <c r="AG15" s="20"/>
      <c r="AH15" s="20"/>
      <c r="AI15" s="20"/>
      <c r="AJ15" s="16"/>
    </row>
    <row r="16" spans="2:36" ht="24" customHeight="1" x14ac:dyDescent="0.25">
      <c r="B16" s="18"/>
      <c r="C16" s="19">
        <f>INDEX(calendrier,ndx+2,1)</f>
        <v>42380</v>
      </c>
      <c r="D16" s="19"/>
      <c r="E16" s="19"/>
      <c r="F16" s="16"/>
      <c r="G16" s="18"/>
      <c r="H16" s="19">
        <f>INDEX(calendrier,ndx+2,2)</f>
        <v>42381</v>
      </c>
      <c r="I16" s="19"/>
      <c r="J16" s="19"/>
      <c r="K16" s="16"/>
      <c r="L16" s="18"/>
      <c r="M16" s="19">
        <f>INDEX(calendrier,ndx+2,3)</f>
        <v>42382</v>
      </c>
      <c r="N16" s="19"/>
      <c r="O16" s="19"/>
      <c r="P16" s="16"/>
      <c r="Q16" s="18"/>
      <c r="R16" s="19">
        <f>INDEX(calendrier,ndx+2,4)</f>
        <v>42383</v>
      </c>
      <c r="S16" s="19"/>
      <c r="T16" s="19"/>
      <c r="U16" s="16"/>
      <c r="V16" s="18"/>
      <c r="W16" s="19">
        <f>INDEX(calendrier,ndx+2,5)</f>
        <v>42384</v>
      </c>
      <c r="X16" s="19"/>
      <c r="Y16" s="19"/>
      <c r="Z16" s="16"/>
      <c r="AA16" s="18"/>
      <c r="AB16" s="19">
        <f>INDEX(calendrier,ndx+2,6)</f>
        <v>42385</v>
      </c>
      <c r="AC16" s="19"/>
      <c r="AD16" s="19"/>
      <c r="AE16" s="16"/>
      <c r="AF16" s="18"/>
      <c r="AG16" s="19">
        <f>INDEX(calendrier,ndx+2,7)</f>
        <v>42386</v>
      </c>
      <c r="AH16" s="19"/>
      <c r="AI16" s="19"/>
      <c r="AJ16" s="16"/>
    </row>
    <row r="17" spans="2:36" ht="24" customHeight="1" x14ac:dyDescent="0.25">
      <c r="B17" s="18"/>
      <c r="C17" s="19"/>
      <c r="D17" s="19"/>
      <c r="E17" s="19"/>
      <c r="F17" s="16"/>
      <c r="G17" s="18"/>
      <c r="H17" s="19"/>
      <c r="I17" s="19"/>
      <c r="J17" s="19"/>
      <c r="K17" s="16"/>
      <c r="L17" s="18"/>
      <c r="M17" s="19"/>
      <c r="N17" s="19"/>
      <c r="O17" s="19"/>
      <c r="P17" s="16"/>
      <c r="Q17" s="18"/>
      <c r="R17" s="19"/>
      <c r="S17" s="19"/>
      <c r="T17" s="19"/>
      <c r="U17" s="16"/>
      <c r="V17" s="18"/>
      <c r="W17" s="19"/>
      <c r="X17" s="19"/>
      <c r="Y17" s="19"/>
      <c r="Z17" s="16"/>
      <c r="AA17" s="18"/>
      <c r="AB17" s="19"/>
      <c r="AC17" s="19"/>
      <c r="AD17" s="19"/>
      <c r="AE17" s="16"/>
      <c r="AF17" s="18"/>
      <c r="AG17" s="19"/>
      <c r="AH17" s="19"/>
      <c r="AI17" s="19"/>
      <c r="AJ17" s="16"/>
    </row>
    <row r="18" spans="2:36" ht="24" customHeight="1" x14ac:dyDescent="0.25">
      <c r="B18" s="18"/>
      <c r="C18" s="19"/>
      <c r="D18" s="19"/>
      <c r="E18" s="19"/>
      <c r="F18" s="16"/>
      <c r="G18" s="18"/>
      <c r="H18" s="19"/>
      <c r="I18" s="19"/>
      <c r="J18" s="19"/>
      <c r="K18" s="16"/>
      <c r="L18" s="18"/>
      <c r="M18" s="19"/>
      <c r="N18" s="19"/>
      <c r="O18" s="19"/>
      <c r="P18" s="16"/>
      <c r="Q18" s="18"/>
      <c r="R18" s="19"/>
      <c r="S18" s="19"/>
      <c r="T18" s="19"/>
      <c r="U18" s="16"/>
      <c r="V18" s="18"/>
      <c r="W18" s="19"/>
      <c r="X18" s="19"/>
      <c r="Y18" s="19"/>
      <c r="Z18" s="16"/>
      <c r="AA18" s="18"/>
      <c r="AB18" s="19"/>
      <c r="AC18" s="19"/>
      <c r="AD18" s="19"/>
      <c r="AE18" s="16"/>
      <c r="AF18" s="18"/>
      <c r="AG18" s="19"/>
      <c r="AH18" s="19"/>
      <c r="AI18" s="19"/>
      <c r="AJ18" s="16"/>
    </row>
    <row r="19" spans="2:36" ht="24" customHeight="1" x14ac:dyDescent="0.25">
      <c r="B19" s="18"/>
      <c r="C19" s="19"/>
      <c r="D19" s="19"/>
      <c r="E19" s="19"/>
      <c r="F19" s="16"/>
      <c r="G19" s="18"/>
      <c r="H19" s="19"/>
      <c r="I19" s="19"/>
      <c r="J19" s="19"/>
      <c r="K19" s="16"/>
      <c r="L19" s="18"/>
      <c r="M19" s="19"/>
      <c r="N19" s="19"/>
      <c r="O19" s="19"/>
      <c r="P19" s="16"/>
      <c r="Q19" s="18"/>
      <c r="R19" s="19"/>
      <c r="S19" s="19"/>
      <c r="T19" s="19"/>
      <c r="U19" s="16"/>
      <c r="V19" s="18"/>
      <c r="W19" s="19"/>
      <c r="X19" s="19"/>
      <c r="Y19" s="19"/>
      <c r="Z19" s="16"/>
      <c r="AA19" s="18"/>
      <c r="AB19" s="19"/>
      <c r="AC19" s="19"/>
      <c r="AD19" s="19"/>
      <c r="AE19" s="16"/>
      <c r="AF19" s="18"/>
      <c r="AG19" s="19"/>
      <c r="AH19" s="19"/>
      <c r="AI19" s="19"/>
      <c r="AJ19" s="16"/>
    </row>
    <row r="20" spans="2:36" ht="30" customHeight="1" x14ac:dyDescent="0.25">
      <c r="B20" s="18"/>
      <c r="C20" s="20"/>
      <c r="D20" s="20"/>
      <c r="E20" s="20"/>
      <c r="F20" s="16"/>
      <c r="G20" s="18"/>
      <c r="H20" s="20"/>
      <c r="I20" s="20"/>
      <c r="J20" s="20"/>
      <c r="K20" s="16"/>
      <c r="L20" s="18"/>
      <c r="M20" s="20"/>
      <c r="N20" s="20"/>
      <c r="O20" s="20"/>
      <c r="P20" s="16"/>
      <c r="Q20" s="18"/>
      <c r="R20" s="20"/>
      <c r="S20" s="20"/>
      <c r="T20" s="20"/>
      <c r="U20" s="16"/>
      <c r="V20" s="18"/>
      <c r="W20" s="20"/>
      <c r="X20" s="20"/>
      <c r="Y20" s="20"/>
      <c r="Z20" s="16"/>
      <c r="AA20" s="18"/>
      <c r="AB20" s="20"/>
      <c r="AC20" s="20"/>
      <c r="AD20" s="20"/>
      <c r="AE20" s="16"/>
      <c r="AF20" s="18"/>
      <c r="AG20" s="20"/>
      <c r="AH20" s="20"/>
      <c r="AI20" s="20"/>
      <c r="AJ20" s="16"/>
    </row>
    <row r="21" spans="2:36" ht="24" customHeight="1" x14ac:dyDescent="0.25">
      <c r="B21" s="18"/>
      <c r="C21" s="19">
        <f>INDEX(calendrier,ndx+3,1)</f>
        <v>42387</v>
      </c>
      <c r="D21" s="19"/>
      <c r="E21" s="19"/>
      <c r="F21" s="16"/>
      <c r="G21" s="18"/>
      <c r="H21" s="19">
        <f>INDEX(calendrier,ndx+3,2)</f>
        <v>42388</v>
      </c>
      <c r="I21" s="19"/>
      <c r="J21" s="19"/>
      <c r="K21" s="16"/>
      <c r="L21" s="18"/>
      <c r="M21" s="19">
        <f>INDEX(calendrier,ndx+3,3)</f>
        <v>42389</v>
      </c>
      <c r="N21" s="19"/>
      <c r="O21" s="19"/>
      <c r="P21" s="16"/>
      <c r="Q21" s="18"/>
      <c r="R21" s="19">
        <f>INDEX(calendrier,ndx+3,4)</f>
        <v>42390</v>
      </c>
      <c r="S21" s="19"/>
      <c r="T21" s="19"/>
      <c r="U21" s="16"/>
      <c r="V21" s="18"/>
      <c r="W21" s="19">
        <f>INDEX(calendrier,ndx+3,5)</f>
        <v>42391</v>
      </c>
      <c r="X21" s="19"/>
      <c r="Y21" s="19"/>
      <c r="Z21" s="16"/>
      <c r="AA21" s="18"/>
      <c r="AB21" s="19">
        <f>INDEX(calendrier,ndx+3,6)</f>
        <v>42392</v>
      </c>
      <c r="AC21" s="19"/>
      <c r="AD21" s="19"/>
      <c r="AE21" s="16"/>
      <c r="AF21" s="18"/>
      <c r="AG21" s="19">
        <f>INDEX(calendrier,ndx+3,7)</f>
        <v>42393</v>
      </c>
      <c r="AH21" s="19"/>
      <c r="AI21" s="19"/>
      <c r="AJ21" s="16"/>
    </row>
    <row r="22" spans="2:36" ht="24" customHeight="1" x14ac:dyDescent="0.25">
      <c r="B22" s="18"/>
      <c r="C22" s="19"/>
      <c r="D22" s="19"/>
      <c r="E22" s="19"/>
      <c r="F22" s="16"/>
      <c r="G22" s="18"/>
      <c r="H22" s="19"/>
      <c r="I22" s="19"/>
      <c r="J22" s="19"/>
      <c r="K22" s="16"/>
      <c r="L22" s="18"/>
      <c r="M22" s="19"/>
      <c r="N22" s="19"/>
      <c r="O22" s="19"/>
      <c r="P22" s="16"/>
      <c r="Q22" s="18"/>
      <c r="R22" s="19"/>
      <c r="S22" s="19"/>
      <c r="T22" s="19"/>
      <c r="U22" s="16"/>
      <c r="V22" s="18"/>
      <c r="W22" s="19"/>
      <c r="X22" s="19"/>
      <c r="Y22" s="19"/>
      <c r="Z22" s="16"/>
      <c r="AA22" s="18"/>
      <c r="AB22" s="19"/>
      <c r="AC22" s="19"/>
      <c r="AD22" s="19"/>
      <c r="AE22" s="16"/>
      <c r="AF22" s="18"/>
      <c r="AG22" s="19"/>
      <c r="AH22" s="19"/>
      <c r="AI22" s="19"/>
      <c r="AJ22" s="16"/>
    </row>
    <row r="23" spans="2:36" ht="24" customHeight="1" x14ac:dyDescent="0.25">
      <c r="B23" s="18"/>
      <c r="C23" s="19"/>
      <c r="D23" s="19"/>
      <c r="E23" s="19"/>
      <c r="F23" s="16"/>
      <c r="G23" s="18"/>
      <c r="H23" s="19"/>
      <c r="I23" s="19"/>
      <c r="J23" s="19"/>
      <c r="K23" s="16"/>
      <c r="L23" s="18"/>
      <c r="M23" s="19"/>
      <c r="N23" s="19"/>
      <c r="O23" s="19"/>
      <c r="P23" s="16"/>
      <c r="Q23" s="18"/>
      <c r="R23" s="19"/>
      <c r="S23" s="19"/>
      <c r="T23" s="19"/>
      <c r="U23" s="16"/>
      <c r="V23" s="18"/>
      <c r="W23" s="19"/>
      <c r="X23" s="19"/>
      <c r="Y23" s="19"/>
      <c r="Z23" s="16"/>
      <c r="AA23" s="18"/>
      <c r="AB23" s="19"/>
      <c r="AC23" s="19"/>
      <c r="AD23" s="19"/>
      <c r="AE23" s="16"/>
      <c r="AF23" s="18"/>
      <c r="AG23" s="19"/>
      <c r="AH23" s="19"/>
      <c r="AI23" s="19"/>
      <c r="AJ23" s="16"/>
    </row>
    <row r="24" spans="2:36" ht="24" customHeight="1" x14ac:dyDescent="0.25">
      <c r="B24" s="18"/>
      <c r="C24" s="19"/>
      <c r="D24" s="19"/>
      <c r="E24" s="19"/>
      <c r="F24" s="16"/>
      <c r="G24" s="18"/>
      <c r="H24" s="19"/>
      <c r="I24" s="19"/>
      <c r="J24" s="19"/>
      <c r="K24" s="16"/>
      <c r="L24" s="18"/>
      <c r="M24" s="19"/>
      <c r="N24" s="19"/>
      <c r="O24" s="19"/>
      <c r="P24" s="16"/>
      <c r="Q24" s="18"/>
      <c r="R24" s="19"/>
      <c r="S24" s="19"/>
      <c r="T24" s="19"/>
      <c r="U24" s="16"/>
      <c r="V24" s="18"/>
      <c r="W24" s="19"/>
      <c r="X24" s="19"/>
      <c r="Y24" s="19"/>
      <c r="Z24" s="16"/>
      <c r="AA24" s="18"/>
      <c r="AB24" s="19"/>
      <c r="AC24" s="19"/>
      <c r="AD24" s="19"/>
      <c r="AE24" s="16"/>
      <c r="AF24" s="18"/>
      <c r="AG24" s="19"/>
      <c r="AH24" s="19"/>
      <c r="AI24" s="19"/>
      <c r="AJ24" s="16"/>
    </row>
    <row r="25" spans="2:36" ht="28.5" customHeight="1" x14ac:dyDescent="0.25">
      <c r="B25" s="18"/>
      <c r="C25" s="20"/>
      <c r="D25" s="20"/>
      <c r="E25" s="20"/>
      <c r="F25" s="16"/>
      <c r="G25" s="18"/>
      <c r="H25" s="20"/>
      <c r="I25" s="20"/>
      <c r="J25" s="20"/>
      <c r="K25" s="16"/>
      <c r="L25" s="18"/>
      <c r="M25" s="20"/>
      <c r="N25" s="20"/>
      <c r="O25" s="20"/>
      <c r="P25" s="16"/>
      <c r="Q25" s="18"/>
      <c r="R25" s="20"/>
      <c r="S25" s="20"/>
      <c r="T25" s="20"/>
      <c r="U25" s="16"/>
      <c r="V25" s="18"/>
      <c r="W25" s="20"/>
      <c r="X25" s="20"/>
      <c r="Y25" s="20"/>
      <c r="Z25" s="16"/>
      <c r="AA25" s="18"/>
      <c r="AB25" s="20"/>
      <c r="AC25" s="20"/>
      <c r="AD25" s="20"/>
      <c r="AE25" s="16"/>
      <c r="AF25" s="18"/>
      <c r="AG25" s="20"/>
      <c r="AH25" s="20"/>
      <c r="AI25" s="20"/>
      <c r="AJ25" s="16"/>
    </row>
    <row r="26" spans="2:36" ht="24" customHeight="1" x14ac:dyDescent="0.25">
      <c r="B26" s="18"/>
      <c r="C26" s="19">
        <f>INDEX(calendrier,ndx+4,1)</f>
        <v>42394</v>
      </c>
      <c r="D26" s="19"/>
      <c r="E26" s="19"/>
      <c r="F26" s="16"/>
      <c r="G26" s="18"/>
      <c r="H26" s="19">
        <f>INDEX(calendrier,ndx+4,2)</f>
        <v>42395</v>
      </c>
      <c r="I26" s="19"/>
      <c r="J26" s="19"/>
      <c r="K26" s="16"/>
      <c r="L26" s="18"/>
      <c r="M26" s="19">
        <f>INDEX(calendrier,ndx+4,3)</f>
        <v>42396</v>
      </c>
      <c r="N26" s="19"/>
      <c r="O26" s="19"/>
      <c r="P26" s="16"/>
      <c r="Q26" s="18"/>
      <c r="R26" s="19">
        <f>INDEX(calendrier,ndx+4,4)</f>
        <v>42397</v>
      </c>
      <c r="S26" s="19"/>
      <c r="T26" s="19"/>
      <c r="U26" s="16"/>
      <c r="V26" s="18"/>
      <c r="W26" s="19">
        <f>INDEX(calendrier,ndx+4,5)</f>
        <v>42398</v>
      </c>
      <c r="X26" s="19"/>
      <c r="Y26" s="19"/>
      <c r="Z26" s="16"/>
      <c r="AA26" s="18"/>
      <c r="AB26" s="19">
        <f>INDEX(calendrier,ndx+4,6)</f>
        <v>42399</v>
      </c>
      <c r="AC26" s="19"/>
      <c r="AD26" s="19"/>
      <c r="AE26" s="16"/>
      <c r="AF26" s="18"/>
      <c r="AG26" s="19">
        <f>INDEX(calendrier,ndx+4,7)</f>
        <v>42400</v>
      </c>
      <c r="AH26" s="19"/>
      <c r="AI26" s="19"/>
      <c r="AJ26" s="16"/>
    </row>
    <row r="27" spans="2:36" ht="24" customHeight="1" x14ac:dyDescent="0.25">
      <c r="B27" s="18"/>
      <c r="C27" s="19"/>
      <c r="D27" s="19"/>
      <c r="E27" s="19"/>
      <c r="F27" s="16"/>
      <c r="G27" s="18"/>
      <c r="H27" s="19"/>
      <c r="I27" s="19"/>
      <c r="J27" s="19"/>
      <c r="K27" s="16"/>
      <c r="L27" s="18"/>
      <c r="M27" s="19"/>
      <c r="N27" s="19"/>
      <c r="O27" s="19"/>
      <c r="P27" s="16"/>
      <c r="Q27" s="18"/>
      <c r="R27" s="19"/>
      <c r="S27" s="19"/>
      <c r="T27" s="19"/>
      <c r="U27" s="16"/>
      <c r="V27" s="18"/>
      <c r="W27" s="19"/>
      <c r="X27" s="19"/>
      <c r="Y27" s="19"/>
      <c r="Z27" s="16"/>
      <c r="AA27" s="18"/>
      <c r="AB27" s="19"/>
      <c r="AC27" s="19"/>
      <c r="AD27" s="19"/>
      <c r="AE27" s="16"/>
      <c r="AF27" s="18"/>
      <c r="AG27" s="19"/>
      <c r="AH27" s="19"/>
      <c r="AI27" s="19"/>
      <c r="AJ27" s="16"/>
    </row>
    <row r="28" spans="2:36" ht="24" customHeight="1" x14ac:dyDescent="0.25">
      <c r="B28" s="18"/>
      <c r="C28" s="19"/>
      <c r="D28" s="19"/>
      <c r="E28" s="19"/>
      <c r="F28" s="16"/>
      <c r="G28" s="18"/>
      <c r="H28" s="19"/>
      <c r="I28" s="19"/>
      <c r="J28" s="19"/>
      <c r="K28" s="16"/>
      <c r="L28" s="18"/>
      <c r="M28" s="19"/>
      <c r="N28" s="19"/>
      <c r="O28" s="19"/>
      <c r="P28" s="16"/>
      <c r="Q28" s="18"/>
      <c r="R28" s="19"/>
      <c r="S28" s="19"/>
      <c r="T28" s="19"/>
      <c r="U28" s="16"/>
      <c r="V28" s="18"/>
      <c r="W28" s="19"/>
      <c r="X28" s="19"/>
      <c r="Y28" s="19"/>
      <c r="Z28" s="16"/>
      <c r="AA28" s="18"/>
      <c r="AB28" s="19"/>
      <c r="AC28" s="19"/>
      <c r="AD28" s="19"/>
      <c r="AE28" s="16"/>
      <c r="AF28" s="18"/>
      <c r="AG28" s="19"/>
      <c r="AH28" s="19"/>
      <c r="AI28" s="19"/>
      <c r="AJ28" s="16"/>
    </row>
    <row r="29" spans="2:36" ht="24" customHeight="1" x14ac:dyDescent="0.25">
      <c r="B29" s="18"/>
      <c r="C29" s="19"/>
      <c r="D29" s="19"/>
      <c r="E29" s="19"/>
      <c r="F29" s="16"/>
      <c r="G29" s="18"/>
      <c r="H29" s="19"/>
      <c r="I29" s="19"/>
      <c r="J29" s="19"/>
      <c r="K29" s="16"/>
      <c r="L29" s="18"/>
      <c r="M29" s="19"/>
      <c r="N29" s="19"/>
      <c r="O29" s="19"/>
      <c r="P29" s="16"/>
      <c r="Q29" s="18"/>
      <c r="R29" s="19"/>
      <c r="S29" s="19"/>
      <c r="T29" s="19"/>
      <c r="U29" s="16"/>
      <c r="V29" s="18"/>
      <c r="W29" s="19"/>
      <c r="X29" s="19"/>
      <c r="Y29" s="19"/>
      <c r="Z29" s="16"/>
      <c r="AA29" s="18"/>
      <c r="AB29" s="19"/>
      <c r="AC29" s="19"/>
      <c r="AD29" s="19"/>
      <c r="AE29" s="16"/>
      <c r="AF29" s="18"/>
      <c r="AG29" s="19"/>
      <c r="AH29" s="19"/>
      <c r="AI29" s="19"/>
      <c r="AJ29" s="16"/>
    </row>
    <row r="30" spans="2:36" ht="23.25" customHeight="1" x14ac:dyDescent="0.25">
      <c r="B30" s="18"/>
      <c r="C30" s="20"/>
      <c r="D30" s="20"/>
      <c r="E30" s="20"/>
      <c r="F30" s="16"/>
      <c r="G30" s="18"/>
      <c r="H30" s="20"/>
      <c r="I30" s="20"/>
      <c r="J30" s="20"/>
      <c r="K30" s="16"/>
      <c r="L30" s="18"/>
      <c r="M30" s="20"/>
      <c r="N30" s="20"/>
      <c r="O30" s="20"/>
      <c r="P30" s="16"/>
      <c r="Q30" s="18"/>
      <c r="R30" s="20"/>
      <c r="S30" s="20"/>
      <c r="T30" s="20"/>
      <c r="U30" s="16"/>
      <c r="V30" s="18"/>
      <c r="W30" s="20"/>
      <c r="X30" s="20"/>
      <c r="Y30" s="20"/>
      <c r="Z30" s="16"/>
      <c r="AA30" s="18"/>
      <c r="AB30" s="20"/>
      <c r="AC30" s="20"/>
      <c r="AD30" s="20"/>
      <c r="AE30" s="16"/>
      <c r="AF30" s="18"/>
      <c r="AG30" s="20"/>
      <c r="AH30" s="20"/>
      <c r="AI30" s="20"/>
      <c r="AJ30" s="16"/>
    </row>
    <row r="31" spans="2:36" ht="24" customHeight="1" x14ac:dyDescent="0.25">
      <c r="B31" s="18"/>
      <c r="C31" s="19">
        <f>INDEX(calendrier,ndx+5,1)</f>
        <v>42401</v>
      </c>
      <c r="D31" s="19"/>
      <c r="E31" s="19"/>
      <c r="F31" s="16"/>
      <c r="G31" s="18"/>
      <c r="H31" s="19">
        <f>INDEX(calendrier,ndx+5,2)</f>
        <v>42402</v>
      </c>
      <c r="I31" s="19"/>
      <c r="J31" s="19"/>
      <c r="K31" s="16"/>
      <c r="L31" s="18"/>
      <c r="M31" s="19">
        <f>INDEX(calendrier,ndx+5,3)</f>
        <v>42403</v>
      </c>
      <c r="N31" s="19"/>
      <c r="O31" s="19"/>
      <c r="P31" s="16"/>
      <c r="Q31" s="18"/>
      <c r="R31" s="19">
        <f>INDEX(calendrier,ndx+5,4)</f>
        <v>42404</v>
      </c>
      <c r="S31" s="19"/>
      <c r="T31" s="19"/>
      <c r="U31" s="16"/>
      <c r="V31" s="18"/>
      <c r="W31" s="19">
        <f>INDEX(calendrier,ndx+5,5)</f>
        <v>42405</v>
      </c>
      <c r="X31" s="19"/>
      <c r="Y31" s="19"/>
      <c r="Z31" s="16"/>
      <c r="AA31" s="18"/>
      <c r="AB31" s="19">
        <f>INDEX(calendrier,ndx+5,6)</f>
        <v>42406</v>
      </c>
      <c r="AC31" s="19"/>
      <c r="AD31" s="19"/>
      <c r="AE31" s="16"/>
      <c r="AF31" s="18"/>
      <c r="AG31" s="19">
        <f>INDEX(calendrier,ndx+5,7)</f>
        <v>42407</v>
      </c>
      <c r="AH31" s="19"/>
      <c r="AI31" s="19"/>
      <c r="AJ31" s="16"/>
    </row>
    <row r="32" spans="2:36" ht="24" customHeight="1" x14ac:dyDescent="0.25">
      <c r="B32" s="18"/>
      <c r="C32" s="19"/>
      <c r="D32" s="19"/>
      <c r="E32" s="19"/>
      <c r="F32" s="16"/>
      <c r="G32" s="18"/>
      <c r="H32" s="19"/>
      <c r="I32" s="19"/>
      <c r="J32" s="19"/>
      <c r="K32" s="16"/>
      <c r="L32" s="18"/>
      <c r="M32" s="19"/>
      <c r="N32" s="19"/>
      <c r="O32" s="19"/>
      <c r="P32" s="16"/>
      <c r="Q32" s="18"/>
      <c r="R32" s="19"/>
      <c r="S32" s="19"/>
      <c r="T32" s="19"/>
      <c r="U32" s="16"/>
      <c r="V32" s="18"/>
      <c r="W32" s="19"/>
      <c r="X32" s="19"/>
      <c r="Y32" s="19"/>
      <c r="Z32" s="16"/>
      <c r="AA32" s="18"/>
      <c r="AB32" s="19"/>
      <c r="AC32" s="19"/>
      <c r="AD32" s="19"/>
      <c r="AE32" s="16"/>
      <c r="AF32" s="18"/>
      <c r="AG32" s="19"/>
      <c r="AH32" s="19"/>
      <c r="AI32" s="19"/>
      <c r="AJ32" s="16"/>
    </row>
    <row r="33" spans="2:36" ht="24" customHeight="1" x14ac:dyDescent="0.25">
      <c r="B33" s="18"/>
      <c r="C33" s="19"/>
      <c r="D33" s="19"/>
      <c r="E33" s="19"/>
      <c r="F33" s="16"/>
      <c r="G33" s="18"/>
      <c r="H33" s="19"/>
      <c r="I33" s="19"/>
      <c r="J33" s="19"/>
      <c r="K33" s="16"/>
      <c r="L33" s="18"/>
      <c r="M33" s="19"/>
      <c r="N33" s="19"/>
      <c r="O33" s="19"/>
      <c r="P33" s="16"/>
      <c r="Q33" s="18"/>
      <c r="R33" s="19"/>
      <c r="S33" s="19"/>
      <c r="T33" s="19"/>
      <c r="U33" s="16"/>
      <c r="V33" s="18"/>
      <c r="W33" s="19"/>
      <c r="X33" s="19"/>
      <c r="Y33" s="19"/>
      <c r="Z33" s="16"/>
      <c r="AA33" s="18"/>
      <c r="AB33" s="19"/>
      <c r="AC33" s="19"/>
      <c r="AD33" s="19"/>
      <c r="AE33" s="16"/>
      <c r="AF33" s="18"/>
      <c r="AG33" s="19"/>
      <c r="AH33" s="19"/>
      <c r="AI33" s="19"/>
      <c r="AJ33" s="16"/>
    </row>
    <row r="34" spans="2:36" ht="24" customHeight="1" x14ac:dyDescent="0.25">
      <c r="B34" s="18"/>
      <c r="C34" s="19"/>
      <c r="D34" s="19"/>
      <c r="E34" s="19"/>
      <c r="F34" s="16"/>
      <c r="G34" s="18"/>
      <c r="H34" s="19"/>
      <c r="I34" s="19"/>
      <c r="J34" s="19"/>
      <c r="K34" s="16"/>
      <c r="L34" s="18"/>
      <c r="M34" s="19"/>
      <c r="N34" s="19"/>
      <c r="O34" s="19"/>
      <c r="P34" s="16"/>
      <c r="Q34" s="18"/>
      <c r="R34" s="19"/>
      <c r="S34" s="19"/>
      <c r="T34" s="19"/>
      <c r="U34" s="16"/>
      <c r="V34" s="18"/>
      <c r="W34" s="19"/>
      <c r="X34" s="19"/>
      <c r="Y34" s="19"/>
      <c r="Z34" s="16"/>
      <c r="AA34" s="18"/>
      <c r="AB34" s="19"/>
      <c r="AC34" s="19"/>
      <c r="AD34" s="19"/>
      <c r="AE34" s="16"/>
      <c r="AF34" s="18"/>
      <c r="AG34" s="19"/>
      <c r="AH34" s="19"/>
      <c r="AI34" s="19"/>
      <c r="AJ34" s="16"/>
    </row>
    <row r="35" spans="2:36" ht="26.25" customHeight="1" x14ac:dyDescent="0.25">
      <c r="B35" s="18"/>
      <c r="C35" s="17"/>
      <c r="D35" s="17"/>
      <c r="E35" s="17"/>
      <c r="F35" s="16"/>
      <c r="G35" s="18"/>
      <c r="H35" s="17"/>
      <c r="I35" s="17"/>
      <c r="J35" s="17"/>
      <c r="K35" s="16"/>
      <c r="L35" s="18"/>
      <c r="M35" s="17"/>
      <c r="N35" s="17"/>
      <c r="O35" s="17"/>
      <c r="P35" s="16"/>
      <c r="Q35" s="18"/>
      <c r="R35" s="17"/>
      <c r="S35" s="17"/>
      <c r="T35" s="17"/>
      <c r="U35" s="16"/>
      <c r="V35" s="18"/>
      <c r="W35" s="17"/>
      <c r="X35" s="17"/>
      <c r="Y35" s="17"/>
      <c r="Z35" s="16"/>
      <c r="AA35" s="18"/>
      <c r="AB35" s="17"/>
      <c r="AC35" s="17"/>
      <c r="AD35" s="17"/>
      <c r="AE35" s="16"/>
      <c r="AF35" s="18"/>
      <c r="AG35" s="17"/>
      <c r="AH35" s="17"/>
      <c r="AI35" s="17"/>
      <c r="AJ35" s="16"/>
    </row>
    <row r="36" spans="2:36" ht="21.75" customHeight="1" x14ac:dyDescent="0.25">
      <c r="B36" s="15"/>
      <c r="C36" s="14" t="s">
        <v>18</v>
      </c>
      <c r="D36" s="14"/>
      <c r="E36" s="13"/>
      <c r="F36" s="11"/>
      <c r="G36" s="11"/>
      <c r="H36" s="13"/>
      <c r="I36" s="13"/>
      <c r="J36" s="13"/>
      <c r="K36" s="11"/>
      <c r="L36" s="11"/>
      <c r="P36" s="11"/>
      <c r="Q36" s="11"/>
      <c r="U36" s="11"/>
      <c r="V36" s="11"/>
      <c r="Z36" s="11"/>
      <c r="AA36" s="11"/>
      <c r="AE36" s="11"/>
      <c r="AF36" s="11"/>
      <c r="AJ36" s="10"/>
    </row>
    <row r="37" spans="2:36" ht="21.75" customHeight="1" x14ac:dyDescent="0.25">
      <c r="B37" s="12"/>
      <c r="C37" s="11"/>
      <c r="D37" s="11"/>
      <c r="E37" s="11"/>
      <c r="F37" s="11"/>
      <c r="G37" s="11"/>
      <c r="H37" s="11"/>
      <c r="I37" s="11"/>
      <c r="J37" s="11"/>
      <c r="K37" s="11"/>
      <c r="L37" s="11"/>
      <c r="Q37" s="11"/>
      <c r="V37" s="11"/>
      <c r="AA37" s="11"/>
      <c r="AF37" s="11"/>
      <c r="AJ37" s="10"/>
    </row>
    <row r="38" spans="2:36" ht="21.75" customHeight="1" x14ac:dyDescent="0.25">
      <c r="B38" s="12"/>
      <c r="C38" s="11"/>
      <c r="D38" s="11"/>
      <c r="E38" s="11"/>
      <c r="F38" s="11"/>
      <c r="G38" s="11"/>
      <c r="H38" s="11"/>
      <c r="I38" s="11"/>
      <c r="J38" s="11"/>
      <c r="K38" s="11"/>
      <c r="L38" s="11"/>
      <c r="Q38" s="11"/>
      <c r="V38" s="11"/>
      <c r="AA38" s="11"/>
      <c r="AF38" s="11"/>
      <c r="AJ38" s="10"/>
    </row>
    <row r="39" spans="2:36" ht="21.75" customHeight="1" x14ac:dyDescent="0.25">
      <c r="B39" s="9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7"/>
    </row>
  </sheetData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B6:F6 B10:F10 B7:B9 D7:F9">
    <cfRule type="expression" dxfId="102" priority="95">
      <formula>NuméroDuMoisÀAfficher&lt;&gt;MONTH(B6)</formula>
    </cfRule>
  </conditionalFormatting>
  <conditionalFormatting sqref="B15:F15">
    <cfRule type="expression" dxfId="101" priority="94">
      <formula>NuméroDuMoisÀAfficher&lt;&gt;MONTH(B15)</formula>
    </cfRule>
  </conditionalFormatting>
  <conditionalFormatting sqref="B20:F20">
    <cfRule type="expression" dxfId="100" priority="93">
      <formula>NuméroDuMoisÀAfficher&lt;&gt;MONTH(B20)</formula>
    </cfRule>
  </conditionalFormatting>
  <conditionalFormatting sqref="B25:F25">
    <cfRule type="expression" dxfId="99" priority="92">
      <formula>NuméroDuMoisÀAfficher&lt;&gt;MONTH(B25)</formula>
    </cfRule>
  </conditionalFormatting>
  <conditionalFormatting sqref="B30:F30">
    <cfRule type="expression" dxfId="98" priority="91">
      <formula>NuméroDuMoisÀAfficher&lt;&gt;MONTH(B30)</formula>
    </cfRule>
  </conditionalFormatting>
  <conditionalFormatting sqref="B35:F35">
    <cfRule type="expression" dxfId="97" priority="90">
      <formula>NuméroDuMoisÀAfficher&lt;&gt;MONTH(B35)</formula>
    </cfRule>
  </conditionalFormatting>
  <conditionalFormatting sqref="G6:G10">
    <cfRule type="expression" dxfId="96" priority="89">
      <formula>NuméroDuMoisÀAfficher&lt;&gt;MONTH(G6)</formula>
    </cfRule>
  </conditionalFormatting>
  <conditionalFormatting sqref="G15:K15">
    <cfRule type="expression" dxfId="95" priority="88">
      <formula>NuméroDuMoisÀAfficher&lt;&gt;MONTH(G15)</formula>
    </cfRule>
  </conditionalFormatting>
  <conditionalFormatting sqref="G20:K20">
    <cfRule type="expression" dxfId="94" priority="87">
      <formula>NuméroDuMoisÀAfficher&lt;&gt;MONTH(G20)</formula>
    </cfRule>
  </conditionalFormatting>
  <conditionalFormatting sqref="G25:K25">
    <cfRule type="expression" dxfId="93" priority="86">
      <formula>NuméroDuMoisÀAfficher&lt;&gt;MONTH(G25)</formula>
    </cfRule>
  </conditionalFormatting>
  <conditionalFormatting sqref="G30:K30">
    <cfRule type="expression" dxfId="92" priority="85">
      <formula>NuméroDuMoisÀAfficher&lt;&gt;MONTH(G30)</formula>
    </cfRule>
  </conditionalFormatting>
  <conditionalFormatting sqref="G35:K35">
    <cfRule type="expression" dxfId="91" priority="84">
      <formula>NuméroDuMoisÀAfficher&lt;&gt;MONTH(G35)</formula>
    </cfRule>
  </conditionalFormatting>
  <conditionalFormatting sqref="L6:L10">
    <cfRule type="expression" dxfId="90" priority="83">
      <formula>NuméroDuMoisÀAfficher&lt;&gt;MONTH(L6)</formula>
    </cfRule>
  </conditionalFormatting>
  <conditionalFormatting sqref="L15:P15">
    <cfRule type="expression" dxfId="89" priority="82">
      <formula>NuméroDuMoisÀAfficher&lt;&gt;MONTH(L15)</formula>
    </cfRule>
  </conditionalFormatting>
  <conditionalFormatting sqref="L20:P20">
    <cfRule type="expression" dxfId="88" priority="81">
      <formula>NuméroDuMoisÀAfficher&lt;&gt;MONTH(L20)</formula>
    </cfRule>
  </conditionalFormatting>
  <conditionalFormatting sqref="L25:P25">
    <cfRule type="expression" dxfId="87" priority="80">
      <formula>NuméroDuMoisÀAfficher&lt;&gt;MONTH(L25)</formula>
    </cfRule>
  </conditionalFormatting>
  <conditionalFormatting sqref="L30:P30">
    <cfRule type="expression" dxfId="86" priority="79">
      <formula>NuméroDuMoisÀAfficher&lt;&gt;MONTH(L30)</formula>
    </cfRule>
  </conditionalFormatting>
  <conditionalFormatting sqref="L35:P35">
    <cfRule type="expression" dxfId="85" priority="78">
      <formula>NuméroDuMoisÀAfficher&lt;&gt;MONTH(L35)</formula>
    </cfRule>
  </conditionalFormatting>
  <conditionalFormatting sqref="Q6:Q10">
    <cfRule type="expression" dxfId="84" priority="77">
      <formula>NuméroDuMoisÀAfficher&lt;&gt;MONTH(Q6)</formula>
    </cfRule>
  </conditionalFormatting>
  <conditionalFormatting sqref="Q15:U15">
    <cfRule type="expression" dxfId="83" priority="76">
      <formula>NuméroDuMoisÀAfficher&lt;&gt;MONTH(Q15)</formula>
    </cfRule>
  </conditionalFormatting>
  <conditionalFormatting sqref="Q20:U20">
    <cfRule type="expression" dxfId="82" priority="75">
      <formula>NuméroDuMoisÀAfficher&lt;&gt;MONTH(Q20)</formula>
    </cfRule>
  </conditionalFormatting>
  <conditionalFormatting sqref="Q25:U25">
    <cfRule type="expression" dxfId="81" priority="74">
      <formula>NuméroDuMoisÀAfficher&lt;&gt;MONTH(Q25)</formula>
    </cfRule>
  </conditionalFormatting>
  <conditionalFormatting sqref="Q30:U30">
    <cfRule type="expression" dxfId="80" priority="73">
      <formula>NuméroDuMoisÀAfficher&lt;&gt;MONTH(Q30)</formula>
    </cfRule>
  </conditionalFormatting>
  <conditionalFormatting sqref="Q35:U35">
    <cfRule type="expression" dxfId="79" priority="72">
      <formula>NuméroDuMoisÀAfficher&lt;&gt;MONTH(Q35)</formula>
    </cfRule>
  </conditionalFormatting>
  <conditionalFormatting sqref="V6:V10">
    <cfRule type="expression" dxfId="78" priority="71">
      <formula>NuméroDuMoisÀAfficher&lt;&gt;MONTH(V6)</formula>
    </cfRule>
  </conditionalFormatting>
  <conditionalFormatting sqref="V15:Z15">
    <cfRule type="expression" dxfId="77" priority="70">
      <formula>NuméroDuMoisÀAfficher&lt;&gt;MONTH(V15)</formula>
    </cfRule>
  </conditionalFormatting>
  <conditionalFormatting sqref="V20:Z20">
    <cfRule type="expression" dxfId="76" priority="69">
      <formula>NuméroDuMoisÀAfficher&lt;&gt;MONTH(V20)</formula>
    </cfRule>
  </conditionalFormatting>
  <conditionalFormatting sqref="V25:Z25">
    <cfRule type="expression" dxfId="75" priority="68">
      <formula>NuméroDuMoisÀAfficher&lt;&gt;MONTH(V25)</formula>
    </cfRule>
  </conditionalFormatting>
  <conditionalFormatting sqref="V30:Z30">
    <cfRule type="expression" dxfId="74" priority="67">
      <formula>NuméroDuMoisÀAfficher&lt;&gt;MONTH(V30)</formula>
    </cfRule>
  </conditionalFormatting>
  <conditionalFormatting sqref="V35:Z35">
    <cfRule type="expression" dxfId="73" priority="66">
      <formula>NuméroDuMoisÀAfficher&lt;&gt;MONTH(V35)</formula>
    </cfRule>
  </conditionalFormatting>
  <conditionalFormatting sqref="AA6:AA10">
    <cfRule type="expression" dxfId="72" priority="65">
      <formula>NuméroDuMoisÀAfficher&lt;&gt;MONTH(AA6)</formula>
    </cfRule>
  </conditionalFormatting>
  <conditionalFormatting sqref="AA15:AE15">
    <cfRule type="expression" dxfId="71" priority="64">
      <formula>NuméroDuMoisÀAfficher&lt;&gt;MONTH(AA15)</formula>
    </cfRule>
  </conditionalFormatting>
  <conditionalFormatting sqref="AA20:AE20">
    <cfRule type="expression" dxfId="70" priority="63">
      <formula>NuméroDuMoisÀAfficher&lt;&gt;MONTH(AA20)</formula>
    </cfRule>
  </conditionalFormatting>
  <conditionalFormatting sqref="AA25:AE25">
    <cfRule type="expression" dxfId="69" priority="62">
      <formula>NuméroDuMoisÀAfficher&lt;&gt;MONTH(AA25)</formula>
    </cfRule>
  </conditionalFormatting>
  <conditionalFormatting sqref="AA30:AE30">
    <cfRule type="expression" dxfId="68" priority="61">
      <formula>NuméroDuMoisÀAfficher&lt;&gt;MONTH(AA30)</formula>
    </cfRule>
  </conditionalFormatting>
  <conditionalFormatting sqref="AA35:AE35">
    <cfRule type="expression" dxfId="67" priority="60">
      <formula>NuméroDuMoisÀAfficher&lt;&gt;MONTH(AA35)</formula>
    </cfRule>
  </conditionalFormatting>
  <conditionalFormatting sqref="AF6:AF10">
    <cfRule type="expression" dxfId="66" priority="59">
      <formula>NuméroDuMoisÀAfficher&lt;&gt;MONTH(AF6)</formula>
    </cfRule>
  </conditionalFormatting>
  <conditionalFormatting sqref="AF15:AJ15">
    <cfRule type="expression" dxfId="65" priority="58">
      <formula>NuméroDuMoisÀAfficher&lt;&gt;MONTH(AF15)</formula>
    </cfRule>
  </conditionalFormatting>
  <conditionalFormatting sqref="AF20:AJ20">
    <cfRule type="expression" dxfId="64" priority="57">
      <formula>NuméroDuMoisÀAfficher&lt;&gt;MONTH(AF20)</formula>
    </cfRule>
  </conditionalFormatting>
  <conditionalFormatting sqref="AF25:AJ25">
    <cfRule type="expression" dxfId="63" priority="56">
      <formula>NuméroDuMoisÀAfficher&lt;&gt;MONTH(AF25)</formula>
    </cfRule>
  </conditionalFormatting>
  <conditionalFormatting sqref="AF30:AJ30">
    <cfRule type="expression" dxfId="62" priority="55">
      <formula>NuméroDuMoisÀAfficher&lt;&gt;MONTH(AF30)</formula>
    </cfRule>
  </conditionalFormatting>
  <conditionalFormatting sqref="AF35:AJ35">
    <cfRule type="expression" dxfId="61" priority="54">
      <formula>NuméroDuMoisÀAfficher&lt;&gt;MONTH(AF35)</formula>
    </cfRule>
  </conditionalFormatting>
  <conditionalFormatting sqref="B11:F14">
    <cfRule type="expression" dxfId="60" priority="46">
      <formula>NuméroDuMoisÀAfficher&lt;&gt;MONTH(B11)</formula>
    </cfRule>
  </conditionalFormatting>
  <conditionalFormatting sqref="B5:AF5">
    <cfRule type="expression" dxfId="54" priority="47">
      <formula>(WEEKDAY(B5)=1)+(WEEKDAY(B5)=7)</formula>
    </cfRule>
  </conditionalFormatting>
  <conditionalFormatting sqref="G11:G14 I11:K14">
    <cfRule type="expression" dxfId="52" priority="45">
      <formula>NuméroDuMoisÀAfficher&lt;&gt;MONTH(G11)</formula>
    </cfRule>
  </conditionalFormatting>
  <conditionalFormatting sqref="L11:L14 N11:P14">
    <cfRule type="expression" dxfId="51" priority="44">
      <formula>NuméroDuMoisÀAfficher&lt;&gt;MONTH(L11)</formula>
    </cfRule>
  </conditionalFormatting>
  <conditionalFormatting sqref="Q11:Q14 S11:U14">
    <cfRule type="expression" dxfId="50" priority="43">
      <formula>NuméroDuMoisÀAfficher&lt;&gt;MONTH(Q11)</formula>
    </cfRule>
  </conditionalFormatting>
  <conditionalFormatting sqref="V11:V14 X11:Z14">
    <cfRule type="expression" dxfId="49" priority="42">
      <formula>NuméroDuMoisÀAfficher&lt;&gt;MONTH(V11)</formula>
    </cfRule>
  </conditionalFormatting>
  <conditionalFormatting sqref="AA11:AA14 AC11:AE14">
    <cfRule type="expression" dxfId="48" priority="41">
      <formula>NuméroDuMoisÀAfficher&lt;&gt;MONTH(AA11)</formula>
    </cfRule>
  </conditionalFormatting>
  <conditionalFormatting sqref="AF11:AF14 AH11:AJ14">
    <cfRule type="expression" dxfId="47" priority="40">
      <formula>NuméroDuMoisÀAfficher&lt;&gt;MONTH(AF11)</formula>
    </cfRule>
  </conditionalFormatting>
  <conditionalFormatting sqref="H11:H14">
    <cfRule type="expression" dxfId="46" priority="39">
      <formula>NuméroDuMoisÀAfficher&lt;&gt;MONTH(H11)</formula>
    </cfRule>
  </conditionalFormatting>
  <conditionalFormatting sqref="M11:M14">
    <cfRule type="expression" dxfId="45" priority="38">
      <formula>NuméroDuMoisÀAfficher&lt;&gt;MONTH(M11)</formula>
    </cfRule>
  </conditionalFormatting>
  <conditionalFormatting sqref="R11:R14">
    <cfRule type="expression" dxfId="44" priority="37">
      <formula>NuméroDuMoisÀAfficher&lt;&gt;MONTH(R11)</formula>
    </cfRule>
  </conditionalFormatting>
  <conditionalFormatting sqref="W11:W14">
    <cfRule type="expression" dxfId="43" priority="36">
      <formula>NuméroDuMoisÀAfficher&lt;&gt;MONTH(W11)</formula>
    </cfRule>
  </conditionalFormatting>
  <conditionalFormatting sqref="AB11:AB14">
    <cfRule type="expression" dxfId="42" priority="35">
      <formula>NuméroDuMoisÀAfficher&lt;&gt;MONTH(AB11)</formula>
    </cfRule>
  </conditionalFormatting>
  <conditionalFormatting sqref="AG11:AG14">
    <cfRule type="expression" dxfId="41" priority="34">
      <formula>NuméroDuMoisÀAfficher&lt;&gt;MONTH(AG11)</formula>
    </cfRule>
  </conditionalFormatting>
  <conditionalFormatting sqref="B26:F29">
    <cfRule type="expression" dxfId="40" priority="33">
      <formula>NuméroDuMoisÀAfficher&lt;&gt;MONTH(B26)</formula>
    </cfRule>
  </conditionalFormatting>
  <conditionalFormatting sqref="G26:G29 I26:K29">
    <cfRule type="expression" dxfId="39" priority="32">
      <formula>NuméroDuMoisÀAfficher&lt;&gt;MONTH(G26)</formula>
    </cfRule>
  </conditionalFormatting>
  <conditionalFormatting sqref="L26:L29 N26:P29">
    <cfRule type="expression" dxfId="38" priority="31">
      <formula>NuméroDuMoisÀAfficher&lt;&gt;MONTH(L26)</formula>
    </cfRule>
  </conditionalFormatting>
  <conditionalFormatting sqref="Q26:Q29 S26:U29">
    <cfRule type="expression" dxfId="37" priority="30">
      <formula>NuméroDuMoisÀAfficher&lt;&gt;MONTH(Q26)</formula>
    </cfRule>
  </conditionalFormatting>
  <conditionalFormatting sqref="V26:V29 X26:Z29">
    <cfRule type="expression" dxfId="36" priority="29">
      <formula>NuméroDuMoisÀAfficher&lt;&gt;MONTH(V26)</formula>
    </cfRule>
  </conditionalFormatting>
  <conditionalFormatting sqref="AA26:AA29 AC26:AE29">
    <cfRule type="expression" dxfId="35" priority="28">
      <formula>NuméroDuMoisÀAfficher&lt;&gt;MONTH(AA26)</formula>
    </cfRule>
  </conditionalFormatting>
  <conditionalFormatting sqref="AF26:AF29 AH26:AJ29">
    <cfRule type="expression" dxfId="34" priority="27">
      <formula>NuméroDuMoisÀAfficher&lt;&gt;MONTH(AF26)</formula>
    </cfRule>
  </conditionalFormatting>
  <conditionalFormatting sqref="H26:H29">
    <cfRule type="expression" dxfId="33" priority="26">
      <formula>NuméroDuMoisÀAfficher&lt;&gt;MONTH(H26)</formula>
    </cfRule>
  </conditionalFormatting>
  <conditionalFormatting sqref="M26:M29">
    <cfRule type="expression" dxfId="32" priority="25">
      <formula>NuméroDuMoisÀAfficher&lt;&gt;MONTH(M26)</formula>
    </cfRule>
  </conditionalFormatting>
  <conditionalFormatting sqref="R26:R29">
    <cfRule type="expression" dxfId="31" priority="24">
      <formula>NuméroDuMoisÀAfficher&lt;&gt;MONTH(R26)</formula>
    </cfRule>
  </conditionalFormatting>
  <conditionalFormatting sqref="W26:W29">
    <cfRule type="expression" dxfId="30" priority="23">
      <formula>NuméroDuMoisÀAfficher&lt;&gt;MONTH(W26)</formula>
    </cfRule>
  </conditionalFormatting>
  <conditionalFormatting sqref="AB26:AB29">
    <cfRule type="expression" dxfId="29" priority="22">
      <formula>NuméroDuMoisÀAfficher&lt;&gt;MONTH(AB26)</formula>
    </cfRule>
  </conditionalFormatting>
  <conditionalFormatting sqref="AG26:AG29">
    <cfRule type="expression" dxfId="28" priority="21">
      <formula>NuméroDuMoisÀAfficher&lt;&gt;MONTH(AG26)</formula>
    </cfRule>
  </conditionalFormatting>
  <conditionalFormatting sqref="B31:F34">
    <cfRule type="expression" dxfId="27" priority="20">
      <formula>NuméroDuMoisÀAfficher&lt;&gt;MONTH(B31)</formula>
    </cfRule>
  </conditionalFormatting>
  <conditionalFormatting sqref="G31:G34 I31:K34">
    <cfRule type="expression" dxfId="26" priority="19">
      <formula>NuméroDuMoisÀAfficher&lt;&gt;MONTH(G31)</formula>
    </cfRule>
  </conditionalFormatting>
  <conditionalFormatting sqref="L31:L34 N31:P34">
    <cfRule type="expression" dxfId="25" priority="18">
      <formula>NuméroDuMoisÀAfficher&lt;&gt;MONTH(L31)</formula>
    </cfRule>
  </conditionalFormatting>
  <conditionalFormatting sqref="Q31:Q34 S31:U34">
    <cfRule type="expression" dxfId="24" priority="17">
      <formula>NuméroDuMoisÀAfficher&lt;&gt;MONTH(Q31)</formula>
    </cfRule>
  </conditionalFormatting>
  <conditionalFormatting sqref="V31:V34 X31:Z34">
    <cfRule type="expression" dxfId="23" priority="16">
      <formula>NuméroDuMoisÀAfficher&lt;&gt;MONTH(V31)</formula>
    </cfRule>
  </conditionalFormatting>
  <conditionalFormatting sqref="AA31:AA34 AC31:AE34">
    <cfRule type="expression" dxfId="22" priority="15">
      <formula>NuméroDuMoisÀAfficher&lt;&gt;MONTH(AA31)</formula>
    </cfRule>
  </conditionalFormatting>
  <conditionalFormatting sqref="AF31:AF34 AH31:AJ34">
    <cfRule type="expression" dxfId="21" priority="14">
      <formula>NuméroDuMoisÀAfficher&lt;&gt;MONTH(AF31)</formula>
    </cfRule>
  </conditionalFormatting>
  <conditionalFormatting sqref="H31:H34">
    <cfRule type="expression" dxfId="20" priority="13">
      <formula>NuméroDuMoisÀAfficher&lt;&gt;MONTH(H31)</formula>
    </cfRule>
  </conditionalFormatting>
  <conditionalFormatting sqref="M31:M34">
    <cfRule type="expression" dxfId="19" priority="12">
      <formula>NuméroDuMoisÀAfficher&lt;&gt;MONTH(M31)</formula>
    </cfRule>
  </conditionalFormatting>
  <conditionalFormatting sqref="R31:R34">
    <cfRule type="expression" dxfId="18" priority="11">
      <formula>NuméroDuMoisÀAfficher&lt;&gt;MONTH(R31)</formula>
    </cfRule>
  </conditionalFormatting>
  <conditionalFormatting sqref="W31:W34">
    <cfRule type="expression" dxfId="17" priority="10">
      <formula>NuméroDuMoisÀAfficher&lt;&gt;MONTH(W31)</formula>
    </cfRule>
  </conditionalFormatting>
  <conditionalFormatting sqref="AB31:AB34">
    <cfRule type="expression" dxfId="16" priority="9">
      <formula>NuméroDuMoisÀAfficher&lt;&gt;MONTH(AB31)</formula>
    </cfRule>
  </conditionalFormatting>
  <conditionalFormatting sqref="AG31:AG34">
    <cfRule type="expression" dxfId="15" priority="8">
      <formula>NuméroDuMoisÀAfficher&lt;&gt;MONTH(AG31)</formula>
    </cfRule>
  </conditionalFormatting>
  <conditionalFormatting sqref="AG6:AJ6 AG10:AJ10 AH7:AJ9">
    <cfRule type="expression" dxfId="14" priority="1">
      <formula>NuméroDuMoisÀAfficher&lt;&gt;MONTH(AG6)</formula>
    </cfRule>
  </conditionalFormatting>
  <conditionalFormatting sqref="H6:K6 H10:K10 I7:K9">
    <cfRule type="expression" dxfId="12" priority="6">
      <formula>NuméroDuMoisÀAfficher&lt;&gt;MONTH(H6)</formula>
    </cfRule>
  </conditionalFormatting>
  <conditionalFormatting sqref="M6:P6 M10:P10 N7:P9">
    <cfRule type="expression" dxfId="9" priority="5">
      <formula>NuméroDuMoisÀAfficher&lt;&gt;MONTH(M6)</formula>
    </cfRule>
  </conditionalFormatting>
  <conditionalFormatting sqref="R6:U6 R10:U10 S7:U9">
    <cfRule type="expression" dxfId="6" priority="4">
      <formula>NuméroDuMoisÀAfficher&lt;&gt;MONTH(R6)</formula>
    </cfRule>
  </conditionalFormatting>
  <conditionalFormatting sqref="W6:Z6 W10:Z10 X7:Z9">
    <cfRule type="expression" dxfId="4" priority="3">
      <formula>NuméroDuMoisÀAfficher&lt;&gt;MONTH(W6)</formula>
    </cfRule>
  </conditionalFormatting>
  <conditionalFormatting sqref="AB6:AE6 AB10:AE10 AC7:AE9">
    <cfRule type="expression" dxfId="2" priority="2">
      <formula>NuméroDuMoisÀAfficher&lt;&gt;MONTH(AB6)</formula>
    </cfRule>
  </conditionalFormatting>
  <dataValidations count="2">
    <dataValidation type="list" allowBlank="1" showInputMessage="1" showErrorMessage="1" errorTitle="Désolé..." error="Ce calendrier ne fonctionnera pas correctement si vous ne sélectionnez pas un mois dans la liste ou que vous n’en saisissez pas un dans la cellule." sqref="B2:H2">
      <formula1>"janvier,février,mars,avril,mai,juin,juillet,août,septembre,octobre,novembre,décembre"</formula1>
    </dataValidation>
    <dataValidation type="list" allowBlank="1" showInputMessage="1" showErrorMessage="1" errorTitle="Désolé..." error="Ce calendrier ne fonctionnera pas correctement si vous ne sélectionnez pas un jour de la semaine dans la liste ou que vous n’en saisissez pas un dans la cellule. " sqref="O2:S2">
      <formula1>"Lundi,Mardi,Mercredi,Jeudi,Vendredi,Samedi,Dimanche"</formula1>
    </dataValidation>
  </dataValidations>
  <printOptions horizontalCentered="1" verticalCentered="1"/>
  <pageMargins left="0.45" right="0.45" top="0.4" bottom="0.5" header="0.3" footer="0.3"/>
  <pageSetup paperSize="9" scale="7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D3" sqref="D3"/>
    </sheetView>
  </sheetViews>
  <sheetFormatPr baseColWidth="10" defaultRowHeight="15" x14ac:dyDescent="0.25"/>
  <sheetData>
    <row r="1" spans="1:8" x14ac:dyDescent="0.25">
      <c r="A1" t="s">
        <v>6</v>
      </c>
      <c r="B1" t="s">
        <v>7</v>
      </c>
      <c r="D1" t="s">
        <v>8</v>
      </c>
      <c r="F1" t="s">
        <v>9</v>
      </c>
    </row>
    <row r="2" spans="1:8" x14ac:dyDescent="0.25">
      <c r="A2" s="1">
        <v>38853</v>
      </c>
      <c r="B2" t="s">
        <v>0</v>
      </c>
      <c r="D2" s="3">
        <v>38853</v>
      </c>
      <c r="F2" t="s">
        <v>10</v>
      </c>
      <c r="H2" t="s">
        <v>11</v>
      </c>
    </row>
    <row r="3" spans="1:8" x14ac:dyDescent="0.25">
      <c r="A3" s="1">
        <v>38853</v>
      </c>
      <c r="B3" t="s">
        <v>1</v>
      </c>
      <c r="D3" s="4" t="str">
        <f t="array" ref="D3:D7">IF(ISNUMBER(SMALL(IF(LDates=$D$2,ROW(LDates)),ROW()-2)),INDEX(Libel,SMALL(IF(LDates=$D$2,ROW(LDates)-1),ROW()-2)),"")</f>
        <v>Paye untel</v>
      </c>
      <c r="F3" t="s">
        <v>13</v>
      </c>
    </row>
    <row r="4" spans="1:8" x14ac:dyDescent="0.25">
      <c r="A4" s="1">
        <v>39218</v>
      </c>
      <c r="B4" t="s">
        <v>2</v>
      </c>
      <c r="D4" s="4" t="str">
        <v>paiement auto</v>
      </c>
      <c r="F4" t="s">
        <v>14</v>
      </c>
    </row>
    <row r="5" spans="1:8" x14ac:dyDescent="0.25">
      <c r="A5" s="1">
        <v>39584</v>
      </c>
      <c r="B5" t="s">
        <v>3</v>
      </c>
      <c r="D5" s="4" t="str">
        <v>surprise</v>
      </c>
      <c r="F5" t="s">
        <v>12</v>
      </c>
    </row>
    <row r="6" spans="1:8" x14ac:dyDescent="0.25">
      <c r="A6" s="1">
        <v>39949</v>
      </c>
      <c r="B6" t="s">
        <v>4</v>
      </c>
      <c r="D6" s="4" t="str">
        <v/>
      </c>
    </row>
    <row r="7" spans="1:8" x14ac:dyDescent="0.25">
      <c r="A7" s="2">
        <v>39949</v>
      </c>
      <c r="B7" t="s">
        <v>5</v>
      </c>
      <c r="D7" s="5" t="str">
        <v/>
      </c>
    </row>
    <row r="8" spans="1:8" x14ac:dyDescent="0.25">
      <c r="A8" s="2">
        <v>39585</v>
      </c>
      <c r="B8" t="s">
        <v>17</v>
      </c>
    </row>
    <row r="9" spans="1:8" x14ac:dyDescent="0.25">
      <c r="A9" s="2">
        <v>39585</v>
      </c>
      <c r="B9" t="s">
        <v>3</v>
      </c>
      <c r="F9" t="s">
        <v>15</v>
      </c>
    </row>
    <row r="10" spans="1:8" x14ac:dyDescent="0.25">
      <c r="A10" s="1">
        <v>38853</v>
      </c>
      <c r="B10" t="s">
        <v>16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Périodes de paie</vt:lpstr>
      <vt:lpstr>calendrier</vt:lpstr>
      <vt:lpstr>Feuil1</vt:lpstr>
      <vt:lpstr>calendrier!AnnéeÀAfficher</vt:lpstr>
      <vt:lpstr>JourDuDébut</vt:lpstr>
      <vt:lpstr>LDates</vt:lpstr>
      <vt:lpstr>Libel</vt:lpstr>
      <vt:lpstr>calendrier!MoisÀAfficher</vt:lpstr>
      <vt:lpstr>calendrier!Zone_d_impression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Sophie Poirier</cp:lastModifiedBy>
  <dcterms:created xsi:type="dcterms:W3CDTF">2016-05-07T02:13:08Z</dcterms:created>
  <dcterms:modified xsi:type="dcterms:W3CDTF">2016-05-07T05:33:03Z</dcterms:modified>
</cp:coreProperties>
</file>