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lim\Desktop\"/>
    </mc:Choice>
  </mc:AlternateContent>
  <xr:revisionPtr revIDLastSave="0" documentId="13_ncr:1_{D9D2C2AC-7773-474F-B43F-1A4EBADAFAF2}" xr6:coauthVersionLast="47" xr6:coauthVersionMax="47" xr10:uidLastSave="{00000000-0000-0000-0000-000000000000}"/>
  <bookViews>
    <workbookView xWindow="-98" yWindow="-98" windowWidth="20715" windowHeight="13875" xr2:uid="{F24B0CC1-D491-44D3-8438-429FF808EF06}"/>
  </bookViews>
  <sheets>
    <sheet name="Avr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7" i="1" l="1"/>
  <c r="I37" i="1"/>
  <c r="F37" i="1"/>
  <c r="J36" i="1"/>
  <c r="I36" i="1"/>
  <c r="F36" i="1"/>
  <c r="J35" i="1"/>
  <c r="I35" i="1"/>
  <c r="F35" i="1"/>
  <c r="J34" i="1"/>
  <c r="I34" i="1"/>
  <c r="F34" i="1"/>
  <c r="J33" i="1"/>
  <c r="I33" i="1"/>
  <c r="F33" i="1"/>
  <c r="J32" i="1"/>
  <c r="I32" i="1"/>
  <c r="F32" i="1"/>
  <c r="J31" i="1"/>
  <c r="I31" i="1"/>
  <c r="F31" i="1"/>
  <c r="J30" i="1"/>
  <c r="I30" i="1"/>
  <c r="F30" i="1"/>
  <c r="J29" i="1"/>
  <c r="I29" i="1"/>
  <c r="F29" i="1"/>
  <c r="J28" i="1"/>
  <c r="I28" i="1"/>
  <c r="F28" i="1"/>
  <c r="J27" i="1"/>
  <c r="I27" i="1"/>
  <c r="F27" i="1"/>
  <c r="J26" i="1"/>
  <c r="I26" i="1"/>
  <c r="F26" i="1"/>
  <c r="J25" i="1"/>
  <c r="I25" i="1"/>
  <c r="F25" i="1"/>
  <c r="J24" i="1"/>
  <c r="I24" i="1"/>
  <c r="F24" i="1"/>
  <c r="J23" i="1"/>
  <c r="I23" i="1"/>
  <c r="F23" i="1"/>
  <c r="J22" i="1"/>
  <c r="I22" i="1"/>
  <c r="F22" i="1"/>
  <c r="J21" i="1"/>
  <c r="I21" i="1"/>
  <c r="F21" i="1"/>
  <c r="J20" i="1"/>
  <c r="I20" i="1"/>
  <c r="F20" i="1"/>
  <c r="J19" i="1"/>
  <c r="I19" i="1"/>
  <c r="F19" i="1"/>
  <c r="J18" i="1"/>
  <c r="I18" i="1"/>
  <c r="F18" i="1"/>
  <c r="J17" i="1"/>
  <c r="I17" i="1"/>
  <c r="F17" i="1"/>
  <c r="F16" i="1"/>
  <c r="F15" i="1"/>
  <c r="F14" i="1"/>
  <c r="J13" i="1"/>
  <c r="I13" i="1"/>
  <c r="F13" i="1"/>
  <c r="J12" i="1"/>
  <c r="I12" i="1"/>
  <c r="F12" i="1"/>
  <c r="F11" i="1"/>
  <c r="F10" i="1"/>
  <c r="F9" i="1"/>
  <c r="F8" i="1"/>
  <c r="J7" i="1"/>
  <c r="I7" i="1"/>
  <c r="F7" i="1"/>
  <c r="G7" i="1" s="1"/>
  <c r="B7" i="1"/>
  <c r="B8" i="1" s="1"/>
  <c r="B9" i="1" l="1"/>
  <c r="A8" i="1"/>
  <c r="A7" i="1"/>
  <c r="H7" i="1" s="1"/>
  <c r="H8" i="1" l="1"/>
  <c r="J8" i="1"/>
  <c r="G8" i="1"/>
  <c r="B10" i="1"/>
  <c r="A9" i="1"/>
  <c r="I8" i="1"/>
  <c r="B11" i="1" l="1"/>
  <c r="A10" i="1"/>
  <c r="I9" i="1"/>
  <c r="G9" i="1"/>
  <c r="H9" i="1"/>
  <c r="J9" i="1"/>
  <c r="G10" i="1" l="1"/>
  <c r="H10" i="1"/>
  <c r="J10" i="1"/>
  <c r="I10" i="1"/>
  <c r="B12" i="1"/>
  <c r="A11" i="1"/>
  <c r="A12" i="1" l="1"/>
  <c r="B13" i="1"/>
  <c r="H11" i="1"/>
  <c r="G11" i="1"/>
  <c r="I11" i="1"/>
  <c r="J11" i="1"/>
  <c r="B14" i="1" l="1"/>
  <c r="A13" i="1"/>
  <c r="H12" i="1"/>
  <c r="G12" i="1"/>
  <c r="H13" i="1" l="1"/>
  <c r="G13" i="1"/>
  <c r="A14" i="1"/>
  <c r="B15" i="1"/>
  <c r="B16" i="1" l="1"/>
  <c r="A15" i="1"/>
  <c r="G14" i="1"/>
  <c r="H14" i="1"/>
  <c r="J14" i="1"/>
  <c r="I14" i="1"/>
  <c r="H15" i="1" l="1"/>
  <c r="G15" i="1"/>
  <c r="I15" i="1"/>
  <c r="J15" i="1"/>
  <c r="B17" i="1"/>
  <c r="A16" i="1"/>
  <c r="H16" i="1" l="1"/>
  <c r="G16" i="1"/>
  <c r="I16" i="1"/>
  <c r="I5" i="1" s="1"/>
  <c r="J16" i="1"/>
  <c r="J5" i="1" s="1"/>
  <c r="M5" i="1" s="1"/>
  <c r="B18" i="1"/>
  <c r="A17" i="1"/>
  <c r="L5" i="1" l="1"/>
  <c r="M2" i="1" s="1"/>
  <c r="J2" i="1"/>
  <c r="H17" i="1"/>
  <c r="G17" i="1"/>
  <c r="B19" i="1"/>
  <c r="A18" i="1"/>
  <c r="B20" i="1" l="1"/>
  <c r="A19" i="1"/>
  <c r="G18" i="1"/>
  <c r="H18" i="1"/>
  <c r="B21" i="1" l="1"/>
  <c r="A20" i="1"/>
  <c r="H19" i="1"/>
  <c r="G19" i="1"/>
  <c r="G20" i="1" l="1"/>
  <c r="H20" i="1" s="1"/>
  <c r="B22" i="1"/>
  <c r="A21" i="1"/>
  <c r="H21" i="1" l="1"/>
  <c r="G21" i="1"/>
  <c r="B23" i="1"/>
  <c r="A22" i="1"/>
  <c r="G22" i="1" l="1"/>
  <c r="H22" i="1"/>
  <c r="B24" i="1"/>
  <c r="A23" i="1"/>
  <c r="H23" i="1" l="1"/>
  <c r="G23" i="1"/>
  <c r="B25" i="1"/>
  <c r="A24" i="1"/>
  <c r="H24" i="1" l="1"/>
  <c r="G24" i="1"/>
  <c r="B26" i="1"/>
  <c r="A25" i="1"/>
  <c r="B27" i="1" l="1"/>
  <c r="A26" i="1"/>
  <c r="H25" i="1"/>
  <c r="G25" i="1"/>
  <c r="G26" i="1" l="1"/>
  <c r="H26" i="1"/>
  <c r="B28" i="1"/>
  <c r="A27" i="1"/>
  <c r="G27" i="1" l="1"/>
  <c r="H27" i="1" s="1"/>
  <c r="B29" i="1"/>
  <c r="A28" i="1"/>
  <c r="H28" i="1" l="1"/>
  <c r="G28" i="1"/>
  <c r="B30" i="1"/>
  <c r="A29" i="1"/>
  <c r="H29" i="1" l="1"/>
  <c r="G29" i="1"/>
  <c r="B31" i="1"/>
  <c r="A30" i="1"/>
  <c r="G30" i="1" l="1"/>
  <c r="H30" i="1"/>
  <c r="B32" i="1"/>
  <c r="A31" i="1"/>
  <c r="H31" i="1" l="1"/>
  <c r="G31" i="1"/>
  <c r="B33" i="1"/>
  <c r="A32" i="1"/>
  <c r="H32" i="1" l="1"/>
  <c r="G32" i="1"/>
  <c r="B34" i="1"/>
  <c r="A33" i="1"/>
  <c r="H33" i="1" l="1"/>
  <c r="G33" i="1"/>
  <c r="B35" i="1"/>
  <c r="A34" i="1"/>
  <c r="G34" i="1" l="1"/>
  <c r="H34" i="1" s="1"/>
  <c r="B36" i="1"/>
  <c r="A35" i="1"/>
  <c r="H35" i="1" l="1"/>
  <c r="G35" i="1"/>
  <c r="B37" i="1"/>
  <c r="A37" i="1" s="1"/>
  <c r="A36" i="1"/>
  <c r="H36" i="1" l="1"/>
  <c r="G36" i="1"/>
  <c r="G37" i="1" s="1"/>
  <c r="H37" i="1" s="1"/>
</calcChain>
</file>

<file path=xl/sharedStrings.xml><?xml version="1.0" encoding="utf-8"?>
<sst xmlns="http://schemas.openxmlformats.org/spreadsheetml/2006/main" count="27" uniqueCount="19">
  <si>
    <t>Suivi temps de travail</t>
  </si>
  <si>
    <t>Total</t>
  </si>
  <si>
    <t>Total cumulé</t>
  </si>
  <si>
    <t>Lundi au jeudi</t>
  </si>
  <si>
    <t>JOUR</t>
  </si>
  <si>
    <t>MOIS</t>
  </si>
  <si>
    <t>ANNEE</t>
  </si>
  <si>
    <t>Vendredi</t>
  </si>
  <si>
    <t>Début</t>
  </si>
  <si>
    <t>Pause</t>
  </si>
  <si>
    <t>Fin</t>
  </si>
  <si>
    <t>Heures sup</t>
  </si>
  <si>
    <t>FERIE</t>
  </si>
  <si>
    <t xml:space="preserve">Ne rien noter </t>
  </si>
  <si>
    <t>CONGES PAYES</t>
  </si>
  <si>
    <t>RTT</t>
  </si>
  <si>
    <t>Ne rien noter</t>
  </si>
  <si>
    <t>RECUP</t>
  </si>
  <si>
    <t>Noter 00:00 (pour déduction)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</si>
</sst>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h]:mm"/>
    <numFmt numFmtId="165" formatCode="\-hh:mm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1" xfId="0" applyFont="1" applyBorder="1" applyAlignment="1">
      <alignment horizontal="center" vertical="center"/>
    </xf>
    <xf numFmtId="20" fontId="1" fillId="0" borderId="1" xfId="0" applyNumberFormat="1" applyFont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20" fontId="0" fillId="0" borderId="0" xfId="0" applyNumberFormat="1"/>
    <xf numFmtId="0" fontId="1" fillId="0" borderId="2" xfId="0" applyFont="1" applyBorder="1" applyAlignment="1">
      <alignment horizontal="center" vertical="center"/>
    </xf>
    <xf numFmtId="20" fontId="0" fillId="3" borderId="0" xfId="0" applyNumberFormat="1" applyFill="1"/>
    <xf numFmtId="0" fontId="1" fillId="0" borderId="0" xfId="0" applyFont="1" applyAlignment="1">
      <alignment horizontal="center" vertical="center"/>
    </xf>
    <xf numFmtId="20" fontId="1" fillId="2" borderId="1" xfId="0" applyNumberFormat="1" applyFont="1" applyFill="1" applyBorder="1" applyAlignment="1">
      <alignment horizontal="center" vertical="center"/>
    </xf>
    <xf numFmtId="165" fontId="1" fillId="4" borderId="1" xfId="0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6" xfId="0" applyNumberFormat="1" applyBorder="1"/>
    <xf numFmtId="0" fontId="1" fillId="5" borderId="0" xfId="0" applyFont="1" applyFill="1" applyAlignment="1">
      <alignment horizontal="center"/>
    </xf>
    <xf numFmtId="20" fontId="0" fillId="0" borderId="7" xfId="0" applyNumberFormat="1" applyBorder="1" applyAlignment="1">
      <alignment horizontal="center" vertical="center"/>
    </xf>
    <xf numFmtId="164" fontId="0" fillId="0" borderId="0" xfId="0" applyNumberFormat="1"/>
    <xf numFmtId="164" fontId="1" fillId="0" borderId="0" xfId="0" applyNumberFormat="1" applyFont="1" applyAlignment="1">
      <alignment horizontal="center" vertical="center"/>
    </xf>
    <xf numFmtId="20" fontId="1" fillId="0" borderId="8" xfId="0" applyNumberFormat="1" applyFont="1" applyBorder="1" applyAlignment="1">
      <alignment horizontal="center"/>
    </xf>
    <xf numFmtId="165" fontId="1" fillId="0" borderId="3" xfId="0" applyNumberFormat="1" applyFont="1" applyBorder="1"/>
    <xf numFmtId="49" fontId="0" fillId="0" borderId="0" xfId="0" applyNumberFormat="1"/>
    <xf numFmtId="0" fontId="0" fillId="0" borderId="9" xfId="0" applyBorder="1" applyAlignment="1">
      <alignment horizontal="center" vertical="center"/>
    </xf>
    <xf numFmtId="14" fontId="0" fillId="0" borderId="0" xfId="0" applyNumberFormat="1"/>
    <xf numFmtId="20" fontId="1" fillId="0" borderId="0" xfId="0" applyNumberFormat="1" applyFont="1" applyAlignment="1">
      <alignment horizontal="center"/>
    </xf>
    <xf numFmtId="20" fontId="0" fillId="0" borderId="10" xfId="0" applyNumberFormat="1" applyBorder="1" applyAlignment="1">
      <alignment horizontal="center" vertical="center"/>
    </xf>
    <xf numFmtId="165" fontId="1" fillId="0" borderId="8" xfId="0" applyNumberFormat="1" applyFont="1" applyBorder="1"/>
    <xf numFmtId="0" fontId="1" fillId="5" borderId="11" xfId="0" applyFont="1" applyFill="1" applyBorder="1" applyAlignment="1">
      <alignment horizontal="center"/>
    </xf>
    <xf numFmtId="0" fontId="1" fillId="6" borderId="11" xfId="0" applyFont="1" applyFill="1" applyBorder="1" applyAlignment="1">
      <alignment horizontal="center"/>
    </xf>
    <xf numFmtId="0" fontId="1" fillId="7" borderId="11" xfId="0" applyFont="1" applyFill="1" applyBorder="1" applyAlignment="1">
      <alignment horizontal="center"/>
    </xf>
    <xf numFmtId="0" fontId="1" fillId="8" borderId="11" xfId="0" applyFont="1" applyFill="1" applyBorder="1" applyAlignment="1">
      <alignment horizontal="center"/>
    </xf>
    <xf numFmtId="20" fontId="1" fillId="9" borderId="0" xfId="0" applyNumberFormat="1" applyFont="1" applyFill="1" applyAlignment="1">
      <alignment horizontal="center"/>
    </xf>
    <xf numFmtId="0" fontId="0" fillId="0" borderId="12" xfId="0" applyBorder="1" applyAlignment="1">
      <alignment horizontal="center" vertical="center"/>
    </xf>
    <xf numFmtId="14" fontId="0" fillId="0" borderId="13" xfId="0" applyNumberFormat="1" applyBorder="1"/>
    <xf numFmtId="20" fontId="1" fillId="0" borderId="13" xfId="0" applyNumberFormat="1" applyFont="1" applyBorder="1" applyAlignment="1">
      <alignment horizontal="center"/>
    </xf>
    <xf numFmtId="20" fontId="0" fillId="0" borderId="14" xfId="0" applyNumberFormat="1" applyBorder="1" applyAlignment="1">
      <alignment horizontal="center" vertical="center"/>
    </xf>
    <xf numFmtId="20" fontId="1" fillId="0" borderId="15" xfId="0" applyNumberFormat="1" applyFont="1" applyBorder="1" applyAlignment="1">
      <alignment horizontal="center"/>
    </xf>
    <xf numFmtId="165" fontId="1" fillId="0" borderId="15" xfId="0" applyNumberFormat="1" applyFont="1" applyBorder="1"/>
    <xf numFmtId="164" fontId="3" fillId="0" borderId="0" xfId="0" applyNumberFormat="1" applyFont="1" applyAlignment="1">
      <alignment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17">
    <dxf>
      <fill>
        <patternFill>
          <bgColor theme="8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53b7527db894d829/Horaires%20depuis%20Avril%202024%20bis.xlsx" TargetMode="External"/><Relationship Id="rId1" Type="http://schemas.openxmlformats.org/officeDocument/2006/relationships/externalLinkPath" Target="https://d.docs.live.net/53b7527db894d829/Horaires%20depuis%20Avril%202024%20bi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ar"/>
      <sheetName val="Avr"/>
    </sheetNames>
    <sheetDataSet>
      <sheetData sheetId="0">
        <row r="5">
          <cell r="L5">
            <v>2.5902777777777777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40673-F23D-415F-A604-DEA85409A34C}">
  <dimension ref="A1:P89"/>
  <sheetViews>
    <sheetView tabSelected="1" topLeftCell="A4" workbookViewId="0">
      <selection activeCell="D19" sqref="D19"/>
    </sheetView>
  </sheetViews>
  <sheetFormatPr baseColWidth="10" defaultRowHeight="14.25" outlineLevelCol="1" x14ac:dyDescent="0.45"/>
  <cols>
    <col min="1" max="1" width="15" customWidth="1"/>
    <col min="7" max="7" width="5.265625" bestFit="1" customWidth="1" outlineLevel="1"/>
    <col min="9" max="9" width="13.265625" bestFit="1" customWidth="1"/>
    <col min="10" max="10" width="13.265625" customWidth="1"/>
    <col min="12" max="13" width="20.73046875" customWidth="1"/>
  </cols>
  <sheetData>
    <row r="1" spans="1:16" ht="28.9" thickBot="1" x14ac:dyDescent="0.9">
      <c r="A1" s="38" t="s">
        <v>0</v>
      </c>
      <c r="B1" s="38"/>
      <c r="C1" s="38"/>
      <c r="D1" s="38"/>
      <c r="E1" s="38"/>
      <c r="F1" s="38"/>
      <c r="G1" s="38"/>
    </row>
    <row r="2" spans="1:16" ht="14.65" thickBot="1" x14ac:dyDescent="0.5">
      <c r="I2" s="1" t="s">
        <v>1</v>
      </c>
      <c r="J2" s="2">
        <f>ABS(I5-J5)</f>
        <v>0</v>
      </c>
      <c r="L2" s="1" t="s">
        <v>2</v>
      </c>
      <c r="M2" s="3">
        <f>ABS(L5-M5)</f>
        <v>2.5902777777777777</v>
      </c>
    </row>
    <row r="3" spans="1:16" ht="14.65" thickBot="1" x14ac:dyDescent="0.5">
      <c r="A3" t="s">
        <v>3</v>
      </c>
      <c r="B3" s="4">
        <v>0.3125</v>
      </c>
      <c r="D3" s="1" t="s">
        <v>4</v>
      </c>
      <c r="E3" s="5" t="s">
        <v>5</v>
      </c>
      <c r="F3" s="5" t="s">
        <v>6</v>
      </c>
      <c r="N3" s="4"/>
    </row>
    <row r="4" spans="1:16" ht="14.65" thickBot="1" x14ac:dyDescent="0.5">
      <c r="A4" t="s">
        <v>7</v>
      </c>
      <c r="B4" s="6">
        <v>0.29166666666666669</v>
      </c>
      <c r="D4" s="1">
        <v>1</v>
      </c>
      <c r="E4" s="1">
        <v>4</v>
      </c>
      <c r="F4" s="1">
        <v>2024</v>
      </c>
      <c r="I4" s="1" t="s">
        <v>1</v>
      </c>
      <c r="J4" s="1" t="s">
        <v>1</v>
      </c>
      <c r="L4" s="1" t="s">
        <v>2</v>
      </c>
      <c r="M4" s="1" t="s">
        <v>2</v>
      </c>
    </row>
    <row r="5" spans="1:16" ht="14.65" thickBot="1" x14ac:dyDescent="0.5">
      <c r="F5" s="7"/>
      <c r="G5" s="7"/>
      <c r="H5" s="7"/>
      <c r="I5" s="8">
        <f>SUM(I7:I37)</f>
        <v>0</v>
      </c>
      <c r="J5" s="9">
        <f>SUM(J7:J37)</f>
        <v>0</v>
      </c>
      <c r="L5" s="3">
        <f>I5+[1]Mar!L5</f>
        <v>2.5902777777777777</v>
      </c>
      <c r="M5" s="9">
        <f>J5+[1]Mar!M5</f>
        <v>0</v>
      </c>
    </row>
    <row r="6" spans="1:16" ht="14.65" thickBot="1" x14ac:dyDescent="0.5">
      <c r="C6" s="10" t="s">
        <v>8</v>
      </c>
      <c r="D6" s="10" t="s">
        <v>9</v>
      </c>
      <c r="E6" s="10" t="s">
        <v>10</v>
      </c>
      <c r="F6" s="10" t="s">
        <v>1</v>
      </c>
      <c r="G6" s="7"/>
      <c r="H6" s="7"/>
      <c r="I6" s="11" t="s">
        <v>11</v>
      </c>
      <c r="J6" s="11" t="s">
        <v>11</v>
      </c>
    </row>
    <row r="7" spans="1:16" x14ac:dyDescent="0.45">
      <c r="A7" s="12" t="str">
        <f>TEXT(B7,"jjj")</f>
        <v>lun</v>
      </c>
      <c r="B7" s="13">
        <f>DATE(F4,E4,D4)</f>
        <v>45383</v>
      </c>
      <c r="C7" s="14" t="s">
        <v>12</v>
      </c>
      <c r="D7" s="14"/>
      <c r="E7" s="14"/>
      <c r="F7" s="15" t="e">
        <f>E7-(C7+D7)</f>
        <v>#VALUE!</v>
      </c>
      <c r="G7" s="16" t="e">
        <f>F7</f>
        <v>#VALUE!</v>
      </c>
      <c r="H7" s="17" t="str">
        <f>IF(A7="dim",G7,"")</f>
        <v/>
      </c>
      <c r="I7" s="18" t="str">
        <f>IF(COUNTBLANK(C7:E7)=0,IF(F7&gt;IF(A7="ven",$B$4,$B$3),F7-IF(A7="ven",$B$4,$B$3),""),"")</f>
        <v/>
      </c>
      <c r="J7" s="19" t="str">
        <f>IF(COUNTBLANK(C7:E7)=0,IF(F7&lt;IF(A7="ven",$B$4,$B$3),ABS(F7-IF(A7="ven",$B$4,$B$3)),""),"")</f>
        <v/>
      </c>
      <c r="M7" s="4"/>
      <c r="N7" s="4"/>
      <c r="O7" s="20"/>
      <c r="P7" s="4"/>
    </row>
    <row r="8" spans="1:16" x14ac:dyDescent="0.45">
      <c r="A8" s="21" t="str">
        <f t="shared" ref="A8:A37" si="0">TEXT(B8,"jjj")</f>
        <v>mar</v>
      </c>
      <c r="B8" s="22">
        <f>B7+1</f>
        <v>45384</v>
      </c>
      <c r="C8" s="23">
        <v>0.33333333333333331</v>
      </c>
      <c r="D8" s="23">
        <v>2.0833333333333332E-2</v>
      </c>
      <c r="E8" s="23">
        <v>0.66666666666666663</v>
      </c>
      <c r="F8" s="24">
        <f t="shared" ref="F8:F37" si="1">E8-(C8+D8)</f>
        <v>0.3125</v>
      </c>
      <c r="G8" s="16" t="e">
        <f>IF(A8="lun",F8,F8+G7)</f>
        <v>#VALUE!</v>
      </c>
      <c r="H8" s="17" t="str">
        <f t="shared" ref="H8:H36" si="2">IF(A8="dim",G8,"")</f>
        <v/>
      </c>
      <c r="I8" s="18" t="str">
        <f t="shared" ref="I8:I37" si="3">IF(COUNTBLANK(C8:E8)=0,IF(F8&gt;IF(A8="ven",$B$4,$B$3),F8-IF(A8="ven",$B$4,$B$3),""),"")</f>
        <v/>
      </c>
      <c r="J8" s="25" t="str">
        <f t="shared" ref="J8:J37" si="4">IF(COUNTBLANK(C8:E8)=0,IF(F8&lt;IF(A8="ven",$B$4,$B$3),ABS(F8-IF(A8="ven",$B$4,$B$3)),""),"")</f>
        <v/>
      </c>
      <c r="N8" s="4"/>
      <c r="O8" s="20"/>
    </row>
    <row r="9" spans="1:16" x14ac:dyDescent="0.45">
      <c r="A9" s="21" t="str">
        <f t="shared" si="0"/>
        <v>mer</v>
      </c>
      <c r="B9" s="22">
        <f t="shared" ref="B9:B37" si="5">B8+1</f>
        <v>45385</v>
      </c>
      <c r="C9" s="23">
        <v>0.33333333333333331</v>
      </c>
      <c r="D9" s="23">
        <v>2.0833333333333332E-2</v>
      </c>
      <c r="E9" s="23">
        <v>0.66666666666666663</v>
      </c>
      <c r="F9" s="24">
        <f t="shared" si="1"/>
        <v>0.3125</v>
      </c>
      <c r="G9" s="16" t="e">
        <f t="shared" ref="G9:G37" si="6">IF(A9="lun",F9,F9+G8)</f>
        <v>#VALUE!</v>
      </c>
      <c r="H9" s="17" t="str">
        <f t="shared" si="2"/>
        <v/>
      </c>
      <c r="I9" s="18" t="str">
        <f t="shared" si="3"/>
        <v/>
      </c>
      <c r="J9" s="25" t="str">
        <f t="shared" si="4"/>
        <v/>
      </c>
      <c r="L9" s="26" t="s">
        <v>12</v>
      </c>
      <c r="M9" t="s">
        <v>13</v>
      </c>
      <c r="N9" s="4"/>
      <c r="O9" s="20"/>
    </row>
    <row r="10" spans="1:16" x14ac:dyDescent="0.45">
      <c r="A10" s="21" t="str">
        <f t="shared" si="0"/>
        <v>jeu</v>
      </c>
      <c r="B10" s="22">
        <f t="shared" si="5"/>
        <v>45386</v>
      </c>
      <c r="C10" s="23">
        <v>0.33333333333333331</v>
      </c>
      <c r="D10" s="23">
        <v>2.0833333333333332E-2</v>
      </c>
      <c r="E10" s="23">
        <v>0.66666666666666663</v>
      </c>
      <c r="F10" s="24">
        <f t="shared" si="1"/>
        <v>0.3125</v>
      </c>
      <c r="G10" s="16" t="e">
        <f t="shared" si="6"/>
        <v>#VALUE!</v>
      </c>
      <c r="H10" s="17" t="str">
        <f t="shared" si="2"/>
        <v/>
      </c>
      <c r="I10" s="18" t="str">
        <f t="shared" si="3"/>
        <v/>
      </c>
      <c r="J10" s="25" t="str">
        <f t="shared" si="4"/>
        <v/>
      </c>
      <c r="L10" s="27" t="s">
        <v>14</v>
      </c>
      <c r="M10" t="s">
        <v>13</v>
      </c>
      <c r="N10" s="4"/>
      <c r="O10" s="20"/>
    </row>
    <row r="11" spans="1:16" x14ac:dyDescent="0.45">
      <c r="A11" s="21" t="str">
        <f t="shared" si="0"/>
        <v>ven</v>
      </c>
      <c r="B11" s="22">
        <f t="shared" si="5"/>
        <v>45387</v>
      </c>
      <c r="C11" s="23">
        <v>0.33333333333333331</v>
      </c>
      <c r="D11" s="23">
        <v>2.0833333333333332E-2</v>
      </c>
      <c r="E11" s="23">
        <v>0.64583333333333337</v>
      </c>
      <c r="F11" s="24">
        <f t="shared" si="1"/>
        <v>0.29166666666666674</v>
      </c>
      <c r="G11" s="16" t="e">
        <f t="shared" si="6"/>
        <v>#VALUE!</v>
      </c>
      <c r="H11" s="17" t="str">
        <f t="shared" si="2"/>
        <v/>
      </c>
      <c r="I11" s="18" t="str">
        <f t="shared" si="3"/>
        <v/>
      </c>
      <c r="J11" s="25" t="str">
        <f t="shared" si="4"/>
        <v/>
      </c>
      <c r="L11" s="28" t="s">
        <v>15</v>
      </c>
      <c r="M11" t="s">
        <v>16</v>
      </c>
      <c r="N11" s="4"/>
      <c r="O11" s="20"/>
    </row>
    <row r="12" spans="1:16" x14ac:dyDescent="0.45">
      <c r="A12" s="21" t="str">
        <f t="shared" si="0"/>
        <v>sam</v>
      </c>
      <c r="B12" s="22">
        <f t="shared" si="5"/>
        <v>45388</v>
      </c>
      <c r="C12" s="23"/>
      <c r="D12" s="23"/>
      <c r="E12" s="23"/>
      <c r="F12" s="24">
        <f t="shared" si="1"/>
        <v>0</v>
      </c>
      <c r="G12" s="16" t="e">
        <f t="shared" si="6"/>
        <v>#VALUE!</v>
      </c>
      <c r="H12" s="17" t="str">
        <f t="shared" si="2"/>
        <v/>
      </c>
      <c r="I12" s="18" t="str">
        <f t="shared" si="3"/>
        <v/>
      </c>
      <c r="J12" s="25" t="str">
        <f t="shared" si="4"/>
        <v/>
      </c>
      <c r="L12" s="29" t="s">
        <v>17</v>
      </c>
      <c r="M12" t="s">
        <v>18</v>
      </c>
      <c r="O12" s="20"/>
    </row>
    <row r="13" spans="1:16" x14ac:dyDescent="0.45">
      <c r="A13" s="21" t="str">
        <f t="shared" si="0"/>
        <v>dim</v>
      </c>
      <c r="B13" s="22">
        <f t="shared" si="5"/>
        <v>45389</v>
      </c>
      <c r="C13" s="23"/>
      <c r="D13" s="23"/>
      <c r="E13" s="23"/>
      <c r="F13" s="24">
        <f t="shared" si="1"/>
        <v>0</v>
      </c>
      <c r="G13" s="16" t="e">
        <f t="shared" si="6"/>
        <v>#VALUE!</v>
      </c>
      <c r="H13" s="17" t="e">
        <f t="shared" si="2"/>
        <v>#VALUE!</v>
      </c>
      <c r="I13" s="18" t="str">
        <f t="shared" si="3"/>
        <v/>
      </c>
      <c r="J13" s="25" t="str">
        <f t="shared" si="4"/>
        <v/>
      </c>
      <c r="O13" s="20"/>
    </row>
    <row r="14" spans="1:16" x14ac:dyDescent="0.45">
      <c r="A14" s="21" t="str">
        <f t="shared" si="0"/>
        <v>lun</v>
      </c>
      <c r="B14" s="22">
        <f t="shared" si="5"/>
        <v>45390</v>
      </c>
      <c r="C14" s="23">
        <v>0.33333333333333331</v>
      </c>
      <c r="D14" s="23">
        <v>2.0833333333333332E-2</v>
      </c>
      <c r="E14" s="23">
        <v>0.66666666666666663</v>
      </c>
      <c r="F14" s="24">
        <f t="shared" si="1"/>
        <v>0.3125</v>
      </c>
      <c r="G14" s="16">
        <f t="shared" si="6"/>
        <v>0.3125</v>
      </c>
      <c r="H14" s="17" t="str">
        <f t="shared" si="2"/>
        <v/>
      </c>
      <c r="I14" s="18" t="str">
        <f t="shared" si="3"/>
        <v/>
      </c>
      <c r="J14" s="25" t="str">
        <f t="shared" si="4"/>
        <v/>
      </c>
      <c r="O14" s="20"/>
    </row>
    <row r="15" spans="1:16" x14ac:dyDescent="0.45">
      <c r="A15" s="21" t="str">
        <f t="shared" si="0"/>
        <v>mar</v>
      </c>
      <c r="B15" s="22">
        <f t="shared" si="5"/>
        <v>45391</v>
      </c>
      <c r="C15" s="23">
        <v>0.33333333333333331</v>
      </c>
      <c r="D15" s="23">
        <v>2.0833333333333332E-2</v>
      </c>
      <c r="E15" s="23">
        <v>0.66666666666666663</v>
      </c>
      <c r="F15" s="24">
        <f t="shared" si="1"/>
        <v>0.3125</v>
      </c>
      <c r="G15" s="16">
        <f t="shared" si="6"/>
        <v>0.625</v>
      </c>
      <c r="H15" s="17" t="str">
        <f t="shared" si="2"/>
        <v/>
      </c>
      <c r="I15" s="18" t="str">
        <f t="shared" si="3"/>
        <v/>
      </c>
      <c r="J15" s="25" t="str">
        <f t="shared" si="4"/>
        <v/>
      </c>
      <c r="O15" s="20"/>
    </row>
    <row r="16" spans="1:16" x14ac:dyDescent="0.45">
      <c r="A16" s="21" t="str">
        <f t="shared" si="0"/>
        <v>mer</v>
      </c>
      <c r="B16" s="22">
        <f t="shared" si="5"/>
        <v>45392</v>
      </c>
      <c r="C16" s="23">
        <v>0.33333333333333331</v>
      </c>
      <c r="D16" s="23">
        <v>2.0833333333333332E-2</v>
      </c>
      <c r="E16" s="23">
        <v>0.66666666666666663</v>
      </c>
      <c r="F16" s="24">
        <f t="shared" si="1"/>
        <v>0.3125</v>
      </c>
      <c r="G16" s="16">
        <f t="shared" si="6"/>
        <v>0.9375</v>
      </c>
      <c r="H16" s="17" t="str">
        <f t="shared" si="2"/>
        <v/>
      </c>
      <c r="I16" s="18" t="str">
        <f t="shared" si="3"/>
        <v/>
      </c>
      <c r="J16" s="25" t="str">
        <f t="shared" si="4"/>
        <v/>
      </c>
      <c r="O16" s="20"/>
    </row>
    <row r="17" spans="1:15" x14ac:dyDescent="0.45">
      <c r="A17" s="21" t="str">
        <f t="shared" si="0"/>
        <v>jeu</v>
      </c>
      <c r="B17" s="22">
        <f t="shared" si="5"/>
        <v>45393</v>
      </c>
      <c r="C17" s="23"/>
      <c r="D17" s="23"/>
      <c r="E17" s="23"/>
      <c r="F17" s="24">
        <f t="shared" si="1"/>
        <v>0</v>
      </c>
      <c r="G17" s="16">
        <f t="shared" si="6"/>
        <v>0.9375</v>
      </c>
      <c r="H17" s="17" t="str">
        <f t="shared" si="2"/>
        <v/>
      </c>
      <c r="I17" s="18" t="str">
        <f t="shared" si="3"/>
        <v/>
      </c>
      <c r="J17" s="25" t="str">
        <f t="shared" si="4"/>
        <v/>
      </c>
      <c r="O17" s="20"/>
    </row>
    <row r="18" spans="1:15" x14ac:dyDescent="0.45">
      <c r="A18" s="21" t="str">
        <f t="shared" si="0"/>
        <v>ven</v>
      </c>
      <c r="B18" s="22">
        <f t="shared" si="5"/>
        <v>45394</v>
      </c>
      <c r="C18" s="23"/>
      <c r="D18" s="23"/>
      <c r="E18" s="23"/>
      <c r="F18" s="24">
        <f t="shared" si="1"/>
        <v>0</v>
      </c>
      <c r="G18" s="16">
        <f t="shared" si="6"/>
        <v>0.9375</v>
      </c>
      <c r="H18" s="17" t="str">
        <f t="shared" si="2"/>
        <v/>
      </c>
      <c r="I18" s="18" t="str">
        <f t="shared" si="3"/>
        <v/>
      </c>
      <c r="J18" s="25" t="str">
        <f t="shared" si="4"/>
        <v/>
      </c>
    </row>
    <row r="19" spans="1:15" x14ac:dyDescent="0.45">
      <c r="A19" s="21" t="str">
        <f t="shared" si="0"/>
        <v>sam</v>
      </c>
      <c r="B19" s="22">
        <f t="shared" si="5"/>
        <v>45395</v>
      </c>
      <c r="C19" s="23"/>
      <c r="D19" s="23"/>
      <c r="E19" s="23"/>
      <c r="F19" s="24">
        <f t="shared" si="1"/>
        <v>0</v>
      </c>
      <c r="G19" s="16">
        <f t="shared" si="6"/>
        <v>0.9375</v>
      </c>
      <c r="H19" s="17" t="str">
        <f t="shared" si="2"/>
        <v/>
      </c>
      <c r="I19" s="18" t="str">
        <f t="shared" si="3"/>
        <v/>
      </c>
      <c r="J19" s="25" t="str">
        <f t="shared" si="4"/>
        <v/>
      </c>
    </row>
    <row r="20" spans="1:15" x14ac:dyDescent="0.45">
      <c r="A20" s="21" t="str">
        <f t="shared" si="0"/>
        <v>dim</v>
      </c>
      <c r="B20" s="22">
        <f t="shared" si="5"/>
        <v>45396</v>
      </c>
      <c r="C20" s="23"/>
      <c r="D20" s="23"/>
      <c r="E20" s="23"/>
      <c r="F20" s="24">
        <f t="shared" si="1"/>
        <v>0</v>
      </c>
      <c r="G20" s="16">
        <f t="shared" si="6"/>
        <v>0.9375</v>
      </c>
      <c r="H20" s="17">
        <f t="shared" si="2"/>
        <v>0.9375</v>
      </c>
      <c r="I20" s="18" t="str">
        <f t="shared" si="3"/>
        <v/>
      </c>
      <c r="J20" s="25" t="str">
        <f t="shared" si="4"/>
        <v/>
      </c>
    </row>
    <row r="21" spans="1:15" x14ac:dyDescent="0.45">
      <c r="A21" s="21" t="str">
        <f t="shared" si="0"/>
        <v>lun</v>
      </c>
      <c r="B21" s="22">
        <f t="shared" si="5"/>
        <v>45397</v>
      </c>
      <c r="C21" s="16"/>
      <c r="D21" s="16"/>
      <c r="E21" s="16"/>
      <c r="F21" s="24">
        <f t="shared" si="1"/>
        <v>0</v>
      </c>
      <c r="G21" s="16">
        <f t="shared" si="6"/>
        <v>0</v>
      </c>
      <c r="H21" s="17" t="str">
        <f t="shared" si="2"/>
        <v/>
      </c>
      <c r="I21" s="18" t="str">
        <f t="shared" si="3"/>
        <v/>
      </c>
      <c r="J21" s="25" t="str">
        <f t="shared" si="4"/>
        <v/>
      </c>
    </row>
    <row r="22" spans="1:15" x14ac:dyDescent="0.45">
      <c r="A22" s="21" t="str">
        <f t="shared" si="0"/>
        <v>mar</v>
      </c>
      <c r="B22" s="22">
        <f t="shared" si="5"/>
        <v>45398</v>
      </c>
      <c r="C22" s="23"/>
      <c r="D22" s="23"/>
      <c r="E22" s="23"/>
      <c r="F22" s="24">
        <f t="shared" si="1"/>
        <v>0</v>
      </c>
      <c r="G22" s="16">
        <f t="shared" si="6"/>
        <v>0</v>
      </c>
      <c r="H22" s="17" t="str">
        <f t="shared" si="2"/>
        <v/>
      </c>
      <c r="I22" s="18" t="str">
        <f t="shared" si="3"/>
        <v/>
      </c>
      <c r="J22" s="25" t="str">
        <f t="shared" si="4"/>
        <v/>
      </c>
    </row>
    <row r="23" spans="1:15" x14ac:dyDescent="0.45">
      <c r="A23" s="21" t="str">
        <f t="shared" si="0"/>
        <v>mer</v>
      </c>
      <c r="B23" s="22">
        <f t="shared" si="5"/>
        <v>45399</v>
      </c>
      <c r="C23" s="23"/>
      <c r="D23" s="23"/>
      <c r="E23" s="23"/>
      <c r="F23" s="24">
        <f t="shared" si="1"/>
        <v>0</v>
      </c>
      <c r="G23" s="16">
        <f t="shared" si="6"/>
        <v>0</v>
      </c>
      <c r="H23" s="17" t="str">
        <f t="shared" si="2"/>
        <v/>
      </c>
      <c r="I23" s="18" t="str">
        <f t="shared" si="3"/>
        <v/>
      </c>
      <c r="J23" s="25" t="str">
        <f t="shared" si="4"/>
        <v/>
      </c>
    </row>
    <row r="24" spans="1:15" x14ac:dyDescent="0.45">
      <c r="A24" s="21" t="str">
        <f t="shared" si="0"/>
        <v>jeu</v>
      </c>
      <c r="B24" s="22">
        <f t="shared" si="5"/>
        <v>45400</v>
      </c>
      <c r="C24" s="23"/>
      <c r="D24" s="23"/>
      <c r="E24" s="23"/>
      <c r="F24" s="24">
        <f t="shared" si="1"/>
        <v>0</v>
      </c>
      <c r="G24" s="16">
        <f t="shared" si="6"/>
        <v>0</v>
      </c>
      <c r="H24" s="17" t="str">
        <f t="shared" si="2"/>
        <v/>
      </c>
      <c r="I24" s="18" t="str">
        <f t="shared" si="3"/>
        <v/>
      </c>
      <c r="J24" s="25" t="str">
        <f t="shared" si="4"/>
        <v/>
      </c>
    </row>
    <row r="25" spans="1:15" x14ac:dyDescent="0.45">
      <c r="A25" s="21" t="str">
        <f t="shared" si="0"/>
        <v>ven</v>
      </c>
      <c r="B25" s="22">
        <f t="shared" si="5"/>
        <v>45401</v>
      </c>
      <c r="C25" s="30"/>
      <c r="D25" s="30"/>
      <c r="E25" s="30"/>
      <c r="F25" s="24">
        <f t="shared" si="1"/>
        <v>0</v>
      </c>
      <c r="G25" s="16">
        <f t="shared" si="6"/>
        <v>0</v>
      </c>
      <c r="H25" s="17" t="str">
        <f t="shared" si="2"/>
        <v/>
      </c>
      <c r="I25" s="18" t="str">
        <f t="shared" si="3"/>
        <v/>
      </c>
      <c r="J25" s="25" t="str">
        <f t="shared" si="4"/>
        <v/>
      </c>
    </row>
    <row r="26" spans="1:15" x14ac:dyDescent="0.45">
      <c r="A26" s="21" t="str">
        <f t="shared" si="0"/>
        <v>sam</v>
      </c>
      <c r="B26" s="22">
        <f t="shared" si="5"/>
        <v>45402</v>
      </c>
      <c r="C26" s="23"/>
      <c r="D26" s="23"/>
      <c r="E26" s="23"/>
      <c r="F26" s="24">
        <f t="shared" si="1"/>
        <v>0</v>
      </c>
      <c r="G26" s="16">
        <f t="shared" si="6"/>
        <v>0</v>
      </c>
      <c r="H26" s="17" t="str">
        <f t="shared" si="2"/>
        <v/>
      </c>
      <c r="I26" s="18" t="str">
        <f t="shared" si="3"/>
        <v/>
      </c>
      <c r="J26" s="25" t="str">
        <f t="shared" si="4"/>
        <v/>
      </c>
    </row>
    <row r="27" spans="1:15" x14ac:dyDescent="0.45">
      <c r="A27" s="21" t="str">
        <f t="shared" si="0"/>
        <v>dim</v>
      </c>
      <c r="B27" s="22">
        <f t="shared" si="5"/>
        <v>45403</v>
      </c>
      <c r="C27" s="23"/>
      <c r="D27" s="23"/>
      <c r="E27" s="23"/>
      <c r="F27" s="24">
        <f t="shared" si="1"/>
        <v>0</v>
      </c>
      <c r="G27" s="16">
        <f t="shared" si="6"/>
        <v>0</v>
      </c>
      <c r="H27" s="17">
        <f t="shared" si="2"/>
        <v>0</v>
      </c>
      <c r="I27" s="18" t="str">
        <f t="shared" si="3"/>
        <v/>
      </c>
      <c r="J27" s="25" t="str">
        <f t="shared" si="4"/>
        <v/>
      </c>
    </row>
    <row r="28" spans="1:15" x14ac:dyDescent="0.45">
      <c r="A28" s="21" t="str">
        <f t="shared" si="0"/>
        <v>lun</v>
      </c>
      <c r="B28" s="22">
        <f t="shared" si="5"/>
        <v>45404</v>
      </c>
      <c r="C28" s="23"/>
      <c r="D28" s="23"/>
      <c r="E28" s="23"/>
      <c r="F28" s="24">
        <f t="shared" si="1"/>
        <v>0</v>
      </c>
      <c r="G28" s="16">
        <f t="shared" si="6"/>
        <v>0</v>
      </c>
      <c r="H28" s="17" t="str">
        <f t="shared" si="2"/>
        <v/>
      </c>
      <c r="I28" s="18" t="str">
        <f t="shared" si="3"/>
        <v/>
      </c>
      <c r="J28" s="25" t="str">
        <f t="shared" si="4"/>
        <v/>
      </c>
    </row>
    <row r="29" spans="1:15" x14ac:dyDescent="0.45">
      <c r="A29" s="21" t="str">
        <f t="shared" si="0"/>
        <v>mar</v>
      </c>
      <c r="B29" s="22">
        <f t="shared" si="5"/>
        <v>45405</v>
      </c>
      <c r="C29" s="23"/>
      <c r="D29" s="23"/>
      <c r="E29" s="23"/>
      <c r="F29" s="24">
        <f t="shared" si="1"/>
        <v>0</v>
      </c>
      <c r="G29" s="16">
        <f t="shared" si="6"/>
        <v>0</v>
      </c>
      <c r="H29" s="17" t="str">
        <f t="shared" si="2"/>
        <v/>
      </c>
      <c r="I29" s="18" t="str">
        <f t="shared" si="3"/>
        <v/>
      </c>
      <c r="J29" s="25" t="str">
        <f t="shared" si="4"/>
        <v/>
      </c>
    </row>
    <row r="30" spans="1:15" x14ac:dyDescent="0.45">
      <c r="A30" s="21" t="str">
        <f t="shared" si="0"/>
        <v>mer</v>
      </c>
      <c r="B30" s="22">
        <f t="shared" si="5"/>
        <v>45406</v>
      </c>
      <c r="C30" s="23"/>
      <c r="D30" s="23"/>
      <c r="E30" s="23"/>
      <c r="F30" s="24">
        <f t="shared" si="1"/>
        <v>0</v>
      </c>
      <c r="G30" s="16">
        <f t="shared" si="6"/>
        <v>0</v>
      </c>
      <c r="H30" s="17" t="str">
        <f t="shared" si="2"/>
        <v/>
      </c>
      <c r="I30" s="18" t="str">
        <f t="shared" si="3"/>
        <v/>
      </c>
      <c r="J30" s="25" t="str">
        <f t="shared" si="4"/>
        <v/>
      </c>
    </row>
    <row r="31" spans="1:15" x14ac:dyDescent="0.45">
      <c r="A31" s="21" t="str">
        <f t="shared" si="0"/>
        <v>jeu</v>
      </c>
      <c r="B31" s="22">
        <f t="shared" si="5"/>
        <v>45407</v>
      </c>
      <c r="C31" s="23"/>
      <c r="D31" s="23"/>
      <c r="E31" s="23"/>
      <c r="F31" s="24">
        <f t="shared" si="1"/>
        <v>0</v>
      </c>
      <c r="G31" s="16">
        <f t="shared" si="6"/>
        <v>0</v>
      </c>
      <c r="H31" s="17" t="str">
        <f t="shared" si="2"/>
        <v/>
      </c>
      <c r="I31" s="18" t="str">
        <f t="shared" si="3"/>
        <v/>
      </c>
      <c r="J31" s="25" t="str">
        <f t="shared" si="4"/>
        <v/>
      </c>
    </row>
    <row r="32" spans="1:15" x14ac:dyDescent="0.45">
      <c r="A32" s="21" t="str">
        <f t="shared" si="0"/>
        <v>ven</v>
      </c>
      <c r="B32" s="22">
        <f t="shared" si="5"/>
        <v>45408</v>
      </c>
      <c r="C32" s="23"/>
      <c r="D32" s="23"/>
      <c r="E32" s="23"/>
      <c r="F32" s="24">
        <f t="shared" si="1"/>
        <v>0</v>
      </c>
      <c r="G32" s="16">
        <f t="shared" si="6"/>
        <v>0</v>
      </c>
      <c r="H32" s="17" t="str">
        <f t="shared" si="2"/>
        <v/>
      </c>
      <c r="I32" s="18" t="str">
        <f t="shared" si="3"/>
        <v/>
      </c>
      <c r="J32" s="25" t="str">
        <f t="shared" si="4"/>
        <v/>
      </c>
    </row>
    <row r="33" spans="1:10" x14ac:dyDescent="0.45">
      <c r="A33" s="21" t="str">
        <f t="shared" si="0"/>
        <v>sam</v>
      </c>
      <c r="B33" s="22">
        <f t="shared" si="5"/>
        <v>45409</v>
      </c>
      <c r="C33" s="23"/>
      <c r="D33" s="23"/>
      <c r="E33" s="23"/>
      <c r="F33" s="24">
        <f t="shared" si="1"/>
        <v>0</v>
      </c>
      <c r="G33" s="16">
        <f t="shared" si="6"/>
        <v>0</v>
      </c>
      <c r="H33" s="17" t="str">
        <f t="shared" si="2"/>
        <v/>
      </c>
      <c r="I33" s="18" t="str">
        <f t="shared" si="3"/>
        <v/>
      </c>
      <c r="J33" s="25" t="str">
        <f t="shared" si="4"/>
        <v/>
      </c>
    </row>
    <row r="34" spans="1:10" x14ac:dyDescent="0.45">
      <c r="A34" s="21" t="str">
        <f t="shared" si="0"/>
        <v>dim</v>
      </c>
      <c r="B34" s="22">
        <f t="shared" si="5"/>
        <v>45410</v>
      </c>
      <c r="C34" s="23"/>
      <c r="D34" s="23"/>
      <c r="E34" s="23"/>
      <c r="F34" s="24">
        <f t="shared" si="1"/>
        <v>0</v>
      </c>
      <c r="G34" s="16">
        <f t="shared" si="6"/>
        <v>0</v>
      </c>
      <c r="H34" s="17">
        <f t="shared" si="2"/>
        <v>0</v>
      </c>
      <c r="I34" s="18" t="str">
        <f t="shared" si="3"/>
        <v/>
      </c>
      <c r="J34" s="25" t="str">
        <f t="shared" si="4"/>
        <v/>
      </c>
    </row>
    <row r="35" spans="1:10" x14ac:dyDescent="0.45">
      <c r="A35" s="21" t="str">
        <f t="shared" si="0"/>
        <v>lun</v>
      </c>
      <c r="B35" s="22">
        <f t="shared" si="5"/>
        <v>45411</v>
      </c>
      <c r="C35" s="23"/>
      <c r="D35" s="23"/>
      <c r="E35" s="23"/>
      <c r="F35" s="24">
        <f t="shared" si="1"/>
        <v>0</v>
      </c>
      <c r="G35" s="16">
        <f t="shared" si="6"/>
        <v>0</v>
      </c>
      <c r="H35" s="17" t="str">
        <f t="shared" si="2"/>
        <v/>
      </c>
      <c r="I35" s="18" t="str">
        <f t="shared" si="3"/>
        <v/>
      </c>
      <c r="J35" s="25" t="str">
        <f t="shared" si="4"/>
        <v/>
      </c>
    </row>
    <row r="36" spans="1:10" x14ac:dyDescent="0.45">
      <c r="A36" s="21" t="str">
        <f t="shared" si="0"/>
        <v>mar</v>
      </c>
      <c r="B36" s="22">
        <f t="shared" si="5"/>
        <v>45412</v>
      </c>
      <c r="C36" s="23"/>
      <c r="D36" s="23"/>
      <c r="E36" s="23"/>
      <c r="F36" s="24">
        <f t="shared" si="1"/>
        <v>0</v>
      </c>
      <c r="G36" s="16">
        <f t="shared" si="6"/>
        <v>0</v>
      </c>
      <c r="H36" s="17" t="str">
        <f t="shared" si="2"/>
        <v/>
      </c>
      <c r="I36" s="18" t="str">
        <f t="shared" si="3"/>
        <v/>
      </c>
      <c r="J36" s="25" t="str">
        <f t="shared" si="4"/>
        <v/>
      </c>
    </row>
    <row r="37" spans="1:10" ht="14.65" thickBot="1" x14ac:dyDescent="0.5">
      <c r="A37" s="31" t="str">
        <f t="shared" si="0"/>
        <v>mer</v>
      </c>
      <c r="B37" s="32">
        <f t="shared" si="5"/>
        <v>45413</v>
      </c>
      <c r="C37" s="33"/>
      <c r="D37" s="33"/>
      <c r="E37" s="33"/>
      <c r="F37" s="34">
        <f t="shared" si="1"/>
        <v>0</v>
      </c>
      <c r="G37" s="16">
        <f t="shared" si="6"/>
        <v>0</v>
      </c>
      <c r="H37" s="17">
        <f>G37</f>
        <v>0</v>
      </c>
      <c r="I37" s="35" t="str">
        <f t="shared" si="3"/>
        <v/>
      </c>
      <c r="J37" s="36" t="str">
        <f t="shared" si="4"/>
        <v/>
      </c>
    </row>
    <row r="38" spans="1:10" x14ac:dyDescent="0.45">
      <c r="B38" s="22"/>
    </row>
    <row r="39" spans="1:10" ht="14.25" customHeight="1" x14ac:dyDescent="0.45">
      <c r="B39" s="22"/>
      <c r="F39" s="37"/>
      <c r="G39" s="37"/>
      <c r="H39" s="37"/>
    </row>
    <row r="40" spans="1:10" x14ac:dyDescent="0.45">
      <c r="B40" s="22"/>
    </row>
    <row r="41" spans="1:10" x14ac:dyDescent="0.45">
      <c r="B41" s="22"/>
    </row>
    <row r="42" spans="1:10" x14ac:dyDescent="0.45">
      <c r="B42" s="22"/>
    </row>
    <row r="43" spans="1:10" x14ac:dyDescent="0.45">
      <c r="B43" s="22"/>
    </row>
    <row r="44" spans="1:10" x14ac:dyDescent="0.45">
      <c r="B44" s="22"/>
    </row>
    <row r="45" spans="1:10" x14ac:dyDescent="0.45">
      <c r="B45" s="22"/>
    </row>
    <row r="46" spans="1:10" x14ac:dyDescent="0.45">
      <c r="B46" s="22"/>
    </row>
    <row r="47" spans="1:10" x14ac:dyDescent="0.45">
      <c r="B47" s="22"/>
    </row>
    <row r="48" spans="1:10" x14ac:dyDescent="0.45">
      <c r="B48" s="22"/>
    </row>
    <row r="49" spans="2:2" x14ac:dyDescent="0.45">
      <c r="B49" s="22"/>
    </row>
    <row r="50" spans="2:2" x14ac:dyDescent="0.45">
      <c r="B50" s="22"/>
    </row>
    <row r="51" spans="2:2" x14ac:dyDescent="0.45">
      <c r="B51" s="22"/>
    </row>
    <row r="52" spans="2:2" x14ac:dyDescent="0.45">
      <c r="B52" s="22"/>
    </row>
    <row r="53" spans="2:2" x14ac:dyDescent="0.45">
      <c r="B53" s="22"/>
    </row>
    <row r="54" spans="2:2" x14ac:dyDescent="0.45">
      <c r="B54" s="22"/>
    </row>
    <row r="55" spans="2:2" x14ac:dyDescent="0.45">
      <c r="B55" s="22"/>
    </row>
    <row r="56" spans="2:2" x14ac:dyDescent="0.45">
      <c r="B56" s="22"/>
    </row>
    <row r="57" spans="2:2" x14ac:dyDescent="0.45">
      <c r="B57" s="22"/>
    </row>
    <row r="58" spans="2:2" x14ac:dyDescent="0.45">
      <c r="B58" s="22"/>
    </row>
    <row r="59" spans="2:2" x14ac:dyDescent="0.45">
      <c r="B59" s="22"/>
    </row>
    <row r="60" spans="2:2" x14ac:dyDescent="0.45">
      <c r="B60" s="22"/>
    </row>
    <row r="61" spans="2:2" x14ac:dyDescent="0.45">
      <c r="B61" s="22"/>
    </row>
    <row r="62" spans="2:2" x14ac:dyDescent="0.45">
      <c r="B62" s="22"/>
    </row>
    <row r="63" spans="2:2" x14ac:dyDescent="0.45">
      <c r="B63" s="22"/>
    </row>
    <row r="64" spans="2:2" x14ac:dyDescent="0.45">
      <c r="B64" s="22"/>
    </row>
    <row r="65" spans="2:2" x14ac:dyDescent="0.45">
      <c r="B65" s="22"/>
    </row>
    <row r="66" spans="2:2" x14ac:dyDescent="0.45">
      <c r="B66" s="22"/>
    </row>
    <row r="67" spans="2:2" x14ac:dyDescent="0.45">
      <c r="B67" s="22"/>
    </row>
    <row r="68" spans="2:2" x14ac:dyDescent="0.45">
      <c r="B68" s="22"/>
    </row>
    <row r="69" spans="2:2" x14ac:dyDescent="0.45">
      <c r="B69" s="22"/>
    </row>
    <row r="70" spans="2:2" x14ac:dyDescent="0.45">
      <c r="B70" s="22"/>
    </row>
    <row r="71" spans="2:2" x14ac:dyDescent="0.45">
      <c r="B71" s="22"/>
    </row>
    <row r="72" spans="2:2" x14ac:dyDescent="0.45">
      <c r="B72" s="22"/>
    </row>
    <row r="73" spans="2:2" x14ac:dyDescent="0.45">
      <c r="B73" s="22"/>
    </row>
    <row r="74" spans="2:2" x14ac:dyDescent="0.45">
      <c r="B74" s="22"/>
    </row>
    <row r="75" spans="2:2" x14ac:dyDescent="0.45">
      <c r="B75" s="22"/>
    </row>
    <row r="76" spans="2:2" x14ac:dyDescent="0.45">
      <c r="B76" s="22"/>
    </row>
    <row r="77" spans="2:2" x14ac:dyDescent="0.45">
      <c r="B77" s="22"/>
    </row>
    <row r="78" spans="2:2" x14ac:dyDescent="0.45">
      <c r="B78" s="22"/>
    </row>
    <row r="79" spans="2:2" x14ac:dyDescent="0.45">
      <c r="B79" s="22"/>
    </row>
    <row r="80" spans="2:2" x14ac:dyDescent="0.45">
      <c r="B80" s="22"/>
    </row>
    <row r="81" spans="2:2" x14ac:dyDescent="0.45">
      <c r="B81" s="22"/>
    </row>
    <row r="82" spans="2:2" x14ac:dyDescent="0.45">
      <c r="B82" s="22"/>
    </row>
    <row r="83" spans="2:2" x14ac:dyDescent="0.45">
      <c r="B83" s="22"/>
    </row>
    <row r="84" spans="2:2" x14ac:dyDescent="0.45">
      <c r="B84" s="22"/>
    </row>
    <row r="85" spans="2:2" x14ac:dyDescent="0.45">
      <c r="B85" s="22"/>
    </row>
    <row r="86" spans="2:2" x14ac:dyDescent="0.45">
      <c r="B86" s="22"/>
    </row>
    <row r="87" spans="2:2" x14ac:dyDescent="0.45">
      <c r="B87" s="22"/>
    </row>
    <row r="88" spans="2:2" x14ac:dyDescent="0.45">
      <c r="B88" s="22"/>
    </row>
    <row r="89" spans="2:2" x14ac:dyDescent="0.45">
      <c r="B89" s="22"/>
    </row>
  </sheetData>
  <mergeCells count="1">
    <mergeCell ref="A1:G1"/>
  </mergeCells>
  <conditionalFormatting sqref="A7:B25 F7:F25 A26:F37">
    <cfRule type="expression" dxfId="16" priority="13">
      <formula>($A7="ven")</formula>
    </cfRule>
    <cfRule type="expression" dxfId="15" priority="16">
      <formula>($A7="dim")</formula>
    </cfRule>
    <cfRule type="expression" dxfId="14" priority="17">
      <formula>($A7="sam")</formula>
    </cfRule>
  </conditionalFormatting>
  <conditionalFormatting sqref="C8:E20 C22:E25">
    <cfRule type="expression" dxfId="13" priority="4">
      <formula>($A8="ven")</formula>
    </cfRule>
    <cfRule type="expression" dxfId="12" priority="5">
      <formula>($A8="dim")</formula>
    </cfRule>
    <cfRule type="expression" dxfId="11" priority="6">
      <formula>($A8="sam")</formula>
    </cfRule>
  </conditionalFormatting>
  <conditionalFormatting sqref="C8:E25">
    <cfRule type="expression" dxfId="10" priority="1">
      <formula>$H8="RECUP"</formula>
    </cfRule>
  </conditionalFormatting>
  <conditionalFormatting sqref="C14:E14">
    <cfRule type="expression" dxfId="9" priority="2">
      <formula>($A14="dim")</formula>
    </cfRule>
    <cfRule type="expression" dxfId="8" priority="3">
      <formula>($A14="sam")</formula>
    </cfRule>
  </conditionalFormatting>
  <conditionalFormatting sqref="I7:I37">
    <cfRule type="expression" dxfId="7" priority="12">
      <formula>A7="ven"</formula>
    </cfRule>
    <cfRule type="expression" dxfId="6" priority="14">
      <formula>($A7="dim")</formula>
    </cfRule>
    <cfRule type="expression" dxfId="5" priority="15">
      <formula>($A7="sam")</formula>
    </cfRule>
  </conditionalFormatting>
  <conditionalFormatting sqref="J2">
    <cfRule type="expression" dxfId="4" priority="7">
      <formula>$I$5&gt;$J$5</formula>
    </cfRule>
    <cfRule type="expression" dxfId="3" priority="8">
      <formula>$I$5&lt;$J$5</formula>
    </cfRule>
  </conditionalFormatting>
  <conditionalFormatting sqref="J7:J37">
    <cfRule type="expression" dxfId="2" priority="9">
      <formula>A7="sam"</formula>
    </cfRule>
    <cfRule type="expression" dxfId="1" priority="10">
      <formula>A7="dim"</formula>
    </cfRule>
    <cfRule type="expression" dxfId="0" priority="11">
      <formula>A7="ven"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Avr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Nadège LECLAIR</dc:creator>
  <cp:lastModifiedBy>Nadège LECLAIR</cp:lastModifiedBy>
  <dcterms:created xsi:type="dcterms:W3CDTF">2024-04-09T18:31:14Z</dcterms:created>
  <dcterms:modified xsi:type="dcterms:W3CDTF">2024-04-09T18:33:14Z</dcterms:modified>
</cp:coreProperties>
</file>