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HACCP (en cours)\"/>
    </mc:Choice>
  </mc:AlternateContent>
  <xr:revisionPtr revIDLastSave="0" documentId="8_{D3A2581B-E175-4ADD-B444-D594EEE613DF}" xr6:coauthVersionLast="47" xr6:coauthVersionMax="47" xr10:uidLastSave="{00000000-0000-0000-0000-000000000000}"/>
  <bookViews>
    <workbookView xWindow="-98" yWindow="-98" windowWidth="20715" windowHeight="13276" activeTab="2" xr2:uid="{25625F15-3D59-428B-822F-7F0E2CBA2638}"/>
  </bookViews>
  <sheets>
    <sheet name="Questionnaire" sheetId="4" r:id="rId1"/>
    <sheet name="Arbre de décision" sheetId="5" r:id="rId2"/>
    <sheet name="3" sheetId="3" r:id="rId3"/>
  </sheets>
  <externalReferences>
    <externalReference r:id="rId4"/>
  </externalReferences>
  <definedNames>
    <definedName name="_xlnm._FilterDatabase" localSheetId="2" hidden="1">'3'!$B$7:$J$20</definedName>
    <definedName name="_xlnm.Print_Area" localSheetId="2">'3'!$A$1:$U$23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9" i="3" l="1"/>
  <c r="O7" i="3"/>
  <c r="P7" i="3"/>
  <c r="Q7" i="3"/>
  <c r="R7" i="3"/>
  <c r="S7" i="3"/>
  <c r="N7" i="3"/>
  <c r="K3" i="4"/>
  <c r="J3" i="4"/>
  <c r="I3" i="4"/>
  <c r="E3" i="4" s="1"/>
  <c r="H3" i="4"/>
  <c r="L3" i="4" s="1"/>
  <c r="B3" i="4"/>
  <c r="M20" i="3"/>
  <c r="M19" i="3"/>
  <c r="M18" i="3"/>
  <c r="M17" i="3"/>
  <c r="M16" i="3"/>
  <c r="M15" i="3"/>
  <c r="M14" i="3"/>
  <c r="M13" i="3"/>
  <c r="M12" i="3"/>
  <c r="M11" i="3"/>
  <c r="M10" i="3"/>
  <c r="M8" i="3"/>
  <c r="I5" i="4" l="1"/>
  <c r="J5" i="4"/>
  <c r="B5" i="4"/>
  <c r="H5" i="4"/>
  <c r="L5" i="4" s="1"/>
  <c r="K5" i="4"/>
  <c r="J7" i="4" l="1"/>
  <c r="B7" i="4"/>
  <c r="K7" i="4"/>
  <c r="I7" i="4"/>
  <c r="E7" i="4" s="1"/>
  <c r="H7" i="4"/>
  <c r="L7" i="4" s="1"/>
  <c r="E5" i="4"/>
  <c r="K9" i="4" l="1"/>
  <c r="J9" i="4"/>
  <c r="B9" i="4"/>
  <c r="H9" i="4"/>
  <c r="I9" i="4"/>
  <c r="E9" i="4" s="1"/>
  <c r="L9" i="4" l="1"/>
  <c r="H11" i="4" s="1"/>
  <c r="I11" i="4"/>
  <c r="J11" i="4"/>
  <c r="B11" i="4"/>
  <c r="K11" i="4" l="1"/>
  <c r="L11" i="4"/>
  <c r="E11" i="4"/>
</calcChain>
</file>

<file path=xl/sharedStrings.xml><?xml version="1.0" encoding="utf-8"?>
<sst xmlns="http://schemas.openxmlformats.org/spreadsheetml/2006/main" count="41" uniqueCount="25">
  <si>
    <t>PRP
PRPO
CCP</t>
  </si>
  <si>
    <t>CCP</t>
  </si>
  <si>
    <t>PRPo</t>
  </si>
  <si>
    <t>Question</t>
  </si>
  <si>
    <t>Si oui, Question</t>
  </si>
  <si>
    <t>Si oui, FIN</t>
  </si>
  <si>
    <t>Sin non, question</t>
  </si>
  <si>
    <t>Si non, FIN</t>
  </si>
  <si>
    <t>PRP suffisants</t>
  </si>
  <si>
    <t>Texte de la question</t>
  </si>
  <si>
    <t>A cette étape du process une mesure de maîtrise existe, spécifiquement conçue ou essentielle pour ramener le(s) danger(s) à un niveau acceptable ?</t>
  </si>
  <si>
    <t>Une contamination peut-elle survenir ou dépasser le niveau de danger acceptable (Cf. cotation du risque) ?</t>
  </si>
  <si>
    <t>Une mesure de maîtrise à une étape ultérieure permet-elle d'éliminer le(s) danger(s) ou le(s) ramener à un niveau acceptable</t>
  </si>
  <si>
    <t>Q si oui</t>
  </si>
  <si>
    <t>Fin si oui</t>
  </si>
  <si>
    <t>Q si non</t>
  </si>
  <si>
    <t>Fin si non</t>
  </si>
  <si>
    <t>Q suivante</t>
  </si>
  <si>
    <t>HACCP 8.5.2</t>
  </si>
  <si>
    <t xml:space="preserve">N° des questions =&gt; </t>
  </si>
  <si>
    <t>Probablité de défaillance</t>
  </si>
  <si>
    <t>Oui</t>
  </si>
  <si>
    <t>Non</t>
  </si>
  <si>
    <t>PRP</t>
  </si>
  <si>
    <t>Prpo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</si>
</sst>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3"/>
      <color theme="4"/>
      <name val="Arial"/>
      <family val="2"/>
    </font>
    <font>
      <b/>
      <sz val="10"/>
      <color theme="1" tint="0.499984740745262"/>
      <name val="Arial"/>
      <family val="2"/>
    </font>
    <font>
      <b/>
      <sz val="19"/>
      <color theme="1" tint="0.14996795556505021"/>
      <name val="Arial"/>
      <family val="2"/>
    </font>
    <font>
      <sz val="9"/>
      <color indexed="23"/>
      <name val="Arial"/>
      <family val="2"/>
    </font>
    <font>
      <sz val="10"/>
      <color indexed="23"/>
      <name val="Arial"/>
      <family val="2"/>
    </font>
    <font>
      <sz val="10"/>
      <color indexed="62"/>
      <name val="Arial"/>
      <family val="2"/>
    </font>
    <font>
      <sz val="10"/>
      <name val="Arial"/>
      <family val="2"/>
    </font>
    <font>
      <sz val="10"/>
      <color theme="4"/>
      <name val="Calibri"/>
      <family val="2"/>
      <scheme val="minor"/>
    </font>
    <font>
      <b/>
      <sz val="10"/>
      <color theme="0" tint="-0.499984740745262"/>
      <name val="Arial"/>
      <family val="2"/>
    </font>
    <font>
      <b/>
      <sz val="10"/>
      <name val="Arial"/>
      <family val="2"/>
    </font>
    <font>
      <b/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6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7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 applyNumberFormat="0" applyFill="0" applyAlignment="0" applyProtection="0"/>
    <xf numFmtId="0" fontId="2" fillId="0" borderId="0"/>
    <xf numFmtId="0" fontId="3" fillId="0" borderId="0" applyNumberFormat="0" applyFill="0" applyAlignment="0" applyProtection="0"/>
  </cellStyleXfs>
  <cellXfs count="4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1" fillId="0" borderId="0" xfId="1"/>
    <xf numFmtId="0" fontId="2" fillId="0" borderId="0" xfId="2"/>
    <xf numFmtId="0" fontId="2" fillId="0" borderId="0" xfId="2" applyAlignment="1">
      <alignment horizontal="center"/>
    </xf>
    <xf numFmtId="0" fontId="2" fillId="0" borderId="0" xfId="2" applyAlignment="1">
      <alignment horizontal="center" vertical="center"/>
    </xf>
    <xf numFmtId="0" fontId="2" fillId="0" borderId="0" xfId="2" applyAlignment="1">
      <alignment horizontal="left"/>
    </xf>
    <xf numFmtId="0" fontId="3" fillId="0" borderId="0" xfId="3"/>
    <xf numFmtId="0" fontId="2" fillId="2" borderId="0" xfId="2" applyFill="1"/>
    <xf numFmtId="0" fontId="2" fillId="2" borderId="0" xfId="2" applyFill="1" applyAlignment="1">
      <alignment horizontal="center"/>
    </xf>
    <xf numFmtId="0" fontId="2" fillId="3" borderId="0" xfId="2" applyFill="1" applyAlignment="1">
      <alignment horizontal="center" vertical="center"/>
    </xf>
    <xf numFmtId="0" fontId="2" fillId="3" borderId="0" xfId="2" applyFill="1" applyAlignment="1">
      <alignment horizontal="left"/>
    </xf>
    <xf numFmtId="0" fontId="2" fillId="0" borderId="0" xfId="2" applyAlignment="1">
      <alignment horizontal="center" vertical="center" wrapText="1"/>
    </xf>
    <xf numFmtId="0" fontId="2" fillId="0" borderId="2" xfId="2" applyBorder="1" applyAlignment="1">
      <alignment horizontal="center" vertical="center" wrapText="1"/>
    </xf>
    <xf numFmtId="0" fontId="2" fillId="0" borderId="0" xfId="2" applyAlignment="1">
      <alignment horizontal="center" vertical="center" textRotation="90"/>
    </xf>
    <xf numFmtId="0" fontId="2" fillId="0" borderId="1" xfId="2" applyBorder="1" applyAlignment="1">
      <alignment horizontal="center" vertical="center"/>
    </xf>
    <xf numFmtId="0" fontId="4" fillId="4" borderId="1" xfId="2" applyFont="1" applyFill="1" applyBorder="1" applyAlignment="1">
      <alignment horizontal="center" vertical="center" wrapText="1"/>
    </xf>
    <xf numFmtId="0" fontId="2" fillId="0" borderId="3" xfId="2" applyBorder="1" applyAlignment="1">
      <alignment vertical="center" wrapText="1"/>
    </xf>
    <xf numFmtId="0" fontId="6" fillId="0" borderId="3" xfId="2" applyFont="1" applyBorder="1" applyAlignment="1">
      <alignment horizontal="left" vertical="center" wrapText="1"/>
    </xf>
    <xf numFmtId="0" fontId="7" fillId="0" borderId="3" xfId="2" applyFont="1" applyBorder="1" applyAlignment="1">
      <alignment horizontal="center" vertical="center"/>
    </xf>
    <xf numFmtId="0" fontId="6" fillId="0" borderId="3" xfId="2" quotePrefix="1" applyFont="1" applyBorder="1" applyAlignment="1">
      <alignment vertical="center" wrapText="1"/>
    </xf>
    <xf numFmtId="0" fontId="6" fillId="0" borderId="3" xfId="2" applyFont="1" applyBorder="1" applyAlignment="1">
      <alignment horizontal="center" vertical="center" wrapText="1"/>
    </xf>
    <xf numFmtId="0" fontId="4" fillId="0" borderId="3" xfId="2" applyFont="1" applyBorder="1" applyAlignment="1">
      <alignment horizontal="center" vertical="center" wrapText="1"/>
    </xf>
    <xf numFmtId="0" fontId="5" fillId="0" borderId="3" xfId="2" applyFont="1" applyBorder="1" applyAlignment="1">
      <alignment horizontal="center" vertical="center" wrapText="1"/>
    </xf>
    <xf numFmtId="0" fontId="2" fillId="0" borderId="3" xfId="2" applyBorder="1" applyAlignment="1">
      <alignment horizontal="center" vertical="center" wrapText="1"/>
    </xf>
    <xf numFmtId="0" fontId="2" fillId="0" borderId="3" xfId="2" applyBorder="1" applyAlignment="1">
      <alignment horizontal="center" vertical="center"/>
    </xf>
    <xf numFmtId="0" fontId="6" fillId="0" borderId="3" xfId="2" applyFont="1" applyBorder="1" applyAlignment="1">
      <alignment vertical="center" wrapText="1"/>
    </xf>
    <xf numFmtId="0" fontId="8" fillId="0" borderId="3" xfId="2" applyFont="1" applyBorder="1" applyAlignment="1">
      <alignment horizontal="center" vertical="center" wrapText="1"/>
    </xf>
    <xf numFmtId="0" fontId="8" fillId="0" borderId="3" xfId="2" quotePrefix="1" applyFont="1" applyBorder="1" applyAlignment="1">
      <alignment horizontal="center" vertical="center" wrapText="1"/>
    </xf>
    <xf numFmtId="0" fontId="6" fillId="0" borderId="3" xfId="2" quotePrefix="1" applyFont="1" applyBorder="1" applyAlignment="1">
      <alignment horizontal="center" vertical="center" wrapText="1"/>
    </xf>
    <xf numFmtId="0" fontId="9" fillId="0" borderId="3" xfId="2" applyFont="1" applyBorder="1" applyAlignment="1">
      <alignment horizontal="center" vertical="center" wrapText="1"/>
    </xf>
    <xf numFmtId="0" fontId="6" fillId="0" borderId="3" xfId="2" quotePrefix="1" applyFont="1" applyBorder="1" applyAlignment="1">
      <alignment horizontal="left" vertical="center" wrapText="1"/>
    </xf>
    <xf numFmtId="0" fontId="2" fillId="0" borderId="3" xfId="2" applyBorder="1"/>
    <xf numFmtId="0" fontId="10" fillId="0" borderId="0" xfId="2" applyFont="1"/>
    <xf numFmtId="0" fontId="11" fillId="0" borderId="0" xfId="2" applyFont="1"/>
    <xf numFmtId="0" fontId="2" fillId="0" borderId="0" xfId="2" applyAlignment="1">
      <alignment horizontal="right"/>
    </xf>
    <xf numFmtId="0" fontId="0" fillId="0" borderId="0" xfId="0" applyAlignment="1">
      <alignment vertical="top"/>
    </xf>
    <xf numFmtId="0" fontId="0" fillId="0" borderId="0" xfId="0" applyAlignment="1">
      <alignment horizontal="center" vertical="top"/>
    </xf>
    <xf numFmtId="0" fontId="0" fillId="0" borderId="0" xfId="0" applyAlignment="1">
      <alignment vertical="top" wrapText="1"/>
    </xf>
    <xf numFmtId="0" fontId="0" fillId="0" borderId="0" xfId="0" applyAlignment="1">
      <alignment horizontal="left" vertical="top"/>
    </xf>
    <xf numFmtId="0" fontId="2" fillId="0" borderId="0" xfId="2" applyAlignment="1">
      <alignment horizontal="center" vertical="top"/>
    </xf>
    <xf numFmtId="0" fontId="2" fillId="0" borderId="3" xfId="2" applyBorder="1" applyAlignment="1">
      <alignment horizontal="center"/>
    </xf>
    <xf numFmtId="0" fontId="2" fillId="0" borderId="0" xfId="2" applyAlignment="1">
      <alignment horizontal="center" vertical="center" wrapText="1"/>
    </xf>
    <xf numFmtId="0" fontId="2" fillId="0" borderId="0" xfId="2" applyAlignment="1">
      <alignment horizontal="center"/>
    </xf>
    <xf numFmtId="0" fontId="2" fillId="0" borderId="1" xfId="2" applyBorder="1" applyAlignment="1">
      <alignment horizontal="center"/>
    </xf>
    <xf numFmtId="0" fontId="2" fillId="0" borderId="1" xfId="2" applyBorder="1" applyAlignment="1">
      <alignment horizontal="center" vertical="center" wrapText="1"/>
    </xf>
  </cellXfs>
  <cellStyles count="4">
    <cellStyle name="Normal" xfId="0" builtinId="0"/>
    <cellStyle name="Normal 2" xfId="2" xr:uid="{AD49405C-0770-44BD-B049-BAE2F079F15B}"/>
    <cellStyle name="Titre 2" xfId="3" xr:uid="{A29F4719-75D2-4D1D-B556-1A9B69D46383}"/>
    <cellStyle name="Titre 1 2" xfId="1" xr:uid="{FC397042-CA49-47A1-97BF-FF9544051460}"/>
  </cellStyles>
  <dxfs count="16">
    <dxf>
      <font>
        <b/>
        <i val="0"/>
        <color rgb="FFFF0000"/>
      </font>
    </dxf>
    <dxf>
      <font>
        <b/>
        <i val="0"/>
        <color rgb="FF00B050"/>
      </font>
    </dxf>
    <dxf>
      <fill>
        <patternFill patternType="solid">
          <fgColor auto="1"/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alignment horizontal="center" vertical="top" textRotation="0" wrapText="0" indent="0" justifyLastLine="0" shrinkToFit="0" readingOrder="0"/>
    </dxf>
    <dxf>
      <alignment horizontal="center" vertical="top" textRotation="0" wrapText="0" indent="0" justifyLastLine="0" shrinkToFit="0" readingOrder="0"/>
    </dxf>
    <dxf>
      <alignment horizontal="center" vertical="top" textRotation="0" wrapText="0" indent="0" justifyLastLine="0" shrinkToFit="0" readingOrder="0"/>
    </dxf>
    <dxf>
      <alignment horizontal="center" vertical="top" textRotation="0" wrapText="0" indent="0" justifyLastLine="0" shrinkToFit="0" readingOrder="0"/>
    </dxf>
    <dxf>
      <alignment vertical="top" textRotation="0" indent="0" justifyLastLine="0" shrinkToFit="0" readingOrder="0"/>
    </dxf>
    <dxf>
      <alignment horizontal="center" vertical="top" textRotation="0" wrapText="0" indent="0" justifyLastLine="0" shrinkToFit="0" readingOrder="0"/>
    </dxf>
    <dxf>
      <alignment vertical="top" textRotation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74083</xdr:colOff>
      <xdr:row>7</xdr:row>
      <xdr:rowOff>0</xdr:rowOff>
    </xdr:from>
    <xdr:to>
      <xdr:col>0</xdr:col>
      <xdr:colOff>74083</xdr:colOff>
      <xdr:row>7</xdr:row>
      <xdr:rowOff>0</xdr:rowOff>
    </xdr:to>
    <xdr:cxnSp macro="">
      <xdr:nvCxnSpPr>
        <xdr:cNvPr id="3" name="Connecteur droit 2">
          <a:extLst>
            <a:ext uri="{FF2B5EF4-FFF2-40B4-BE49-F238E27FC236}">
              <a16:creationId xmlns:a16="http://schemas.microsoft.com/office/drawing/2014/main" id="{0991E59F-068F-4546-B2AB-8663102565A0}"/>
            </a:ext>
          </a:extLst>
        </xdr:cNvPr>
        <xdr:cNvCxnSpPr/>
      </xdr:nvCxnSpPr>
      <xdr:spPr>
        <a:xfrm>
          <a:off x="74083" y="3124200"/>
          <a:ext cx="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F:\HACCP%20(en%20cours)\arbre-de-decision-2.xlsx" TargetMode="External"/><Relationship Id="rId1" Type="http://schemas.openxmlformats.org/officeDocument/2006/relationships/externalLinkPath" Target="arbre-de-decision-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Questionnaire"/>
      <sheetName val="Arbre de décision"/>
      <sheetName val="arbre-de-decision-2"/>
    </sheetNames>
    <sheetDataSet>
      <sheetData sheetId="0" refreshError="1"/>
      <sheetData sheetId="1"/>
      <sheetData sheetId="2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CCB9E85-0C88-4E52-9985-6E6CBCB2659F}" name="T_ARBRE_DECIS" displayName="T_ARBRE_DECIS" ref="A1:F5" totalsRowShown="0" headerRowDxfId="15" dataDxfId="14">
  <autoFilter ref="A1:F5" xr:uid="{02CE1136-E827-42C6-8815-A3DDB37289C6}"/>
  <tableColumns count="6">
    <tableColumn id="1" xr3:uid="{385D2871-A847-4ED6-A283-9847D865C56A}" name="Question" dataDxfId="13"/>
    <tableColumn id="6" xr3:uid="{CB92AE77-9026-4E81-B338-411391CA1920}" name="Texte de la question" dataDxfId="12"/>
    <tableColumn id="2" xr3:uid="{B0302EC4-D9FE-45CF-8B3A-4148840B74A5}" name="Si oui, Question" dataDxfId="11"/>
    <tableColumn id="3" xr3:uid="{26937D1C-D701-4088-BA87-AD06C57B6F33}" name="Si oui, FIN" dataDxfId="10"/>
    <tableColumn id="4" xr3:uid="{F8AECB8A-6422-4B48-A3FD-7BAAF04D3B42}" name="Sin non, question" dataDxfId="9"/>
    <tableColumn id="5" xr3:uid="{E3DFBB50-5EF1-4DA3-808D-B5E2010A8F63}" name="Si non, FIN" dataDxfId="8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7098E5-0B67-413D-9C6B-85D28497E94E}">
  <dimension ref="B2:L11"/>
  <sheetViews>
    <sheetView workbookViewId="0">
      <selection activeCell="B17" sqref="B17"/>
    </sheetView>
  </sheetViews>
  <sheetFormatPr baseColWidth="10" defaultRowHeight="14.25" x14ac:dyDescent="0.45"/>
  <cols>
    <col min="2" max="2" width="79.86328125" style="2" customWidth="1"/>
    <col min="3" max="3" width="5.73046875" style="2" customWidth="1"/>
    <col min="4" max="4" width="9.3984375" style="1" customWidth="1"/>
    <col min="5" max="5" width="25" style="3" customWidth="1"/>
    <col min="8" max="12" width="10.73046875" style="1"/>
  </cols>
  <sheetData>
    <row r="2" spans="2:12" x14ac:dyDescent="0.45">
      <c r="H2" s="1" t="s">
        <v>13</v>
      </c>
      <c r="I2" s="1" t="s">
        <v>14</v>
      </c>
      <c r="J2" s="1" t="s">
        <v>15</v>
      </c>
      <c r="K2" s="1" t="s">
        <v>16</v>
      </c>
      <c r="L2" s="1" t="s">
        <v>17</v>
      </c>
    </row>
    <row r="3" spans="2:12" ht="28.5" x14ac:dyDescent="0.45">
      <c r="B3" s="2" t="str">
        <f>VLOOKUP(1,[1]!T_ARBRE_DECIS[#Data],2,FALSE)</f>
        <v>A cette étape du process une mesure de maîtrise existe, spécifiquement conçue ou essentielle pour ramener le(s) danger(s) à un niveau acceptable ?</v>
      </c>
      <c r="E3" s="3" t="str">
        <f>IF(AND(D3="Oui",I3&lt;&gt;0),I3,IF(AND(D3="Non",K3&lt;&gt;0),K3,""))</f>
        <v/>
      </c>
      <c r="H3" s="1">
        <f>VLOOKUP(1,[1]!T_ARBRE_DECIS[#Data],3,FALSE)</f>
        <v>0</v>
      </c>
      <c r="I3" s="1" t="str">
        <f>VLOOKUP(1,[1]!T_ARBRE_DECIS[#Data],4,FALSE)</f>
        <v>CCP</v>
      </c>
      <c r="J3" s="1">
        <f>VLOOKUP(1,[1]!T_ARBRE_DECIS[#Data],5,FALSE)</f>
        <v>2</v>
      </c>
      <c r="K3" s="1">
        <f>VLOOKUP(1,[1]!T_ARBRE_DECIS[#Data],6,FALSE)</f>
        <v>0</v>
      </c>
      <c r="L3" s="1">
        <f>IF(AND(D3="Oui",H3&lt;&gt;0),H3,IF(AND(D3="Non",J3&lt;&gt;0),J3,0))</f>
        <v>0</v>
      </c>
    </row>
    <row r="5" spans="2:12" ht="28.5" customHeight="1" x14ac:dyDescent="0.45">
      <c r="B5" s="2" t="str">
        <f>IF(L3&gt;0,VLOOKUP(L3,[1]!T_ARBRE_DECIS[#Data],2,FALSE),"")</f>
        <v/>
      </c>
      <c r="E5" s="3" t="str">
        <f>IF(AND(D5="Oui",I5&lt;&gt;0),I5,IF(AND(D5="Non",K5&lt;&gt;0),K5,""))</f>
        <v/>
      </c>
      <c r="H5" s="1" t="str">
        <f>IF($L3&gt;0,VLOOKUP($L3,[1]!T_ARBRE_DECIS[#Data],3,FALSE),"")</f>
        <v/>
      </c>
      <c r="I5" s="1" t="str">
        <f>IF($L3&gt;0,VLOOKUP($L3,[1]!T_ARBRE_DECIS[#Data],4,FALSE),"")</f>
        <v/>
      </c>
      <c r="J5" s="1" t="str">
        <f>IF($L3&gt;0,VLOOKUP($L3,[1]!T_ARBRE_DECIS[#Data],5,FALSE),"")</f>
        <v/>
      </c>
      <c r="K5" s="1" t="str">
        <f>IF($L3&gt;0,VLOOKUP($L3,[1]!T_ARBRE_DECIS[#Data],6,FALSE),"")</f>
        <v/>
      </c>
      <c r="L5" s="1">
        <f>IF(AND(D5="Oui",H5&lt;&gt;0),H5,IF(AND(D5="Non",J5&lt;&gt;0),J5,0))</f>
        <v>0</v>
      </c>
    </row>
    <row r="7" spans="2:12" x14ac:dyDescent="0.45">
      <c r="B7" s="2" t="str">
        <f>IF(L5&gt;0,VLOOKUP(L5,[1]!T_ARBRE_DECIS[#Data],2,FALSE),"")</f>
        <v/>
      </c>
      <c r="E7" s="3" t="str">
        <f>IF(AND(D7="Oui",I7&lt;&gt;0),I7,IF(AND(D7="Non",K7&lt;&gt;0),K7,""))</f>
        <v/>
      </c>
      <c r="H7" s="1" t="str">
        <f>IF($L5&gt;0,VLOOKUP($L5,[1]!T_ARBRE_DECIS[#Data],3,FALSE),"")</f>
        <v/>
      </c>
      <c r="I7" s="1" t="str">
        <f>IF($L5&gt;0,VLOOKUP($L5,[1]!T_ARBRE_DECIS[#Data],4,FALSE),"")</f>
        <v/>
      </c>
      <c r="J7" s="1" t="str">
        <f>IF($L5&gt;0,VLOOKUP($L5,[1]!T_ARBRE_DECIS[#Data],5,FALSE),"")</f>
        <v/>
      </c>
      <c r="K7" s="1" t="str">
        <f>IF($L5&gt;0,VLOOKUP($L5,[1]!T_ARBRE_DECIS[#Data],6,FALSE),"")</f>
        <v/>
      </c>
      <c r="L7" s="1">
        <f>IF(AND(D7="Oui",H7&lt;&gt;0),H7,IF(AND(D7="Non",J7&lt;&gt;0),J7,0))</f>
        <v>0</v>
      </c>
    </row>
    <row r="9" spans="2:12" x14ac:dyDescent="0.45">
      <c r="B9" s="2" t="str">
        <f>IF(L7&gt;0,VLOOKUP(L7,[1]!T_ARBRE_DECIS[#Data],2,FALSE),"")</f>
        <v/>
      </c>
      <c r="E9" s="3" t="str">
        <f>IF(AND(D9="Oui",I9&lt;&gt;0),I9,IF(AND(D9="Non",K9&lt;&gt;0),K9,""))</f>
        <v/>
      </c>
      <c r="H9" s="1" t="str">
        <f>IF($L7&gt;0,VLOOKUP($L7,[1]!T_ARBRE_DECIS[#Data],3,FALSE),"")</f>
        <v/>
      </c>
      <c r="I9" s="1" t="str">
        <f>IF($L7&gt;0,VLOOKUP($L7,[1]!T_ARBRE_DECIS[#Data],4,FALSE),"")</f>
        <v/>
      </c>
      <c r="J9" s="1" t="str">
        <f>IF($L7&gt;0,VLOOKUP($L7,[1]!T_ARBRE_DECIS[#Data],5,FALSE),"")</f>
        <v/>
      </c>
      <c r="K9" s="1" t="str">
        <f>IF($L7&gt;0,VLOOKUP($L7,[1]!T_ARBRE_DECIS[#Data],6,FALSE),"")</f>
        <v/>
      </c>
      <c r="L9" s="1">
        <f>IF(AND(D9="Oui",H9&lt;&gt;0),H9,IF(AND(D9="Non",J9&lt;&gt;0),J9,0))</f>
        <v>0</v>
      </c>
    </row>
    <row r="11" spans="2:12" x14ac:dyDescent="0.45">
      <c r="B11" s="2" t="str">
        <f>IF(L9&gt;0,VLOOKUP(L9,[1]!T_ARBRE_DECIS[#Data],2,FALSE),"")</f>
        <v/>
      </c>
      <c r="E11" s="3" t="str">
        <f>IF(AND(D11="Oui",I11&lt;&gt;0),I11,IF(AND(D11="Non",K11&lt;&gt;0),K11,""))</f>
        <v/>
      </c>
      <c r="H11" s="1" t="str">
        <f>IF($L9&gt;0,VLOOKUP($L9,[1]!T_ARBRE_DECIS[#Data],3,FALSE),"")</f>
        <v/>
      </c>
      <c r="I11" s="1" t="str">
        <f>IF($L9&gt;0,VLOOKUP($L9,[1]!T_ARBRE_DECIS[#Data],4,FALSE),"")</f>
        <v/>
      </c>
      <c r="J11" s="1" t="str">
        <f>IF($L9&gt;0,VLOOKUP($L9,[1]!T_ARBRE_DECIS[#Data],5,FALSE),"")</f>
        <v/>
      </c>
      <c r="K11" s="1" t="str">
        <f>IF($L9&gt;0,VLOOKUP($L9,[1]!T_ARBRE_DECIS[#Data],6,FALSE),"")</f>
        <v/>
      </c>
      <c r="L11" s="1">
        <f>IF(AND(D11="Oui",H11&lt;&gt;0),H11,IF(AND(D11="Non",J11&lt;&gt;0),J11,0))</f>
        <v>0</v>
      </c>
    </row>
  </sheetData>
  <dataValidations count="1">
    <dataValidation type="list" allowBlank="1" showInputMessage="1" showErrorMessage="1" sqref="D3 D5 D7 D9 D11" xr:uid="{A8049AF3-271C-4AC7-8BBD-D2DBA7336A6D}">
      <formula1>"Oui,Non"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C0AA73-1345-434F-9ECB-2682E7D7F7ED}">
  <dimension ref="A1:F5"/>
  <sheetViews>
    <sheetView workbookViewId="0">
      <selection activeCell="C4" sqref="C4"/>
    </sheetView>
  </sheetViews>
  <sheetFormatPr baseColWidth="10" defaultColWidth="11.3984375" defaultRowHeight="14.25" x14ac:dyDescent="0.45"/>
  <cols>
    <col min="1" max="1" width="11.3984375" style="38" customWidth="1"/>
    <col min="2" max="2" width="50.1328125" style="38" customWidth="1"/>
    <col min="3" max="6" width="19.86328125" style="38" customWidth="1"/>
    <col min="7" max="16384" width="11.3984375" style="38"/>
  </cols>
  <sheetData>
    <row r="1" spans="1:6" s="1" customFormat="1" x14ac:dyDescent="0.45">
      <c r="A1" s="1" t="s">
        <v>3</v>
      </c>
      <c r="B1" s="1" t="s">
        <v>9</v>
      </c>
      <c r="C1" s="1" t="s">
        <v>4</v>
      </c>
      <c r="D1" s="1" t="s">
        <v>5</v>
      </c>
      <c r="E1" s="1" t="s">
        <v>6</v>
      </c>
      <c r="F1" s="1" t="s">
        <v>7</v>
      </c>
    </row>
    <row r="2" spans="1:6" x14ac:dyDescent="0.45">
      <c r="A2" s="39">
        <v>1</v>
      </c>
      <c r="B2" s="41" t="s">
        <v>20</v>
      </c>
      <c r="C2" s="39">
        <v>2</v>
      </c>
      <c r="D2" s="39"/>
      <c r="E2" s="39">
        <v>3</v>
      </c>
      <c r="F2" s="39"/>
    </row>
    <row r="3" spans="1:6" ht="42.75" x14ac:dyDescent="0.45">
      <c r="A3" s="39">
        <v>2</v>
      </c>
      <c r="B3" s="40" t="s">
        <v>10</v>
      </c>
      <c r="C3" s="39"/>
      <c r="D3" s="39" t="s">
        <v>1</v>
      </c>
      <c r="E3" s="39">
        <v>3</v>
      </c>
      <c r="F3" s="39"/>
    </row>
    <row r="4" spans="1:6" ht="28.5" x14ac:dyDescent="0.45">
      <c r="A4" s="39">
        <v>3</v>
      </c>
      <c r="B4" s="40" t="s">
        <v>11</v>
      </c>
      <c r="C4" s="39">
        <v>4</v>
      </c>
      <c r="D4" s="39"/>
      <c r="E4" s="39"/>
      <c r="F4" s="39" t="s">
        <v>8</v>
      </c>
    </row>
    <row r="5" spans="1:6" ht="42.75" x14ac:dyDescent="0.45">
      <c r="A5" s="39">
        <v>4</v>
      </c>
      <c r="B5" s="40" t="s">
        <v>12</v>
      </c>
      <c r="C5" s="39"/>
      <c r="D5" s="39" t="s">
        <v>1</v>
      </c>
      <c r="E5" s="39"/>
      <c r="F5" s="39" t="s">
        <v>2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6D3E6-A771-4113-9BE4-27644003BE18}">
  <sheetPr>
    <pageSetUpPr fitToPage="1"/>
  </sheetPr>
  <dimension ref="B1:AB60"/>
  <sheetViews>
    <sheetView tabSelected="1" topLeftCell="D1" zoomScale="80" zoomScaleNormal="80" workbookViewId="0">
      <selection activeCell="U12" sqref="U12"/>
    </sheetView>
  </sheetViews>
  <sheetFormatPr baseColWidth="10" defaultColWidth="11.3984375" defaultRowHeight="13.15" x14ac:dyDescent="0.4"/>
  <cols>
    <col min="1" max="1" width="2.3984375" style="5" customWidth="1"/>
    <col min="2" max="2" width="24.86328125" style="5" customWidth="1"/>
    <col min="3" max="3" width="25.265625" style="5" customWidth="1"/>
    <col min="4" max="8" width="3.265625" style="5" bestFit="1" customWidth="1"/>
    <col min="9" max="9" width="23.1328125" style="5" customWidth="1"/>
    <col min="10" max="10" width="35.86328125" style="5" customWidth="1"/>
    <col min="11" max="13" width="8.73046875" style="5" customWidth="1"/>
    <col min="14" max="19" width="15.73046875" style="6" customWidth="1"/>
    <col min="20" max="20" width="9.86328125" style="5" customWidth="1"/>
    <col min="21" max="21" width="12.73046875" style="5" customWidth="1"/>
    <col min="22" max="22" width="11.3984375" style="5"/>
    <col min="23" max="28" width="11.3984375" style="42"/>
    <col min="29" max="16384" width="11.3984375" style="5"/>
  </cols>
  <sheetData>
    <row r="1" spans="2:23" ht="16.5" customHeight="1" x14ac:dyDescent="0.5">
      <c r="B1" s="4" t="s">
        <v>18</v>
      </c>
      <c r="J1" s="6"/>
      <c r="K1" s="6"/>
      <c r="L1" s="6"/>
      <c r="M1" s="37" t="s">
        <v>19</v>
      </c>
      <c r="N1" s="7">
        <v>1</v>
      </c>
      <c r="O1" s="7">
        <v>2</v>
      </c>
      <c r="P1" s="7">
        <v>3</v>
      </c>
      <c r="Q1" s="7">
        <v>4</v>
      </c>
      <c r="R1" s="7">
        <v>5</v>
      </c>
      <c r="S1" s="7">
        <v>6</v>
      </c>
      <c r="T1" s="7"/>
      <c r="U1" s="8"/>
    </row>
    <row r="2" spans="2:23" ht="28.5" customHeight="1" x14ac:dyDescent="0.65">
      <c r="B2" s="9"/>
      <c r="J2" s="6"/>
      <c r="K2" s="6"/>
      <c r="L2" s="6"/>
      <c r="M2" s="6"/>
      <c r="N2" s="7"/>
      <c r="O2" s="7"/>
      <c r="P2" s="7"/>
      <c r="Q2" s="7"/>
      <c r="R2" s="7"/>
      <c r="S2" s="7"/>
      <c r="T2" s="7"/>
      <c r="U2" s="8"/>
    </row>
    <row r="3" spans="2:23" x14ac:dyDescent="0.4">
      <c r="J3" s="6"/>
      <c r="K3" s="6"/>
      <c r="L3" s="6"/>
      <c r="M3" s="6"/>
      <c r="N3" s="7"/>
      <c r="O3" s="7"/>
      <c r="P3" s="7"/>
      <c r="Q3" s="7"/>
      <c r="R3" s="7"/>
      <c r="S3" s="7"/>
      <c r="T3" s="7"/>
      <c r="U3" s="8"/>
    </row>
    <row r="4" spans="2:23" ht="5.0999999999999996" customHeight="1" x14ac:dyDescent="0.4">
      <c r="B4" s="10"/>
      <c r="C4" s="10"/>
      <c r="D4" s="10"/>
      <c r="E4" s="10"/>
      <c r="F4" s="10"/>
      <c r="G4" s="10"/>
      <c r="H4" s="10"/>
      <c r="I4" s="10"/>
      <c r="J4" s="11"/>
      <c r="K4" s="11"/>
      <c r="L4" s="11"/>
      <c r="M4" s="11"/>
      <c r="N4" s="12"/>
      <c r="O4" s="12"/>
      <c r="P4" s="12"/>
      <c r="Q4" s="12"/>
      <c r="R4" s="12"/>
      <c r="S4" s="12"/>
      <c r="T4" s="13"/>
      <c r="U4" s="13"/>
    </row>
    <row r="5" spans="2:23" x14ac:dyDescent="0.4">
      <c r="J5" s="6"/>
      <c r="K5" s="6"/>
      <c r="L5" s="6"/>
      <c r="M5" s="6"/>
      <c r="N5" s="44"/>
      <c r="O5" s="44"/>
      <c r="P5" s="44"/>
      <c r="Q5" s="44"/>
      <c r="R5" s="44"/>
      <c r="S5" s="44"/>
      <c r="T5" s="14"/>
      <c r="U5" s="8"/>
    </row>
    <row r="6" spans="2:23" x14ac:dyDescent="0.4">
      <c r="B6" s="45"/>
      <c r="C6" s="45"/>
      <c r="D6" s="45"/>
      <c r="E6" s="45"/>
      <c r="F6" s="45"/>
      <c r="G6" s="45"/>
      <c r="H6" s="45"/>
      <c r="J6" s="6"/>
      <c r="K6" s="46"/>
      <c r="L6" s="45"/>
      <c r="M6" s="45"/>
      <c r="N6" s="47"/>
      <c r="O6" s="44"/>
      <c r="P6" s="44"/>
      <c r="Q6" s="44"/>
      <c r="R6" s="14"/>
      <c r="S6" s="15"/>
      <c r="T6" s="14"/>
      <c r="U6" s="8"/>
    </row>
    <row r="7" spans="2:23" ht="161.25" customHeight="1" x14ac:dyDescent="0.4">
      <c r="B7" s="7"/>
      <c r="C7" s="7"/>
      <c r="D7" s="16"/>
      <c r="E7" s="16"/>
      <c r="F7" s="16"/>
      <c r="G7" s="16"/>
      <c r="H7" s="16"/>
      <c r="I7" s="14"/>
      <c r="J7" s="14"/>
      <c r="K7" s="17"/>
      <c r="L7" s="14"/>
      <c r="M7" s="14"/>
      <c r="N7" s="18" t="str">
        <f>IFERROR("Q"&amp;N$1&amp;"
"&amp; VLOOKUP(N$1,T_ARBRE_DECIS[],2,FALSE),"")</f>
        <v>Q1
Probablité de défaillance</v>
      </c>
      <c r="O7" s="18" t="str">
        <f>IFERROR("Q"&amp;O$1&amp;"
"&amp; VLOOKUP(O$1,T_ARBRE_DECIS[],2,FALSE),"")</f>
        <v>Q2
A cette étape du process une mesure de maîtrise existe, spécifiquement conçue ou essentielle pour ramener le(s) danger(s) à un niveau acceptable ?</v>
      </c>
      <c r="P7" s="18" t="str">
        <f>IFERROR("Q"&amp;P$1&amp;"
"&amp; VLOOKUP(P$1,T_ARBRE_DECIS[],2,FALSE),"")</f>
        <v>Q3
Une contamination peut-elle survenir ou dépasser le niveau de danger acceptable (Cf. cotation du risque) ?</v>
      </c>
      <c r="Q7" s="18" t="str">
        <f>IFERROR("Q"&amp;Q$1&amp;"
"&amp; VLOOKUP(Q$1,T_ARBRE_DECIS[],2,FALSE),"")</f>
        <v>Q4
Une mesure de maîtrise à une étape ultérieure permet-elle d'éliminer le(s) danger(s) ou le(s) ramener à un niveau acceptable</v>
      </c>
      <c r="R7" s="18" t="str">
        <f>IFERROR("Q"&amp;R$1&amp;"
"&amp; VLOOKUP(R$1,T_ARBRE_DECIS[],2,FALSE),"")</f>
        <v/>
      </c>
      <c r="S7" s="18" t="str">
        <f>IFERROR("Q"&amp;S$1&amp;"
"&amp; VLOOKUP(S$1,T_ARBRE_DECIS[],2,FALSE),"")</f>
        <v/>
      </c>
      <c r="T7" s="14" t="s">
        <v>0</v>
      </c>
      <c r="U7" s="7"/>
    </row>
    <row r="8" spans="2:23" ht="36" customHeight="1" x14ac:dyDescent="0.4">
      <c r="B8" s="19"/>
      <c r="C8" s="20"/>
      <c r="D8" s="21"/>
      <c r="E8" s="21"/>
      <c r="F8" s="21"/>
      <c r="G8" s="21"/>
      <c r="H8" s="21"/>
      <c r="I8" s="22"/>
      <c r="J8" s="22"/>
      <c r="K8" s="23"/>
      <c r="L8" s="23"/>
      <c r="M8" s="23">
        <f>K8*L8</f>
        <v>0</v>
      </c>
      <c r="N8" s="24" t="s">
        <v>22</v>
      </c>
      <c r="O8" s="24"/>
      <c r="P8" s="25"/>
      <c r="Q8" s="25"/>
      <c r="R8" s="26"/>
      <c r="S8" s="26"/>
      <c r="T8" s="23" t="s">
        <v>23</v>
      </c>
      <c r="U8" s="27"/>
      <c r="W8" s="42">
        <v>1</v>
      </c>
    </row>
    <row r="9" spans="2:23" ht="30" customHeight="1" x14ac:dyDescent="0.4">
      <c r="B9" s="19"/>
      <c r="C9" s="20"/>
      <c r="D9" s="21"/>
      <c r="E9" s="21"/>
      <c r="F9" s="21"/>
      <c r="G9" s="21"/>
      <c r="H9" s="21"/>
      <c r="I9" s="22"/>
      <c r="J9" s="22"/>
      <c r="K9" s="23"/>
      <c r="L9" s="23"/>
      <c r="M9" s="23">
        <f>K9*L9</f>
        <v>0</v>
      </c>
      <c r="N9" s="24" t="s">
        <v>21</v>
      </c>
      <c r="O9" s="24" t="s">
        <v>21</v>
      </c>
      <c r="P9" s="25"/>
      <c r="Q9" s="25"/>
      <c r="R9" s="26"/>
      <c r="S9" s="26"/>
      <c r="T9" s="23" t="s">
        <v>1</v>
      </c>
      <c r="U9" s="27"/>
    </row>
    <row r="10" spans="2:23" ht="30" customHeight="1" x14ac:dyDescent="0.4">
      <c r="B10" s="19"/>
      <c r="C10" s="28"/>
      <c r="D10" s="21"/>
      <c r="E10" s="21"/>
      <c r="F10" s="21"/>
      <c r="G10" s="21"/>
      <c r="H10" s="21"/>
      <c r="I10" s="31"/>
      <c r="J10" s="22"/>
      <c r="K10" s="23"/>
      <c r="L10" s="23"/>
      <c r="M10" s="23">
        <f t="shared" ref="M10:M20" si="0">K10*L10</f>
        <v>0</v>
      </c>
      <c r="N10" s="24" t="s">
        <v>21</v>
      </c>
      <c r="O10" s="24" t="s">
        <v>22</v>
      </c>
      <c r="P10" s="25" t="s">
        <v>22</v>
      </c>
      <c r="Q10" s="25"/>
      <c r="R10" s="26"/>
      <c r="S10" s="26"/>
      <c r="T10" s="23" t="s">
        <v>23</v>
      </c>
      <c r="U10" s="27"/>
    </row>
    <row r="11" spans="2:23" ht="30" customHeight="1" x14ac:dyDescent="0.4">
      <c r="B11" s="19"/>
      <c r="C11" s="28"/>
      <c r="D11" s="21"/>
      <c r="E11" s="21"/>
      <c r="F11" s="21"/>
      <c r="G11" s="21"/>
      <c r="H11" s="21"/>
      <c r="I11" s="22"/>
      <c r="J11" s="22"/>
      <c r="K11" s="23"/>
      <c r="L11" s="23"/>
      <c r="M11" s="23">
        <f t="shared" si="0"/>
        <v>0</v>
      </c>
      <c r="N11" s="23" t="s">
        <v>21</v>
      </c>
      <c r="O11" s="23" t="s">
        <v>22</v>
      </c>
      <c r="P11" s="23" t="s">
        <v>21</v>
      </c>
      <c r="Q11" s="23" t="s">
        <v>22</v>
      </c>
      <c r="R11" s="26"/>
      <c r="S11" s="26"/>
      <c r="T11" s="23" t="s">
        <v>24</v>
      </c>
      <c r="U11" s="26"/>
    </row>
    <row r="12" spans="2:23" ht="30" customHeight="1" x14ac:dyDescent="0.4">
      <c r="B12" s="19"/>
      <c r="C12" s="20"/>
      <c r="D12" s="21"/>
      <c r="E12" s="21"/>
      <c r="F12" s="21"/>
      <c r="G12" s="21"/>
      <c r="H12" s="21"/>
      <c r="I12" s="22"/>
      <c r="J12" s="22"/>
      <c r="K12" s="23"/>
      <c r="L12" s="23"/>
      <c r="M12" s="23">
        <f t="shared" si="0"/>
        <v>0</v>
      </c>
      <c r="N12" s="29" t="s">
        <v>21</v>
      </c>
      <c r="O12" s="29" t="s">
        <v>22</v>
      </c>
      <c r="P12" s="30" t="s">
        <v>21</v>
      </c>
      <c r="Q12" s="29" t="s">
        <v>21</v>
      </c>
      <c r="R12" s="26"/>
      <c r="S12" s="26"/>
      <c r="T12" s="23" t="s">
        <v>1</v>
      </c>
      <c r="U12" s="26"/>
    </row>
    <row r="13" spans="2:23" ht="30" customHeight="1" x14ac:dyDescent="0.4">
      <c r="B13" s="19"/>
      <c r="C13" s="28"/>
      <c r="D13" s="27"/>
      <c r="E13" s="27"/>
      <c r="F13" s="27"/>
      <c r="G13" s="27"/>
      <c r="H13" s="27"/>
      <c r="I13" s="22"/>
      <c r="J13" s="22"/>
      <c r="K13" s="23"/>
      <c r="L13" s="23"/>
      <c r="M13" s="23">
        <f t="shared" si="0"/>
        <v>0</v>
      </c>
      <c r="N13" s="23"/>
      <c r="O13" s="23"/>
      <c r="P13" s="23"/>
      <c r="Q13" s="23"/>
      <c r="R13" s="26"/>
      <c r="S13" s="26"/>
      <c r="T13" s="23"/>
      <c r="U13" s="20"/>
    </row>
    <row r="14" spans="2:23" ht="30" customHeight="1" x14ac:dyDescent="0.4">
      <c r="B14" s="19"/>
      <c r="C14" s="28"/>
      <c r="D14" s="21"/>
      <c r="E14" s="21"/>
      <c r="F14" s="21"/>
      <c r="G14" s="21"/>
      <c r="H14" s="21"/>
      <c r="I14" s="22"/>
      <c r="J14" s="22"/>
      <c r="K14" s="23"/>
      <c r="L14" s="23"/>
      <c r="M14" s="23">
        <f t="shared" si="0"/>
        <v>0</v>
      </c>
      <c r="N14" s="23"/>
      <c r="O14" s="23"/>
      <c r="P14" s="31"/>
      <c r="Q14" s="23"/>
      <c r="R14" s="23"/>
      <c r="S14" s="23"/>
      <c r="T14" s="23"/>
      <c r="U14" s="20"/>
    </row>
    <row r="15" spans="2:23" ht="30" customHeight="1" x14ac:dyDescent="0.4">
      <c r="B15" s="32"/>
      <c r="C15" s="23"/>
      <c r="D15" s="21"/>
      <c r="E15" s="21"/>
      <c r="F15" s="21"/>
      <c r="G15" s="21"/>
      <c r="H15" s="21"/>
      <c r="I15" s="22"/>
      <c r="J15" s="22"/>
      <c r="K15" s="23"/>
      <c r="L15" s="23"/>
      <c r="M15" s="23">
        <f t="shared" si="0"/>
        <v>0</v>
      </c>
      <c r="N15" s="23"/>
      <c r="O15" s="23"/>
      <c r="P15" s="31"/>
      <c r="Q15" s="23"/>
      <c r="R15" s="23"/>
      <c r="S15" s="23"/>
      <c r="T15" s="23"/>
      <c r="U15" s="20"/>
    </row>
    <row r="16" spans="2:23" ht="30" customHeight="1" x14ac:dyDescent="0.4">
      <c r="B16" s="26"/>
      <c r="C16" s="33"/>
      <c r="D16" s="27"/>
      <c r="E16" s="27"/>
      <c r="F16" s="27"/>
      <c r="G16" s="27"/>
      <c r="H16" s="27"/>
      <c r="I16" s="28"/>
      <c r="J16" s="28"/>
      <c r="K16" s="23"/>
      <c r="L16" s="23"/>
      <c r="M16" s="23">
        <f t="shared" si="0"/>
        <v>0</v>
      </c>
      <c r="N16" s="23"/>
      <c r="O16" s="23"/>
      <c r="P16" s="23"/>
      <c r="Q16" s="23"/>
      <c r="R16" s="23"/>
      <c r="S16" s="23"/>
      <c r="T16" s="23"/>
      <c r="U16" s="20"/>
    </row>
    <row r="17" spans="2:21" ht="30" customHeight="1" x14ac:dyDescent="0.4">
      <c r="B17" s="26"/>
      <c r="C17" s="33"/>
      <c r="D17" s="27"/>
      <c r="E17" s="27"/>
      <c r="F17" s="27"/>
      <c r="G17" s="27"/>
      <c r="H17" s="27"/>
      <c r="I17" s="28"/>
      <c r="J17" s="28"/>
      <c r="K17" s="29"/>
      <c r="L17" s="29"/>
      <c r="M17" s="23">
        <f t="shared" si="0"/>
        <v>0</v>
      </c>
      <c r="N17" s="23"/>
      <c r="O17" s="23"/>
      <c r="P17" s="31"/>
      <c r="Q17" s="23"/>
      <c r="R17" s="43"/>
      <c r="S17" s="43"/>
      <c r="T17" s="23"/>
      <c r="U17" s="20"/>
    </row>
    <row r="18" spans="2:21" ht="30" customHeight="1" x14ac:dyDescent="0.4">
      <c r="B18" s="26"/>
      <c r="C18" s="28"/>
      <c r="D18" s="27"/>
      <c r="E18" s="27"/>
      <c r="F18" s="27"/>
      <c r="G18" s="27"/>
      <c r="H18" s="27"/>
      <c r="I18" s="28"/>
      <c r="J18" s="28"/>
      <c r="K18" s="23"/>
      <c r="L18" s="23"/>
      <c r="M18" s="23">
        <f t="shared" si="0"/>
        <v>0</v>
      </c>
      <c r="N18" s="23"/>
      <c r="O18" s="23"/>
      <c r="P18" s="23"/>
      <c r="Q18" s="23"/>
      <c r="R18" s="43"/>
      <c r="S18" s="43"/>
      <c r="T18" s="23"/>
      <c r="U18" s="20"/>
    </row>
    <row r="19" spans="2:21" ht="30" customHeight="1" x14ac:dyDescent="0.4">
      <c r="B19" s="26"/>
      <c r="C19" s="28"/>
      <c r="D19" s="34"/>
      <c r="E19" s="34"/>
      <c r="F19" s="34"/>
      <c r="G19" s="34"/>
      <c r="H19" s="34"/>
      <c r="I19" s="34"/>
      <c r="J19" s="34"/>
      <c r="K19" s="34"/>
      <c r="L19" s="34"/>
      <c r="M19" s="23">
        <f t="shared" si="0"/>
        <v>0</v>
      </c>
      <c r="N19" s="43"/>
      <c r="O19" s="43"/>
      <c r="P19" s="43"/>
      <c r="Q19" s="43"/>
      <c r="R19" s="43"/>
      <c r="S19" s="43"/>
      <c r="T19" s="23"/>
      <c r="U19" s="34"/>
    </row>
    <row r="20" spans="2:21" ht="30" customHeight="1" x14ac:dyDescent="0.4">
      <c r="B20" s="26"/>
      <c r="C20" s="28"/>
      <c r="D20" s="27"/>
      <c r="E20" s="27"/>
      <c r="F20" s="27"/>
      <c r="G20" s="27"/>
      <c r="H20" s="27"/>
      <c r="I20" s="28"/>
      <c r="J20" s="28"/>
      <c r="K20" s="23"/>
      <c r="L20" s="23"/>
      <c r="M20" s="23">
        <f t="shared" si="0"/>
        <v>0</v>
      </c>
      <c r="N20" s="23"/>
      <c r="O20" s="23"/>
      <c r="P20" s="23"/>
      <c r="Q20" s="23"/>
      <c r="R20" s="43"/>
      <c r="S20" s="43"/>
      <c r="T20" s="23"/>
      <c r="U20" s="20"/>
    </row>
    <row r="22" spans="2:21" x14ac:dyDescent="0.4">
      <c r="B22" s="35"/>
    </row>
    <row r="58" spans="2:2" ht="14.25" x14ac:dyDescent="0.45">
      <c r="B58" s="36"/>
    </row>
    <row r="59" spans="2:2" ht="14.25" x14ac:dyDescent="0.45">
      <c r="B59" s="36"/>
    </row>
    <row r="60" spans="2:2" ht="14.25" x14ac:dyDescent="0.45">
      <c r="B60" s="36"/>
    </row>
  </sheetData>
  <mergeCells count="5">
    <mergeCell ref="N5:S5"/>
    <mergeCell ref="B6:C6"/>
    <mergeCell ref="D6:H6"/>
    <mergeCell ref="K6:M6"/>
    <mergeCell ref="N6:Q6"/>
  </mergeCells>
  <conditionalFormatting sqref="T8:T20">
    <cfRule type="containsText" dxfId="7" priority="6" stopIfTrue="1" operator="containsText" text="PRPo">
      <formula>NOT(ISERROR(SEARCH("PRPo",T8)))</formula>
    </cfRule>
    <cfRule type="containsText" dxfId="6" priority="7" stopIfTrue="1" operator="containsText" text="CCP">
      <formula>NOT(ISERROR(SEARCH("CCP",T8)))</formula>
    </cfRule>
    <cfRule type="containsText" dxfId="5" priority="8" stopIfTrue="1" operator="containsText" text="PRP">
      <formula>NOT(ISERROR(SEARCH("PRP",T8)))</formula>
    </cfRule>
  </conditionalFormatting>
  <conditionalFormatting sqref="M8:M20">
    <cfRule type="cellIs" dxfId="4" priority="3" operator="greaterThan">
      <formula>19</formula>
    </cfRule>
    <cfRule type="cellIs" dxfId="3" priority="4" operator="between">
      <formula>10</formula>
      <formula>19</formula>
    </cfRule>
    <cfRule type="cellIs" dxfId="2" priority="5" operator="between">
      <formula>0</formula>
      <formula>9</formula>
    </cfRule>
  </conditionalFormatting>
  <conditionalFormatting sqref="N8:S20">
    <cfRule type="expression" dxfId="1" priority="2">
      <formula>N8="Oui"</formula>
    </cfRule>
    <cfRule type="expression" dxfId="0" priority="1">
      <formula>N8="Non"</formula>
    </cfRule>
  </conditionalFormatting>
  <pageMargins left="0.7" right="0.7" top="0.75" bottom="0.75" header="0.3" footer="0.3"/>
  <pageSetup paperSize="9" scale="4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Questionnaire</vt:lpstr>
      <vt:lpstr>Arbre de décision</vt:lpstr>
      <vt:lpstr>3</vt:lpstr>
      <vt:lpstr>'3'!Zone_d_impression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Nadège LECLAIR</dc:creator>
  <cp:lastModifiedBy>Pocah</cp:lastModifiedBy>
  <dcterms:created xsi:type="dcterms:W3CDTF">2023-02-15T13:47:08Z</dcterms:created>
  <dcterms:modified xsi:type="dcterms:W3CDTF">2023-02-20T16:30:51Z</dcterms:modified>
</cp:coreProperties>
</file>