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lim\Desktop\"/>
    </mc:Choice>
  </mc:AlternateContent>
  <xr:revisionPtr revIDLastSave="0" documentId="13_ncr:1_{493A70FC-025B-4BA9-A699-A0D2AD85F2A2}" xr6:coauthVersionLast="47" xr6:coauthVersionMax="47" xr10:uidLastSave="{00000000-0000-0000-0000-000000000000}"/>
  <bookViews>
    <workbookView xWindow="-98" yWindow="-98" windowWidth="20715" windowHeight="13276" xr2:uid="{47CC250D-602D-4620-9894-90968AC58E08}"/>
  </bookViews>
  <sheets>
    <sheet name="Fiche 20" sheetId="1" r:id="rId1"/>
  </sheets>
  <externalReferences>
    <externalReference r:id="rId2"/>
  </externalReferences>
  <definedNames>
    <definedName name="Print_Area" localSheetId="0">'Fiche 20'!$A$1:$I$69</definedName>
    <definedName name="_xlnm.Print_Area" localSheetId="0">'Fiche 20'!$A$1:$H$74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67" i="1" l="1"/>
  <c r="C67" i="1"/>
  <c r="B67" i="1"/>
  <c r="F54" i="1"/>
  <c r="C54" i="1"/>
  <c r="G55" i="1" s="1"/>
  <c r="B54" i="1"/>
  <c r="G47" i="1"/>
  <c r="G45" i="1"/>
  <c r="F38" i="1"/>
  <c r="C38" i="1"/>
  <c r="B38" i="1"/>
  <c r="G34" i="1"/>
  <c r="F27" i="1"/>
  <c r="C27" i="1"/>
  <c r="B27" i="1"/>
  <c r="G19" i="1"/>
  <c r="G28" i="1" l="1"/>
  <c r="G68" i="1"/>
  <c r="D62" i="1"/>
  <c r="D63" i="1"/>
  <c r="D60" i="1"/>
  <c r="D64" i="1"/>
  <c r="D61" i="1"/>
  <c r="G39" i="1"/>
  <c r="D49" i="1"/>
  <c r="D45" i="1"/>
  <c r="D46" i="1"/>
  <c r="D50" i="1"/>
  <c r="D44" i="1"/>
  <c r="D47" i="1"/>
  <c r="D51" i="1"/>
  <c r="D48" i="1"/>
  <c r="D33" i="1"/>
  <c r="D34" i="1"/>
  <c r="D17" i="1"/>
  <c r="D20" i="1"/>
  <c r="D24" i="1"/>
  <c r="D18" i="1"/>
  <c r="D21" i="1"/>
  <c r="D25" i="1"/>
  <c r="D23" i="1"/>
  <c r="D19" i="1"/>
  <c r="D22" i="1"/>
  <c r="D67" i="1" l="1"/>
  <c r="G61" i="1"/>
  <c r="D54" i="1"/>
  <c r="G51" i="1" s="1"/>
  <c r="G48" i="1"/>
  <c r="G44" i="1"/>
  <c r="D38" i="1"/>
  <c r="G33" i="1" s="1"/>
  <c r="G38" i="1" s="1"/>
  <c r="D27" i="1"/>
  <c r="G62" i="1" l="1"/>
  <c r="G60" i="1"/>
  <c r="G63" i="1"/>
  <c r="G64" i="1"/>
  <c r="G50" i="1"/>
  <c r="G49" i="1"/>
  <c r="G46" i="1"/>
  <c r="G54" i="1" s="1"/>
  <c r="G24" i="1"/>
  <c r="G25" i="1"/>
  <c r="G22" i="1"/>
  <c r="G17" i="1"/>
  <c r="G23" i="1"/>
  <c r="G20" i="1"/>
  <c r="G21" i="1"/>
  <c r="G18" i="1"/>
  <c r="G67" i="1" l="1"/>
  <c r="G27" i="1"/>
</calcChain>
</file>

<file path=xl/sharedStrings.xml><?xml version="1.0" encoding="utf-8"?>
<sst xmlns="http://schemas.openxmlformats.org/spreadsheetml/2006/main" count="72" uniqueCount="26">
  <si>
    <t>NOM et Prénom :</t>
  </si>
  <si>
    <t>Nombre de questions</t>
  </si>
  <si>
    <t>Question 1</t>
  </si>
  <si>
    <t>Réponses attendues</t>
  </si>
  <si>
    <t>Votre réponse</t>
  </si>
  <si>
    <t>Réponses :</t>
  </si>
  <si>
    <t>X</t>
  </si>
  <si>
    <t>Nombre de propositions</t>
  </si>
  <si>
    <t>Note sur 1</t>
  </si>
  <si>
    <t>Question 2</t>
  </si>
  <si>
    <t>Question 3</t>
  </si>
  <si>
    <t>Question 4</t>
  </si>
  <si>
    <t>QCM</t>
  </si>
  <si>
    <t>Q°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</si>
  <si>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</si>
  <si>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</si>
  <si>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</si>
  <si>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</si>
  <si>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</si>
  <si>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</si>
  <si>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</si>
  <si>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</si>
  <si>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</si>
  <si>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Nombre d'erreurs</t>
  </si>
  <si>
    <t>Taux de réussite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</si>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</sst>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24"/>
      <color rgb="FFC00000"/>
      <name val="Calibri"/>
      <family val="2"/>
      <scheme val="minor"/>
    </font>
    <font>
      <b/>
      <i/>
      <u/>
      <sz val="12"/>
      <color theme="1"/>
      <name val="Times New Roman"/>
      <family val="1"/>
    </font>
    <font>
      <sz val="12"/>
      <color theme="1"/>
      <name val="Times New Roman"/>
      <family val="1"/>
    </font>
    <font>
      <b/>
      <u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rgb="FFC00000"/>
      </bottom>
      <diagonal/>
    </border>
    <border>
      <left/>
      <right/>
      <top style="thin">
        <color rgb="FFC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3">
    <xf numFmtId="0" fontId="0" fillId="0" borderId="0" xfId="0"/>
    <xf numFmtId="0" fontId="3" fillId="0" borderId="1" xfId="0" applyFont="1" applyBorder="1"/>
    <xf numFmtId="49" fontId="0" fillId="0" borderId="1" xfId="0" applyNumberFormat="1" applyBorder="1"/>
    <xf numFmtId="0" fontId="4" fillId="0" borderId="0" xfId="0" applyFont="1" applyAlignment="1">
      <alignment horizontal="justify" vertical="center"/>
    </xf>
    <xf numFmtId="0" fontId="0" fillId="0" borderId="1" xfId="0" applyBorder="1"/>
    <xf numFmtId="49" fontId="0" fillId="0" borderId="0" xfId="0" applyNumberFormat="1"/>
    <xf numFmtId="0" fontId="5" fillId="0" borderId="2" xfId="0" applyFont="1" applyBorder="1" applyAlignment="1">
      <alignment horizontal="justify" vertical="center"/>
    </xf>
    <xf numFmtId="0" fontId="0" fillId="0" borderId="2" xfId="0" applyBorder="1"/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right"/>
    </xf>
    <xf numFmtId="49" fontId="7" fillId="0" borderId="0" xfId="0" applyNumberFormat="1" applyFont="1"/>
    <xf numFmtId="0" fontId="8" fillId="0" borderId="0" xfId="0" applyFont="1" applyAlignment="1">
      <alignment horizontal="right" wrapText="1"/>
    </xf>
    <xf numFmtId="1" fontId="9" fillId="0" borderId="0" xfId="0" applyNumberFormat="1" applyFont="1" applyAlignment="1">
      <alignment horizontal="left"/>
    </xf>
    <xf numFmtId="1" fontId="10" fillId="0" borderId="0" xfId="0" applyNumberFormat="1" applyFont="1" applyAlignment="1">
      <alignment horizontal="left"/>
    </xf>
    <xf numFmtId="9" fontId="0" fillId="0" borderId="0" xfId="0" applyNumberFormat="1"/>
    <xf numFmtId="1" fontId="0" fillId="0" borderId="0" xfId="1" applyNumberFormat="1" applyFont="1" applyAlignment="1">
      <alignment horizontal="left"/>
    </xf>
    <xf numFmtId="9" fontId="11" fillId="0" borderId="0" xfId="1" applyFont="1" applyAlignment="1">
      <alignment horizontal="left" vertical="center"/>
    </xf>
    <xf numFmtId="164" fontId="0" fillId="0" borderId="0" xfId="1" applyNumberFormat="1" applyFont="1" applyAlignment="1">
      <alignment horizontal="left"/>
    </xf>
    <xf numFmtId="0" fontId="12" fillId="0" borderId="0" xfId="0" applyFont="1" applyAlignment="1">
      <alignment vertical="center"/>
    </xf>
    <xf numFmtId="49" fontId="10" fillId="2" borderId="0" xfId="0" applyNumberFormat="1" applyFont="1" applyFill="1" applyAlignment="1">
      <alignment horizontal="center"/>
    </xf>
    <xf numFmtId="0" fontId="10" fillId="0" borderId="0" xfId="0" applyFont="1" applyAlignment="1">
      <alignment vertical="center"/>
    </xf>
    <xf numFmtId="49" fontId="13" fillId="3" borderId="3" xfId="0" applyNumberFormat="1" applyFont="1" applyFill="1" applyBorder="1" applyAlignment="1" applyProtection="1">
      <alignment horizontal="left" vertical="center" wrapText="1"/>
      <protection locked="0"/>
    </xf>
    <xf numFmtId="49" fontId="13" fillId="3" borderId="4" xfId="0" applyNumberFormat="1" applyFont="1" applyFill="1" applyBorder="1" applyAlignment="1" applyProtection="1">
      <alignment horizontal="left" vertical="center" wrapText="1"/>
      <protection locked="0"/>
    </xf>
    <xf numFmtId="49" fontId="11" fillId="0" borderId="0" xfId="0" applyNumberFormat="1" applyFont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11" fillId="0" borderId="0" xfId="0" applyFont="1" applyAlignment="1">
      <alignment vertical="center"/>
    </xf>
    <xf numFmtId="49" fontId="0" fillId="0" borderId="0" xfId="0" applyNumberFormat="1" applyAlignment="1">
      <alignment vertic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4" fillId="0" borderId="0" xfId="0" applyFont="1" applyAlignment="1">
      <alignment vertical="center"/>
    </xf>
    <xf numFmtId="0" fontId="13" fillId="0" borderId="0" xfId="0" applyFont="1" applyAlignment="1">
      <alignment horizontal="right" vertical="center"/>
    </xf>
    <xf numFmtId="0" fontId="15" fillId="0" borderId="0" xfId="0" applyFont="1" applyAlignment="1">
      <alignment horizontal="right" vertical="center"/>
    </xf>
    <xf numFmtId="49" fontId="0" fillId="3" borderId="3" xfId="0" applyNumberFormat="1" applyFill="1" applyBorder="1" applyAlignment="1" applyProtection="1">
      <alignment horizontal="left" vertical="center"/>
      <protection locked="0"/>
    </xf>
    <xf numFmtId="2" fontId="0" fillId="3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2" fontId="0" fillId="5" borderId="5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1" fontId="0" fillId="3" borderId="5" xfId="0" applyNumberFormat="1" applyFill="1" applyBorder="1" applyAlignment="1" applyProtection="1">
      <alignment horizontal="center" vertical="center"/>
      <protection locked="0"/>
    </xf>
    <xf numFmtId="1" fontId="0" fillId="0" borderId="0" xfId="0" applyNumberFormat="1" applyAlignment="1">
      <alignment horizontal="right" vertical="center"/>
    </xf>
    <xf numFmtId="1" fontId="0" fillId="0" borderId="0" xfId="0" applyNumberFormat="1" applyAlignment="1">
      <alignment horizontal="left" vertical="center"/>
    </xf>
    <xf numFmtId="1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1" fontId="0" fillId="0" borderId="0" xfId="0" applyNumberFormat="1" applyAlignment="1">
      <alignment horizontal="center" vertical="center"/>
    </xf>
    <xf numFmtId="9" fontId="0" fillId="0" borderId="0" xfId="1" applyFont="1" applyAlignment="1">
      <alignment vertical="center"/>
    </xf>
    <xf numFmtId="9" fontId="0" fillId="0" borderId="0" xfId="1" applyFont="1" applyFill="1" applyAlignment="1">
      <alignment vertical="center"/>
    </xf>
    <xf numFmtId="1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49" fontId="11" fillId="3" borderId="3" xfId="0" applyNumberFormat="1" applyFont="1" applyFill="1" applyBorder="1" applyAlignment="1" applyProtection="1">
      <alignment horizontal="left" vertical="center" wrapText="1"/>
      <protection locked="0"/>
    </xf>
    <xf numFmtId="49" fontId="11" fillId="3" borderId="4" xfId="0" applyNumberFormat="1" applyFont="1" applyFill="1" applyBorder="1" applyAlignment="1" applyProtection="1">
      <alignment horizontal="left" vertical="center" wrapText="1"/>
      <protection locked="0"/>
    </xf>
    <xf numFmtId="49" fontId="11" fillId="0" borderId="0" xfId="0" applyNumberFormat="1" applyFont="1" applyAlignment="1" applyProtection="1">
      <alignment horizontal="left" vertical="center" wrapText="1"/>
      <protection locked="0"/>
    </xf>
    <xf numFmtId="49" fontId="0" fillId="3" borderId="3" xfId="0" applyNumberFormat="1" applyFill="1" applyBorder="1" applyAlignment="1" applyProtection="1">
      <alignment horizontal="left" vertical="center" wrapText="1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1" fontId="0" fillId="5" borderId="5" xfId="0" applyNumberFormat="1" applyFill="1" applyBorder="1" applyAlignment="1" applyProtection="1">
      <alignment horizontal="center" vertical="center"/>
      <protection locked="0"/>
    </xf>
    <xf numFmtId="49" fontId="11" fillId="0" borderId="0" xfId="0" applyNumberFormat="1" applyFont="1" applyAlignment="1" applyProtection="1">
      <alignment vertical="center" wrapText="1"/>
      <protection locked="0"/>
    </xf>
    <xf numFmtId="0" fontId="0" fillId="6" borderId="0" xfId="0" applyFill="1" applyAlignment="1">
      <alignment vertical="center"/>
    </xf>
    <xf numFmtId="49" fontId="11" fillId="3" borderId="3" xfId="0" applyNumberFormat="1" applyFont="1" applyFill="1" applyBorder="1" applyAlignment="1" applyProtection="1">
      <alignment horizontal="left" vertical="center"/>
      <protection locked="0"/>
    </xf>
    <xf numFmtId="49" fontId="11" fillId="3" borderId="4" xfId="0" applyNumberFormat="1" applyFont="1" applyFill="1" applyBorder="1" applyAlignment="1" applyProtection="1">
      <alignment horizontal="left" vertical="center"/>
      <protection locked="0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vertical="center"/>
    </xf>
  </cellXfs>
  <cellStyles count="2">
    <cellStyle name="Normal" xfId="0" builtinId="0"/>
    <cellStyle name="Pourcentage" xfId="1" builtinId="5"/>
  </cellStyles>
  <dxfs count="26">
    <dxf>
      <font>
        <b/>
        <i/>
        <color rgb="FF00B050"/>
      </font>
    </dxf>
    <dxf>
      <font>
        <b/>
        <i/>
        <color rgb="FFFF0000"/>
      </font>
    </dxf>
    <dxf>
      <font>
        <b/>
        <i/>
        <color rgb="FF00B050"/>
      </font>
    </dxf>
    <dxf>
      <font>
        <b/>
        <i/>
        <color rgb="FFFF0000"/>
      </font>
    </dxf>
    <dxf>
      <font>
        <b/>
        <i/>
        <color rgb="FF00B050"/>
      </font>
    </dxf>
    <dxf>
      <font>
        <b/>
        <i/>
        <color rgb="FFFF0000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rgb="FF00B050"/>
      </font>
    </dxf>
    <dxf>
      <font>
        <b/>
        <i/>
        <color rgb="FFFF0000"/>
      </font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/>
        <color theme="9"/>
      </font>
      <fill>
        <patternFill patternType="none">
          <bgColor auto="1"/>
        </patternFill>
      </fill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6.1111111111111109E-2"/>
          <c:y val="0.16310539209598093"/>
          <c:w val="0.93888888888888888"/>
          <c:h val="0.65020267710765567"/>
        </c:manualLayout>
      </c:layout>
      <c:pie3DChart>
        <c:varyColors val="1"/>
        <c:ser>
          <c:idx val="0"/>
          <c:order val="0"/>
          <c:spPr>
            <a:solidFill>
              <a:srgbClr val="92D050"/>
            </a:solidFill>
          </c:spPr>
          <c:dPt>
            <c:idx val="0"/>
            <c:bubble3D val="0"/>
            <c:spPr>
              <a:solidFill>
                <a:srgbClr val="92D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73F8-4698-B082-C55240473838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73F8-4698-B082-C5524047383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'Fiche 20'!$A$5:$A$6</c:f>
              <c:strCache>
                <c:ptCount val="2"/>
                <c:pt idx="0">
                  <c:v>Note</c:v>
                </c:pt>
                <c:pt idx="1">
                  <c:v>Nombre d'erreurs</c:v>
                </c:pt>
              </c:strCache>
            </c:strRef>
          </c:cat>
          <c:val>
            <c:numRef>
              <c:f>'Fiche 20'!$C$5:$C$6</c:f>
              <c:numCache>
                <c:formatCode>0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4-73F8-4698-B082-C55240473838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2357451</xdr:colOff>
      <xdr:row>1</xdr:row>
      <xdr:rowOff>57150</xdr:rowOff>
    </xdr:from>
    <xdr:to>
      <xdr:col>2</xdr:col>
      <xdr:colOff>5191125</xdr:colOff>
      <xdr:row>9</xdr:row>
      <xdr:rowOff>23813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4F1DF21-A5E1-490C-A966-26A458C67F3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323850</xdr:colOff>
      <xdr:row>11</xdr:row>
      <xdr:rowOff>9525</xdr:rowOff>
    </xdr:from>
    <xdr:to>
      <xdr:col>6</xdr:col>
      <xdr:colOff>733425</xdr:colOff>
      <xdr:row>13</xdr:row>
      <xdr:rowOff>104775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D019D2E-07A2-4E12-A736-20D5026DCD75}"/>
            </a:ext>
          </a:extLst>
        </xdr:cNvPr>
        <xdr:cNvSpPr txBox="1"/>
      </xdr:nvSpPr>
      <xdr:spPr>
        <a:xfrm>
          <a:off x="8796338" y="2357438"/>
          <a:ext cx="1266825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X= conforme</a:t>
          </a:r>
        </a:p>
        <a:p>
          <a:r>
            <a:rPr lang="fr-FR" sz="1100"/>
            <a:t>0=</a:t>
          </a:r>
          <a:r>
            <a:rPr lang="fr-FR" sz="1100" baseline="0"/>
            <a:t> non-conforme</a:t>
          </a:r>
          <a:endParaRPr lang="fr-FR" sz="1100"/>
        </a:p>
      </xdr:txBody>
    </xdr:sp>
    <xdr:clientData/>
  </xdr:twoCellAnchor>
  <xdr:twoCellAnchor>
    <xdr:from>
      <xdr:col>5</xdr:col>
      <xdr:colOff>228600</xdr:colOff>
      <xdr:row>13</xdr:row>
      <xdr:rowOff>28575</xdr:rowOff>
    </xdr:from>
    <xdr:to>
      <xdr:col>5</xdr:col>
      <xdr:colOff>352425</xdr:colOff>
      <xdr:row>14</xdr:row>
      <xdr:rowOff>180975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30266DA-99D4-425B-A5B4-18FA82B391F7}"/>
            </a:ext>
          </a:extLst>
        </xdr:cNvPr>
        <xdr:cNvCxnSpPr/>
      </xdr:nvCxnSpPr>
      <xdr:spPr>
        <a:xfrm flipH="1">
          <a:off x="9129713" y="2786063"/>
          <a:ext cx="123825" cy="381000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%20replacer\Nouveau%20dossier\QCM%20Hygi&#232;ne\QCM%20Hygi&#232;ne%20(Personnel)%20v4%20(en%20cour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20 (2)"/>
      <sheetName val="Liste participants"/>
      <sheetName val="Fiche 11"/>
      <sheetName val="Fiche 20"/>
      <sheetName val="Résultats global"/>
      <sheetName val="NOTE"/>
      <sheetName val="Doc vierge"/>
    </sheetNames>
    <sheetDataSet>
      <sheetData sheetId="0" refreshError="1"/>
      <sheetData sheetId="1" refreshError="1"/>
      <sheetData sheetId="2" refreshError="1"/>
      <sheetData sheetId="3">
        <row r="5">
          <cell r="A5" t="str">
            <v>Note (Bonnes réponses)</v>
          </cell>
          <cell r="C5">
            <v>32.93888888888889</v>
          </cell>
        </row>
        <row r="6">
          <cell r="A6" t="str">
            <v>Mauvaise réponses</v>
          </cell>
          <cell r="C6">
            <v>1.06111111111111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6535E5-8BA2-4D12-B3DF-47E64D1FCC26}">
  <sheetPr>
    <outlinePr summaryBelow="0" summaryRight="0"/>
    <pageSetUpPr fitToPage="1"/>
  </sheetPr>
  <dimension ref="A1:M69"/>
  <sheetViews>
    <sheetView tabSelected="1" zoomScaleNormal="100" workbookViewId="0">
      <selection activeCell="A12" sqref="A12"/>
    </sheetView>
  </sheetViews>
  <sheetFormatPr baseColWidth="10" defaultRowHeight="14.25" outlineLevelRow="1" x14ac:dyDescent="0.45"/>
  <cols>
    <col min="1" max="1" width="22.86328125" customWidth="1"/>
    <col min="2" max="2" width="3" hidden="1" customWidth="1"/>
    <col min="3" max="3" width="80.73046875" style="5" customWidth="1"/>
    <col min="4" max="4" width="15" customWidth="1"/>
    <col min="5" max="6" width="6" customWidth="1"/>
    <col min="7" max="7" width="15.73046875" customWidth="1"/>
    <col min="8" max="8" width="9.86328125" customWidth="1"/>
    <col min="9" max="9" width="3.73046875" customWidth="1"/>
    <col min="13" max="13" width="38" bestFit="1" customWidth="1"/>
  </cols>
  <sheetData>
    <row r="1" spans="1:13" ht="30.75" x14ac:dyDescent="0.9">
      <c r="A1" s="1" t="s">
        <v>12</v>
      </c>
      <c r="B1" s="1"/>
      <c r="C1" s="2"/>
      <c r="D1" s="3"/>
      <c r="G1" s="4"/>
      <c r="H1" s="4"/>
      <c r="J1" s="3"/>
    </row>
    <row r="2" spans="1:13" ht="15.4" x14ac:dyDescent="0.45">
      <c r="D2" s="6"/>
      <c r="E2" s="7"/>
      <c r="F2" s="6"/>
      <c r="G2" s="8"/>
      <c r="H2" s="8"/>
      <c r="J2" s="8"/>
    </row>
    <row r="3" spans="1:13" ht="15.75" x14ac:dyDescent="0.5">
      <c r="A3" s="9" t="s">
        <v>0</v>
      </c>
      <c r="C3" s="10"/>
      <c r="D3" s="8"/>
      <c r="J3" s="8"/>
    </row>
    <row r="4" spans="1:13" ht="18" x14ac:dyDescent="0.55000000000000004">
      <c r="A4" s="11" t="s">
        <v>1</v>
      </c>
      <c r="B4" s="11"/>
      <c r="C4" s="12">
        <v>34</v>
      </c>
      <c r="J4" s="8"/>
    </row>
    <row r="5" spans="1:13" ht="18" x14ac:dyDescent="0.55000000000000004">
      <c r="A5" s="11" t="s">
        <v>25</v>
      </c>
      <c r="B5" s="11"/>
      <c r="C5" s="13"/>
      <c r="E5" s="14"/>
      <c r="F5" s="14"/>
    </row>
    <row r="6" spans="1:13" x14ac:dyDescent="0.45">
      <c r="A6" s="11" t="s">
        <v>23</v>
      </c>
      <c r="B6" s="11"/>
      <c r="C6" s="15"/>
      <c r="E6" s="14"/>
      <c r="F6" s="14"/>
    </row>
    <row r="7" spans="1:13" ht="15.75" x14ac:dyDescent="0.45">
      <c r="A7" s="11" t="s">
        <v>24</v>
      </c>
      <c r="B7" s="11"/>
      <c r="C7" s="16"/>
    </row>
    <row r="8" spans="1:13" x14ac:dyDescent="0.45">
      <c r="A8" s="11"/>
      <c r="B8" s="11"/>
      <c r="C8" s="17"/>
    </row>
    <row r="10" spans="1:13" x14ac:dyDescent="0.45">
      <c r="A10" s="18"/>
      <c r="B10" s="18"/>
    </row>
    <row r="11" spans="1:13" x14ac:dyDescent="0.45">
      <c r="A11" s="18"/>
      <c r="B11" s="18"/>
    </row>
    <row r="12" spans="1:13" ht="18" outlineLevel="1" x14ac:dyDescent="0.55000000000000004">
      <c r="C12" s="19"/>
      <c r="D12" s="19"/>
    </row>
    <row r="13" spans="1:13" outlineLevel="1" x14ac:dyDescent="0.45"/>
    <row r="14" spans="1:13" s="24" customFormat="1" ht="18" outlineLevel="1" x14ac:dyDescent="0.45">
      <c r="A14" s="20" t="s">
        <v>2</v>
      </c>
      <c r="B14" s="20"/>
      <c r="C14" s="21" t="s">
        <v>13</v>
      </c>
      <c r="D14" s="22"/>
      <c r="E14" s="23"/>
      <c r="F14" s="23"/>
      <c r="G14" s="23"/>
      <c r="H14" s="23"/>
      <c r="I14" s="23"/>
    </row>
    <row r="15" spans="1:13" s="24" customFormat="1" ht="15.75" outlineLevel="1" x14ac:dyDescent="0.45">
      <c r="A15" s="25"/>
      <c r="B15" s="25"/>
      <c r="C15" s="26"/>
    </row>
    <row r="16" spans="1:13" s="24" customFormat="1" ht="28.5" outlineLevel="1" x14ac:dyDescent="0.45">
      <c r="C16" s="26"/>
      <c r="D16" s="27" t="s">
        <v>3</v>
      </c>
      <c r="F16" s="28" t="s">
        <v>4</v>
      </c>
      <c r="G16" s="29"/>
      <c r="H16" s="30"/>
      <c r="M16" s="31"/>
    </row>
    <row r="17" spans="1:13" s="24" customFormat="1" ht="15.75" outlineLevel="1" x14ac:dyDescent="0.45">
      <c r="A17" s="32" t="s">
        <v>5</v>
      </c>
      <c r="B17" s="33">
        <v>1</v>
      </c>
      <c r="C17" s="34" t="s">
        <v>14</v>
      </c>
      <c r="D17" s="35">
        <f>1/C27</f>
        <v>0.1111111111111111</v>
      </c>
      <c r="E17" s="26"/>
      <c r="F17" s="36" t="s">
        <v>6</v>
      </c>
      <c r="G17" s="37">
        <f>IF(COUNTIF(F17,"X"),D27,0)</f>
        <v>0.11111111111111113</v>
      </c>
      <c r="H17" s="38"/>
      <c r="I17" s="39"/>
    </row>
    <row r="18" spans="1:13" s="24" customFormat="1" outlineLevel="1" x14ac:dyDescent="0.45">
      <c r="B18" s="24">
        <v>0</v>
      </c>
      <c r="C18" s="34" t="s">
        <v>15</v>
      </c>
      <c r="D18" s="35">
        <f>1/C27</f>
        <v>0.1111111111111111</v>
      </c>
      <c r="E18" s="26"/>
      <c r="F18" s="36" t="s">
        <v>6</v>
      </c>
      <c r="G18" s="37">
        <f>IF(COUNTIF(F18,"X"),D27,0)</f>
        <v>0.11111111111111113</v>
      </c>
      <c r="H18" s="38"/>
      <c r="I18" s="39"/>
    </row>
    <row r="19" spans="1:13" s="24" customFormat="1" outlineLevel="1" x14ac:dyDescent="0.45">
      <c r="B19" s="24">
        <v>1</v>
      </c>
      <c r="C19" s="34" t="s">
        <v>16</v>
      </c>
      <c r="D19" s="35">
        <f>1/C27</f>
        <v>0.1111111111111111</v>
      </c>
      <c r="E19" s="26"/>
      <c r="F19" s="36">
        <v>0</v>
      </c>
      <c r="G19" s="37">
        <f>IF(COUNTIF(F19,"X"),D27,0)</f>
        <v>0</v>
      </c>
      <c r="H19" s="38"/>
      <c r="I19" s="39"/>
    </row>
    <row r="20" spans="1:13" s="24" customFormat="1" outlineLevel="1" x14ac:dyDescent="0.45">
      <c r="B20" s="24">
        <v>1</v>
      </c>
      <c r="C20" s="34" t="s">
        <v>17</v>
      </c>
      <c r="D20" s="35">
        <f>1/C27</f>
        <v>0.1111111111111111</v>
      </c>
      <c r="E20" s="26"/>
      <c r="F20" s="36" t="s">
        <v>6</v>
      </c>
      <c r="G20" s="37">
        <f>IF(COUNTIF(F20,"X"),D27,0)</f>
        <v>0.11111111111111113</v>
      </c>
      <c r="H20" s="38"/>
      <c r="I20" s="39"/>
    </row>
    <row r="21" spans="1:13" s="24" customFormat="1" outlineLevel="1" x14ac:dyDescent="0.45">
      <c r="B21" s="24">
        <v>1</v>
      </c>
      <c r="C21" s="34" t="s">
        <v>18</v>
      </c>
      <c r="D21" s="35">
        <f>1/C27</f>
        <v>0.1111111111111111</v>
      </c>
      <c r="E21" s="26"/>
      <c r="F21" s="36" t="s">
        <v>6</v>
      </c>
      <c r="G21" s="37">
        <f>IF(COUNTIF(F21,"X"),D27,0)</f>
        <v>0.11111111111111113</v>
      </c>
      <c r="H21" s="38"/>
      <c r="I21" s="39"/>
    </row>
    <row r="22" spans="1:13" s="24" customFormat="1" outlineLevel="1" x14ac:dyDescent="0.45">
      <c r="B22" s="24">
        <v>0</v>
      </c>
      <c r="C22" s="34" t="s">
        <v>19</v>
      </c>
      <c r="D22" s="35">
        <f>1/C27</f>
        <v>0.1111111111111111</v>
      </c>
      <c r="E22" s="26"/>
      <c r="F22" s="36" t="s">
        <v>6</v>
      </c>
      <c r="G22" s="37">
        <f>IF(COUNTIF(F22,"X"),D27,0)</f>
        <v>0.11111111111111113</v>
      </c>
      <c r="H22" s="38"/>
      <c r="I22" s="39"/>
    </row>
    <row r="23" spans="1:13" s="24" customFormat="1" outlineLevel="1" x14ac:dyDescent="0.45">
      <c r="B23" s="24">
        <v>1</v>
      </c>
      <c r="C23" s="34" t="s">
        <v>20</v>
      </c>
      <c r="D23" s="35">
        <f>1/C27</f>
        <v>0.1111111111111111</v>
      </c>
      <c r="E23" s="26"/>
      <c r="F23" s="36" t="s">
        <v>6</v>
      </c>
      <c r="G23" s="37">
        <f>IF(COUNTIF(F23,"X"),D27,0)</f>
        <v>0.11111111111111113</v>
      </c>
      <c r="H23" s="38"/>
      <c r="I23" s="39"/>
    </row>
    <row r="24" spans="1:13" s="24" customFormat="1" outlineLevel="1" x14ac:dyDescent="0.45">
      <c r="B24" s="24">
        <v>1</v>
      </c>
      <c r="C24" s="34" t="s">
        <v>21</v>
      </c>
      <c r="D24" s="35">
        <f>1/C27</f>
        <v>0.1111111111111111</v>
      </c>
      <c r="E24" s="26"/>
      <c r="F24" s="36" t="s">
        <v>6</v>
      </c>
      <c r="G24" s="37">
        <f>IF(COUNTIF(F24,"X"),D27,0)</f>
        <v>0.11111111111111113</v>
      </c>
      <c r="H24" s="38"/>
      <c r="I24" s="39"/>
    </row>
    <row r="25" spans="1:13" s="24" customFormat="1" outlineLevel="1" x14ac:dyDescent="0.45">
      <c r="B25" s="24">
        <v>0</v>
      </c>
      <c r="C25" s="34" t="s">
        <v>22</v>
      </c>
      <c r="D25" s="35">
        <f>1/C27</f>
        <v>0.1111111111111111</v>
      </c>
      <c r="E25" s="26"/>
      <c r="F25" s="36" t="s">
        <v>6</v>
      </c>
      <c r="G25" s="37">
        <f>IF(COUNTIF(F25,"X"),D27,0)</f>
        <v>0.11111111111111113</v>
      </c>
      <c r="H25" s="38"/>
      <c r="I25" s="39"/>
    </row>
    <row r="26" spans="1:13" s="24" customFormat="1" outlineLevel="1" x14ac:dyDescent="0.45">
      <c r="C26" s="34"/>
      <c r="D26" s="40"/>
      <c r="E26" s="26"/>
      <c r="F26" s="36"/>
      <c r="G26" s="37"/>
      <c r="H26" s="38"/>
      <c r="I26" s="39"/>
    </row>
    <row r="27" spans="1:13" s="24" customFormat="1" outlineLevel="1" x14ac:dyDescent="0.45">
      <c r="A27" s="41" t="s">
        <v>7</v>
      </c>
      <c r="B27" s="41">
        <f>SUM(B17:B26)</f>
        <v>6</v>
      </c>
      <c r="C27" s="42">
        <f>COUNTA(C17:C26)</f>
        <v>9</v>
      </c>
      <c r="D27" s="39">
        <f>AVERAGE(D17:D26)</f>
        <v>0.11111111111111113</v>
      </c>
      <c r="E27" s="43"/>
      <c r="F27" s="41">
        <f>COUNTIF(F17:F26,"x")</f>
        <v>8</v>
      </c>
      <c r="G27" s="44">
        <f>SUM(G17:G26)</f>
        <v>0.88888888888888917</v>
      </c>
      <c r="H27" s="44" t="s">
        <v>8</v>
      </c>
      <c r="I27" s="45"/>
      <c r="J27" s="45"/>
      <c r="K27" s="45"/>
    </row>
    <row r="28" spans="1:13" s="24" customFormat="1" outlineLevel="1" x14ac:dyDescent="0.45">
      <c r="C28" s="26"/>
      <c r="G28" s="46">
        <f>SUM(F27)/(C27)</f>
        <v>0.88888888888888884</v>
      </c>
      <c r="H28" s="47"/>
      <c r="I28" s="48"/>
      <c r="J28" s="48"/>
    </row>
    <row r="29" spans="1:13" s="24" customFormat="1" outlineLevel="1" x14ac:dyDescent="0.45">
      <c r="C29" s="26"/>
      <c r="G29" s="49"/>
      <c r="H29" s="49"/>
    </row>
    <row r="30" spans="1:13" s="24" customFormat="1" ht="30.75" customHeight="1" outlineLevel="1" x14ac:dyDescent="0.45">
      <c r="A30" s="20" t="s">
        <v>9</v>
      </c>
      <c r="B30" s="20"/>
      <c r="C30" s="50" t="s">
        <v>13</v>
      </c>
      <c r="D30" s="51"/>
      <c r="E30" s="52"/>
      <c r="F30" s="52"/>
      <c r="G30" s="52"/>
      <c r="H30" s="52"/>
      <c r="I30" s="23"/>
    </row>
    <row r="31" spans="1:13" s="24" customFormat="1" ht="15.75" outlineLevel="1" x14ac:dyDescent="0.45">
      <c r="A31" s="25"/>
      <c r="B31" s="25"/>
      <c r="C31" s="26"/>
    </row>
    <row r="32" spans="1:13" s="24" customFormat="1" ht="28.5" outlineLevel="1" x14ac:dyDescent="0.45">
      <c r="C32" s="26"/>
      <c r="D32" s="27" t="s">
        <v>3</v>
      </c>
      <c r="F32" s="28" t="s">
        <v>4</v>
      </c>
      <c r="G32" s="29"/>
      <c r="H32" s="30"/>
      <c r="M32" s="31"/>
    </row>
    <row r="33" spans="1:13" s="24" customFormat="1" ht="15.75" outlineLevel="1" x14ac:dyDescent="0.45">
      <c r="A33" s="32" t="s">
        <v>5</v>
      </c>
      <c r="B33" s="33">
        <v>1</v>
      </c>
      <c r="C33" s="53" t="s">
        <v>14</v>
      </c>
      <c r="D33" s="35">
        <f>1/C38</f>
        <v>0.5</v>
      </c>
      <c r="E33" s="26"/>
      <c r="F33" s="36">
        <v>0</v>
      </c>
      <c r="G33" s="37">
        <f>IF(COUNTIF(F33,"X"),D38,0)</f>
        <v>0</v>
      </c>
      <c r="H33" s="54"/>
    </row>
    <row r="34" spans="1:13" s="24" customFormat="1" outlineLevel="1" x14ac:dyDescent="0.45">
      <c r="B34" s="24">
        <v>0</v>
      </c>
      <c r="C34" s="53" t="s">
        <v>15</v>
      </c>
      <c r="D34" s="35">
        <f>1/C38</f>
        <v>0.5</v>
      </c>
      <c r="E34" s="26"/>
      <c r="F34" s="36">
        <v>0</v>
      </c>
      <c r="G34" s="37">
        <f>IF(COUNTIF(F34,"X"),D38,0)</f>
        <v>0</v>
      </c>
      <c r="H34" s="54"/>
    </row>
    <row r="35" spans="1:13" s="24" customFormat="1" outlineLevel="1" x14ac:dyDescent="0.45">
      <c r="C35" s="34"/>
      <c r="D35" s="40"/>
      <c r="E35" s="26"/>
      <c r="F35" s="36"/>
      <c r="G35" s="55"/>
      <c r="H35" s="54"/>
    </row>
    <row r="36" spans="1:13" s="24" customFormat="1" outlineLevel="1" x14ac:dyDescent="0.45">
      <c r="C36" s="34"/>
      <c r="D36" s="40"/>
      <c r="E36" s="26"/>
      <c r="F36" s="36"/>
      <c r="G36" s="55"/>
      <c r="H36" s="54"/>
    </row>
    <row r="37" spans="1:13" s="24" customFormat="1" outlineLevel="1" x14ac:dyDescent="0.45">
      <c r="C37" s="34"/>
      <c r="D37" s="40"/>
      <c r="E37" s="26"/>
      <c r="F37" s="36"/>
      <c r="G37" s="55"/>
      <c r="H37" s="54"/>
    </row>
    <row r="38" spans="1:13" s="24" customFormat="1" outlineLevel="1" x14ac:dyDescent="0.45">
      <c r="A38" s="41" t="s">
        <v>7</v>
      </c>
      <c r="B38" s="41">
        <f>SUM(B33:B37)</f>
        <v>1</v>
      </c>
      <c r="C38" s="42">
        <f>COUNTA(C33:C37)</f>
        <v>2</v>
      </c>
      <c r="D38" s="39">
        <f>AVERAGE(D33:D37)</f>
        <v>0.5</v>
      </c>
      <c r="E38" s="43"/>
      <c r="F38" s="41">
        <f>COUNTIF(F33:F37,"x")</f>
        <v>0</v>
      </c>
      <c r="G38" s="44">
        <f>SUM(G33:G37)</f>
        <v>0</v>
      </c>
      <c r="I38" s="45"/>
      <c r="J38" s="45"/>
      <c r="K38" s="45"/>
    </row>
    <row r="39" spans="1:13" s="24" customFormat="1" outlineLevel="1" x14ac:dyDescent="0.45">
      <c r="C39" s="26"/>
      <c r="G39" s="46">
        <f>SUM(F38)/(C38)</f>
        <v>0</v>
      </c>
      <c r="H39" s="47"/>
      <c r="I39" s="62"/>
      <c r="J39" s="62"/>
      <c r="K39" s="62"/>
    </row>
    <row r="40" spans="1:13" s="24" customFormat="1" outlineLevel="1" x14ac:dyDescent="0.45">
      <c r="C40" s="26"/>
    </row>
    <row r="41" spans="1:13" s="24" customFormat="1" ht="18" outlineLevel="1" x14ac:dyDescent="0.45">
      <c r="A41" s="20" t="s">
        <v>10</v>
      </c>
      <c r="B41" s="20"/>
      <c r="C41" s="50" t="s">
        <v>13</v>
      </c>
      <c r="D41" s="51"/>
      <c r="E41" s="56"/>
      <c r="F41" s="56"/>
      <c r="G41" s="56"/>
      <c r="H41" s="56"/>
      <c r="I41" s="23"/>
    </row>
    <row r="42" spans="1:13" s="24" customFormat="1" ht="15.75" outlineLevel="1" x14ac:dyDescent="0.45">
      <c r="A42" s="25"/>
      <c r="B42" s="25"/>
      <c r="C42" s="26"/>
    </row>
    <row r="43" spans="1:13" s="24" customFormat="1" ht="28.5" outlineLevel="1" x14ac:dyDescent="0.45">
      <c r="C43" s="26"/>
      <c r="D43" s="27" t="s">
        <v>3</v>
      </c>
      <c r="F43" s="28" t="s">
        <v>4</v>
      </c>
      <c r="G43" s="29"/>
      <c r="H43" s="30"/>
      <c r="M43" s="31"/>
    </row>
    <row r="44" spans="1:13" s="24" customFormat="1" ht="15.75" outlineLevel="1" x14ac:dyDescent="0.45">
      <c r="A44" s="32" t="s">
        <v>5</v>
      </c>
      <c r="B44" s="33">
        <v>1</v>
      </c>
      <c r="C44" s="53" t="s">
        <v>14</v>
      </c>
      <c r="D44" s="35">
        <f>1/C54</f>
        <v>0.125</v>
      </c>
      <c r="E44" s="26"/>
      <c r="F44" s="36" t="s">
        <v>6</v>
      </c>
      <c r="G44" s="37">
        <f>IF(COUNTIF(F44,"X"),D54,0)</f>
        <v>0.125</v>
      </c>
      <c r="H44" s="54"/>
    </row>
    <row r="45" spans="1:13" s="24" customFormat="1" outlineLevel="1" x14ac:dyDescent="0.45">
      <c r="B45" s="24">
        <v>0</v>
      </c>
      <c r="C45" s="53" t="s">
        <v>15</v>
      </c>
      <c r="D45" s="35">
        <f>1/C54</f>
        <v>0.125</v>
      </c>
      <c r="E45" s="26"/>
      <c r="F45" s="36">
        <v>0</v>
      </c>
      <c r="G45" s="37">
        <f>IF(COUNTIF(F45,"X"),D54,0)</f>
        <v>0</v>
      </c>
      <c r="H45" s="54"/>
    </row>
    <row r="46" spans="1:13" s="24" customFormat="1" outlineLevel="1" x14ac:dyDescent="0.45">
      <c r="B46" s="24">
        <v>1</v>
      </c>
      <c r="C46" s="53" t="s">
        <v>16</v>
      </c>
      <c r="D46" s="35">
        <f>1/C54</f>
        <v>0.125</v>
      </c>
      <c r="E46" s="26"/>
      <c r="F46" s="36" t="s">
        <v>6</v>
      </c>
      <c r="G46" s="37">
        <f>IF(COUNTIF(F46,"X"),D54,0)</f>
        <v>0.125</v>
      </c>
      <c r="H46" s="54"/>
    </row>
    <row r="47" spans="1:13" s="24" customFormat="1" outlineLevel="1" x14ac:dyDescent="0.45">
      <c r="B47" s="24">
        <v>1</v>
      </c>
      <c r="C47" s="53" t="s">
        <v>17</v>
      </c>
      <c r="D47" s="35">
        <f>1/C54</f>
        <v>0.125</v>
      </c>
      <c r="E47" s="26"/>
      <c r="F47" s="36">
        <v>0</v>
      </c>
      <c r="G47" s="37">
        <f>IF(COUNTIF(F47,"X"),D54,0)</f>
        <v>0</v>
      </c>
      <c r="H47" s="54"/>
    </row>
    <row r="48" spans="1:13" s="24" customFormat="1" outlineLevel="1" x14ac:dyDescent="0.45">
      <c r="B48" s="24">
        <v>0</v>
      </c>
      <c r="C48" s="53" t="s">
        <v>18</v>
      </c>
      <c r="D48" s="35">
        <f>1/C54</f>
        <v>0.125</v>
      </c>
      <c r="E48" s="26"/>
      <c r="F48" s="36" t="s">
        <v>6</v>
      </c>
      <c r="G48" s="37">
        <f>IF(COUNTIF(F48,"X"),D54,0)</f>
        <v>0.125</v>
      </c>
      <c r="H48" s="54"/>
    </row>
    <row r="49" spans="1:13" s="24" customFormat="1" outlineLevel="1" x14ac:dyDescent="0.45">
      <c r="B49" s="24">
        <v>0</v>
      </c>
      <c r="C49" s="53" t="s">
        <v>19</v>
      </c>
      <c r="D49" s="35">
        <f>1/C54</f>
        <v>0.125</v>
      </c>
      <c r="E49" s="26"/>
      <c r="F49" s="36" t="s">
        <v>6</v>
      </c>
      <c r="G49" s="37">
        <f>IF(COUNTIF(F49,"X"),D54,0)</f>
        <v>0.125</v>
      </c>
      <c r="H49" s="54"/>
    </row>
    <row r="50" spans="1:13" outlineLevel="1" x14ac:dyDescent="0.45">
      <c r="A50" s="24"/>
      <c r="B50" s="24">
        <v>1</v>
      </c>
      <c r="C50" s="53" t="s">
        <v>20</v>
      </c>
      <c r="D50" s="35">
        <f>1/C54</f>
        <v>0.125</v>
      </c>
      <c r="E50" s="26"/>
      <c r="F50" s="36" t="s">
        <v>6</v>
      </c>
      <c r="G50" s="37">
        <f>IF(COUNTIF(F50,"X"),D54,0)</f>
        <v>0.125</v>
      </c>
      <c r="H50" s="54"/>
    </row>
    <row r="51" spans="1:13" outlineLevel="1" x14ac:dyDescent="0.45">
      <c r="A51" s="24"/>
      <c r="B51" s="57"/>
      <c r="C51" s="53" t="s">
        <v>21</v>
      </c>
      <c r="D51" s="35">
        <f>1/C54</f>
        <v>0.125</v>
      </c>
      <c r="E51" s="26"/>
      <c r="F51" s="36" t="s">
        <v>6</v>
      </c>
      <c r="G51" s="37">
        <f>IF(COUNTIF(F51,"X"),D54,0)</f>
        <v>0.125</v>
      </c>
      <c r="H51" s="54"/>
    </row>
    <row r="52" spans="1:13" outlineLevel="1" x14ac:dyDescent="0.45">
      <c r="A52" s="24"/>
      <c r="B52" s="24"/>
      <c r="C52" s="53"/>
      <c r="D52" s="40"/>
      <c r="E52" s="26"/>
      <c r="F52" s="36"/>
      <c r="G52" s="37"/>
      <c r="H52" s="54"/>
    </row>
    <row r="53" spans="1:13" outlineLevel="1" x14ac:dyDescent="0.45">
      <c r="A53" s="24"/>
      <c r="B53" s="24"/>
      <c r="C53" s="53"/>
      <c r="D53" s="40"/>
      <c r="E53" s="26"/>
      <c r="F53" s="36"/>
      <c r="G53" s="37"/>
      <c r="H53" s="54"/>
    </row>
    <row r="54" spans="1:13" outlineLevel="1" x14ac:dyDescent="0.45">
      <c r="A54" s="41" t="s">
        <v>7</v>
      </c>
      <c r="B54" s="41">
        <f>SUM(B44:B53)</f>
        <v>4</v>
      </c>
      <c r="C54" s="42">
        <f>COUNTA(C44:C53)</f>
        <v>8</v>
      </c>
      <c r="D54" s="39">
        <f>AVERAGE(D44:D53)</f>
        <v>0.125</v>
      </c>
      <c r="E54" s="43"/>
      <c r="F54" s="41">
        <f>COUNTIF(F44:F53,"x")</f>
        <v>6</v>
      </c>
      <c r="G54" s="44">
        <f>SUM(G44:G53)</f>
        <v>0.75</v>
      </c>
      <c r="H54" s="24"/>
    </row>
    <row r="55" spans="1:13" outlineLevel="1" x14ac:dyDescent="0.45">
      <c r="A55" s="24"/>
      <c r="B55" s="24"/>
      <c r="C55" s="26"/>
      <c r="D55" s="24"/>
      <c r="E55" s="24"/>
      <c r="F55" s="24"/>
      <c r="G55" s="46">
        <f>SUM(F54)/(C54)</f>
        <v>0.75</v>
      </c>
      <c r="H55" s="47"/>
    </row>
    <row r="56" spans="1:13" outlineLevel="1" x14ac:dyDescent="0.45"/>
    <row r="57" spans="1:13" ht="18" outlineLevel="1" x14ac:dyDescent="0.45">
      <c r="A57" s="20" t="s">
        <v>11</v>
      </c>
      <c r="B57" s="20"/>
      <c r="C57" s="58" t="s">
        <v>13</v>
      </c>
      <c r="D57" s="59"/>
      <c r="E57" s="23"/>
      <c r="F57" s="23"/>
      <c r="G57" s="23"/>
      <c r="H57" s="23"/>
    </row>
    <row r="58" spans="1:13" ht="15.75" outlineLevel="1" x14ac:dyDescent="0.45">
      <c r="A58" s="25"/>
      <c r="B58" s="25"/>
      <c r="C58" s="26"/>
      <c r="D58" s="24"/>
    </row>
    <row r="59" spans="1:13" ht="28.5" outlineLevel="1" x14ac:dyDescent="0.45">
      <c r="A59" s="24"/>
      <c r="B59" s="24"/>
      <c r="C59" s="26"/>
      <c r="D59" s="27" t="s">
        <v>3</v>
      </c>
      <c r="F59" s="60" t="s">
        <v>4</v>
      </c>
      <c r="G59" s="61"/>
      <c r="H59" s="30"/>
      <c r="M59" s="31"/>
    </row>
    <row r="60" spans="1:13" ht="15.75" outlineLevel="1" x14ac:dyDescent="0.45">
      <c r="A60" s="32" t="s">
        <v>5</v>
      </c>
      <c r="B60" s="33">
        <v>0</v>
      </c>
      <c r="C60" s="53" t="s">
        <v>14</v>
      </c>
      <c r="D60" s="35">
        <f>1/C67</f>
        <v>0.2</v>
      </c>
      <c r="E60" s="26"/>
      <c r="F60" s="36">
        <v>0</v>
      </c>
      <c r="G60" s="37">
        <f>IF(COUNTIF(F60,"X"),D67,0)</f>
        <v>0</v>
      </c>
      <c r="H60" s="54"/>
      <c r="M60" s="24"/>
    </row>
    <row r="61" spans="1:13" outlineLevel="1" x14ac:dyDescent="0.45">
      <c r="A61" s="24"/>
      <c r="B61" s="24">
        <v>1</v>
      </c>
      <c r="C61" s="53" t="s">
        <v>15</v>
      </c>
      <c r="D61" s="35">
        <f>1/C67</f>
        <v>0.2</v>
      </c>
      <c r="E61" s="26"/>
      <c r="F61" s="36" t="s">
        <v>6</v>
      </c>
      <c r="G61" s="37">
        <f>IF(COUNTIF(F61,"X"),D67,0)</f>
        <v>0.2</v>
      </c>
      <c r="H61" s="54"/>
    </row>
    <row r="62" spans="1:13" outlineLevel="1" x14ac:dyDescent="0.45">
      <c r="A62" s="24"/>
      <c r="B62" s="24">
        <v>1</v>
      </c>
      <c r="C62" s="53" t="s">
        <v>16</v>
      </c>
      <c r="D62" s="35">
        <f>1/C67</f>
        <v>0.2</v>
      </c>
      <c r="E62" s="26"/>
      <c r="F62" s="36">
        <v>0</v>
      </c>
      <c r="G62" s="37">
        <f>IF(COUNTIF(F62,"X"),D67,0)</f>
        <v>0</v>
      </c>
      <c r="H62" s="54"/>
    </row>
    <row r="63" spans="1:13" outlineLevel="1" x14ac:dyDescent="0.45">
      <c r="A63" s="24"/>
      <c r="B63" s="24">
        <v>1</v>
      </c>
      <c r="C63" s="53" t="s">
        <v>17</v>
      </c>
      <c r="D63" s="35">
        <f>1/C67</f>
        <v>0.2</v>
      </c>
      <c r="E63" s="26"/>
      <c r="F63" s="36" t="s">
        <v>6</v>
      </c>
      <c r="G63" s="37">
        <f>IF(COUNTIF(F63,"X"),D67,0)</f>
        <v>0.2</v>
      </c>
      <c r="H63" s="54"/>
    </row>
    <row r="64" spans="1:13" outlineLevel="1" x14ac:dyDescent="0.45">
      <c r="A64" s="24"/>
      <c r="B64" s="24">
        <v>0</v>
      </c>
      <c r="C64" s="53" t="s">
        <v>18</v>
      </c>
      <c r="D64" s="35">
        <f>1/C67</f>
        <v>0.2</v>
      </c>
      <c r="E64" s="26"/>
      <c r="F64" s="36" t="s">
        <v>6</v>
      </c>
      <c r="G64" s="37">
        <f>IF(COUNTIF(F64,"X"),D67,0)</f>
        <v>0.2</v>
      </c>
      <c r="H64" s="54"/>
    </row>
    <row r="65" spans="1:8" outlineLevel="1" x14ac:dyDescent="0.45">
      <c r="A65" s="24"/>
      <c r="B65" s="24"/>
      <c r="C65" s="53"/>
      <c r="D65" s="35"/>
      <c r="E65" s="26"/>
      <c r="F65" s="36"/>
      <c r="G65" s="55"/>
      <c r="H65" s="54"/>
    </row>
    <row r="66" spans="1:8" outlineLevel="1" x14ac:dyDescent="0.45">
      <c r="A66" s="24"/>
      <c r="B66" s="24"/>
      <c r="C66" s="53"/>
      <c r="D66" s="35"/>
      <c r="E66" s="26"/>
      <c r="F66" s="36"/>
      <c r="G66" s="55"/>
      <c r="H66" s="54"/>
    </row>
    <row r="67" spans="1:8" outlineLevel="1" x14ac:dyDescent="0.45">
      <c r="A67" s="41" t="s">
        <v>7</v>
      </c>
      <c r="B67" s="41">
        <f>SUM(B60:B66)</f>
        <v>3</v>
      </c>
      <c r="C67" s="42">
        <f>COUNTA(C60:C66)</f>
        <v>5</v>
      </c>
      <c r="D67" s="39">
        <f>AVERAGE(D60:D66)</f>
        <v>0.2</v>
      </c>
      <c r="E67" s="43"/>
      <c r="F67" s="41">
        <f>COUNTIF(F60:F66,"x")</f>
        <v>3</v>
      </c>
      <c r="G67" s="44">
        <f>SUM(G60:G66)</f>
        <v>0.60000000000000009</v>
      </c>
      <c r="H67" s="24"/>
    </row>
    <row r="68" spans="1:8" outlineLevel="1" x14ac:dyDescent="0.45">
      <c r="A68" s="24"/>
      <c r="B68" s="24"/>
      <c r="C68" s="26"/>
      <c r="D68" s="24"/>
      <c r="E68" s="24"/>
      <c r="F68" s="24"/>
      <c r="G68" s="46">
        <f>SUM(F67)/(C67)</f>
        <v>0.6</v>
      </c>
      <c r="H68" s="47"/>
    </row>
    <row r="69" spans="1:8" outlineLevel="1" x14ac:dyDescent="0.45"/>
  </sheetData>
  <mergeCells count="12">
    <mergeCell ref="F59:G59"/>
    <mergeCell ref="F32:G32"/>
    <mergeCell ref="I38:K38"/>
    <mergeCell ref="C41:D41"/>
    <mergeCell ref="F43:G43"/>
    <mergeCell ref="C57:D57"/>
    <mergeCell ref="C12:D12"/>
    <mergeCell ref="C14:D14"/>
    <mergeCell ref="F16:G16"/>
    <mergeCell ref="I27:K27"/>
    <mergeCell ref="I28:J28"/>
    <mergeCell ref="C30:D30"/>
  </mergeCells>
  <conditionalFormatting sqref="C5">
    <cfRule type="cellIs" dxfId="25" priority="153" operator="lessThan">
      <formula>26</formula>
    </cfRule>
    <cfRule type="cellIs" dxfId="24" priority="154" operator="greaterThanOrEqual">
      <formula>26</formula>
    </cfRule>
  </conditionalFormatting>
  <conditionalFormatting sqref="D17:D25">
    <cfRule type="expression" dxfId="23" priority="152">
      <formula>IF(B17,1)</formula>
    </cfRule>
  </conditionalFormatting>
  <conditionalFormatting sqref="C26">
    <cfRule type="expression" dxfId="22" priority="151">
      <formula>IF(D26,1)</formula>
    </cfRule>
  </conditionalFormatting>
  <conditionalFormatting sqref="C35:C37">
    <cfRule type="expression" dxfId="21" priority="150">
      <formula>IF(D35,1)</formula>
    </cfRule>
  </conditionalFormatting>
  <conditionalFormatting sqref="D35:D37">
    <cfRule type="expression" dxfId="20" priority="149">
      <formula>IF(D35,1)</formula>
    </cfRule>
  </conditionalFormatting>
  <conditionalFormatting sqref="D52:D53">
    <cfRule type="expression" dxfId="19" priority="148">
      <formula>IF(D52,1)</formula>
    </cfRule>
  </conditionalFormatting>
  <conditionalFormatting sqref="D65:D66">
    <cfRule type="expression" dxfId="18" priority="147">
      <formula>IF(D65,1)</formula>
    </cfRule>
  </conditionalFormatting>
  <conditionalFormatting sqref="C17:C25">
    <cfRule type="expression" dxfId="17" priority="146">
      <formula>IF(B17,1)</formula>
    </cfRule>
  </conditionalFormatting>
  <conditionalFormatting sqref="D26">
    <cfRule type="expression" dxfId="16" priority="145">
      <formula>IF(D26,1)</formula>
    </cfRule>
  </conditionalFormatting>
  <conditionalFormatting sqref="C7">
    <cfRule type="cellIs" dxfId="15" priority="141" operator="greaterThanOrEqual">
      <formula>76%</formula>
    </cfRule>
    <cfRule type="cellIs" dxfId="14" priority="142" operator="lessThan">
      <formula>75%</formula>
    </cfRule>
  </conditionalFormatting>
  <conditionalFormatting sqref="F17:F26">
    <cfRule type="cellIs" dxfId="13" priority="137" operator="equal">
      <formula>0</formula>
    </cfRule>
    <cfRule type="cellIs" dxfId="12" priority="138" operator="equal">
      <formula>"X"</formula>
    </cfRule>
  </conditionalFormatting>
  <conditionalFormatting sqref="D33:D34">
    <cfRule type="expression" dxfId="11" priority="136">
      <formula>IF(B33,1)</formula>
    </cfRule>
  </conditionalFormatting>
  <conditionalFormatting sqref="C33:C34">
    <cfRule type="expression" dxfId="10" priority="135">
      <formula>IF(B33,1)</formula>
    </cfRule>
  </conditionalFormatting>
  <conditionalFormatting sqref="D44:D51">
    <cfRule type="expression" dxfId="9" priority="134">
      <formula>IF(B44,1)</formula>
    </cfRule>
  </conditionalFormatting>
  <conditionalFormatting sqref="C44:C53">
    <cfRule type="expression" dxfId="8" priority="133">
      <formula>IF(B44,1)</formula>
    </cfRule>
  </conditionalFormatting>
  <conditionalFormatting sqref="C60:C66">
    <cfRule type="expression" dxfId="7" priority="132">
      <formula>IF(B60,1)</formula>
    </cfRule>
  </conditionalFormatting>
  <conditionalFormatting sqref="D60:D64">
    <cfRule type="expression" dxfId="6" priority="131">
      <formula>IF(B60,1)</formula>
    </cfRule>
  </conditionalFormatting>
  <conditionalFormatting sqref="F33:F37">
    <cfRule type="cellIs" dxfId="5" priority="65" operator="equal">
      <formula>0</formula>
    </cfRule>
    <cfRule type="cellIs" dxfId="4" priority="66" operator="equal">
      <formula>"X"</formula>
    </cfRule>
  </conditionalFormatting>
  <conditionalFormatting sqref="F44:F53">
    <cfRule type="cellIs" dxfId="3" priority="63" operator="equal">
      <formula>0</formula>
    </cfRule>
    <cfRule type="cellIs" dxfId="2" priority="64" operator="equal">
      <formula>"X"</formula>
    </cfRule>
  </conditionalFormatting>
  <conditionalFormatting sqref="F60:F66">
    <cfRule type="cellIs" dxfId="1" priority="61" operator="equal">
      <formula>0</formula>
    </cfRule>
    <cfRule type="cellIs" dxfId="0" priority="62" operator="equal">
      <formula>"X"</formula>
    </cfRule>
  </conditionalFormatting>
  <pageMargins left="0.7" right="0.7" top="0.75" bottom="0.75" header="0.3" footer="0.3"/>
  <pageSetup paperSize="9" scale="56" fitToHeight="0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Fiche 20</vt:lpstr>
      <vt:lpstr>'Fiche 20'!Print_Area</vt:lpstr>
      <vt:lpstr>'Fiche 20'!Zone_d_impression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Pocah</dc:creator>
  <cp:lastModifiedBy>Pocah</cp:lastModifiedBy>
  <dcterms:created xsi:type="dcterms:W3CDTF">2022-06-23T13:22:02Z</dcterms:created>
  <dcterms:modified xsi:type="dcterms:W3CDTF">2022-06-23T13:30:03Z</dcterms:modified>
</cp:coreProperties>
</file>