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drawings/drawing3.xml" ContentType="application/vnd.openxmlformats-officedocument.drawing+xml"/>
  <Override PartName="/xl/ctrlProps/ctrlProp4.xml" ContentType="application/vnd.ms-excel.controlproperties+xml"/>
  <Override PartName="/xl/ctrlProps/ctrlProp5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212"/>
  <workbookPr date1904="1"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/Users/GerinBernard/Documents/"/>
    </mc:Choice>
  </mc:AlternateContent>
  <xr:revisionPtr revIDLastSave="0" documentId="8_{7D2DF194-31A7-C247-BA04-352B6123DFE9}" xr6:coauthVersionLast="46" xr6:coauthVersionMax="46" xr10:uidLastSave="{00000000-0000-0000-0000-000000000000}"/>
  <bookViews>
    <workbookView xWindow="20" yWindow="460" windowWidth="28780" windowHeight="17040" activeTab="2" xr2:uid="{68A8E998-1FE2-FC42-9067-AD0EC1F2A038}"/>
  </bookViews>
  <sheets>
    <sheet name="Feuil2" sheetId="5" r:id="rId1"/>
    <sheet name="Jours Fériers" sheetId="7" r:id="rId2"/>
    <sheet name="Janvier 2021" sheetId="6" r:id="rId3"/>
    <sheet name="Février 2021" sheetId="8" r:id="rId4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2" i="8" l="1"/>
  <c r="D2" i="8"/>
  <c r="C5" i="8" s="1"/>
  <c r="D5" i="8" s="1"/>
  <c r="E5" i="8" s="1"/>
  <c r="F5" i="8" s="1"/>
  <c r="G5" i="8" s="1"/>
  <c r="H5" i="8" s="1"/>
  <c r="I5" i="8" s="1"/>
  <c r="J5" i="8" s="1"/>
  <c r="K5" i="8" s="1"/>
  <c r="L5" i="8" s="1"/>
  <c r="M5" i="8" s="1"/>
  <c r="N5" i="8" s="1"/>
  <c r="O5" i="8" s="1"/>
  <c r="P5" i="8" s="1"/>
  <c r="Q5" i="8" s="1"/>
  <c r="R5" i="8" s="1"/>
  <c r="S5" i="8" s="1"/>
  <c r="T5" i="8" s="1"/>
  <c r="U5" i="8" s="1"/>
  <c r="V5" i="8" s="1"/>
  <c r="W5" i="8" s="1"/>
  <c r="X5" i="8" s="1"/>
  <c r="Y5" i="8" s="1"/>
  <c r="Z5" i="8" s="1"/>
  <c r="AA5" i="8" s="1"/>
  <c r="AB5" i="8" s="1"/>
  <c r="AC5" i="8" s="1"/>
  <c r="AD5" i="8" s="1"/>
  <c r="AE5" i="8" s="1"/>
  <c r="AF5" i="8" s="1"/>
  <c r="AG5" i="8" s="1"/>
  <c r="D2" i="6"/>
  <c r="C5" i="6" s="1"/>
  <c r="E2" i="6"/>
  <c r="C1" i="7"/>
  <c r="C14" i="7" s="1"/>
  <c r="F3" i="8" l="1"/>
  <c r="C4" i="7"/>
  <c r="C8" i="7" s="1"/>
  <c r="C11" i="7"/>
  <c r="C3" i="7"/>
  <c r="C12" i="7"/>
  <c r="C6" i="7"/>
  <c r="C13" i="7"/>
  <c r="C10" i="7"/>
  <c r="D5" i="6"/>
  <c r="E5" i="6" s="1"/>
  <c r="F5" i="6" s="1"/>
  <c r="G5" i="6" s="1"/>
  <c r="H5" i="6" s="1"/>
  <c r="I5" i="6" s="1"/>
  <c r="J5" i="6" s="1"/>
  <c r="K5" i="6" s="1"/>
  <c r="F3" i="6"/>
  <c r="L5" i="6" l="1"/>
  <c r="M5" i="6" s="1"/>
  <c r="N5" i="6" s="1"/>
  <c r="O5" i="6" s="1"/>
  <c r="P5" i="6" s="1"/>
  <c r="Q5" i="6" s="1"/>
  <c r="C7" i="7"/>
  <c r="C9" i="7"/>
  <c r="C5" i="7"/>
  <c r="R5" i="6" l="1"/>
  <c r="S5" i="6" l="1"/>
  <c r="T5" i="6" l="1"/>
  <c r="U5" i="6" s="1"/>
  <c r="V5" i="6" s="1"/>
  <c r="W5" i="6" s="1"/>
  <c r="X5" i="6" s="1"/>
  <c r="Y5" i="6" s="1"/>
  <c r="Z5" i="6" s="1"/>
  <c r="AA5" i="6" s="1"/>
  <c r="AB5" i="6" s="1"/>
  <c r="AC5" i="6" s="1"/>
  <c r="AD5" i="6" s="1"/>
  <c r="AE5" i="6" s="1"/>
  <c r="AF5" i="6" s="1"/>
  <c r="AG5" i="6" s="1"/>
</calcChain>
</file>

<file path=xl/sharedStrings.xml><?xml version="1.0" encoding="utf-8"?>
<sst xmlns="http://schemas.openxmlformats.org/spreadsheetml/2006/main" count="109" uniqueCount="66">
  <si>
    <t>Nathalie</t>
  </si>
  <si>
    <t>Gaetan</t>
  </si>
  <si>
    <t>Mohamed</t>
  </si>
  <si>
    <t>Gérard</t>
  </si>
  <si>
    <t>Soraya</t>
  </si>
  <si>
    <t>Bernard</t>
  </si>
  <si>
    <t>Gérin</t>
  </si>
  <si>
    <t>Manager</t>
  </si>
  <si>
    <t>Colette</t>
  </si>
  <si>
    <t>Teamleader</t>
  </si>
  <si>
    <t>Aline</t>
  </si>
  <si>
    <t>Dujacquier</t>
  </si>
  <si>
    <t>Mary</t>
  </si>
  <si>
    <t>Koekelberg</t>
  </si>
  <si>
    <t>Mario</t>
  </si>
  <si>
    <t>Barreno</t>
  </si>
  <si>
    <t>Polyvalent</t>
  </si>
  <si>
    <t>Latif</t>
  </si>
  <si>
    <t>Fariat</t>
  </si>
  <si>
    <t>Philippe</t>
  </si>
  <si>
    <t>Mélain</t>
  </si>
  <si>
    <t>Barbara</t>
  </si>
  <si>
    <t>Fischetti</t>
  </si>
  <si>
    <t>Van Der Vonder</t>
  </si>
  <si>
    <t>Pot</t>
  </si>
  <si>
    <t>Hallaouui</t>
  </si>
  <si>
    <t>Nicolas</t>
  </si>
  <si>
    <t>Spoiden</t>
  </si>
  <si>
    <t>Vierendeels</t>
  </si>
  <si>
    <t>Masure</t>
  </si>
  <si>
    <t>Akhrif</t>
  </si>
  <si>
    <t>Intérimaire</t>
  </si>
  <si>
    <t xml:space="preserve">Delphine </t>
  </si>
  <si>
    <t>Joyce</t>
  </si>
  <si>
    <t>Léo</t>
  </si>
  <si>
    <t>Rome</t>
  </si>
  <si>
    <t>Sam</t>
  </si>
  <si>
    <t>Grabe</t>
  </si>
  <si>
    <t>Jérémy</t>
  </si>
  <si>
    <t>Brugneaux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</si>
  <si>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</si>
  <si>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</si>
  <si>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</si>
  <si>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</si>
  <si>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</si>
  <si>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</si>
  <si>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</si>
  <si>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</si>
  <si>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</si>
  <si>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</si>
  <si>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</si>
  <si>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</si>
  <si>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Assomption</t>
  </si>
  <si>
    <t>Toussain</t>
  </si>
  <si>
    <t>Armistice</t>
  </si>
  <si>
    <t>Noel</t>
  </si>
  <si>
    <t>Année</t>
  </si>
  <si>
    <t>Jour de l'an</t>
  </si>
  <si>
    <t>Pâques</t>
  </si>
  <si>
    <t>Lundi de Paques</t>
  </si>
  <si>
    <t>Fête du travail</t>
  </si>
  <si>
    <t>Ascencion</t>
  </si>
  <si>
    <t>Pentecôte</t>
  </si>
  <si>
    <t>Lundi de Pentecôte</t>
  </si>
  <si>
    <t>Fête Nationale</t>
  </si>
  <si>
    <t>Frederic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</si>
</sst>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[h]:mm"/>
    <numFmt numFmtId="165" formatCode="d/mm/yyyy;@"/>
    <numFmt numFmtId="166" formatCode="ddd\ dd"/>
    <numFmt numFmtId="171" formatCode="d/mm/yy;@"/>
  </numFmts>
  <fonts count="7">
    <font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sz val="8"/>
      <name val="Calibri"/>
      <family val="2"/>
      <scheme val="minor"/>
    </font>
    <font>
      <sz val="14"/>
      <color rgb="FF171717"/>
      <name val="Helvetica"/>
      <family val="2"/>
    </font>
    <font>
      <sz val="11"/>
      <color rgb="FF1A1A1A"/>
      <name val="Open Sans"/>
    </font>
    <font>
      <sz val="2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/>
    <xf numFmtId="164" fontId="0" fillId="0" borderId="0" xfId="0" applyNumberFormat="1"/>
    <xf numFmtId="14" fontId="0" fillId="0" borderId="0" xfId="0" applyNumberFormat="1"/>
    <xf numFmtId="165" fontId="0" fillId="0" borderId="0" xfId="0" applyNumberFormat="1"/>
    <xf numFmtId="165" fontId="0" fillId="0" borderId="0" xfId="0" applyNumberFormat="1" applyAlignment="1">
      <alignment horizontal="center"/>
    </xf>
    <xf numFmtId="166" fontId="0" fillId="0" borderId="1" xfId="0" applyNumberFormat="1" applyBorder="1" applyAlignment="1">
      <alignment horizontal="center"/>
    </xf>
    <xf numFmtId="0" fontId="2" fillId="0" borderId="0" xfId="0" applyFont="1"/>
    <xf numFmtId="14" fontId="4" fillId="0" borderId="0" xfId="0" applyNumberFormat="1" applyFont="1"/>
    <xf numFmtId="165" fontId="4" fillId="0" borderId="0" xfId="0" applyNumberFormat="1" applyFont="1"/>
    <xf numFmtId="165" fontId="0" fillId="0" borderId="0" xfId="0" applyNumberFormat="1" applyFont="1"/>
    <xf numFmtId="165" fontId="1" fillId="0" borderId="0" xfId="0" applyNumberFormat="1" applyFont="1"/>
    <xf numFmtId="0" fontId="0" fillId="0" borderId="0" xfId="0" applyAlignment="1">
      <alignment horizontal="center"/>
    </xf>
    <xf numFmtId="14" fontId="5" fillId="0" borderId="0" xfId="0" applyNumberFormat="1" applyFont="1"/>
    <xf numFmtId="171" fontId="5" fillId="0" borderId="0" xfId="0" applyNumberFormat="1" applyFont="1"/>
    <xf numFmtId="0" fontId="6" fillId="0" borderId="0" xfId="0" applyFont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164" fontId="0" fillId="0" borderId="0" xfId="0" applyNumberFormat="1" applyAlignment="1">
      <alignment horizontal="center"/>
    </xf>
  </cellXfs>
  <cellStyles count="1">
    <cellStyle name="Normal" xfId="0" builtinId="0"/>
  </cellStyles>
  <dxfs count="4">
    <dxf>
      <fill>
        <patternFill>
          <bgColor theme="8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FFA5FB"/>
      <color rgb="FFFFA1D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trlProps/ctrlProp1.xml><?xml version="1.0" encoding="utf-8"?>
<formControlPr xmlns="http://schemas.microsoft.com/office/spreadsheetml/2009/9/main" objectType="Drop" dropStyle="combo" dx="15" fmlaLink="$A$1" fmlaRange="$A$24:$A$34" noThreeD="1" sel="10" val="3"/>
</file>

<file path=xl/ctrlProps/ctrlProp2.xml><?xml version="1.0" encoding="utf-8"?>
<formControlPr xmlns="http://schemas.microsoft.com/office/spreadsheetml/2009/9/main" objectType="Drop" dropStyle="combo" dx="15" fmlaLink="$A$2" fmlaRange="$AQ$2:$AQ$13" noThreeD="1" sel="6" val="4"/>
</file>

<file path=xl/ctrlProps/ctrlProp3.xml><?xml version="1.0" encoding="utf-8"?>
<formControlPr xmlns="http://schemas.microsoft.com/office/spreadsheetml/2009/9/main" objectType="Drop" dropStyle="combo" dx="15" fmlaLink="$A$1" fmlaRange="$AP$2:$AP$13" noThreeD="1" sel="1" val="0"/>
</file>

<file path=xl/ctrlProps/ctrlProp4.xml><?xml version="1.0" encoding="utf-8"?>
<formControlPr xmlns="http://schemas.microsoft.com/office/spreadsheetml/2009/9/main" objectType="Drop" dropStyle="combo" dx="15" fmlaLink="$A$2" fmlaRange="$AQ$2:$AQ$13" noThreeD="1" sel="6" val="4"/>
</file>

<file path=xl/ctrlProps/ctrlProp5.xml><?xml version="1.0" encoding="utf-8"?>
<formControlPr xmlns="http://schemas.microsoft.com/office/spreadsheetml/2009/9/main" objectType="Drop" dropStyle="combo" dx="15" fmlaLink="$A$1" fmlaRange="$AP$2:$AP$13" noThreeD="1" sel="2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38100</xdr:colOff>
          <xdr:row>0</xdr:row>
          <xdr:rowOff>50800</xdr:rowOff>
        </xdr:from>
        <xdr:to>
          <xdr:col>1</xdr:col>
          <xdr:colOff>698500</xdr:colOff>
          <xdr:row>1</xdr:row>
          <xdr:rowOff>165100</xdr:rowOff>
        </xdr:to>
        <xdr:sp macro="" textlink="">
          <xdr:nvSpPr>
            <xdr:cNvPr id="4097" name="Drop Down 1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00000000-0008-0000-0000-00000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33867</xdr:colOff>
          <xdr:row>2</xdr:row>
          <xdr:rowOff>33867</xdr:rowOff>
        </xdr:from>
        <xdr:to>
          <xdr:col>2</xdr:col>
          <xdr:colOff>15523</xdr:colOff>
          <xdr:row>3</xdr:row>
          <xdr:rowOff>193322</xdr:rowOff>
        </xdr:to>
        <xdr:sp macro="" textlink="">
          <xdr:nvSpPr>
            <xdr:cNvPr id="5122" name="Drop Down 2" hidden="1">
              <a:extLst>
                <a:ext uri="{63B3BB69-23CF-44E3-9099-C40C66FF867C}">
                  <a14:compatExt spid="_x0000_s5122"/>
                </a:ext>
                <a:ext uri="{FF2B5EF4-FFF2-40B4-BE49-F238E27FC236}">
                  <a16:creationId xmlns:a16="http://schemas.microsoft.com/office/drawing/2014/main" id="{00000000-0008-0000-0100-000002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12700</xdr:colOff>
          <xdr:row>0</xdr:row>
          <xdr:rowOff>42333</xdr:rowOff>
        </xdr:from>
        <xdr:to>
          <xdr:col>1</xdr:col>
          <xdr:colOff>826911</xdr:colOff>
          <xdr:row>1</xdr:row>
          <xdr:rowOff>194733</xdr:rowOff>
        </xdr:to>
        <xdr:sp macro="" textlink="">
          <xdr:nvSpPr>
            <xdr:cNvPr id="5126" name="Drop Down 6" hidden="1">
              <a:extLst>
                <a:ext uri="{63B3BB69-23CF-44E3-9099-C40C66FF867C}">
                  <a14:compatExt spid="_x0000_s5126"/>
                </a:ext>
                <a:ext uri="{FF2B5EF4-FFF2-40B4-BE49-F238E27FC236}">
                  <a16:creationId xmlns:a16="http://schemas.microsoft.com/office/drawing/2014/main" id="{00000000-0008-0000-0100-000006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33867</xdr:colOff>
          <xdr:row>2</xdr:row>
          <xdr:rowOff>33867</xdr:rowOff>
        </xdr:from>
        <xdr:to>
          <xdr:col>2</xdr:col>
          <xdr:colOff>15523</xdr:colOff>
          <xdr:row>3</xdr:row>
          <xdr:rowOff>193322</xdr:rowOff>
        </xdr:to>
        <xdr:sp macro="" textlink="">
          <xdr:nvSpPr>
            <xdr:cNvPr id="7169" name="Drop Down 1" hidden="1">
              <a:extLst>
                <a:ext uri="{63B3BB69-23CF-44E3-9099-C40C66FF867C}">
                  <a14:compatExt spid="_x0000_s7169"/>
                </a:ext>
                <a:ext uri="{FF2B5EF4-FFF2-40B4-BE49-F238E27FC236}">
                  <a16:creationId xmlns:a16="http://schemas.microsoft.com/office/drawing/2014/main" id="{DCF3DD1C-8DDB-7946-AE5B-8E1A33DD2BF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12700</xdr:colOff>
          <xdr:row>0</xdr:row>
          <xdr:rowOff>42333</xdr:rowOff>
        </xdr:from>
        <xdr:to>
          <xdr:col>2</xdr:col>
          <xdr:colOff>1411</xdr:colOff>
          <xdr:row>1</xdr:row>
          <xdr:rowOff>194733</xdr:rowOff>
        </xdr:to>
        <xdr:sp macro="" textlink="">
          <xdr:nvSpPr>
            <xdr:cNvPr id="7170" name="Drop Down 2" hidden="1">
              <a:extLst>
                <a:ext uri="{63B3BB69-23CF-44E3-9099-C40C66FF867C}">
                  <a14:compatExt spid="_x0000_s7170"/>
                </a:ext>
                <a:ext uri="{FF2B5EF4-FFF2-40B4-BE49-F238E27FC236}">
                  <a16:creationId xmlns:a16="http://schemas.microsoft.com/office/drawing/2014/main" id="{278EF5B6-0C3B-204C-9E0A-4CB26E3D2BE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4" Type="http://schemas.openxmlformats.org/officeDocument/2006/relationships/ctrlProp" Target="../ctrlProps/ctrlProp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4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Relationship Id="rId4" Type="http://schemas.openxmlformats.org/officeDocument/2006/relationships/ctrlProp" Target="../ctrlProps/ctrlProp5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AEF47F6-6751-DC4B-B9BB-029F40CE7A84}">
  <sheetPr codeName="Feuil1"/>
  <dimension ref="A1:D34"/>
  <sheetViews>
    <sheetView workbookViewId="0">
      <selection activeCell="A5" sqref="A5"/>
    </sheetView>
  </sheetViews>
  <sheetFormatPr baseColWidth="10" defaultRowHeight="16"/>
  <cols>
    <col min="4" max="4" width="10.83203125" style="3"/>
  </cols>
  <sheetData>
    <row r="1" spans="1:4">
      <c r="A1">
        <v>10</v>
      </c>
    </row>
    <row r="3" spans="1:4">
      <c r="A3" t="s">
        <v>5</v>
      </c>
      <c r="B3" t="s">
        <v>6</v>
      </c>
      <c r="C3" t="s">
        <v>7</v>
      </c>
      <c r="D3" s="3">
        <v>1.4583333333333333</v>
      </c>
    </row>
    <row r="4" spans="1:4">
      <c r="A4" t="s">
        <v>65</v>
      </c>
      <c r="B4" t="s">
        <v>8</v>
      </c>
      <c r="C4" t="s">
        <v>9</v>
      </c>
      <c r="D4" s="3">
        <v>1.4583333333333333</v>
      </c>
    </row>
    <row r="5" spans="1:4">
      <c r="A5" t="s">
        <v>10</v>
      </c>
      <c r="B5" t="s">
        <v>11</v>
      </c>
      <c r="C5" t="s">
        <v>9</v>
      </c>
      <c r="D5" s="3">
        <v>1.4583333333333333</v>
      </c>
    </row>
    <row r="6" spans="1:4">
      <c r="A6" t="s">
        <v>12</v>
      </c>
      <c r="B6" t="s">
        <v>13</v>
      </c>
      <c r="C6" t="s">
        <v>9</v>
      </c>
      <c r="D6" s="3">
        <v>1.4583333333333333</v>
      </c>
    </row>
    <row r="7" spans="1:4">
      <c r="A7" t="s">
        <v>14</v>
      </c>
      <c r="B7" t="s">
        <v>15</v>
      </c>
      <c r="C7" t="s">
        <v>16</v>
      </c>
      <c r="D7" s="3">
        <v>1.3333333333333333</v>
      </c>
    </row>
    <row r="8" spans="1:4">
      <c r="A8" t="s">
        <v>17</v>
      </c>
      <c r="B8" t="s">
        <v>18</v>
      </c>
      <c r="C8" t="s">
        <v>16</v>
      </c>
      <c r="D8" s="3">
        <v>1.4583333333333333</v>
      </c>
    </row>
    <row r="9" spans="1:4">
      <c r="A9" t="s">
        <v>19</v>
      </c>
      <c r="B9" t="s">
        <v>20</v>
      </c>
      <c r="C9" t="s">
        <v>16</v>
      </c>
      <c r="D9" s="3">
        <v>1.4583333333333333</v>
      </c>
    </row>
    <row r="10" spans="1:4">
      <c r="A10" t="s">
        <v>21</v>
      </c>
      <c r="B10" t="s">
        <v>22</v>
      </c>
      <c r="C10" t="s">
        <v>16</v>
      </c>
      <c r="D10" s="3">
        <v>1.3333333333333333</v>
      </c>
    </row>
    <row r="11" spans="1:4">
      <c r="A11" t="s">
        <v>0</v>
      </c>
      <c r="B11" t="s">
        <v>23</v>
      </c>
      <c r="C11" t="s">
        <v>16</v>
      </c>
      <c r="D11" s="3">
        <v>1.3333333333333333</v>
      </c>
    </row>
    <row r="12" spans="1:4">
      <c r="A12" t="s">
        <v>3</v>
      </c>
      <c r="B12" t="s">
        <v>24</v>
      </c>
      <c r="C12" t="s">
        <v>16</v>
      </c>
      <c r="D12" s="3">
        <v>1.1666666666666667</v>
      </c>
    </row>
    <row r="13" spans="1:4">
      <c r="A13" t="s">
        <v>2</v>
      </c>
      <c r="B13" t="s">
        <v>25</v>
      </c>
      <c r="C13" t="s">
        <v>16</v>
      </c>
      <c r="D13" s="3">
        <v>1.25</v>
      </c>
    </row>
    <row r="14" spans="1:4">
      <c r="A14" t="s">
        <v>26</v>
      </c>
      <c r="B14" t="s">
        <v>27</v>
      </c>
      <c r="C14" t="s">
        <v>16</v>
      </c>
      <c r="D14" s="3">
        <v>1</v>
      </c>
    </row>
    <row r="15" spans="1:4">
      <c r="A15" t="s">
        <v>26</v>
      </c>
      <c r="B15" t="s">
        <v>28</v>
      </c>
      <c r="C15" t="s">
        <v>16</v>
      </c>
      <c r="D15" s="3">
        <v>1.4583333333333333</v>
      </c>
    </row>
    <row r="16" spans="1:4">
      <c r="A16" t="s">
        <v>1</v>
      </c>
      <c r="B16" t="s">
        <v>29</v>
      </c>
      <c r="C16" t="s">
        <v>16</v>
      </c>
      <c r="D16" s="3">
        <v>1.4583333333333333</v>
      </c>
    </row>
    <row r="17" spans="1:3">
      <c r="A17" t="s">
        <v>4</v>
      </c>
      <c r="B17" t="s">
        <v>30</v>
      </c>
      <c r="C17" t="s">
        <v>31</v>
      </c>
    </row>
    <row r="18" spans="1:3">
      <c r="A18" t="s">
        <v>32</v>
      </c>
      <c r="B18" t="s">
        <v>33</v>
      </c>
      <c r="C18" t="s">
        <v>31</v>
      </c>
    </row>
    <row r="19" spans="1:3">
      <c r="A19" t="s">
        <v>34</v>
      </c>
      <c r="B19" t="s">
        <v>35</v>
      </c>
      <c r="C19" t="s">
        <v>31</v>
      </c>
    </row>
    <row r="20" spans="1:3">
      <c r="A20" t="s">
        <v>36</v>
      </c>
      <c r="B20" t="s">
        <v>37</v>
      </c>
      <c r="C20" t="s">
        <v>31</v>
      </c>
    </row>
    <row r="21" spans="1:3">
      <c r="A21" t="s">
        <v>38</v>
      </c>
      <c r="B21" t="s">
        <v>39</v>
      </c>
      <c r="C21" t="s">
        <v>31</v>
      </c>
    </row>
    <row r="24" spans="1:3">
      <c r="A24" t="s">
        <v>40</v>
      </c>
      <c r="B24">
        <v>2016</v>
      </c>
    </row>
    <row r="25" spans="1:3">
      <c r="A25" t="s">
        <v>41</v>
      </c>
      <c r="B25">
        <v>2</v>
      </c>
    </row>
    <row r="26" spans="1:3">
      <c r="A26" t="s">
        <v>42</v>
      </c>
    </row>
    <row r="27" spans="1:3">
      <c r="A27" t="s">
        <v>43</v>
      </c>
    </row>
    <row r="28" spans="1:3">
      <c r="A28" t="s">
        <v>44</v>
      </c>
    </row>
    <row r="29" spans="1:3">
      <c r="A29" t="s">
        <v>45</v>
      </c>
    </row>
    <row r="30" spans="1:3">
      <c r="A30" t="s">
        <v>46</v>
      </c>
    </row>
    <row r="31" spans="1:3">
      <c r="A31" t="s">
        <v>47</v>
      </c>
    </row>
    <row r="32" spans="1:3">
      <c r="A32" t="s">
        <v>48</v>
      </c>
    </row>
    <row r="33" spans="1:1">
      <c r="A33" t="s">
        <v>49</v>
      </c>
    </row>
    <row r="34" spans="1:1">
      <c r="A34" t="s">
        <v>50</v>
      </c>
    </row>
  </sheetData>
  <phoneticPr fontId="3" type="noConversion"/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3" name="Drop Down 1">
              <controlPr defaultSize="0" autoLine="0" autoPict="0">
                <anchor moveWithCells="1">
                  <from>
                    <xdr:col>0</xdr:col>
                    <xdr:colOff>38100</xdr:colOff>
                    <xdr:row>0</xdr:row>
                    <xdr:rowOff>50800</xdr:rowOff>
                  </from>
                  <to>
                    <xdr:col>1</xdr:col>
                    <xdr:colOff>698500</xdr:colOff>
                    <xdr:row>1</xdr:row>
                    <xdr:rowOff>165100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F563A67-2A45-7546-8EEB-93A74DE90D42}">
  <sheetPr codeName="Feuil3"/>
  <dimension ref="B1:D17"/>
  <sheetViews>
    <sheetView workbookViewId="0">
      <selection activeCell="C9" sqref="C9"/>
    </sheetView>
  </sheetViews>
  <sheetFormatPr baseColWidth="10" defaultRowHeight="16"/>
  <cols>
    <col min="2" max="2" width="17" bestFit="1" customWidth="1"/>
    <col min="4" max="4" width="13.1640625" style="11" bestFit="1" customWidth="1"/>
    <col min="30" max="37" width="0" hidden="1" customWidth="1"/>
  </cols>
  <sheetData>
    <row r="1" spans="2:4">
      <c r="B1" t="s">
        <v>56</v>
      </c>
      <c r="C1">
        <f>'Janvier 2021'!A2+2015</f>
        <v>2021</v>
      </c>
    </row>
    <row r="3" spans="2:4">
      <c r="B3" t="s">
        <v>57</v>
      </c>
      <c r="C3" s="14">
        <f>DATE(C1,1,1)</f>
        <v>42735</v>
      </c>
    </row>
    <row r="4" spans="2:4">
      <c r="B4" t="s">
        <v>58</v>
      </c>
      <c r="C4" s="15">
        <f>DATE(C1,3,29.56+0.979*MOD(204-11*MOD(C1,19),30)-WEEKDAY(DATE(C1,3,28.56+0.979*MOD(204-11*MOD(C1,19),30))))</f>
        <v>42828</v>
      </c>
    </row>
    <row r="5" spans="2:4" ht="19">
      <c r="B5" t="s">
        <v>59</v>
      </c>
      <c r="C5" s="4">
        <f>C4+1</f>
        <v>42829</v>
      </c>
      <c r="D5" s="12"/>
    </row>
    <row r="6" spans="2:4" ht="19">
      <c r="B6" t="s">
        <v>60</v>
      </c>
      <c r="C6" s="14">
        <f>DATE(C1,5,1)</f>
        <v>42855</v>
      </c>
      <c r="D6" s="12"/>
    </row>
    <row r="7" spans="2:4" ht="18">
      <c r="B7" t="s">
        <v>61</v>
      </c>
      <c r="C7" s="14">
        <f>C4+39</f>
        <v>42867</v>
      </c>
      <c r="D7" s="10"/>
    </row>
    <row r="8" spans="2:4" ht="19">
      <c r="B8" t="s">
        <v>62</v>
      </c>
      <c r="C8" s="14">
        <f>C4+49</f>
        <v>42877</v>
      </c>
      <c r="D8" s="12"/>
    </row>
    <row r="9" spans="2:4" ht="18">
      <c r="B9" t="s">
        <v>63</v>
      </c>
      <c r="C9" s="14">
        <f>C4+50</f>
        <v>42878</v>
      </c>
      <c r="D9" s="10"/>
    </row>
    <row r="10" spans="2:4" ht="18">
      <c r="B10" t="s">
        <v>64</v>
      </c>
      <c r="C10" s="15">
        <f>DATE(C1,7,21)</f>
        <v>42936</v>
      </c>
      <c r="D10" s="10"/>
    </row>
    <row r="11" spans="2:4" ht="18">
      <c r="B11" t="s">
        <v>52</v>
      </c>
      <c r="C11" s="4">
        <f>DATE(C1,8,15)</f>
        <v>42961</v>
      </c>
      <c r="D11" s="10"/>
    </row>
    <row r="12" spans="2:4" ht="18">
      <c r="B12" t="s">
        <v>53</v>
      </c>
      <c r="C12" s="4">
        <f>DATE(C1,11,1)</f>
        <v>43039</v>
      </c>
      <c r="D12" s="10"/>
    </row>
    <row r="13" spans="2:4" ht="18">
      <c r="B13" t="s">
        <v>54</v>
      </c>
      <c r="C13" s="4">
        <f>DATE(C1,11,11)</f>
        <v>43049</v>
      </c>
      <c r="D13" s="9"/>
    </row>
    <row r="14" spans="2:4" ht="18">
      <c r="B14" t="s">
        <v>55</v>
      </c>
      <c r="C14" s="4">
        <f>DATE(C1,12,25)</f>
        <v>43093</v>
      </c>
      <c r="D14" s="9"/>
    </row>
    <row r="15" spans="2:4" ht="18">
      <c r="C15" s="4"/>
      <c r="D15" s="9"/>
    </row>
    <row r="16" spans="2:4" ht="18">
      <c r="C16" s="4"/>
      <c r="D16" s="9"/>
    </row>
    <row r="17" spans="3:4" ht="18">
      <c r="C17" s="4"/>
      <c r="D17" s="9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0C99ACA-1AFF-9948-9D23-543861B0F7F2}">
  <sheetPr codeName="Feuil2"/>
  <dimension ref="A1:AQ23"/>
  <sheetViews>
    <sheetView tabSelected="1" zoomScale="90" zoomScaleNormal="90" workbookViewId="0">
      <selection activeCell="A26" sqref="A26"/>
    </sheetView>
  </sheetViews>
  <sheetFormatPr baseColWidth="10" defaultRowHeight="16"/>
  <cols>
    <col min="2" max="2" width="10.83203125" style="13"/>
    <col min="3" max="33" width="6.83203125" customWidth="1"/>
    <col min="34" max="36" width="10.83203125" customWidth="1"/>
    <col min="42" max="42" width="10.1640625" bestFit="1" customWidth="1"/>
    <col min="43" max="43" width="5.6640625" bestFit="1" customWidth="1"/>
  </cols>
  <sheetData>
    <row r="1" spans="1:43">
      <c r="A1">
        <v>1</v>
      </c>
      <c r="C1">
        <v>2</v>
      </c>
      <c r="D1">
        <v>3</v>
      </c>
      <c r="E1">
        <v>4</v>
      </c>
      <c r="F1">
        <v>5</v>
      </c>
      <c r="G1">
        <v>6</v>
      </c>
      <c r="H1">
        <v>7</v>
      </c>
      <c r="I1">
        <v>8</v>
      </c>
      <c r="J1">
        <v>9</v>
      </c>
      <c r="K1">
        <v>10</v>
      </c>
      <c r="L1">
        <v>11</v>
      </c>
      <c r="M1">
        <v>12</v>
      </c>
      <c r="N1">
        <v>13</v>
      </c>
      <c r="O1">
        <v>14</v>
      </c>
      <c r="P1">
        <v>15</v>
      </c>
      <c r="Q1">
        <v>16</v>
      </c>
      <c r="R1">
        <v>17</v>
      </c>
      <c r="S1">
        <v>18</v>
      </c>
      <c r="T1">
        <v>19</v>
      </c>
      <c r="U1">
        <v>20</v>
      </c>
      <c r="V1">
        <v>21</v>
      </c>
      <c r="W1">
        <v>22</v>
      </c>
      <c r="X1">
        <v>23</v>
      </c>
      <c r="Y1">
        <v>24</v>
      </c>
      <c r="Z1">
        <v>25</v>
      </c>
      <c r="AA1">
        <v>26</v>
      </c>
      <c r="AB1">
        <v>27</v>
      </c>
      <c r="AC1">
        <v>28</v>
      </c>
      <c r="AD1">
        <v>29</v>
      </c>
      <c r="AE1">
        <v>30</v>
      </c>
      <c r="AF1">
        <v>31</v>
      </c>
      <c r="AG1">
        <v>32</v>
      </c>
    </row>
    <row r="2" spans="1:43">
      <c r="A2">
        <v>6</v>
      </c>
      <c r="D2" s="5">
        <f>DATE(A2+2015,A1,1)</f>
        <v>42735</v>
      </c>
      <c r="E2" s="5">
        <f>DATE(A2+2015,A1+1,1)-1</f>
        <v>42765</v>
      </c>
      <c r="AP2" t="s">
        <v>40</v>
      </c>
      <c r="AQ2">
        <v>2016</v>
      </c>
    </row>
    <row r="3" spans="1:43">
      <c r="F3" s="16" t="str">
        <f>"Période du "&amp;TEXT(D2,"jj mmmm aaaa")&amp;"au"&amp;TEXT(E2,"jj mmmm aaaa")</f>
        <v>Période du 01 janvier 2021au31 janvier 2021</v>
      </c>
      <c r="G3" s="16"/>
      <c r="H3" s="16"/>
      <c r="I3" s="16"/>
      <c r="J3" s="16"/>
      <c r="K3" s="16"/>
      <c r="L3" s="16"/>
      <c r="M3" s="16"/>
      <c r="N3" s="16"/>
      <c r="O3" s="16"/>
      <c r="P3" s="16"/>
      <c r="Q3" s="16"/>
      <c r="R3" s="16"/>
      <c r="S3" s="16"/>
      <c r="T3" s="16"/>
      <c r="U3" s="16"/>
      <c r="V3" s="16"/>
      <c r="W3" s="16"/>
      <c r="X3" s="16"/>
      <c r="Y3" s="16"/>
      <c r="Z3" s="16"/>
      <c r="AP3" t="s">
        <v>41</v>
      </c>
      <c r="AQ3">
        <v>2017</v>
      </c>
    </row>
    <row r="4" spans="1:43">
      <c r="F4" s="17"/>
      <c r="G4" s="17"/>
      <c r="H4" s="17"/>
      <c r="I4" s="17"/>
      <c r="J4" s="17"/>
      <c r="K4" s="17"/>
      <c r="L4" s="17"/>
      <c r="M4" s="17"/>
      <c r="N4" s="17"/>
      <c r="O4" s="17"/>
      <c r="P4" s="17"/>
      <c r="Q4" s="17"/>
      <c r="R4" s="17"/>
      <c r="S4" s="17"/>
      <c r="T4" s="17"/>
      <c r="U4" s="17"/>
      <c r="V4" s="17"/>
      <c r="W4" s="17"/>
      <c r="X4" s="17"/>
      <c r="Y4" s="17"/>
      <c r="Z4" s="17"/>
      <c r="AP4" t="s">
        <v>42</v>
      </c>
      <c r="AQ4">
        <v>2018</v>
      </c>
    </row>
    <row r="5" spans="1:43" s="1" customFormat="1">
      <c r="B5" s="13"/>
      <c r="C5" s="7">
        <f>D2</f>
        <v>42735</v>
      </c>
      <c r="D5" s="7">
        <f>C5+1</f>
        <v>42736</v>
      </c>
      <c r="E5" s="7">
        <f t="shared" ref="E5:AG5" si="0">D5+1</f>
        <v>42737</v>
      </c>
      <c r="F5" s="7">
        <f t="shared" si="0"/>
        <v>42738</v>
      </c>
      <c r="G5" s="7">
        <f t="shared" si="0"/>
        <v>42739</v>
      </c>
      <c r="H5" s="7">
        <f t="shared" si="0"/>
        <v>42740</v>
      </c>
      <c r="I5" s="7">
        <f t="shared" si="0"/>
        <v>42741</v>
      </c>
      <c r="J5" s="7">
        <f t="shared" si="0"/>
        <v>42742</v>
      </c>
      <c r="K5" s="7">
        <f t="shared" si="0"/>
        <v>42743</v>
      </c>
      <c r="L5" s="7">
        <f t="shared" si="0"/>
        <v>42744</v>
      </c>
      <c r="M5" s="7">
        <f t="shared" si="0"/>
        <v>42745</v>
      </c>
      <c r="N5" s="7">
        <f t="shared" si="0"/>
        <v>42746</v>
      </c>
      <c r="O5" s="7">
        <f t="shared" si="0"/>
        <v>42747</v>
      </c>
      <c r="P5" s="7">
        <f t="shared" si="0"/>
        <v>42748</v>
      </c>
      <c r="Q5" s="7">
        <f t="shared" si="0"/>
        <v>42749</v>
      </c>
      <c r="R5" s="7">
        <f t="shared" si="0"/>
        <v>42750</v>
      </c>
      <c r="S5" s="7">
        <f t="shared" si="0"/>
        <v>42751</v>
      </c>
      <c r="T5" s="7">
        <f t="shared" si="0"/>
        <v>42752</v>
      </c>
      <c r="U5" s="7">
        <f t="shared" si="0"/>
        <v>42753</v>
      </c>
      <c r="V5" s="7">
        <f t="shared" si="0"/>
        <v>42754</v>
      </c>
      <c r="W5" s="7">
        <f t="shared" si="0"/>
        <v>42755</v>
      </c>
      <c r="X5" s="7">
        <f t="shared" si="0"/>
        <v>42756</v>
      </c>
      <c r="Y5" s="7">
        <f t="shared" si="0"/>
        <v>42757</v>
      </c>
      <c r="Z5" s="7">
        <f t="shared" si="0"/>
        <v>42758</v>
      </c>
      <c r="AA5" s="7">
        <f t="shared" si="0"/>
        <v>42759</v>
      </c>
      <c r="AB5" s="7">
        <f t="shared" si="0"/>
        <v>42760</v>
      </c>
      <c r="AC5" s="7">
        <f t="shared" si="0"/>
        <v>42761</v>
      </c>
      <c r="AD5" s="7">
        <f t="shared" si="0"/>
        <v>42762</v>
      </c>
      <c r="AE5" s="7">
        <f t="shared" si="0"/>
        <v>42763</v>
      </c>
      <c r="AF5" s="7">
        <f t="shared" si="0"/>
        <v>42764</v>
      </c>
      <c r="AG5" s="7">
        <f t="shared" si="0"/>
        <v>42765</v>
      </c>
      <c r="AH5" s="6"/>
      <c r="AI5" s="6"/>
      <c r="AP5" s="1" t="s">
        <v>43</v>
      </c>
      <c r="AQ5" s="1">
        <v>2019</v>
      </c>
    </row>
    <row r="6" spans="1:43">
      <c r="A6" t="s">
        <v>5</v>
      </c>
      <c r="B6" s="18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  <c r="AE6" s="2"/>
      <c r="AF6" s="2"/>
      <c r="AG6" s="2"/>
      <c r="AP6" t="s">
        <v>44</v>
      </c>
      <c r="AQ6">
        <v>2020</v>
      </c>
    </row>
    <row r="7" spans="1:43">
      <c r="A7" t="s">
        <v>65</v>
      </c>
      <c r="B7" s="18"/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2"/>
      <c r="AB7" s="2"/>
      <c r="AC7" s="2"/>
      <c r="AD7" s="2"/>
      <c r="AE7" s="2"/>
      <c r="AF7" s="2"/>
      <c r="AG7" s="2"/>
      <c r="AP7" s="1" t="s">
        <v>45</v>
      </c>
      <c r="AQ7" s="1">
        <v>2021</v>
      </c>
    </row>
    <row r="8" spans="1:43">
      <c r="B8" s="18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2"/>
      <c r="AE8" s="2"/>
      <c r="AF8" s="2"/>
      <c r="AG8" s="2"/>
      <c r="AP8" t="s">
        <v>46</v>
      </c>
      <c r="AQ8">
        <v>2022</v>
      </c>
    </row>
    <row r="9" spans="1:43">
      <c r="B9" s="18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  <c r="AG9" s="2"/>
      <c r="AP9" t="s">
        <v>47</v>
      </c>
      <c r="AQ9">
        <v>2023</v>
      </c>
    </row>
    <row r="10" spans="1:43">
      <c r="B10" s="18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  <c r="AD10" s="2"/>
      <c r="AE10" s="2"/>
      <c r="AF10" s="2"/>
      <c r="AG10" s="2"/>
      <c r="AP10" t="s">
        <v>48</v>
      </c>
      <c r="AQ10">
        <v>2024</v>
      </c>
    </row>
    <row r="11" spans="1:43">
      <c r="B11" s="18"/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  <c r="AD11" s="2"/>
      <c r="AE11" s="2"/>
      <c r="AF11" s="2"/>
      <c r="AG11" s="2"/>
      <c r="AP11" t="s">
        <v>49</v>
      </c>
      <c r="AQ11">
        <v>2025</v>
      </c>
    </row>
    <row r="12" spans="1:43">
      <c r="B12" s="18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  <c r="AE12" s="2"/>
      <c r="AF12" s="2"/>
      <c r="AG12" s="2"/>
      <c r="AP12" t="s">
        <v>50</v>
      </c>
      <c r="AQ12">
        <v>2026</v>
      </c>
    </row>
    <row r="13" spans="1:43">
      <c r="B13" s="18"/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  <c r="AD13" s="2"/>
      <c r="AE13" s="2"/>
      <c r="AF13" s="2"/>
      <c r="AG13" s="2"/>
      <c r="AP13" t="s">
        <v>51</v>
      </c>
      <c r="AQ13">
        <v>2027</v>
      </c>
    </row>
    <row r="14" spans="1:43">
      <c r="B14" s="18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  <c r="AC14" s="2"/>
      <c r="AD14" s="2"/>
      <c r="AE14" s="2"/>
      <c r="AF14" s="2"/>
      <c r="AG14" s="2"/>
    </row>
    <row r="15" spans="1:43">
      <c r="B15" s="18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  <c r="AE15" s="2"/>
      <c r="AF15" s="2"/>
      <c r="AG15" s="2"/>
    </row>
    <row r="16" spans="1:43">
      <c r="B16" s="18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  <c r="AD16" s="2"/>
      <c r="AE16" s="2"/>
      <c r="AF16" s="2"/>
      <c r="AG16" s="2"/>
    </row>
    <row r="17" spans="2:33">
      <c r="B17" s="18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  <c r="AC17" s="2"/>
      <c r="AD17" s="2"/>
      <c r="AE17" s="2"/>
      <c r="AF17" s="2"/>
      <c r="AG17" s="2"/>
    </row>
    <row r="18" spans="2:33">
      <c r="B18" s="18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  <c r="AE18" s="2"/>
      <c r="AF18" s="2"/>
      <c r="AG18" s="2"/>
    </row>
    <row r="19" spans="2:33">
      <c r="G19" s="8"/>
    </row>
    <row r="23" spans="2:33">
      <c r="F23" s="8"/>
    </row>
  </sheetData>
  <mergeCells count="1">
    <mergeCell ref="F3:Z4"/>
  </mergeCells>
  <phoneticPr fontId="3" type="noConversion"/>
  <conditionalFormatting sqref="C5:AG18">
    <cfRule type="expression" dxfId="2" priority="3">
      <formula>WEEKDAY(C$5,2)&gt;5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2" r:id="rId3" name="Drop Down 2">
              <controlPr defaultSize="0" autoLine="0" autoPict="0" macro="[0]!Feuil2.Masquer_Jour">
                <anchor moveWithCells="1">
                  <from>
                    <xdr:col>0</xdr:col>
                    <xdr:colOff>38100</xdr:colOff>
                    <xdr:row>2</xdr:row>
                    <xdr:rowOff>38100</xdr:rowOff>
                  </from>
                  <to>
                    <xdr:col>2</xdr:col>
                    <xdr:colOff>25400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6" r:id="rId4" name="Drop Down 6">
              <controlPr defaultSize="0" autoLine="0" autoPict="0" macro="[0]!Feuil2.Masquer_Jour">
                <anchor moveWithCells="1">
                  <from>
                    <xdr:col>0</xdr:col>
                    <xdr:colOff>12700</xdr:colOff>
                    <xdr:row>0</xdr:row>
                    <xdr:rowOff>38100</xdr:rowOff>
                  </from>
                  <to>
                    <xdr:col>2</xdr:col>
                    <xdr:colOff>0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165EA764-8FF9-C049-B8A3-E45A43C58EF1}">
            <xm:f>NOT(ISNA(VLOOKUP(C$5,'Jours Fériers'!$C$3:$C$14,1,0)))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C5:AG18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7791D4A-63AF-9B40-937A-95A0B4DD2F28}">
  <sheetPr codeName="Feuil4"/>
  <dimension ref="A1:AQ23"/>
  <sheetViews>
    <sheetView zoomScale="90" zoomScaleNormal="90" workbookViewId="0">
      <selection activeCell="F6" sqref="F6"/>
    </sheetView>
  </sheetViews>
  <sheetFormatPr baseColWidth="10" defaultRowHeight="16"/>
  <cols>
    <col min="2" max="2" width="10.83203125" style="13"/>
    <col min="3" max="33" width="6.83203125" customWidth="1"/>
    <col min="34" max="36" width="10.83203125" customWidth="1"/>
    <col min="42" max="42" width="10.1640625" bestFit="1" customWidth="1"/>
    <col min="43" max="43" width="5.6640625" bestFit="1" customWidth="1"/>
  </cols>
  <sheetData>
    <row r="1" spans="1:43">
      <c r="A1">
        <v>2</v>
      </c>
      <c r="C1">
        <v>2</v>
      </c>
      <c r="D1">
        <v>3</v>
      </c>
      <c r="E1">
        <v>4</v>
      </c>
      <c r="F1">
        <v>5</v>
      </c>
      <c r="G1">
        <v>6</v>
      </c>
      <c r="H1">
        <v>7</v>
      </c>
      <c r="I1">
        <v>8</v>
      </c>
      <c r="J1">
        <v>9</v>
      </c>
      <c r="K1">
        <v>10</v>
      </c>
      <c r="L1">
        <v>11</v>
      </c>
      <c r="M1">
        <v>12</v>
      </c>
      <c r="N1">
        <v>13</v>
      </c>
      <c r="O1">
        <v>14</v>
      </c>
      <c r="P1">
        <v>15</v>
      </c>
      <c r="Q1">
        <v>16</v>
      </c>
      <c r="R1">
        <v>17</v>
      </c>
      <c r="S1">
        <v>18</v>
      </c>
      <c r="T1">
        <v>19</v>
      </c>
      <c r="U1">
        <v>20</v>
      </c>
      <c r="V1">
        <v>21</v>
      </c>
      <c r="W1">
        <v>22</v>
      </c>
      <c r="X1">
        <v>23</v>
      </c>
      <c r="Y1">
        <v>24</v>
      </c>
      <c r="Z1">
        <v>25</v>
      </c>
      <c r="AA1">
        <v>26</v>
      </c>
      <c r="AB1">
        <v>27</v>
      </c>
      <c r="AC1">
        <v>28</v>
      </c>
      <c r="AD1">
        <v>29</v>
      </c>
      <c r="AE1">
        <v>30</v>
      </c>
      <c r="AF1">
        <v>31</v>
      </c>
      <c r="AG1">
        <v>32</v>
      </c>
    </row>
    <row r="2" spans="1:43">
      <c r="A2">
        <v>6</v>
      </c>
      <c r="D2" s="5">
        <f>DATE(A2+2015,A1,1)</f>
        <v>42766</v>
      </c>
      <c r="E2" s="5">
        <f>DATE(A2+2015,A1+1,1)-1</f>
        <v>42793</v>
      </c>
      <c r="AP2" t="s">
        <v>40</v>
      </c>
      <c r="AQ2">
        <v>2016</v>
      </c>
    </row>
    <row r="3" spans="1:43">
      <c r="F3" s="16" t="str">
        <f>"Période du "&amp;TEXT(D2,"jj mmmm aaaa")&amp;"au"&amp;TEXT(E2,"jj mmmm aaaa")</f>
        <v>Période du 01 février 2021au28 février 2021</v>
      </c>
      <c r="G3" s="16"/>
      <c r="H3" s="16"/>
      <c r="I3" s="16"/>
      <c r="J3" s="16"/>
      <c r="K3" s="16"/>
      <c r="L3" s="16"/>
      <c r="M3" s="16"/>
      <c r="N3" s="16"/>
      <c r="O3" s="16"/>
      <c r="P3" s="16"/>
      <c r="Q3" s="16"/>
      <c r="R3" s="16"/>
      <c r="S3" s="16"/>
      <c r="T3" s="16"/>
      <c r="U3" s="16"/>
      <c r="V3" s="16"/>
      <c r="W3" s="16"/>
      <c r="X3" s="16"/>
      <c r="Y3" s="16"/>
      <c r="Z3" s="16"/>
      <c r="AP3" t="s">
        <v>41</v>
      </c>
      <c r="AQ3">
        <v>2017</v>
      </c>
    </row>
    <row r="4" spans="1:43">
      <c r="F4" s="17"/>
      <c r="G4" s="17"/>
      <c r="H4" s="17"/>
      <c r="I4" s="17"/>
      <c r="J4" s="17"/>
      <c r="K4" s="17"/>
      <c r="L4" s="17"/>
      <c r="M4" s="17"/>
      <c r="N4" s="17"/>
      <c r="O4" s="17"/>
      <c r="P4" s="17"/>
      <c r="Q4" s="17"/>
      <c r="R4" s="17"/>
      <c r="S4" s="17"/>
      <c r="T4" s="17"/>
      <c r="U4" s="17"/>
      <c r="V4" s="17"/>
      <c r="W4" s="17"/>
      <c r="X4" s="17"/>
      <c r="Y4" s="17"/>
      <c r="Z4" s="17"/>
      <c r="AP4" t="s">
        <v>42</v>
      </c>
      <c r="AQ4">
        <v>2018</v>
      </c>
    </row>
    <row r="5" spans="1:43" s="13" customFormat="1">
      <c r="C5" s="7">
        <f>D2</f>
        <v>42766</v>
      </c>
      <c r="D5" s="7">
        <f>C5+1</f>
        <v>42767</v>
      </c>
      <c r="E5" s="7">
        <f t="shared" ref="E5:AG5" si="0">D5+1</f>
        <v>42768</v>
      </c>
      <c r="F5" s="7">
        <f t="shared" si="0"/>
        <v>42769</v>
      </c>
      <c r="G5" s="7">
        <f t="shared" si="0"/>
        <v>42770</v>
      </c>
      <c r="H5" s="7">
        <f t="shared" si="0"/>
        <v>42771</v>
      </c>
      <c r="I5" s="7">
        <f t="shared" si="0"/>
        <v>42772</v>
      </c>
      <c r="J5" s="7">
        <f t="shared" si="0"/>
        <v>42773</v>
      </c>
      <c r="K5" s="7">
        <f t="shared" si="0"/>
        <v>42774</v>
      </c>
      <c r="L5" s="7">
        <f t="shared" si="0"/>
        <v>42775</v>
      </c>
      <c r="M5" s="7">
        <f t="shared" si="0"/>
        <v>42776</v>
      </c>
      <c r="N5" s="7">
        <f t="shared" si="0"/>
        <v>42777</v>
      </c>
      <c r="O5" s="7">
        <f t="shared" si="0"/>
        <v>42778</v>
      </c>
      <c r="P5" s="7">
        <f t="shared" si="0"/>
        <v>42779</v>
      </c>
      <c r="Q5" s="7">
        <f t="shared" si="0"/>
        <v>42780</v>
      </c>
      <c r="R5" s="7">
        <f t="shared" si="0"/>
        <v>42781</v>
      </c>
      <c r="S5" s="7">
        <f t="shared" si="0"/>
        <v>42782</v>
      </c>
      <c r="T5" s="7">
        <f t="shared" si="0"/>
        <v>42783</v>
      </c>
      <c r="U5" s="7">
        <f t="shared" si="0"/>
        <v>42784</v>
      </c>
      <c r="V5" s="7">
        <f t="shared" si="0"/>
        <v>42785</v>
      </c>
      <c r="W5" s="7">
        <f t="shared" si="0"/>
        <v>42786</v>
      </c>
      <c r="X5" s="7">
        <f t="shared" si="0"/>
        <v>42787</v>
      </c>
      <c r="Y5" s="7">
        <f t="shared" si="0"/>
        <v>42788</v>
      </c>
      <c r="Z5" s="7">
        <f t="shared" si="0"/>
        <v>42789</v>
      </c>
      <c r="AA5" s="7">
        <f t="shared" si="0"/>
        <v>42790</v>
      </c>
      <c r="AB5" s="7">
        <f t="shared" si="0"/>
        <v>42791</v>
      </c>
      <c r="AC5" s="7">
        <f t="shared" si="0"/>
        <v>42792</v>
      </c>
      <c r="AD5" s="7">
        <f t="shared" si="0"/>
        <v>42793</v>
      </c>
      <c r="AE5" s="7">
        <f t="shared" si="0"/>
        <v>42794</v>
      </c>
      <c r="AF5" s="7">
        <f t="shared" si="0"/>
        <v>42795</v>
      </c>
      <c r="AG5" s="7">
        <f t="shared" si="0"/>
        <v>42796</v>
      </c>
      <c r="AH5" s="6"/>
      <c r="AI5" s="6"/>
      <c r="AP5" s="13" t="s">
        <v>43</v>
      </c>
      <c r="AQ5" s="13">
        <v>2019</v>
      </c>
    </row>
    <row r="6" spans="1:43">
      <c r="A6" t="s">
        <v>5</v>
      </c>
      <c r="B6" s="18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  <c r="AE6" s="2"/>
      <c r="AF6" s="2"/>
      <c r="AG6" s="2"/>
      <c r="AP6" t="s">
        <v>44</v>
      </c>
      <c r="AQ6">
        <v>2020</v>
      </c>
    </row>
    <row r="7" spans="1:43">
      <c r="A7" t="s">
        <v>65</v>
      </c>
      <c r="B7" s="18"/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2"/>
      <c r="AB7" s="2"/>
      <c r="AC7" s="2"/>
      <c r="AD7" s="2"/>
      <c r="AE7" s="2"/>
      <c r="AF7" s="2"/>
      <c r="AG7" s="2"/>
      <c r="AP7" s="13" t="s">
        <v>45</v>
      </c>
      <c r="AQ7" s="13">
        <v>2021</v>
      </c>
    </row>
    <row r="8" spans="1:43">
      <c r="B8" s="18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2"/>
      <c r="AE8" s="2"/>
      <c r="AF8" s="2"/>
      <c r="AG8" s="2"/>
      <c r="AP8" t="s">
        <v>46</v>
      </c>
      <c r="AQ8">
        <v>2022</v>
      </c>
    </row>
    <row r="9" spans="1:43">
      <c r="B9" s="18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  <c r="AG9" s="2"/>
      <c r="AP9" t="s">
        <v>47</v>
      </c>
      <c r="AQ9">
        <v>2023</v>
      </c>
    </row>
    <row r="10" spans="1:43">
      <c r="B10" s="18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  <c r="AD10" s="2"/>
      <c r="AE10" s="2"/>
      <c r="AF10" s="2"/>
      <c r="AG10" s="2"/>
      <c r="AP10" t="s">
        <v>48</v>
      </c>
      <c r="AQ10">
        <v>2024</v>
      </c>
    </row>
    <row r="11" spans="1:43">
      <c r="B11" s="18"/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  <c r="AD11" s="2"/>
      <c r="AE11" s="2"/>
      <c r="AF11" s="2"/>
      <c r="AG11" s="2"/>
      <c r="AP11" t="s">
        <v>49</v>
      </c>
      <c r="AQ11">
        <v>2025</v>
      </c>
    </row>
    <row r="12" spans="1:43">
      <c r="B12" s="18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  <c r="AE12" s="2"/>
      <c r="AF12" s="2"/>
      <c r="AG12" s="2"/>
      <c r="AP12" t="s">
        <v>50</v>
      </c>
      <c r="AQ12">
        <v>2026</v>
      </c>
    </row>
    <row r="13" spans="1:43">
      <c r="B13" s="18"/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  <c r="AD13" s="2"/>
      <c r="AE13" s="2"/>
      <c r="AF13" s="2"/>
      <c r="AG13" s="2"/>
      <c r="AP13" t="s">
        <v>51</v>
      </c>
      <c r="AQ13">
        <v>2027</v>
      </c>
    </row>
    <row r="14" spans="1:43">
      <c r="B14" s="18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  <c r="AC14" s="2"/>
      <c r="AD14" s="2"/>
      <c r="AE14" s="2"/>
      <c r="AF14" s="2"/>
      <c r="AG14" s="2"/>
    </row>
    <row r="15" spans="1:43">
      <c r="B15" s="18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  <c r="AE15" s="2"/>
      <c r="AF15" s="2"/>
      <c r="AG15" s="2"/>
    </row>
    <row r="16" spans="1:43">
      <c r="B16" s="18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  <c r="AD16" s="2"/>
      <c r="AE16" s="2"/>
      <c r="AF16" s="2"/>
      <c r="AG16" s="2"/>
    </row>
    <row r="17" spans="2:33">
      <c r="B17" s="18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  <c r="AC17" s="2"/>
      <c r="AD17" s="2"/>
      <c r="AE17" s="2"/>
      <c r="AF17" s="2"/>
      <c r="AG17" s="2"/>
    </row>
    <row r="18" spans="2:33">
      <c r="B18" s="18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  <c r="AE18" s="2"/>
      <c r="AF18" s="2"/>
      <c r="AG18" s="2"/>
    </row>
    <row r="19" spans="2:33">
      <c r="G19" s="8"/>
    </row>
    <row r="23" spans="2:33">
      <c r="F23" s="8"/>
    </row>
  </sheetData>
  <mergeCells count="1">
    <mergeCell ref="F3:Z4"/>
  </mergeCells>
  <conditionalFormatting sqref="C5:AG18">
    <cfRule type="expression" dxfId="0" priority="2">
      <formula>WEEKDAY(C$5,2)&gt;5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3" name="Drop Down 1">
              <controlPr defaultSize="0" autoLine="0" autoPict="0" macro="[0]!Feuil2.Masquer_Jour">
                <anchor moveWithCells="1">
                  <from>
                    <xdr:col>0</xdr:col>
                    <xdr:colOff>38100</xdr:colOff>
                    <xdr:row>2</xdr:row>
                    <xdr:rowOff>38100</xdr:rowOff>
                  </from>
                  <to>
                    <xdr:col>2</xdr:col>
                    <xdr:colOff>12700</xdr:colOff>
                    <xdr:row>3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0" r:id="rId4" name="Drop Down 2">
              <controlPr defaultSize="0" autoLine="0" autoPict="0" macro="[0]!Feuil2.Masquer_Jour">
                <anchor moveWithCells="1">
                  <from>
                    <xdr:col>0</xdr:col>
                    <xdr:colOff>12700</xdr:colOff>
                    <xdr:row>0</xdr:row>
                    <xdr:rowOff>38100</xdr:rowOff>
                  </from>
                  <to>
                    <xdr:col>2</xdr:col>
                    <xdr:colOff>0</xdr:colOff>
                    <xdr:row>1</xdr:row>
                    <xdr:rowOff>190500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550BD13D-DC07-B242-BB3D-337492229921}">
            <xm:f>NOT(ISNA(VLOOKUP(C$5,'Jours Fériers'!$C$3:$C$14,1,0)))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C5:AG18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Feuil2</vt:lpstr>
      <vt:lpstr>Jours Fériers</vt:lpstr>
      <vt:lpstr>Janvier 2021</vt:lpstr>
      <vt:lpstr>Février 2021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 ...</dc:creator>
  <cp:lastModifiedBy>Bern ...</cp:lastModifiedBy>
  <dcterms:created xsi:type="dcterms:W3CDTF">2020-12-01T14:31:49Z</dcterms:created>
  <dcterms:modified xsi:type="dcterms:W3CDTF">2021-03-08T12:52:34Z</dcterms:modified>
</cp:coreProperties>
</file>