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 activeTab="3"/>
  </bookViews>
  <sheets>
    <sheet name="2014" sheetId="1" r:id="rId1"/>
    <sheet name="2015" sheetId="2" r:id="rId2"/>
    <sheet name="2016" sheetId="3" r:id="rId3"/>
    <sheet name="2017" sheetId="5" r:id="rId4"/>
    <sheet name="Ancienne" sheetId="4" r:id="rId5"/>
    <sheet name="Statistique" sheetId="6" r:id="rId6"/>
  </sheets>
  <definedNames>
    <definedName name="_xlnm._FilterDatabase" localSheetId="1" hidden="1">'2015'!$A$1:$H$204</definedName>
    <definedName name="_xlnm.Print_Area" localSheetId="1">'2015'!$A$1:$F$204</definedName>
    <definedName name="_xlnm.Print_Area" localSheetId="2">'2016'!$A$1:$G$160</definedName>
    <definedName name="_xlnm.Print_Area" localSheetId="3">'2017'!$A$1:$G$151</definedName>
  </definedNames>
  <calcPr calcId="145621"/>
</workbook>
</file>

<file path=xl/calcChain.xml><?xml version="1.0" encoding="utf-8"?>
<calcChain xmlns="http://schemas.openxmlformats.org/spreadsheetml/2006/main">
  <c r="F97" i="5" l="1"/>
  <c r="F96" i="5"/>
  <c r="F26" i="5"/>
  <c r="F25" i="5"/>
  <c r="F168" i="5"/>
  <c r="F167" i="5"/>
  <c r="F166" i="5"/>
  <c r="F165" i="5"/>
  <c r="F122" i="5"/>
  <c r="F121" i="5"/>
  <c r="F100" i="5"/>
  <c r="F174" i="5"/>
  <c r="F173" i="5"/>
  <c r="F172" i="5"/>
  <c r="F171" i="5"/>
  <c r="D193" i="5"/>
  <c r="C193" i="5"/>
  <c r="F184" i="5"/>
  <c r="F162" i="5"/>
  <c r="F161" i="5"/>
  <c r="F170" i="5"/>
  <c r="F169" i="5"/>
  <c r="F20" i="5"/>
  <c r="F164" i="5"/>
  <c r="F163" i="5"/>
  <c r="F176" i="5"/>
  <c r="F175" i="5"/>
  <c r="F188" i="5"/>
  <c r="F178" i="5"/>
  <c r="F179" i="5"/>
  <c r="F180" i="5"/>
  <c r="F181" i="5"/>
  <c r="F182" i="5"/>
  <c r="F183" i="5"/>
  <c r="F185" i="5"/>
  <c r="F186" i="5"/>
  <c r="F187" i="5"/>
  <c r="F189" i="5"/>
  <c r="F160" i="5"/>
  <c r="F159" i="5"/>
  <c r="F158" i="5"/>
  <c r="F157" i="5"/>
  <c r="F156" i="5"/>
  <c r="F155" i="5"/>
  <c r="F154" i="5"/>
  <c r="F153" i="5"/>
  <c r="F152" i="5"/>
  <c r="F89" i="5"/>
  <c r="F65" i="5"/>
  <c r="F108" i="5"/>
  <c r="F113" i="5"/>
  <c r="F57" i="5"/>
  <c r="F53" i="5"/>
  <c r="F30" i="5"/>
  <c r="F29" i="5"/>
  <c r="F15" i="5"/>
  <c r="F14" i="5"/>
  <c r="F13" i="5"/>
  <c r="F12" i="5"/>
  <c r="F148" i="5"/>
  <c r="F133" i="5"/>
  <c r="F132" i="5"/>
  <c r="F129" i="5"/>
  <c r="F126" i="5"/>
  <c r="F125" i="5"/>
  <c r="F103" i="5"/>
  <c r="F119" i="5"/>
  <c r="F112" i="5"/>
  <c r="F141" i="5"/>
  <c r="F142" i="5"/>
  <c r="F143" i="5"/>
  <c r="F69" i="5"/>
  <c r="F10" i="5"/>
  <c r="D183" i="3"/>
  <c r="C195" i="5" l="1"/>
  <c r="C183" i="3"/>
  <c r="B8" i="6" s="1"/>
  <c r="F171" i="3"/>
  <c r="F170" i="3"/>
  <c r="F112" i="3"/>
  <c r="F166" i="3"/>
  <c r="F165" i="3"/>
  <c r="F23" i="3"/>
  <c r="F22" i="3"/>
  <c r="F21" i="3"/>
  <c r="F20" i="3"/>
  <c r="F7" i="3"/>
  <c r="F6" i="3"/>
  <c r="F95" i="3"/>
  <c r="F176" i="3"/>
  <c r="F164" i="3"/>
  <c r="F125" i="3"/>
  <c r="F17" i="3"/>
  <c r="F18" i="3"/>
  <c r="F16" i="3"/>
  <c r="F179" i="3"/>
  <c r="F162" i="3"/>
  <c r="F161" i="3"/>
  <c r="B11" i="6"/>
  <c r="F190" i="5"/>
  <c r="F177" i="5"/>
  <c r="F151" i="5"/>
  <c r="F150" i="5"/>
  <c r="F149" i="5"/>
  <c r="F147" i="5"/>
  <c r="F146" i="5"/>
  <c r="F145" i="5"/>
  <c r="F144" i="5"/>
  <c r="F140" i="5"/>
  <c r="F139" i="5"/>
  <c r="F138" i="5"/>
  <c r="F137" i="5"/>
  <c r="F136" i="5"/>
  <c r="F135" i="5"/>
  <c r="F134" i="5"/>
  <c r="F131" i="5"/>
  <c r="F130" i="5"/>
  <c r="F128" i="5"/>
  <c r="F127" i="5"/>
  <c r="F124" i="5"/>
  <c r="F123" i="5"/>
  <c r="F120" i="5"/>
  <c r="F118" i="5"/>
  <c r="F117" i="5"/>
  <c r="F116" i="5"/>
  <c r="F115" i="5"/>
  <c r="F114" i="5"/>
  <c r="F111" i="5"/>
  <c r="F110" i="5"/>
  <c r="F109" i="5"/>
  <c r="F107" i="5"/>
  <c r="F106" i="5"/>
  <c r="F105" i="5"/>
  <c r="F104" i="5"/>
  <c r="F102" i="5"/>
  <c r="F101" i="5"/>
  <c r="F99" i="5"/>
  <c r="F98" i="5"/>
  <c r="F95" i="5"/>
  <c r="F94" i="5"/>
  <c r="F93" i="5"/>
  <c r="F92" i="5"/>
  <c r="F91" i="5"/>
  <c r="F90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3" i="5"/>
  <c r="F72" i="5"/>
  <c r="F71" i="5"/>
  <c r="F70" i="5"/>
  <c r="F68" i="5"/>
  <c r="F67" i="5"/>
  <c r="F66" i="5"/>
  <c r="F64" i="5"/>
  <c r="F63" i="5"/>
  <c r="F62" i="5"/>
  <c r="F61" i="5"/>
  <c r="F60" i="5"/>
  <c r="F59" i="5"/>
  <c r="F58" i="5"/>
  <c r="F56" i="5"/>
  <c r="F55" i="5"/>
  <c r="F54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28" i="5"/>
  <c r="F27" i="5"/>
  <c r="F24" i="5"/>
  <c r="F23" i="5"/>
  <c r="F22" i="5"/>
  <c r="F21" i="5"/>
  <c r="F19" i="5"/>
  <c r="F18" i="5"/>
  <c r="F17" i="5"/>
  <c r="F16" i="5"/>
  <c r="F11" i="5"/>
  <c r="F9" i="5"/>
  <c r="F8" i="5"/>
  <c r="F7" i="5"/>
  <c r="F6" i="5"/>
  <c r="F5" i="5"/>
  <c r="F4" i="5"/>
  <c r="F3" i="5"/>
  <c r="F2" i="5"/>
  <c r="F33" i="3"/>
  <c r="F64" i="3"/>
  <c r="F11" i="3"/>
  <c r="F163" i="3"/>
  <c r="F168" i="3"/>
  <c r="F169" i="3"/>
  <c r="F167" i="3"/>
  <c r="F54" i="3"/>
  <c r="F177" i="3"/>
  <c r="F175" i="3"/>
  <c r="F174" i="3"/>
  <c r="F173" i="3"/>
  <c r="F178" i="3"/>
  <c r="F172" i="3"/>
  <c r="F78" i="3"/>
  <c r="F158" i="3"/>
  <c r="F157" i="3"/>
  <c r="F156" i="3"/>
  <c r="F155" i="3"/>
  <c r="F27" i="3"/>
  <c r="F42" i="3"/>
  <c r="F39" i="3"/>
  <c r="F40" i="3"/>
  <c r="F41" i="3"/>
  <c r="F131" i="3"/>
  <c r="F74" i="3"/>
  <c r="F71" i="3"/>
  <c r="F117" i="3"/>
  <c r="F151" i="3"/>
  <c r="F150" i="3"/>
  <c r="F193" i="5" l="1"/>
  <c r="B12" i="6"/>
  <c r="F44" i="3"/>
  <c r="F43" i="3"/>
  <c r="D45" i="4"/>
  <c r="C45" i="4"/>
  <c r="B14" i="6" s="1"/>
  <c r="F42" i="4"/>
  <c r="F40" i="4"/>
  <c r="F38" i="4"/>
  <c r="F36" i="4"/>
  <c r="F34" i="4"/>
  <c r="F32" i="4"/>
  <c r="F30" i="4"/>
  <c r="F28" i="4"/>
  <c r="F26" i="4"/>
  <c r="F24" i="4"/>
  <c r="F126" i="3"/>
  <c r="F124" i="3"/>
  <c r="F22" i="4"/>
  <c r="F20" i="4"/>
  <c r="F19" i="4"/>
  <c r="F18" i="4"/>
  <c r="F13" i="4"/>
  <c r="F14" i="4"/>
  <c r="F16" i="4"/>
  <c r="F12" i="4"/>
  <c r="F11" i="4"/>
  <c r="F10" i="4"/>
  <c r="F8" i="4"/>
  <c r="F7" i="4"/>
  <c r="F6" i="4"/>
  <c r="F4" i="4"/>
  <c r="F2" i="4"/>
  <c r="F45" i="4" l="1"/>
  <c r="C47" i="4"/>
  <c r="B15" i="6" s="1"/>
  <c r="F36" i="3"/>
  <c r="F15" i="3"/>
  <c r="F154" i="3" l="1"/>
  <c r="F153" i="3"/>
  <c r="F152" i="3"/>
  <c r="F143" i="3"/>
  <c r="F142" i="3"/>
  <c r="F139" i="3"/>
  <c r="F138" i="3"/>
  <c r="F141" i="3"/>
  <c r="F140" i="3"/>
  <c r="F145" i="3"/>
  <c r="F144" i="3"/>
  <c r="F147" i="3"/>
  <c r="F146" i="3"/>
  <c r="F204" i="2" l="1"/>
  <c r="F96" i="3"/>
  <c r="F59" i="3"/>
  <c r="F58" i="3"/>
  <c r="F111" i="3"/>
  <c r="F130" i="3"/>
  <c r="F132" i="3"/>
  <c r="F5" i="3"/>
  <c r="F8" i="3"/>
  <c r="F57" i="3"/>
  <c r="F4" i="3"/>
  <c r="F136" i="3"/>
  <c r="F94" i="3"/>
  <c r="F93" i="3"/>
  <c r="F120" i="3"/>
  <c r="F35" i="3"/>
  <c r="F34" i="3"/>
  <c r="D207" i="2"/>
  <c r="C207" i="2"/>
  <c r="B5" i="6" s="1"/>
  <c r="F160" i="3"/>
  <c r="F159" i="3"/>
  <c r="F16" i="2"/>
  <c r="F15" i="2"/>
  <c r="F203" i="2"/>
  <c r="F202" i="2"/>
  <c r="F201" i="2"/>
  <c r="C71" i="1"/>
  <c r="B2" i="6" s="1"/>
  <c r="D71" i="1"/>
  <c r="F196" i="2"/>
  <c r="F195" i="2"/>
  <c r="F59" i="2"/>
  <c r="F58" i="2"/>
  <c r="F11" i="2"/>
  <c r="F50" i="2"/>
  <c r="F199" i="2"/>
  <c r="F200" i="2"/>
  <c r="F198" i="2"/>
  <c r="F49" i="2"/>
  <c r="F8" i="2"/>
  <c r="F7" i="2"/>
  <c r="F149" i="3"/>
  <c r="F148" i="3"/>
  <c r="F137" i="3"/>
  <c r="F135" i="3"/>
  <c r="F134" i="3"/>
  <c r="F133" i="3"/>
  <c r="F129" i="3"/>
  <c r="F128" i="3"/>
  <c r="F127" i="3"/>
  <c r="F123" i="3"/>
  <c r="F122" i="3"/>
  <c r="F121" i="3"/>
  <c r="F119" i="3"/>
  <c r="F118" i="3"/>
  <c r="F116" i="3"/>
  <c r="F115" i="3"/>
  <c r="F114" i="3"/>
  <c r="F113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7" i="3"/>
  <c r="F76" i="3"/>
  <c r="F75" i="3"/>
  <c r="F73" i="3"/>
  <c r="F72" i="3"/>
  <c r="F70" i="3"/>
  <c r="F69" i="3"/>
  <c r="F68" i="3"/>
  <c r="F67" i="3"/>
  <c r="F66" i="3"/>
  <c r="F65" i="3"/>
  <c r="F63" i="3"/>
  <c r="F62" i="3"/>
  <c r="F61" i="3"/>
  <c r="F60" i="3"/>
  <c r="F56" i="3"/>
  <c r="F55" i="3"/>
  <c r="F53" i="3"/>
  <c r="F52" i="3"/>
  <c r="F51" i="3"/>
  <c r="F50" i="3"/>
  <c r="F49" i="3"/>
  <c r="F48" i="3"/>
  <c r="F47" i="3"/>
  <c r="F46" i="3"/>
  <c r="F45" i="3"/>
  <c r="F38" i="3"/>
  <c r="F37" i="3"/>
  <c r="F32" i="3"/>
  <c r="F31" i="3"/>
  <c r="F30" i="3"/>
  <c r="F29" i="3"/>
  <c r="F28" i="3"/>
  <c r="F26" i="3"/>
  <c r="F25" i="3"/>
  <c r="F24" i="3"/>
  <c r="F19" i="3"/>
  <c r="F14" i="3"/>
  <c r="F13" i="3"/>
  <c r="F12" i="3"/>
  <c r="F10" i="3"/>
  <c r="F9" i="3"/>
  <c r="F3" i="3"/>
  <c r="F2" i="3"/>
  <c r="F38" i="2"/>
  <c r="F37" i="2"/>
  <c r="F78" i="2"/>
  <c r="F170" i="2"/>
  <c r="F169" i="2"/>
  <c r="F147" i="2"/>
  <c r="F146" i="2"/>
  <c r="F145" i="2"/>
  <c r="F152" i="2"/>
  <c r="F165" i="2"/>
  <c r="F28" i="2"/>
  <c r="F27" i="2"/>
  <c r="F26" i="2"/>
  <c r="F19" i="2"/>
  <c r="F116" i="2"/>
  <c r="F96" i="2"/>
  <c r="F47" i="2"/>
  <c r="F183" i="3" l="1"/>
  <c r="C185" i="3"/>
  <c r="B9" i="6" s="1"/>
  <c r="C209" i="2"/>
  <c r="B6" i="6" s="1"/>
  <c r="F158" i="2" l="1"/>
  <c r="F90" i="2"/>
  <c r="F189" i="2" l="1"/>
  <c r="F190" i="2"/>
  <c r="F191" i="2"/>
  <c r="F192" i="2"/>
  <c r="F186" i="2" l="1"/>
  <c r="F53" i="2"/>
  <c r="F23" i="2"/>
  <c r="F183" i="2"/>
  <c r="F34" i="2"/>
  <c r="F40" i="2"/>
  <c r="F157" i="2"/>
  <c r="F197" i="2"/>
  <c r="F194" i="2"/>
  <c r="F33" i="2"/>
  <c r="F93" i="2"/>
  <c r="F73" i="2"/>
  <c r="F173" i="2"/>
  <c r="F168" i="2"/>
  <c r="F174" i="2"/>
  <c r="F172" i="2"/>
  <c r="F162" i="2"/>
  <c r="F48" i="2"/>
  <c r="F161" i="2"/>
  <c r="F163" i="2"/>
  <c r="F72" i="2"/>
  <c r="F188" i="2"/>
  <c r="I192" i="2" s="1"/>
  <c r="F187" i="2"/>
  <c r="F185" i="2"/>
  <c r="F184" i="2"/>
  <c r="F182" i="2"/>
  <c r="F181" i="2"/>
  <c r="F180" i="2"/>
  <c r="F179" i="2"/>
  <c r="F178" i="2"/>
  <c r="F177" i="2"/>
  <c r="F107" i="2"/>
  <c r="F105" i="2"/>
  <c r="F103" i="2"/>
  <c r="F101" i="2"/>
  <c r="F99" i="2"/>
  <c r="F97" i="2"/>
  <c r="F94" i="2"/>
  <c r="F122" i="2"/>
  <c r="F117" i="2"/>
  <c r="F111" i="2"/>
  <c r="F129" i="2"/>
  <c r="F144" i="2"/>
  <c r="F148" i="2"/>
  <c r="F35" i="2"/>
  <c r="F29" i="2"/>
  <c r="F91" i="2"/>
  <c r="F88" i="2"/>
  <c r="F60" i="2"/>
  <c r="F51" i="2"/>
  <c r="F44" i="2"/>
  <c r="F14" i="2"/>
  <c r="F25" i="2"/>
  <c r="F176" i="2"/>
  <c r="F175" i="2"/>
  <c r="F171" i="2"/>
  <c r="F167" i="2"/>
  <c r="F166" i="2"/>
  <c r="F164" i="2"/>
  <c r="F160" i="2"/>
  <c r="F159" i="2"/>
  <c r="F156" i="2"/>
  <c r="F155" i="2"/>
  <c r="F154" i="2"/>
  <c r="F69" i="2"/>
  <c r="C73" i="1"/>
  <c r="B3" i="6" s="1"/>
  <c r="B17" i="6" s="1"/>
  <c r="F12" i="2"/>
  <c r="F153" i="2"/>
  <c r="F151" i="2"/>
  <c r="F150" i="2"/>
  <c r="F149" i="2"/>
  <c r="F143" i="2"/>
  <c r="F142" i="2"/>
  <c r="F141" i="2"/>
  <c r="F140" i="2"/>
  <c r="F110" i="2"/>
  <c r="F139" i="2" l="1"/>
  <c r="F138" i="2"/>
  <c r="F137" i="2"/>
  <c r="F136" i="2"/>
  <c r="F135" i="2"/>
  <c r="F134" i="2"/>
  <c r="F133" i="2"/>
  <c r="F132" i="2"/>
  <c r="F131" i="2"/>
  <c r="F130" i="2"/>
  <c r="F128" i="2"/>
  <c r="F127" i="2"/>
  <c r="F98" i="2"/>
  <c r="F100" i="2"/>
  <c r="F102" i="2"/>
  <c r="F104" i="2"/>
  <c r="F4" i="2"/>
  <c r="F5" i="2"/>
  <c r="F41" i="2"/>
  <c r="F39" i="2"/>
  <c r="F126" i="2"/>
  <c r="F125" i="2"/>
  <c r="F22" i="2"/>
  <c r="F24" i="2"/>
  <c r="F30" i="2"/>
  <c r="F124" i="2"/>
  <c r="F123" i="2"/>
  <c r="F121" i="2"/>
  <c r="F120" i="2"/>
  <c r="F67" i="2"/>
  <c r="F66" i="2"/>
  <c r="F10" i="2"/>
  <c r="F3" i="2"/>
  <c r="F6" i="2"/>
  <c r="F68" i="2"/>
  <c r="F119" i="2"/>
  <c r="F118" i="2"/>
  <c r="F115" i="2"/>
  <c r="F114" i="2"/>
  <c r="F113" i="2"/>
  <c r="F112" i="2"/>
  <c r="F109" i="2"/>
  <c r="F108" i="2"/>
  <c r="F106" i="2"/>
  <c r="F95" i="2"/>
  <c r="F92" i="2"/>
  <c r="F89" i="2"/>
  <c r="F87" i="2"/>
  <c r="F86" i="2"/>
  <c r="F85" i="2"/>
  <c r="F84" i="2"/>
  <c r="F83" i="2"/>
  <c r="F82" i="2"/>
  <c r="F81" i="2"/>
  <c r="F80" i="2"/>
  <c r="F79" i="2"/>
  <c r="F77" i="2"/>
  <c r="F76" i="2"/>
  <c r="F75" i="2"/>
  <c r="F74" i="2"/>
  <c r="F71" i="2"/>
  <c r="F70" i="2"/>
  <c r="F65" i="2"/>
  <c r="F64" i="2"/>
  <c r="F63" i="2"/>
  <c r="F62" i="2"/>
  <c r="F61" i="2"/>
  <c r="F57" i="2"/>
  <c r="F56" i="2"/>
  <c r="F55" i="2"/>
  <c r="F54" i="2"/>
  <c r="F52" i="2"/>
  <c r="F46" i="2"/>
  <c r="F45" i="2"/>
  <c r="F43" i="2"/>
  <c r="F42" i="2"/>
  <c r="F36" i="2"/>
  <c r="F32" i="2"/>
  <c r="F31" i="2"/>
  <c r="F21" i="2"/>
  <c r="F20" i="2"/>
  <c r="F18" i="2"/>
  <c r="F17" i="2"/>
  <c r="F13" i="2"/>
  <c r="F9" i="2"/>
  <c r="F2" i="2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2" i="1"/>
  <c r="F207" i="2" l="1"/>
  <c r="F71" i="1"/>
</calcChain>
</file>

<file path=xl/sharedStrings.xml><?xml version="1.0" encoding="utf-8"?>
<sst xmlns="http://schemas.openxmlformats.org/spreadsheetml/2006/main" count="1551" uniqueCount="579">
  <si>
    <t>Echantillon Reçu</t>
  </si>
  <si>
    <t>Maison</t>
  </si>
  <si>
    <t>Prix</t>
  </si>
  <si>
    <t>Blanc de Blancs 2000</t>
  </si>
  <si>
    <t>Champagne De Castelnau</t>
  </si>
  <si>
    <t>Brut Millésimé 2004</t>
  </si>
  <si>
    <t>Brut Rosé</t>
  </si>
  <si>
    <t>Champagne Michel Loriot</t>
  </si>
  <si>
    <t>Authentic Meunier</t>
  </si>
  <si>
    <t>Champagne Collet</t>
  </si>
  <si>
    <t>Coffret So Collet "Blanc de Blancs Collection Privée"</t>
  </si>
  <si>
    <t>Champagne Brimoncourt</t>
  </si>
  <si>
    <t>Champagne Philippe Gonet</t>
  </si>
  <si>
    <t>Signature Blanc de Blancs</t>
  </si>
  <si>
    <t>Champagne Pannier</t>
  </si>
  <si>
    <t>Cuvée Louis Eugene "Blanc de Noirs 2009"</t>
  </si>
  <si>
    <t>Cuvée Théodorine</t>
  </si>
  <si>
    <t>Champagne Lenoble</t>
  </si>
  <si>
    <t>Grand Cru Blanc de Blancs Chouilly</t>
  </si>
  <si>
    <t>Champagne Moët et Chandon</t>
  </si>
  <si>
    <t>Ice Impérial</t>
  </si>
  <si>
    <t>Champagne Mailly Grand Cru</t>
  </si>
  <si>
    <t>L'intemporelle Rosé 2008</t>
  </si>
  <si>
    <t>Chanpagne Nicolas Feuillatte</t>
  </si>
  <si>
    <t>Brut Chardonnay Millésime 2006</t>
  </si>
  <si>
    <t>Chanmpagne Henriot</t>
  </si>
  <si>
    <t>Rosé Millésimé 2008</t>
  </si>
  <si>
    <t>Champagne De Saint Gall</t>
  </si>
  <si>
    <t>Extra Brut By Doucet</t>
  </si>
  <si>
    <t>Champagne Pol Roger</t>
  </si>
  <si>
    <t>Brut Vintage 2004</t>
  </si>
  <si>
    <t xml:space="preserve">Brut Vintage Rosé 2006 </t>
  </si>
  <si>
    <t>Champagne Devaux</t>
  </si>
  <si>
    <t>Le D Rosé</t>
  </si>
  <si>
    <t>Champagne Colin</t>
  </si>
  <si>
    <t>Brut Rosé 1er Cru</t>
  </si>
  <si>
    <t>Cuvée Patrimony</t>
  </si>
  <si>
    <t>Nombre</t>
  </si>
  <si>
    <t>Cuvée Palmyre</t>
  </si>
  <si>
    <t>Esprit Couture</t>
  </si>
  <si>
    <t>Brut Régence</t>
  </si>
  <si>
    <t>Cuvée Or</t>
  </si>
  <si>
    <t>Rubis Velours</t>
  </si>
  <si>
    <t>Brut Intense</t>
  </si>
  <si>
    <t>Blanc de Noirs 2009</t>
  </si>
  <si>
    <t>Brut Vintage 2006</t>
  </si>
  <si>
    <t>Magnum Collection 1998</t>
  </si>
  <si>
    <t>Cuvée Spécial 2006</t>
  </si>
  <si>
    <t>Palme D'or 2004</t>
  </si>
  <si>
    <t>Brut Souverain</t>
  </si>
  <si>
    <t>Blanc de Blancs</t>
  </si>
  <si>
    <t>Brut Reserve</t>
  </si>
  <si>
    <t>Blanc de Blancs Vintage 2004</t>
  </si>
  <si>
    <t>Le D Millésime 2006</t>
  </si>
  <si>
    <t>Cuvée Parallele</t>
  </si>
  <si>
    <t>Cuvée Coup de Cœur 2004</t>
  </si>
  <si>
    <t>Cuvée Grand Cru Blanc de Blancs 2006</t>
  </si>
  <si>
    <t>Gremillet</t>
  </si>
  <si>
    <t>Brut</t>
  </si>
  <si>
    <t>Drappier</t>
  </si>
  <si>
    <t>Carte d'Or</t>
  </si>
  <si>
    <t>100% Pinot Noir Brut Nature</t>
  </si>
  <si>
    <t>Blanc de Blancs Signature</t>
  </si>
  <si>
    <t>Grande Sendrée 2006</t>
  </si>
  <si>
    <t>Brut Réserve</t>
  </si>
  <si>
    <t>Gimonnet</t>
  </si>
  <si>
    <t>Spécial Club 2005</t>
  </si>
  <si>
    <t>Oger Grand Cru</t>
  </si>
  <si>
    <t>Lallier</t>
  </si>
  <si>
    <t>Millesime 2008</t>
  </si>
  <si>
    <t>Ayala</t>
  </si>
  <si>
    <t>Blanc de Blancs 2007</t>
  </si>
  <si>
    <t>Gosset</t>
  </si>
  <si>
    <t>Grand Rosé</t>
  </si>
  <si>
    <t>De Sousa</t>
  </si>
  <si>
    <t>Cuvée Umami</t>
  </si>
  <si>
    <t>Gosset Brabant</t>
  </si>
  <si>
    <t>Bourdaire Gallois</t>
  </si>
  <si>
    <t>Deutz</t>
  </si>
  <si>
    <t>Pierre Gerbais</t>
  </si>
  <si>
    <t>Noirs d'Ay</t>
  </si>
  <si>
    <t>Millésime 2005</t>
  </si>
  <si>
    <t>Cuvée Prestige</t>
  </si>
  <si>
    <t>Blanc de Blancs 2008</t>
  </si>
  <si>
    <t>Blanc de Blancs 1988</t>
  </si>
  <si>
    <t>L'audace</t>
  </si>
  <si>
    <t>L'original</t>
  </si>
  <si>
    <t>Total</t>
  </si>
  <si>
    <t>Cuvée 225 Rosé 2006</t>
  </si>
  <si>
    <t>Cuvée Charles de Gaulle</t>
  </si>
  <si>
    <t>Champagne Pierre Mignon</t>
  </si>
  <si>
    <t>Champagne Lacourte Godbillon</t>
  </si>
  <si>
    <t>Cuvée Vanité</t>
  </si>
  <si>
    <t>Millésime d'exception 2005</t>
  </si>
  <si>
    <t>D Rosé</t>
  </si>
  <si>
    <t>Devaux Oeil de Perdrix (Monoprix)</t>
  </si>
  <si>
    <t>Rosé Impérial</t>
  </si>
  <si>
    <t>1/4 Brut</t>
  </si>
  <si>
    <t>1/4 Rosé</t>
  </si>
  <si>
    <t>Cuvée Feminity</t>
  </si>
  <si>
    <t>Champagne Gremillet</t>
  </si>
  <si>
    <t>Champagne Drappier</t>
  </si>
  <si>
    <t>Blanc de Noirs</t>
  </si>
  <si>
    <t>Brut Prestige</t>
  </si>
  <si>
    <t>Brut Prestige Rosé de Saignée</t>
  </si>
  <si>
    <t>Année de Madame Millésime 2006</t>
  </si>
  <si>
    <t>Année de Madame Rosé Millésime 2006 Privilége</t>
  </si>
  <si>
    <t>Recu</t>
  </si>
  <si>
    <t>Champagne Billecart Salmon</t>
  </si>
  <si>
    <t>Brut Rosé 1/2</t>
  </si>
  <si>
    <t>Champagne De Barfontarc</t>
  </si>
  <si>
    <t>100% Noirs</t>
  </si>
  <si>
    <t>100% Blancs</t>
  </si>
  <si>
    <t>Extra-Brut</t>
  </si>
  <si>
    <t>Champagne Cattier</t>
  </si>
  <si>
    <t>Champagne H. Blin</t>
  </si>
  <si>
    <t>Champagne Pierre Gimonnet</t>
  </si>
  <si>
    <t>Rosé de Blanc</t>
  </si>
  <si>
    <t>Champagne Gosset-Brabant</t>
  </si>
  <si>
    <t>Dégusté</t>
  </si>
  <si>
    <t>1/4 Brut (en coffret 2 Quart)</t>
  </si>
  <si>
    <t>Coffret Plaisir Rosé</t>
  </si>
  <si>
    <t>Champagne Philipponnat</t>
  </si>
  <si>
    <t>Champagne Solemme</t>
  </si>
  <si>
    <t>Nature de Solemme</t>
  </si>
  <si>
    <t>Champagne Jeeper</t>
  </si>
  <si>
    <t>1/2 Brut Grande Reserve</t>
  </si>
  <si>
    <t>Champagne Ayala</t>
  </si>
  <si>
    <t>Rosé Majeur</t>
  </si>
  <si>
    <t>Reserve Royale (Base 2011, Dégorgement 12/2014)</t>
  </si>
  <si>
    <t>Reserve Royale (Base 2005, Dégorgement 10/2008)</t>
  </si>
  <si>
    <t>Cuvée Parenthése millésime 2009</t>
  </si>
  <si>
    <t>Cuvée Grand Cru Blanc de Blancs 2007</t>
  </si>
  <si>
    <t>Champagne Don Caudron</t>
  </si>
  <si>
    <t>Cuvée Prédiction</t>
  </si>
  <si>
    <t>Champagne Lombart et Cie</t>
  </si>
  <si>
    <t>Champagne Jean Sandrin</t>
  </si>
  <si>
    <t>Brut Tradition</t>
  </si>
  <si>
    <t>Champagne Edouard Brun</t>
  </si>
  <si>
    <t>Cuvée Rosé élégante d'Edouard Brun Grand Cru</t>
  </si>
  <si>
    <t>Champagne Francis Boulard</t>
  </si>
  <si>
    <t>Les Murgiers</t>
  </si>
  <si>
    <t>Brut Chardonnay Millésime 2006 (Sac Marin)</t>
  </si>
  <si>
    <t>Grande Sendrée Rosé 2006</t>
  </si>
  <si>
    <t>Champagne De Sousa</t>
  </si>
  <si>
    <t>Champagne Baillette-Prudhomme</t>
  </si>
  <si>
    <t>Champagne Bonnevie Bocart</t>
  </si>
  <si>
    <t>Champagne Florence Duchêne</t>
  </si>
  <si>
    <t>Champagne Guy Mea</t>
  </si>
  <si>
    <t>Champagne Mary Sessile</t>
  </si>
  <si>
    <t>Blanc de Blancs Grand Cru</t>
  </si>
  <si>
    <t>Rosé Grand Vintage 2006</t>
  </si>
  <si>
    <t>Cuvée des enchanteleurs 1998</t>
  </si>
  <si>
    <t>Les Sources du Flagot 2007</t>
  </si>
  <si>
    <t>Inspiration de Saison 2008</t>
  </si>
  <si>
    <t>Brut Réserve Grand Cru Blanc de Blancs</t>
  </si>
  <si>
    <t>Cuvée L'inattendue</t>
  </si>
  <si>
    <t>Rosé de Saignée</t>
  </si>
  <si>
    <t>Brut Rosa Délice</t>
  </si>
  <si>
    <t>Cuvée Di Mangan</t>
  </si>
  <si>
    <t>Champagne Fleury</t>
  </si>
  <si>
    <t>Notes Blanches 2010</t>
  </si>
  <si>
    <t>Brut Blanc de Blancs 1er Cru</t>
  </si>
  <si>
    <t>Champagne Duval Leroy</t>
  </si>
  <si>
    <t>Authentis Petit Meslier</t>
  </si>
  <si>
    <t>Champagne Moutard et fils</t>
  </si>
  <si>
    <t>Arbanne Vieilles Vignes</t>
  </si>
  <si>
    <t>Brut Nature</t>
  </si>
  <si>
    <t>Champagne Nathalie Falmet</t>
  </si>
  <si>
    <t>Champagne Laurent Perrier</t>
  </si>
  <si>
    <t>Millésime 2006</t>
  </si>
  <si>
    <t>Cuvée Magnolia</t>
  </si>
  <si>
    <t>Cuvée Blanche de Castille</t>
  </si>
  <si>
    <t>Bouteilles en attente de reception</t>
  </si>
  <si>
    <t>Total Bouteilles</t>
  </si>
  <si>
    <t>Bouteilles Restante</t>
  </si>
  <si>
    <t>Quand l'œil est aveugle - Les Rosés</t>
  </si>
  <si>
    <t>Quand l'œil est aveugle - Les Cépages</t>
  </si>
  <si>
    <t>Quand l'œil est aveugle - Le Vieillissement du Champagne</t>
  </si>
  <si>
    <t>Echantillon Classique</t>
  </si>
  <si>
    <t>St Valentin</t>
  </si>
  <si>
    <t>Fête des Mères et Pères</t>
  </si>
  <si>
    <t>Beau Jour</t>
  </si>
  <si>
    <t>Fab'ulleuse</t>
  </si>
  <si>
    <t>Champagne Louis Roederer</t>
  </si>
  <si>
    <t>Millésime 2008</t>
  </si>
  <si>
    <t>Champagne Veuve Clicquot</t>
  </si>
  <si>
    <t>Coffret Naturally III</t>
  </si>
  <si>
    <t>Coffret Rosé Expression</t>
  </si>
  <si>
    <t>Cuvée Epicurienne</t>
  </si>
  <si>
    <t>Champagne Delamotte</t>
  </si>
  <si>
    <t>Blanc de Blancs Millésime 2007</t>
  </si>
  <si>
    <t>Champagne Lallier</t>
  </si>
  <si>
    <t>Brut Rosé (Sac Marin)</t>
  </si>
  <si>
    <t>Palme d'Or 2006</t>
  </si>
  <si>
    <t>Champagne Canard Duchene</t>
  </si>
  <si>
    <t>Cuvée Charles VII Smooth Rosé</t>
  </si>
  <si>
    <t>Palme d'Or Rosé 2006</t>
  </si>
  <si>
    <t>Cuvée Rich</t>
  </si>
  <si>
    <t>Champagne G.H. Mumm</t>
  </si>
  <si>
    <t>Cuvée édition limitée 6 ans</t>
  </si>
  <si>
    <t>Champagne Tribaut Schloesser</t>
  </si>
  <si>
    <t>Glamour Rosé</t>
  </si>
  <si>
    <t>Devaux Grande Réserve</t>
  </si>
  <si>
    <t>Blanc de Chardonnay</t>
  </si>
  <si>
    <t>Rosé Dry Collection Privée</t>
  </si>
  <si>
    <t>Brut Vintage Rosé 2006</t>
  </si>
  <si>
    <t>Cuvée René</t>
  </si>
  <si>
    <t>Rosé</t>
  </si>
  <si>
    <t>Brut Antique 1er Cru</t>
  </si>
  <si>
    <t>Champagne Picard &amp; Boyer</t>
  </si>
  <si>
    <t>Cuvée Esprit de Famille</t>
  </si>
  <si>
    <t>Champagne Bourdaire Gallois</t>
  </si>
  <si>
    <t>O de Mailly 2008</t>
  </si>
  <si>
    <t>Champagne Mercier</t>
  </si>
  <si>
    <t>Fêtes de fin d'année</t>
  </si>
  <si>
    <t>Champagne Henriet-Bazin</t>
  </si>
  <si>
    <t>Brut Nature 2009</t>
  </si>
  <si>
    <t>Cuvée One Pink</t>
  </si>
  <si>
    <t>Cuvée des enchanteleurs 2000</t>
  </si>
  <si>
    <t>Champagne Gosset</t>
  </si>
  <si>
    <t>Celebris 2002</t>
  </si>
  <si>
    <t>Brut Nature Sans Soufre</t>
  </si>
  <si>
    <t>Champagne J.Lassalle</t>
  </si>
  <si>
    <t>Cuvée Préférence</t>
  </si>
  <si>
    <t>Oenophile 2008</t>
  </si>
  <si>
    <t>Lehmenn Glass</t>
  </si>
  <si>
    <t>Verre Référence Jamesse Grand Blanc</t>
  </si>
  <si>
    <t>Verre Référence Jamesse Grand Rouge</t>
  </si>
  <si>
    <t>Verre Référence Jamesse Grand Champagne</t>
  </si>
  <si>
    <t>Verre Oenomust 35 cl</t>
  </si>
  <si>
    <t>Verre Référence Jamesse Premium 30</t>
  </si>
  <si>
    <t>Perle d'Ayala 2005</t>
  </si>
  <si>
    <t>Cordon Rouge</t>
  </si>
  <si>
    <t>Verre pour dégustation</t>
  </si>
  <si>
    <t>Coffret "Spectre Limited Edition" Millèsime 2009</t>
  </si>
  <si>
    <t>Cuvée D</t>
  </si>
  <si>
    <t>Cuvée Mycorhise</t>
  </si>
  <si>
    <t>Brut Impérial</t>
  </si>
  <si>
    <t>Nouvelle Cuvée</t>
  </si>
  <si>
    <t>Brut Réserve Coffret Terre de Merveille</t>
  </si>
  <si>
    <t>Grand Cru Pinot Noir Millésime 2006</t>
  </si>
  <si>
    <t>Grand Cru Chardonnay Millésime 2006</t>
  </si>
  <si>
    <t>Cuvée Coralyne</t>
  </si>
  <si>
    <t>Cuvée R.012</t>
  </si>
  <si>
    <t>Cuvée La Grande Dame 2006</t>
  </si>
  <si>
    <t>Coffret Tsé et Tsé Carte Jaune</t>
  </si>
  <si>
    <t>Coffret Tsé et Tsé Rosé</t>
  </si>
  <si>
    <t>Brut Vintage Blanc de Blancs 2008</t>
  </si>
  <si>
    <t>Brut Millésime 2000</t>
  </si>
  <si>
    <t>Champagne Alfred Gratien</t>
  </si>
  <si>
    <t>Cuvée Spécial Club 2009</t>
  </si>
  <si>
    <t>Squeeze Box Gris</t>
  </si>
  <si>
    <t>Brut Grande Réserve</t>
  </si>
  <si>
    <t>Cuvée Cœur d'Or 2006</t>
  </si>
  <si>
    <t>Cuvée Sténopé 2008</t>
  </si>
  <si>
    <t>Blanc de Blancs 2004</t>
  </si>
  <si>
    <t>Date</t>
  </si>
  <si>
    <t>Cuvée D millésime 2008</t>
  </si>
  <si>
    <t>Cuvée Evidence</t>
  </si>
  <si>
    <t>Millésime 2010</t>
  </si>
  <si>
    <t>Cuvée Esprit de Noël 2006</t>
  </si>
  <si>
    <t>Grande Année 2005</t>
  </si>
  <si>
    <t>Grande Année Rosé 2005</t>
  </si>
  <si>
    <t>Champagne Thiercelin</t>
  </si>
  <si>
    <t>Cave Buffet</t>
  </si>
  <si>
    <t>Box Apérits du Nord Est</t>
  </si>
  <si>
    <t>Coffret Doucet</t>
  </si>
  <si>
    <t>Blanc de Blancs Millésime 2011</t>
  </si>
  <si>
    <t>Coffret Trilogie Velours (Rosé Velour, Blanc Velour et Rubis Velour)</t>
  </si>
  <si>
    <t>Cuvée 3A</t>
  </si>
  <si>
    <t>Coffret seau Brut Rosé</t>
  </si>
  <si>
    <t>Blanc de Noirs Rouge Passion</t>
  </si>
  <si>
    <t>Petite Douceur Rosé Extra Dry</t>
  </si>
  <si>
    <t>Cuvée Red Kiss Rosé</t>
  </si>
  <si>
    <t>Coffret Clic'Call Rosé</t>
  </si>
  <si>
    <t>Coffret Clicquot Message Rosé</t>
  </si>
  <si>
    <t>Cuvée Privilege Rosé 2008</t>
  </si>
  <si>
    <t>Brut Blanc de Blancs</t>
  </si>
  <si>
    <t>Cuvée D Rosé</t>
  </si>
  <si>
    <t>Champagne Guy Charbaut</t>
  </si>
  <si>
    <t>Cuvée Enjoleuse 2007</t>
  </si>
  <si>
    <t>Champagne Besserat de Bellefon</t>
  </si>
  <si>
    <t>Cuvée des Moines Blanc de Noirs</t>
  </si>
  <si>
    <t>Grande Reserve</t>
  </si>
  <si>
    <t>La Grande Dame Rosé 2006</t>
  </si>
  <si>
    <t>Millésime 2009</t>
  </si>
  <si>
    <t>Brut 100% Meunier</t>
  </si>
  <si>
    <t>Quand l'œil est aveugle - Les Vins Clairs</t>
  </si>
  <si>
    <t>Cuvée Rosé</t>
  </si>
  <si>
    <t>Coffret Rosé Fête des meres</t>
  </si>
  <si>
    <t>Rosé Vrai</t>
  </si>
  <si>
    <t>Cuvée Rosé N°8</t>
  </si>
  <si>
    <t>Vintage 2008</t>
  </si>
  <si>
    <t>Vintage Rosé 2008</t>
  </si>
  <si>
    <t>Champagne Dosnon</t>
  </si>
  <si>
    <t xml:space="preserve">Recolte Blanche </t>
  </si>
  <si>
    <t>Recolte Noire Non Dosé</t>
  </si>
  <si>
    <t>Cuvée Alliaé</t>
  </si>
  <si>
    <t>Cuvée Egérie Rosé de Saignée</t>
  </si>
  <si>
    <t>Cuvée Pure</t>
  </si>
  <si>
    <t>Blanc de Blancs Grand Cru en coffret</t>
  </si>
  <si>
    <t>Brut Rosé Millésime 2008</t>
  </si>
  <si>
    <t>Rosé 1er Cru</t>
  </si>
  <si>
    <t>Cuvée Désir et Sens Blanc de Blancs Grand Cru 2004</t>
  </si>
  <si>
    <t>Cuvée Harmonie de Blanc Grand Cru 2008</t>
  </si>
  <si>
    <t>Coffret 2 Rosé (Rosé de Saignée et Cuvée Distinguée)</t>
  </si>
  <si>
    <t>Champagne Mandois</t>
  </si>
  <si>
    <t>Grand Blanc de Blancs</t>
  </si>
  <si>
    <t>Grande Sendrée 2008</t>
  </si>
  <si>
    <t>Brut Vintage Rosé 2008</t>
  </si>
  <si>
    <t>Clos du Moulin</t>
  </si>
  <si>
    <t>Clos du Moulin Rosé</t>
  </si>
  <si>
    <t>Quand l'œil est aveugle - Les Clos</t>
  </si>
  <si>
    <t>Champagne Doyard</t>
  </si>
  <si>
    <t>Clos de l'Abbaye 2011</t>
  </si>
  <si>
    <t>Champagne Bergeronneau Marion</t>
  </si>
  <si>
    <t>Clos des Bergeronneau</t>
  </si>
  <si>
    <t>Champagne Louis Doucet</t>
  </si>
  <si>
    <t>Champagne Philippe Gamet</t>
  </si>
  <si>
    <t>Brut Saignée</t>
  </si>
  <si>
    <t>Champagne Dumesnil</t>
  </si>
  <si>
    <t>Champagne Claude Cazals</t>
  </si>
  <si>
    <t>La Chapelle du Clos 2007</t>
  </si>
  <si>
    <t>Rich Rosé</t>
  </si>
  <si>
    <t>Cuvée Paradie 2008</t>
  </si>
  <si>
    <t>Clos des Bouveries 2005</t>
  </si>
  <si>
    <t>Champagne Mouzon Leroux</t>
  </si>
  <si>
    <t>L'Atavique</t>
  </si>
  <si>
    <t>Quand l'œil est aveugle - Les Grands Cru</t>
  </si>
  <si>
    <t>Champagne Jacques Rousseaux</t>
  </si>
  <si>
    <t>Cuvée Grande Reserve</t>
  </si>
  <si>
    <t>Champagne Jean Louis Vergnon</t>
  </si>
  <si>
    <t>Confidence Brut Nature 2008</t>
  </si>
  <si>
    <t>Champagne Lamandier Bernier</t>
  </si>
  <si>
    <t>Les Chemins d'Avize 2010</t>
  </si>
  <si>
    <t>Champagne Christophe Martin</t>
  </si>
  <si>
    <t>Blanc de Blancs Grand Cru 2010</t>
  </si>
  <si>
    <t>Champagne Vazart Coquart</t>
  </si>
  <si>
    <t>Brut Réserve Blanc de Blancs Grand Cru</t>
  </si>
  <si>
    <t>Champagne Bonnaire</t>
  </si>
  <si>
    <t>03/082016</t>
  </si>
  <si>
    <t>Champagne Paul Sadi</t>
  </si>
  <si>
    <t>Clos Virgile 2012</t>
  </si>
  <si>
    <t>Spécial Club Oger Grand Cru 2012</t>
  </si>
  <si>
    <t>Noirs d'Aÿ</t>
  </si>
  <si>
    <t>Champagne Rodez</t>
  </si>
  <si>
    <t>Champagne Pierre Paillard</t>
  </si>
  <si>
    <t>Champagne Soutiran</t>
  </si>
  <si>
    <t>Perle Noir</t>
  </si>
  <si>
    <t>Champagne Pierre Boever et Fils</t>
  </si>
  <si>
    <t>Cuvée Bastien Thomas</t>
  </si>
  <si>
    <t>Champagne J.P. Secondé</t>
  </si>
  <si>
    <t>Les Petites Vignes</t>
  </si>
  <si>
    <t>Champagne François Secondé</t>
  </si>
  <si>
    <t>Bland de Blancs Grand Cru Sillery 2009</t>
  </si>
  <si>
    <t>Champagne Lamiable</t>
  </si>
  <si>
    <t>Cuvée Les Meslaines Grand Cru 2008</t>
  </si>
  <si>
    <t>Champagne Juillet Lallemand</t>
  </si>
  <si>
    <t>Les Belles de Juillet "Rosé 2012"</t>
  </si>
  <si>
    <t>Les Belles de Juillet "Blanc de Noirs 2012"</t>
  </si>
  <si>
    <t>Ice Graphic Rosé</t>
  </si>
  <si>
    <t>Rosé des Riceys</t>
  </si>
  <si>
    <t>Quand l'œil est aveugle - Les Coteaux Champenois</t>
  </si>
  <si>
    <t>Champagne JM Godbillard et fils</t>
  </si>
  <si>
    <t>Grande Réserve 1er Cru</t>
  </si>
  <si>
    <t>Chanpagne Janisson Baradon</t>
  </si>
  <si>
    <t>Extra Brut</t>
  </si>
  <si>
    <t>Millésime 2002</t>
  </si>
  <si>
    <t>Champagne Savart</t>
  </si>
  <si>
    <t>L'année 2008</t>
  </si>
  <si>
    <t>L'année 2009</t>
  </si>
  <si>
    <t>Caliope 2006</t>
  </si>
  <si>
    <t>La Dame de Cœur 2009</t>
  </si>
  <si>
    <t>Bulle de Rosé</t>
  </si>
  <si>
    <t>Grande Réserve Blanc de Blancs</t>
  </si>
  <si>
    <t>Chanpagne JM Séléque</t>
  </si>
  <si>
    <t>Comédie 2007</t>
  </si>
  <si>
    <t>Comédie 2008</t>
  </si>
  <si>
    <t>Partition 2008</t>
  </si>
  <si>
    <t>Brut Premier</t>
  </si>
  <si>
    <t xml:space="preserve">Champagne Lanson </t>
  </si>
  <si>
    <t>Demi-Sec</t>
  </si>
  <si>
    <t>Champagne Heidsieck &amp; Co Monopole</t>
  </si>
  <si>
    <t>Grande Cuvée</t>
  </si>
  <si>
    <t>Champagne Pierre Peters</t>
  </si>
  <si>
    <t>Les Chétillons 2002</t>
  </si>
  <si>
    <t>Oenophile 2005</t>
  </si>
  <si>
    <t>Champagne Olivier Horiot</t>
  </si>
  <si>
    <t>Séve Rosé de Saignée</t>
  </si>
  <si>
    <t>Champagne Vilmart &amp; Cie</t>
  </si>
  <si>
    <t>Grand Cellier</t>
  </si>
  <si>
    <t>Champagne Jacquesson</t>
  </si>
  <si>
    <t>Cuvée 737</t>
  </si>
  <si>
    <t>Champagne Bollinger</t>
  </si>
  <si>
    <t>Spécial Cuvée</t>
  </si>
  <si>
    <t>Champagne Bérèche et Fils</t>
  </si>
  <si>
    <t>Cuvée l'Instant Le Cran 2004</t>
  </si>
  <si>
    <t>Champagne Vernier et Fils</t>
  </si>
  <si>
    <t>Cuvée Fleuron</t>
  </si>
  <si>
    <t>Urville Rouge</t>
  </si>
  <si>
    <t>Champagne Moutard</t>
  </si>
  <si>
    <t>Les Parcelles 11</t>
  </si>
  <si>
    <t>Clos des Bouveries 2006</t>
  </si>
  <si>
    <t>Celebris 2004</t>
  </si>
  <si>
    <t>Grande Sendrée Rosé 2008</t>
  </si>
  <si>
    <t>Brut Nature Rosé</t>
  </si>
  <si>
    <t>Fancy Box Blanc de Blancs</t>
  </si>
  <si>
    <t>Champagne Charles de Courance</t>
  </si>
  <si>
    <t>Champagne Bruno Paillard</t>
  </si>
  <si>
    <t xml:space="preserve">Blanc de Noirs Grand Cru </t>
  </si>
  <si>
    <t>Jamais en Carafe</t>
  </si>
  <si>
    <t>Livres</t>
  </si>
  <si>
    <t>Mariage Gouttes de Dieu</t>
  </si>
  <si>
    <t>Emotion en Champagne</t>
  </si>
  <si>
    <t>Guide Vert La revue du vin de France</t>
  </si>
  <si>
    <t>80 Crus et vins expliqués</t>
  </si>
  <si>
    <t>Clos Mandois 2004</t>
  </si>
  <si>
    <t>Ter Noir</t>
  </si>
  <si>
    <t>Ter Blanc</t>
  </si>
  <si>
    <t>Blanc Velours</t>
  </si>
  <si>
    <t>Fleuron 2009</t>
  </si>
  <si>
    <t>Cuvée Ultra D</t>
  </si>
  <si>
    <t>Vintage 2009</t>
  </si>
  <si>
    <t>DB Foudu de Biere</t>
  </si>
  <si>
    <t>Coffret Clicquot Arrow</t>
  </si>
  <si>
    <t>Champagne Janisson et fils</t>
  </si>
  <si>
    <t>Champagne Billecart-Salmon</t>
  </si>
  <si>
    <t>Clos des Graviers</t>
  </si>
  <si>
    <t>Brut Icône</t>
  </si>
  <si>
    <t>Brut Quartz</t>
  </si>
  <si>
    <t>Echantillon classique</t>
  </si>
  <si>
    <t>Coffret Clicquot Flag Rosé</t>
  </si>
  <si>
    <t>Saint Valentin</t>
  </si>
  <si>
    <t>Coffret Grand Rosé</t>
  </si>
  <si>
    <t>Grande Année 2007</t>
  </si>
  <si>
    <t>Brut étiquette Saint Valentin</t>
  </si>
  <si>
    <t>Coffret Saint Valentin Brut Rosé</t>
  </si>
  <si>
    <t>Cuvée Augusta</t>
  </si>
  <si>
    <t>1/2 Brut Rosé</t>
  </si>
  <si>
    <t>Cuvée Authentique 2009</t>
  </si>
  <si>
    <t>Brut Majeur</t>
  </si>
  <si>
    <t>Champagne Gallimard</t>
  </si>
  <si>
    <t>Cuvée Amphoressence</t>
  </si>
  <si>
    <t>Cuvée Demi Sec</t>
  </si>
  <si>
    <t>Blanc de Blancs Grand Cru 2008</t>
  </si>
  <si>
    <t>Fêtes des mères et pères</t>
  </si>
  <si>
    <t>Rosé Dry Collection privée</t>
  </si>
  <si>
    <t>Brut Vintage 2008 Collection privée</t>
  </si>
  <si>
    <t>Champagne Barrat Masson</t>
  </si>
  <si>
    <t>Fleur de Craie</t>
  </si>
  <si>
    <t>Article Secraie</t>
  </si>
  <si>
    <t>Champagne Benoit Cocteaux</t>
  </si>
  <si>
    <t>Or Blanc</t>
  </si>
  <si>
    <t>Champagne Cédric Guyot</t>
  </si>
  <si>
    <t>Champagne Pierre Launay</t>
  </si>
  <si>
    <t>Extra-Brut Blanc de Blancs Millésime 2008</t>
  </si>
  <si>
    <t>Champagne Bernard Doyard</t>
  </si>
  <si>
    <t>Champagne Marie Copinet</t>
  </si>
  <si>
    <t>Champagne Delong Marlene</t>
  </si>
  <si>
    <t>Esprit Nature Chardonnay</t>
  </si>
  <si>
    <t>Champagne Frederic Torchet</t>
  </si>
  <si>
    <t>Champagne Michel Marcoult</t>
  </si>
  <si>
    <t>Cuvée Authentique Les Macrêts</t>
  </si>
  <si>
    <t>Champagne René Collet</t>
  </si>
  <si>
    <t>Empreinte de Terroir Chardonnay</t>
  </si>
  <si>
    <t>Champagne G.Richomme</t>
  </si>
  <si>
    <t>Brut Grande Réserve Blanc de Blancs</t>
  </si>
  <si>
    <t>Rosé Grande Réserve</t>
  </si>
  <si>
    <t>Grand Cru</t>
  </si>
  <si>
    <t>Originel</t>
  </si>
  <si>
    <t>Inédite</t>
  </si>
  <si>
    <t>Nouvelle etiquette</t>
  </si>
  <si>
    <t>Champagne Louis de Sacy</t>
  </si>
  <si>
    <t>Champagne Philippe Fourrier</t>
  </si>
  <si>
    <t>Cuvée Carte d'Or</t>
  </si>
  <si>
    <t>Brut Blanc de Blancs Prestige</t>
  </si>
  <si>
    <t>Brut Millésime 2008</t>
  </si>
  <si>
    <t>Cuvée l'Exception Blanc de Blancs 2008</t>
  </si>
  <si>
    <t>Rosé de Blancs</t>
  </si>
  <si>
    <t>Cuvée Gastronome 2012</t>
  </si>
  <si>
    <t>Cuvée Paradis Rosé 2007</t>
  </si>
  <si>
    <t>L'Intemporelle Rosé 2009</t>
  </si>
  <si>
    <t>Grand Assemblage</t>
  </si>
  <si>
    <t>Cork Ice Jacket</t>
  </si>
  <si>
    <t>Article Sponcor</t>
  </si>
  <si>
    <t>Nb de bouteille reçu en 2014</t>
  </si>
  <si>
    <t>Nb de bouteille restante de 2014</t>
  </si>
  <si>
    <t>Nb de bouteille reçu en 2015</t>
  </si>
  <si>
    <t>Nb de bouteille restante de 2015</t>
  </si>
  <si>
    <t>Nb de bouteille reçu en 2016</t>
  </si>
  <si>
    <t>Nb de bouteille restante de 2016</t>
  </si>
  <si>
    <t>Nb de bouteille reçu en 2017</t>
  </si>
  <si>
    <t>Nb de bouteille restante de 2017</t>
  </si>
  <si>
    <t>Nb de bouteille ancienne</t>
  </si>
  <si>
    <t>Nb de bouteille restante</t>
  </si>
  <si>
    <t>Total de bouteille restante</t>
  </si>
  <si>
    <t>Les Perles D'une Caviste</t>
  </si>
  <si>
    <t>Champagne Eric Tallet</t>
  </si>
  <si>
    <t>Bansionensi</t>
  </si>
  <si>
    <t>Le Bois de Binson</t>
  </si>
  <si>
    <t>Décennie 2004</t>
  </si>
  <si>
    <t>Sur le grand Marais</t>
  </si>
  <si>
    <t>Champagne Trousset Guillemart</t>
  </si>
  <si>
    <t>Créme Brut</t>
  </si>
  <si>
    <t>Guide Hubert</t>
  </si>
  <si>
    <t>Cuvée RSRV Rosé Foujita</t>
  </si>
  <si>
    <t>Cuvée RSRV Blanc de Blancs 2012</t>
  </si>
  <si>
    <t>Cuvée RSRV Blanc de Noirs 2008</t>
  </si>
  <si>
    <t>Blanc de Pinot Noir</t>
  </si>
  <si>
    <t>Nouvelle cuvée</t>
  </si>
  <si>
    <t>Champagne Palmer</t>
  </si>
  <si>
    <t>Extra Reserve</t>
  </si>
  <si>
    <t>Blanc de Blancs 2010</t>
  </si>
  <si>
    <t>Rosé 2006</t>
  </si>
  <si>
    <t>Coteaux Champenois Rouge "Balnot"</t>
  </si>
  <si>
    <t>Coteaux Champenois Blanc "Clos de la fosse le Loup"</t>
  </si>
  <si>
    <t>Coteaux Champenois Rouge</t>
  </si>
  <si>
    <t>Coteaux Champenois Blanc</t>
  </si>
  <si>
    <t>De Profundis Gustatibus</t>
  </si>
  <si>
    <t>Précis à l'usage de cuex qui pensent que Demeter n'est qu'une déesse grecque</t>
  </si>
  <si>
    <t>Chateaux Bordeaux Tome 8</t>
  </si>
  <si>
    <t>Guide Veron 2018 Français</t>
  </si>
  <si>
    <t>Guide Veron 2018 Anglais</t>
  </si>
  <si>
    <t>Lady Whisky</t>
  </si>
  <si>
    <t>Grande Sendrée Rosé 2010</t>
  </si>
  <si>
    <t>Blanc de Noirs 2012</t>
  </si>
  <si>
    <t>Coffret Arrow</t>
  </si>
  <si>
    <t>Coffret Arrow Magnétique</t>
  </si>
  <si>
    <t>Extra Old Extra Brut</t>
  </si>
  <si>
    <t>Blanc de Noirs 2006</t>
  </si>
  <si>
    <t>Carrement Vin</t>
  </si>
  <si>
    <t>Version 1 Coteaux Champenois</t>
  </si>
  <si>
    <t>Cuvée Sténopé 2010</t>
  </si>
  <si>
    <t>Atlas Amoureux des vignobles de France</t>
  </si>
  <si>
    <t>Cuvée Fleuron 2010</t>
  </si>
  <si>
    <t>Cuvée Gabriel 2008</t>
  </si>
  <si>
    <t>Blanc de Blancs 2009</t>
  </si>
  <si>
    <t>Blanc de Noirs 1er Cru</t>
  </si>
  <si>
    <t>La Grande Dame 2006</t>
  </si>
  <si>
    <t>Cuvée Sir Winston Churchild 2006</t>
  </si>
  <si>
    <t>Grand Blanc de Noirs</t>
  </si>
  <si>
    <t>Champagne Don Pérignon</t>
  </si>
  <si>
    <t>Grand Vintage 2009</t>
  </si>
  <si>
    <t>Grand Vintage Rosé 2009</t>
  </si>
  <si>
    <t>Champagne Jacquart</t>
  </si>
  <si>
    <t>Brut Mosaïc</t>
  </si>
  <si>
    <t>Brut Signature Mosaïc</t>
  </si>
  <si>
    <t>Rosé Mosaïc</t>
  </si>
  <si>
    <t>Vignes et terroir Splendeur des paysages du monde</t>
  </si>
  <si>
    <t>La carte des vins s'il vous plaît</t>
  </si>
  <si>
    <t>Champagne Agarpart et Fils</t>
  </si>
  <si>
    <t>Venus 2011</t>
  </si>
  <si>
    <t>Cuvée des Enchanteleurs 2000</t>
  </si>
  <si>
    <t>Champagne Legras et Hass</t>
  </si>
  <si>
    <t>Champagne Georges Laval</t>
  </si>
  <si>
    <t>Les Sillons 2012</t>
  </si>
  <si>
    <t>Champagne Charles Heidsieck</t>
  </si>
  <si>
    <t>Le vin naturel</t>
  </si>
  <si>
    <t>Les Longues Violes 2012</t>
  </si>
  <si>
    <t>Dom Pérignon Vintage 2009</t>
  </si>
  <si>
    <t>Champagne Deutz</t>
  </si>
  <si>
    <t>Cuvée Willian Deutz 2006</t>
  </si>
  <si>
    <t>Quand l'œil est aveugle - Cuvée Haute Couture</t>
  </si>
  <si>
    <t>Champagne Taittinger</t>
  </si>
  <si>
    <t>Folie de la Marquetterie</t>
  </si>
  <si>
    <t>Brut Cordon Rouge</t>
  </si>
  <si>
    <t>Cuvée R.Lalou 2002</t>
  </si>
  <si>
    <t>Cuvée Blanc de Noirs 2012</t>
  </si>
  <si>
    <t>Val Cornet 2012</t>
  </si>
  <si>
    <t>Champagne Gilbert Leseurre</t>
  </si>
  <si>
    <t>Les Mayeux 2014</t>
  </si>
  <si>
    <t>La Cuvée</t>
  </si>
  <si>
    <t xml:space="preserve"> </t>
  </si>
  <si>
    <t>Extra Brut Caractères</t>
  </si>
  <si>
    <t>Blancs de Blancs 2004</t>
  </si>
  <si>
    <t>1 en vente</t>
  </si>
  <si>
    <t>Champagne Nicolas Feuillatte</t>
  </si>
  <si>
    <t>Champagne Henriot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</si>
</sst>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3" tint="0.39997558519241921"/>
      <name val="Agency FB"/>
      <family val="2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0" borderId="1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164" fontId="0" fillId="0" borderId="0" xfId="0" applyNumberFormat="1"/>
    <xf numFmtId="0" fontId="0" fillId="0" borderId="5" xfId="0" applyBorder="1"/>
    <xf numFmtId="164" fontId="0" fillId="0" borderId="5" xfId="0" applyNumberFormat="1" applyBorder="1"/>
    <xf numFmtId="0" fontId="0" fillId="0" borderId="6" xfId="0" applyBorder="1"/>
    <xf numFmtId="164" fontId="0" fillId="0" borderId="6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0" fontId="0" fillId="0" borderId="8" xfId="0" applyBorder="1"/>
    <xf numFmtId="0" fontId="0" fillId="0" borderId="0" xfId="0" applyBorder="1"/>
    <xf numFmtId="164" fontId="0" fillId="0" borderId="0" xfId="0" applyNumberFormat="1" applyBorder="1"/>
    <xf numFmtId="0" fontId="0" fillId="0" borderId="7" xfId="0" applyBorder="1"/>
    <xf numFmtId="0" fontId="1" fillId="0" borderId="1" xfId="0" applyFont="1" applyBorder="1"/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14" fontId="0" fillId="0" borderId="7" xfId="0" applyNumberFormat="1" applyBorder="1"/>
    <xf numFmtId="0" fontId="1" fillId="0" borderId="11" xfId="0" applyFont="1" applyBorder="1"/>
    <xf numFmtId="0" fontId="1" fillId="0" borderId="0" xfId="0" applyFont="1" applyBorder="1"/>
    <xf numFmtId="14" fontId="0" fillId="0" borderId="2" xfId="0" applyNumberFormat="1" applyBorder="1"/>
    <xf numFmtId="14" fontId="0" fillId="0" borderId="6" xfId="0" applyNumberFormat="1" applyBorder="1"/>
    <xf numFmtId="14" fontId="0" fillId="0" borderId="8" xfId="0" applyNumberFormat="1" applyBorder="1"/>
    <xf numFmtId="14" fontId="0" fillId="0" borderId="3" xfId="0" applyNumberFormat="1" applyBorder="1"/>
    <xf numFmtId="14" fontId="0" fillId="0" borderId="5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12" xfId="0" applyNumberFormat="1" applyBorder="1"/>
    <xf numFmtId="164" fontId="0" fillId="0" borderId="15" xfId="0" applyNumberFormat="1" applyBorder="1"/>
    <xf numFmtId="14" fontId="0" fillId="0" borderId="4" xfId="0" applyNumberFormat="1" applyBorder="1"/>
    <xf numFmtId="0" fontId="4" fillId="0" borderId="2" xfId="0" applyFont="1" applyBorder="1"/>
    <xf numFmtId="0" fontId="4" fillId="0" borderId="6" xfId="0" applyFont="1" applyBorder="1"/>
    <xf numFmtId="0" fontId="4" fillId="0" borderId="3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5" xfId="0" applyFont="1" applyBorder="1"/>
    <xf numFmtId="0" fontId="4" fillId="0" borderId="4" xfId="0" applyFont="1" applyBorder="1"/>
    <xf numFmtId="0" fontId="4" fillId="0" borderId="2" xfId="0" applyFont="1" applyFill="1" applyBorder="1"/>
    <xf numFmtId="0" fontId="4" fillId="0" borderId="10" xfId="0" applyFont="1" applyBorder="1"/>
    <xf numFmtId="0" fontId="4" fillId="0" borderId="1" xfId="0" applyFont="1" applyBorder="1"/>
    <xf numFmtId="0" fontId="5" fillId="0" borderId="6" xfId="0" applyFont="1" applyBorder="1"/>
    <xf numFmtId="0" fontId="5" fillId="0" borderId="2" xfId="0" applyFont="1" applyBorder="1"/>
    <xf numFmtId="0" fontId="3" fillId="0" borderId="6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</cellXfs>
  <cellStyles count="1">
    <cellStyle name="Normal" xfId="0" builtinId="0"/>
  </cellStyles>
  <dxfs count="103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008A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opLeftCell="A31" workbookViewId="0">
      <selection activeCell="B64" sqref="B64"/>
    </sheetView>
  </sheetViews>
  <sheetFormatPr baseColWidth="10" defaultRowHeight="15" x14ac:dyDescent="0.25"/>
  <cols>
    <col min="1" max="1" width="27.5703125" bestFit="1" customWidth="1"/>
    <col min="2" max="2" width="47.7109375" bestFit="1" customWidth="1"/>
    <col min="3" max="3" width="8.28515625" bestFit="1" customWidth="1"/>
    <col min="4" max="4" width="8.28515625" customWidth="1"/>
    <col min="5" max="6" width="11.42578125" style="9"/>
    <col min="7" max="7" width="27.7109375" bestFit="1" customWidth="1"/>
  </cols>
  <sheetData>
    <row r="1" spans="1:6" ht="15.75" thickBot="1" x14ac:dyDescent="0.3">
      <c r="A1" s="1" t="s">
        <v>1</v>
      </c>
      <c r="B1" s="1" t="s">
        <v>0</v>
      </c>
      <c r="C1" s="1" t="s">
        <v>37</v>
      </c>
      <c r="D1" s="1" t="s">
        <v>119</v>
      </c>
      <c r="E1" s="5" t="s">
        <v>2</v>
      </c>
      <c r="F1" s="5" t="s">
        <v>87</v>
      </c>
    </row>
    <row r="2" spans="1:6" x14ac:dyDescent="0.25">
      <c r="A2" s="2" t="s">
        <v>4</v>
      </c>
      <c r="B2" s="2" t="s">
        <v>3</v>
      </c>
      <c r="C2" s="2">
        <v>1</v>
      </c>
      <c r="D2" s="2">
        <v>1</v>
      </c>
      <c r="E2" s="6">
        <v>37</v>
      </c>
      <c r="F2" s="6">
        <f>E2*C2</f>
        <v>37</v>
      </c>
    </row>
    <row r="3" spans="1:6" x14ac:dyDescent="0.25">
      <c r="A3" s="3"/>
      <c r="B3" s="3" t="s">
        <v>5</v>
      </c>
      <c r="C3" s="3">
        <v>1</v>
      </c>
      <c r="D3" s="3">
        <v>1</v>
      </c>
      <c r="E3" s="7">
        <v>37</v>
      </c>
      <c r="F3" s="7">
        <f t="shared" ref="F3:F66" si="0">E3*C3</f>
        <v>37</v>
      </c>
    </row>
    <row r="4" spans="1:6" ht="15.75" thickBot="1" x14ac:dyDescent="0.3">
      <c r="A4" s="4"/>
      <c r="B4" s="4" t="s">
        <v>6</v>
      </c>
      <c r="C4" s="4">
        <v>1</v>
      </c>
      <c r="D4" s="4">
        <v>1</v>
      </c>
      <c r="E4" s="8">
        <v>24</v>
      </c>
      <c r="F4" s="8">
        <f t="shared" si="0"/>
        <v>24</v>
      </c>
    </row>
    <row r="5" spans="1:6" x14ac:dyDescent="0.25">
      <c r="A5" s="2" t="s">
        <v>7</v>
      </c>
      <c r="B5" s="2" t="s">
        <v>8</v>
      </c>
      <c r="C5" s="2">
        <v>2</v>
      </c>
      <c r="D5" s="2">
        <v>2</v>
      </c>
      <c r="E5" s="6">
        <v>22</v>
      </c>
      <c r="F5" s="6">
        <f t="shared" si="0"/>
        <v>44</v>
      </c>
    </row>
    <row r="6" spans="1:6" x14ac:dyDescent="0.25">
      <c r="A6" s="3"/>
      <c r="B6" s="3" t="s">
        <v>16</v>
      </c>
      <c r="C6" s="3">
        <v>1</v>
      </c>
      <c r="D6" s="3">
        <v>1</v>
      </c>
      <c r="E6" s="7">
        <v>24</v>
      </c>
      <c r="F6" s="7">
        <f t="shared" si="0"/>
        <v>24</v>
      </c>
    </row>
    <row r="7" spans="1:6" x14ac:dyDescent="0.25">
      <c r="A7" s="3"/>
      <c r="B7" s="3" t="s">
        <v>36</v>
      </c>
      <c r="C7" s="3">
        <v>1</v>
      </c>
      <c r="D7" s="3">
        <v>1</v>
      </c>
      <c r="E7" s="7">
        <v>23</v>
      </c>
      <c r="F7" s="7">
        <f t="shared" si="0"/>
        <v>23</v>
      </c>
    </row>
    <row r="8" spans="1:6" ht="15.75" thickBot="1" x14ac:dyDescent="0.3">
      <c r="A8" s="4"/>
      <c r="B8" s="4" t="s">
        <v>38</v>
      </c>
      <c r="C8" s="4">
        <v>1</v>
      </c>
      <c r="D8" s="4">
        <v>1</v>
      </c>
      <c r="E8" s="8">
        <v>24</v>
      </c>
      <c r="F8" s="8">
        <f t="shared" si="0"/>
        <v>24</v>
      </c>
    </row>
    <row r="9" spans="1:6" x14ac:dyDescent="0.25">
      <c r="A9" s="2" t="s">
        <v>9</v>
      </c>
      <c r="B9" s="2" t="s">
        <v>10</v>
      </c>
      <c r="C9" s="2">
        <v>1</v>
      </c>
      <c r="D9" s="2">
        <v>1</v>
      </c>
      <c r="E9" s="6">
        <v>56</v>
      </c>
      <c r="F9" s="6">
        <f t="shared" si="0"/>
        <v>56</v>
      </c>
    </row>
    <row r="10" spans="1:6" ht="15.75" thickBot="1" x14ac:dyDescent="0.3">
      <c r="A10" s="4"/>
      <c r="B10" s="45" t="s">
        <v>39</v>
      </c>
      <c r="C10" s="4">
        <v>1</v>
      </c>
      <c r="D10" s="4">
        <v>1</v>
      </c>
      <c r="E10" s="8">
        <v>145</v>
      </c>
      <c r="F10" s="8">
        <f t="shared" si="0"/>
        <v>145</v>
      </c>
    </row>
    <row r="11" spans="1:6" x14ac:dyDescent="0.25">
      <c r="A11" s="2" t="s">
        <v>11</v>
      </c>
      <c r="B11" s="2" t="s">
        <v>6</v>
      </c>
      <c r="C11" s="2">
        <v>1</v>
      </c>
      <c r="D11" s="2">
        <v>1</v>
      </c>
      <c r="E11" s="6">
        <v>37</v>
      </c>
      <c r="F11" s="6">
        <f t="shared" si="0"/>
        <v>37</v>
      </c>
    </row>
    <row r="12" spans="1:6" ht="15.75" thickBot="1" x14ac:dyDescent="0.3">
      <c r="A12" s="4"/>
      <c r="B12" s="4" t="s">
        <v>40</v>
      </c>
      <c r="C12" s="4">
        <v>1</v>
      </c>
      <c r="D12" s="4">
        <v>1</v>
      </c>
      <c r="E12" s="8">
        <v>29</v>
      </c>
      <c r="F12" s="8">
        <f t="shared" si="0"/>
        <v>29</v>
      </c>
    </row>
    <row r="13" spans="1:6" x14ac:dyDescent="0.25">
      <c r="A13" s="2" t="s">
        <v>12</v>
      </c>
      <c r="B13" s="2" t="s">
        <v>13</v>
      </c>
      <c r="C13" s="2">
        <v>1</v>
      </c>
      <c r="D13" s="2">
        <v>1</v>
      </c>
      <c r="E13" s="6">
        <v>26</v>
      </c>
      <c r="F13" s="6">
        <f t="shared" si="0"/>
        <v>26</v>
      </c>
    </row>
    <row r="14" spans="1:6" ht="15.75" thickBot="1" x14ac:dyDescent="0.3">
      <c r="A14" s="4"/>
      <c r="B14" s="45" t="s">
        <v>41</v>
      </c>
      <c r="C14" s="4">
        <v>1</v>
      </c>
      <c r="D14" s="4">
        <v>1</v>
      </c>
      <c r="E14" s="8">
        <v>69</v>
      </c>
      <c r="F14" s="8">
        <f t="shared" si="0"/>
        <v>69</v>
      </c>
    </row>
    <row r="15" spans="1:6" x14ac:dyDescent="0.25">
      <c r="A15" s="2" t="s">
        <v>14</v>
      </c>
      <c r="B15" s="2" t="s">
        <v>15</v>
      </c>
      <c r="C15" s="2">
        <v>1</v>
      </c>
      <c r="D15" s="2">
        <v>1</v>
      </c>
      <c r="E15" s="6">
        <v>31</v>
      </c>
      <c r="F15" s="6">
        <f t="shared" si="0"/>
        <v>31</v>
      </c>
    </row>
    <row r="16" spans="1:6" ht="15.75" thickBot="1" x14ac:dyDescent="0.3">
      <c r="A16" s="4"/>
      <c r="B16" s="45" t="s">
        <v>42</v>
      </c>
      <c r="C16" s="4">
        <v>1</v>
      </c>
      <c r="D16" s="4">
        <v>1</v>
      </c>
      <c r="E16" s="8">
        <v>69</v>
      </c>
      <c r="F16" s="8">
        <f t="shared" si="0"/>
        <v>69</v>
      </c>
    </row>
    <row r="17" spans="1:6" x14ac:dyDescent="0.25">
      <c r="A17" s="2" t="s">
        <v>17</v>
      </c>
      <c r="B17" s="2" t="s">
        <v>18</v>
      </c>
      <c r="C17" s="2">
        <v>1</v>
      </c>
      <c r="D17" s="2">
        <v>1</v>
      </c>
      <c r="E17" s="6">
        <v>32</v>
      </c>
      <c r="F17" s="6">
        <f t="shared" si="0"/>
        <v>32</v>
      </c>
    </row>
    <row r="18" spans="1:6" x14ac:dyDescent="0.25">
      <c r="A18" s="3"/>
      <c r="B18" s="3" t="s">
        <v>43</v>
      </c>
      <c r="C18" s="3">
        <v>1</v>
      </c>
      <c r="D18" s="3">
        <v>1</v>
      </c>
      <c r="E18" s="7">
        <v>27</v>
      </c>
      <c r="F18" s="7">
        <f t="shared" si="0"/>
        <v>27</v>
      </c>
    </row>
    <row r="19" spans="1:6" ht="15.75" thickBot="1" x14ac:dyDescent="0.3">
      <c r="A19" s="4"/>
      <c r="B19" s="4" t="s">
        <v>44</v>
      </c>
      <c r="C19" s="4">
        <v>1</v>
      </c>
      <c r="D19" s="4">
        <v>1</v>
      </c>
      <c r="E19" s="8">
        <v>45</v>
      </c>
      <c r="F19" s="8">
        <f t="shared" si="0"/>
        <v>45</v>
      </c>
    </row>
    <row r="20" spans="1:6" x14ac:dyDescent="0.25">
      <c r="A20" s="2" t="s">
        <v>19</v>
      </c>
      <c r="B20" s="2" t="s">
        <v>20</v>
      </c>
      <c r="C20" s="2">
        <v>1</v>
      </c>
      <c r="D20" s="2">
        <v>1</v>
      </c>
      <c r="E20" s="6">
        <v>52.5</v>
      </c>
      <c r="F20" s="6">
        <f t="shared" si="0"/>
        <v>52.5</v>
      </c>
    </row>
    <row r="21" spans="1:6" ht="15.75" thickBot="1" x14ac:dyDescent="0.3">
      <c r="A21" s="4"/>
      <c r="B21" s="4" t="s">
        <v>45</v>
      </c>
      <c r="C21" s="4">
        <v>1</v>
      </c>
      <c r="D21" s="4">
        <v>1</v>
      </c>
      <c r="E21" s="8">
        <v>56</v>
      </c>
      <c r="F21" s="8">
        <f t="shared" si="0"/>
        <v>56</v>
      </c>
    </row>
    <row r="22" spans="1:6" x14ac:dyDescent="0.25">
      <c r="A22" s="2" t="s">
        <v>21</v>
      </c>
      <c r="B22" s="39" t="s">
        <v>22</v>
      </c>
      <c r="C22" s="2">
        <v>1</v>
      </c>
      <c r="D22" s="2">
        <v>1</v>
      </c>
      <c r="E22" s="6">
        <v>70</v>
      </c>
      <c r="F22" s="6">
        <f t="shared" si="0"/>
        <v>70</v>
      </c>
    </row>
    <row r="23" spans="1:6" x14ac:dyDescent="0.25">
      <c r="A23" s="3"/>
      <c r="B23" s="41" t="s">
        <v>46</v>
      </c>
      <c r="C23" s="3">
        <v>1</v>
      </c>
      <c r="D23" s="3"/>
      <c r="E23" s="7">
        <v>200</v>
      </c>
      <c r="F23" s="7">
        <f t="shared" si="0"/>
        <v>200</v>
      </c>
    </row>
    <row r="24" spans="1:6" ht="15.75" thickBot="1" x14ac:dyDescent="0.3">
      <c r="A24" s="4"/>
      <c r="B24" s="4" t="s">
        <v>102</v>
      </c>
      <c r="C24" s="4">
        <v>1</v>
      </c>
      <c r="D24" s="4">
        <v>1</v>
      </c>
      <c r="E24" s="8">
        <v>32</v>
      </c>
      <c r="F24" s="8">
        <f t="shared" si="0"/>
        <v>32</v>
      </c>
    </row>
    <row r="25" spans="1:6" x14ac:dyDescent="0.25">
      <c r="A25" s="2" t="s">
        <v>23</v>
      </c>
      <c r="B25" s="2" t="s">
        <v>64</v>
      </c>
      <c r="C25" s="2">
        <v>2</v>
      </c>
      <c r="D25" s="2">
        <v>2</v>
      </c>
      <c r="E25" s="6">
        <v>23</v>
      </c>
      <c r="F25" s="6">
        <f t="shared" si="0"/>
        <v>46</v>
      </c>
    </row>
    <row r="26" spans="1:6" x14ac:dyDescent="0.25">
      <c r="A26" s="3"/>
      <c r="B26" s="3" t="s">
        <v>58</v>
      </c>
      <c r="C26" s="3">
        <v>1</v>
      </c>
      <c r="D26" s="3">
        <v>1</v>
      </c>
      <c r="E26" s="7">
        <v>18</v>
      </c>
      <c r="F26" s="7">
        <f t="shared" si="0"/>
        <v>18</v>
      </c>
    </row>
    <row r="27" spans="1:6" x14ac:dyDescent="0.25">
      <c r="A27" s="3"/>
      <c r="B27" s="3" t="s">
        <v>24</v>
      </c>
      <c r="C27" s="3">
        <v>1</v>
      </c>
      <c r="D27" s="3">
        <v>1</v>
      </c>
      <c r="E27" s="7">
        <v>35</v>
      </c>
      <c r="F27" s="7">
        <f t="shared" si="0"/>
        <v>35</v>
      </c>
    </row>
    <row r="28" spans="1:6" x14ac:dyDescent="0.25">
      <c r="A28" s="3"/>
      <c r="B28" s="3" t="s">
        <v>47</v>
      </c>
      <c r="C28" s="3">
        <v>1</v>
      </c>
      <c r="D28" s="3">
        <v>1</v>
      </c>
      <c r="E28" s="7">
        <v>38</v>
      </c>
      <c r="F28" s="7">
        <f t="shared" si="0"/>
        <v>38</v>
      </c>
    </row>
    <row r="29" spans="1:6" x14ac:dyDescent="0.25">
      <c r="A29" s="3"/>
      <c r="B29" s="41" t="s">
        <v>48</v>
      </c>
      <c r="C29" s="3">
        <v>1</v>
      </c>
      <c r="D29" s="3">
        <v>1</v>
      </c>
      <c r="E29" s="7">
        <v>99</v>
      </c>
      <c r="F29" s="7">
        <f t="shared" si="0"/>
        <v>99</v>
      </c>
    </row>
    <row r="30" spans="1:6" x14ac:dyDescent="0.25">
      <c r="A30" s="3"/>
      <c r="B30" s="3" t="s">
        <v>88</v>
      </c>
      <c r="C30" s="3">
        <v>1</v>
      </c>
      <c r="D30" s="3">
        <v>1</v>
      </c>
      <c r="E30" s="7">
        <v>53</v>
      </c>
      <c r="F30" s="7">
        <f t="shared" si="0"/>
        <v>53</v>
      </c>
    </row>
    <row r="31" spans="1:6" ht="15.75" thickBot="1" x14ac:dyDescent="0.3">
      <c r="A31" s="4"/>
      <c r="B31" s="4" t="s">
        <v>6</v>
      </c>
      <c r="C31" s="4">
        <v>2</v>
      </c>
      <c r="D31" s="4">
        <v>2</v>
      </c>
      <c r="E31" s="8">
        <v>25</v>
      </c>
      <c r="F31" s="8">
        <f t="shared" si="0"/>
        <v>50</v>
      </c>
    </row>
    <row r="32" spans="1:6" x14ac:dyDescent="0.25">
      <c r="A32" s="2" t="s">
        <v>25</v>
      </c>
      <c r="B32" s="2" t="s">
        <v>6</v>
      </c>
      <c r="C32" s="2">
        <v>1</v>
      </c>
      <c r="D32" s="2">
        <v>1</v>
      </c>
      <c r="E32" s="6">
        <v>35</v>
      </c>
      <c r="F32" s="6">
        <f t="shared" si="0"/>
        <v>35</v>
      </c>
    </row>
    <row r="33" spans="1:6" x14ac:dyDescent="0.25">
      <c r="A33" s="3"/>
      <c r="B33" s="3" t="s">
        <v>26</v>
      </c>
      <c r="C33" s="3">
        <v>1</v>
      </c>
      <c r="D33" s="3">
        <v>1</v>
      </c>
      <c r="E33" s="7">
        <v>43</v>
      </c>
      <c r="F33" s="7">
        <f t="shared" si="0"/>
        <v>43</v>
      </c>
    </row>
    <row r="34" spans="1:6" x14ac:dyDescent="0.25">
      <c r="A34" s="3"/>
      <c r="B34" s="3" t="s">
        <v>49</v>
      </c>
      <c r="C34" s="3">
        <v>1</v>
      </c>
      <c r="D34" s="3">
        <v>1</v>
      </c>
      <c r="E34" s="7">
        <v>29</v>
      </c>
      <c r="F34" s="7">
        <f t="shared" si="0"/>
        <v>29</v>
      </c>
    </row>
    <row r="35" spans="1:6" ht="15.75" thickBot="1" x14ac:dyDescent="0.3">
      <c r="A35" s="4"/>
      <c r="B35" s="4" t="s">
        <v>50</v>
      </c>
      <c r="C35" s="4">
        <v>2</v>
      </c>
      <c r="D35" s="4">
        <v>2</v>
      </c>
      <c r="E35" s="8">
        <v>40</v>
      </c>
      <c r="F35" s="8">
        <f t="shared" si="0"/>
        <v>80</v>
      </c>
    </row>
    <row r="36" spans="1:6" ht="15.75" thickBot="1" x14ac:dyDescent="0.3">
      <c r="A36" s="1" t="s">
        <v>27</v>
      </c>
      <c r="B36" s="1" t="s">
        <v>28</v>
      </c>
      <c r="C36" s="1">
        <v>1</v>
      </c>
      <c r="D36" s="1">
        <v>1</v>
      </c>
      <c r="E36" s="5">
        <v>40</v>
      </c>
      <c r="F36" s="6">
        <f t="shared" si="0"/>
        <v>40</v>
      </c>
    </row>
    <row r="37" spans="1:6" x14ac:dyDescent="0.25">
      <c r="A37" s="2" t="s">
        <v>29</v>
      </c>
      <c r="B37" s="2" t="s">
        <v>30</v>
      </c>
      <c r="C37" s="2">
        <v>1</v>
      </c>
      <c r="D37" s="2">
        <v>1</v>
      </c>
      <c r="E37" s="6">
        <v>50</v>
      </c>
      <c r="F37" s="6">
        <f t="shared" si="0"/>
        <v>50</v>
      </c>
    </row>
    <row r="38" spans="1:6" x14ac:dyDescent="0.25">
      <c r="A38" s="3"/>
      <c r="B38" s="3" t="s">
        <v>31</v>
      </c>
      <c r="C38" s="3">
        <v>1</v>
      </c>
      <c r="D38" s="3">
        <v>1</v>
      </c>
      <c r="E38" s="7">
        <v>70</v>
      </c>
      <c r="F38" s="7">
        <f t="shared" si="0"/>
        <v>70</v>
      </c>
    </row>
    <row r="39" spans="1:6" x14ac:dyDescent="0.25">
      <c r="A39" s="3"/>
      <c r="B39" s="3" t="s">
        <v>51</v>
      </c>
      <c r="C39" s="3">
        <v>1</v>
      </c>
      <c r="D39" s="3">
        <v>1</v>
      </c>
      <c r="E39" s="7">
        <v>30</v>
      </c>
      <c r="F39" s="7">
        <f t="shared" si="0"/>
        <v>30</v>
      </c>
    </row>
    <row r="40" spans="1:6" ht="15.75" thickBot="1" x14ac:dyDescent="0.3">
      <c r="A40" s="4"/>
      <c r="B40" s="4" t="s">
        <v>52</v>
      </c>
      <c r="C40" s="4">
        <v>1</v>
      </c>
      <c r="D40" s="4">
        <v>1</v>
      </c>
      <c r="E40" s="8">
        <v>73</v>
      </c>
      <c r="F40" s="8">
        <f t="shared" si="0"/>
        <v>73</v>
      </c>
    </row>
    <row r="41" spans="1:6" x14ac:dyDescent="0.25">
      <c r="A41" s="2" t="s">
        <v>32</v>
      </c>
      <c r="B41" s="2" t="s">
        <v>33</v>
      </c>
      <c r="C41" s="2">
        <v>1</v>
      </c>
      <c r="D41" s="2">
        <v>1</v>
      </c>
      <c r="E41" s="6">
        <v>43</v>
      </c>
      <c r="F41" s="6">
        <f t="shared" si="0"/>
        <v>43</v>
      </c>
    </row>
    <row r="42" spans="1:6" ht="15.75" thickBot="1" x14ac:dyDescent="0.3">
      <c r="A42" s="4"/>
      <c r="B42" s="4" t="s">
        <v>53</v>
      </c>
      <c r="C42" s="4">
        <v>1</v>
      </c>
      <c r="D42" s="4">
        <v>1</v>
      </c>
      <c r="E42" s="8">
        <v>50</v>
      </c>
      <c r="F42" s="8">
        <f t="shared" si="0"/>
        <v>50</v>
      </c>
    </row>
    <row r="43" spans="1:6" x14ac:dyDescent="0.25">
      <c r="A43" s="2" t="s">
        <v>34</v>
      </c>
      <c r="B43" s="2" t="s">
        <v>35</v>
      </c>
      <c r="C43" s="2">
        <v>1</v>
      </c>
      <c r="D43" s="2">
        <v>1</v>
      </c>
      <c r="E43" s="6">
        <v>20.5</v>
      </c>
      <c r="F43" s="6">
        <f t="shared" si="0"/>
        <v>20.5</v>
      </c>
    </row>
    <row r="44" spans="1:6" x14ac:dyDescent="0.25">
      <c r="A44" s="3"/>
      <c r="B44" s="3" t="s">
        <v>54</v>
      </c>
      <c r="C44" s="3">
        <v>1</v>
      </c>
      <c r="D44" s="3">
        <v>1</v>
      </c>
      <c r="E44" s="7">
        <v>25</v>
      </c>
      <c r="F44" s="7">
        <f t="shared" si="0"/>
        <v>25</v>
      </c>
    </row>
    <row r="45" spans="1:6" x14ac:dyDescent="0.25">
      <c r="A45" s="3"/>
      <c r="B45" s="41" t="s">
        <v>55</v>
      </c>
      <c r="C45" s="3">
        <v>1</v>
      </c>
      <c r="D45" s="3">
        <v>1</v>
      </c>
      <c r="E45" s="7">
        <v>45</v>
      </c>
      <c r="F45" s="7">
        <f t="shared" si="0"/>
        <v>45</v>
      </c>
    </row>
    <row r="46" spans="1:6" ht="15.75" thickBot="1" x14ac:dyDescent="0.3">
      <c r="A46" s="4"/>
      <c r="B46" s="4" t="s">
        <v>56</v>
      </c>
      <c r="C46" s="4">
        <v>1</v>
      </c>
      <c r="D46" s="4">
        <v>1</v>
      </c>
      <c r="E46" s="8">
        <v>33</v>
      </c>
      <c r="F46" s="8">
        <f t="shared" si="0"/>
        <v>33</v>
      </c>
    </row>
    <row r="47" spans="1:6" x14ac:dyDescent="0.25">
      <c r="A47" s="2" t="s">
        <v>57</v>
      </c>
      <c r="B47" s="2" t="s">
        <v>6</v>
      </c>
      <c r="C47" s="2">
        <v>1</v>
      </c>
      <c r="D47" s="2">
        <v>1</v>
      </c>
      <c r="E47" s="6">
        <v>19.5</v>
      </c>
      <c r="F47" s="6">
        <f t="shared" si="0"/>
        <v>19.5</v>
      </c>
    </row>
    <row r="48" spans="1:6" ht="15.75" thickBot="1" x14ac:dyDescent="0.3">
      <c r="A48" s="4"/>
      <c r="B48" s="4" t="s">
        <v>58</v>
      </c>
      <c r="C48" s="4">
        <v>1</v>
      </c>
      <c r="D48" s="4">
        <v>1</v>
      </c>
      <c r="E48" s="8">
        <v>21</v>
      </c>
      <c r="F48" s="8">
        <f t="shared" si="0"/>
        <v>21</v>
      </c>
    </row>
    <row r="49" spans="1:6" x14ac:dyDescent="0.25">
      <c r="A49" s="2" t="s">
        <v>59</v>
      </c>
      <c r="B49" s="2" t="s">
        <v>60</v>
      </c>
      <c r="C49" s="2">
        <v>1</v>
      </c>
      <c r="D49" s="2">
        <v>1</v>
      </c>
      <c r="E49" s="6">
        <v>23</v>
      </c>
      <c r="F49" s="6">
        <f t="shared" si="0"/>
        <v>23</v>
      </c>
    </row>
    <row r="50" spans="1:6" x14ac:dyDescent="0.25">
      <c r="A50" s="3"/>
      <c r="B50" s="3" t="s">
        <v>61</v>
      </c>
      <c r="C50" s="3">
        <v>2</v>
      </c>
      <c r="D50" s="3">
        <v>2</v>
      </c>
      <c r="E50" s="7">
        <v>25</v>
      </c>
      <c r="F50" s="7">
        <f t="shared" si="0"/>
        <v>50</v>
      </c>
    </row>
    <row r="51" spans="1:6" x14ac:dyDescent="0.25">
      <c r="A51" s="3"/>
      <c r="B51" s="3" t="s">
        <v>89</v>
      </c>
      <c r="C51" s="3">
        <v>1</v>
      </c>
      <c r="D51" s="3">
        <v>1</v>
      </c>
      <c r="E51" s="7">
        <v>30</v>
      </c>
      <c r="F51" s="7">
        <f t="shared" si="0"/>
        <v>30</v>
      </c>
    </row>
    <row r="52" spans="1:6" x14ac:dyDescent="0.25">
      <c r="A52" s="3"/>
      <c r="B52" s="3" t="s">
        <v>62</v>
      </c>
      <c r="C52" s="3">
        <v>1</v>
      </c>
      <c r="D52" s="3">
        <v>1</v>
      </c>
      <c r="E52" s="7">
        <v>27</v>
      </c>
      <c r="F52" s="7">
        <f t="shared" si="0"/>
        <v>27</v>
      </c>
    </row>
    <row r="53" spans="1:6" ht="15.75" thickBot="1" x14ac:dyDescent="0.3">
      <c r="A53" s="4"/>
      <c r="B53" s="45" t="s">
        <v>63</v>
      </c>
      <c r="C53" s="4">
        <v>1</v>
      </c>
      <c r="D53" s="4">
        <v>1</v>
      </c>
      <c r="E53" s="8">
        <v>48</v>
      </c>
      <c r="F53" s="8">
        <f t="shared" si="0"/>
        <v>48</v>
      </c>
    </row>
    <row r="54" spans="1:6" x14ac:dyDescent="0.25">
      <c r="A54" s="2" t="s">
        <v>65</v>
      </c>
      <c r="B54" s="39" t="s">
        <v>66</v>
      </c>
      <c r="C54" s="2">
        <v>1</v>
      </c>
      <c r="D54" s="2">
        <v>1</v>
      </c>
      <c r="E54" s="6">
        <v>40</v>
      </c>
      <c r="F54" s="6">
        <f t="shared" si="0"/>
        <v>40</v>
      </c>
    </row>
    <row r="55" spans="1:6" x14ac:dyDescent="0.25">
      <c r="A55" s="3"/>
      <c r="B55" s="3" t="s">
        <v>67</v>
      </c>
      <c r="C55" s="3">
        <v>1</v>
      </c>
      <c r="D55" s="3">
        <v>1</v>
      </c>
      <c r="E55" s="7">
        <v>30</v>
      </c>
      <c r="F55" s="7">
        <f t="shared" si="0"/>
        <v>30</v>
      </c>
    </row>
    <row r="56" spans="1:6" ht="15.75" thickBot="1" x14ac:dyDescent="0.3">
      <c r="A56" s="4"/>
      <c r="B56" s="4" t="s">
        <v>225</v>
      </c>
      <c r="C56" s="4">
        <v>1</v>
      </c>
      <c r="D56" s="4">
        <v>1</v>
      </c>
      <c r="E56" s="8">
        <v>33</v>
      </c>
      <c r="F56" s="8">
        <f t="shared" si="0"/>
        <v>33</v>
      </c>
    </row>
    <row r="57" spans="1:6" ht="15.75" thickBot="1" x14ac:dyDescent="0.3">
      <c r="A57" s="1" t="s">
        <v>68</v>
      </c>
      <c r="B57" s="1" t="s">
        <v>69</v>
      </c>
      <c r="C57" s="1">
        <v>1</v>
      </c>
      <c r="D57" s="1">
        <v>1</v>
      </c>
      <c r="E57" s="5">
        <v>38</v>
      </c>
      <c r="F57" s="6">
        <f t="shared" si="0"/>
        <v>38</v>
      </c>
    </row>
    <row r="58" spans="1:6" ht="15.75" thickBot="1" x14ac:dyDescent="0.3">
      <c r="A58" s="1" t="s">
        <v>70</v>
      </c>
      <c r="B58" s="1" t="s">
        <v>71</v>
      </c>
      <c r="C58" s="1">
        <v>1</v>
      </c>
      <c r="D58" s="1">
        <v>1</v>
      </c>
      <c r="E58" s="5">
        <v>50</v>
      </c>
      <c r="F58" s="6">
        <f t="shared" si="0"/>
        <v>50</v>
      </c>
    </row>
    <row r="59" spans="1:6" ht="15.75" thickBot="1" x14ac:dyDescent="0.3">
      <c r="A59" s="1" t="s">
        <v>72</v>
      </c>
      <c r="B59" s="1" t="s">
        <v>73</v>
      </c>
      <c r="C59" s="1">
        <v>1</v>
      </c>
      <c r="D59" s="1">
        <v>1</v>
      </c>
      <c r="E59" s="5">
        <v>46</v>
      </c>
      <c r="F59" s="6">
        <f t="shared" si="0"/>
        <v>46</v>
      </c>
    </row>
    <row r="60" spans="1:6" ht="15.75" thickBot="1" x14ac:dyDescent="0.3">
      <c r="A60" s="1" t="s">
        <v>74</v>
      </c>
      <c r="B60" s="48" t="s">
        <v>75</v>
      </c>
      <c r="C60" s="1">
        <v>1</v>
      </c>
      <c r="D60" s="1">
        <v>1</v>
      </c>
      <c r="E60" s="5">
        <v>150</v>
      </c>
      <c r="F60" s="6">
        <f t="shared" si="0"/>
        <v>150</v>
      </c>
    </row>
    <row r="61" spans="1:6" ht="15.75" thickBot="1" x14ac:dyDescent="0.3">
      <c r="A61" s="1" t="s">
        <v>76</v>
      </c>
      <c r="B61" s="1" t="s">
        <v>80</v>
      </c>
      <c r="C61" s="1">
        <v>1</v>
      </c>
      <c r="D61" s="1">
        <v>1</v>
      </c>
      <c r="E61" s="5">
        <v>40</v>
      </c>
      <c r="F61" s="6">
        <f t="shared" si="0"/>
        <v>40</v>
      </c>
    </row>
    <row r="62" spans="1:6" x14ac:dyDescent="0.25">
      <c r="A62" s="2" t="s">
        <v>77</v>
      </c>
      <c r="B62" s="2" t="s">
        <v>58</v>
      </c>
      <c r="C62" s="2">
        <v>3</v>
      </c>
      <c r="D62" s="2">
        <v>3</v>
      </c>
      <c r="E62" s="6">
        <v>20</v>
      </c>
      <c r="F62" s="6">
        <f t="shared" si="0"/>
        <v>60</v>
      </c>
    </row>
    <row r="63" spans="1:6" x14ac:dyDescent="0.25">
      <c r="A63" s="3"/>
      <c r="B63" s="3" t="s">
        <v>50</v>
      </c>
      <c r="C63" s="3">
        <v>2</v>
      </c>
      <c r="D63" s="3">
        <v>2</v>
      </c>
      <c r="E63" s="7">
        <v>28</v>
      </c>
      <c r="F63" s="7">
        <f t="shared" si="0"/>
        <v>56</v>
      </c>
    </row>
    <row r="64" spans="1:6" x14ac:dyDescent="0.25">
      <c r="A64" s="3"/>
      <c r="B64" s="3" t="s">
        <v>81</v>
      </c>
      <c r="C64" s="3">
        <v>1</v>
      </c>
      <c r="D64" s="3">
        <v>1</v>
      </c>
      <c r="E64" s="7">
        <v>39</v>
      </c>
      <c r="F64" s="7">
        <f t="shared" si="0"/>
        <v>39</v>
      </c>
    </row>
    <row r="65" spans="1:6" ht="15.75" thickBot="1" x14ac:dyDescent="0.3">
      <c r="A65" s="4"/>
      <c r="B65" s="4" t="s">
        <v>82</v>
      </c>
      <c r="C65" s="4">
        <v>1</v>
      </c>
      <c r="D65" s="4">
        <v>1</v>
      </c>
      <c r="E65" s="8">
        <v>25</v>
      </c>
      <c r="F65" s="8">
        <f t="shared" si="0"/>
        <v>25</v>
      </c>
    </row>
    <row r="66" spans="1:6" x14ac:dyDescent="0.25">
      <c r="A66" s="2" t="s">
        <v>78</v>
      </c>
      <c r="B66" s="2" t="s">
        <v>83</v>
      </c>
      <c r="C66" s="2">
        <v>1</v>
      </c>
      <c r="D66" s="2">
        <v>1</v>
      </c>
      <c r="E66" s="6">
        <v>53</v>
      </c>
      <c r="F66" s="6">
        <f t="shared" si="0"/>
        <v>53</v>
      </c>
    </row>
    <row r="67" spans="1:6" ht="15.75" thickBot="1" x14ac:dyDescent="0.3">
      <c r="A67" s="4"/>
      <c r="B67" s="4" t="s">
        <v>84</v>
      </c>
      <c r="C67" s="4">
        <v>1</v>
      </c>
      <c r="D67" s="4">
        <v>1</v>
      </c>
      <c r="E67" s="8">
        <v>150</v>
      </c>
      <c r="F67" s="8">
        <f t="shared" ref="F67:F69" si="1">E67*C67</f>
        <v>150</v>
      </c>
    </row>
    <row r="68" spans="1:6" x14ac:dyDescent="0.25">
      <c r="A68" s="2" t="s">
        <v>79</v>
      </c>
      <c r="B68" s="2" t="s">
        <v>85</v>
      </c>
      <c r="C68" s="2">
        <v>2</v>
      </c>
      <c r="D68" s="2">
        <v>2</v>
      </c>
      <c r="E68" s="6">
        <v>30</v>
      </c>
      <c r="F68" s="6">
        <f t="shared" si="1"/>
        <v>60</v>
      </c>
    </row>
    <row r="69" spans="1:6" ht="15.75" thickBot="1" x14ac:dyDescent="0.3">
      <c r="A69" s="4"/>
      <c r="B69" s="4" t="s">
        <v>86</v>
      </c>
      <c r="C69" s="4">
        <v>1</v>
      </c>
      <c r="D69" s="4">
        <v>1</v>
      </c>
      <c r="E69" s="8">
        <v>40</v>
      </c>
      <c r="F69" s="8">
        <f t="shared" si="1"/>
        <v>40</v>
      </c>
    </row>
    <row r="70" spans="1:6" ht="15.75" thickBot="1" x14ac:dyDescent="0.3"/>
    <row r="71" spans="1:6" ht="15.75" thickBot="1" x14ac:dyDescent="0.3">
      <c r="B71" s="20" t="s">
        <v>174</v>
      </c>
      <c r="C71" s="1">
        <f>SUM(C2:C69)</f>
        <v>77</v>
      </c>
      <c r="D71" s="1">
        <f>SUM(D2:D69)</f>
        <v>76</v>
      </c>
      <c r="E71"/>
      <c r="F71" s="5">
        <f>SUM(F2:F69)</f>
        <v>3323.5</v>
      </c>
    </row>
    <row r="72" spans="1:6" ht="15.75" thickBot="1" x14ac:dyDescent="0.3">
      <c r="E72"/>
      <c r="F72"/>
    </row>
    <row r="73" spans="1:6" ht="15.75" thickBot="1" x14ac:dyDescent="0.3">
      <c r="B73" s="20" t="s">
        <v>175</v>
      </c>
      <c r="C73" s="1">
        <f>C71-D71</f>
        <v>1</v>
      </c>
      <c r="E73"/>
      <c r="F73"/>
    </row>
    <row r="74" spans="1:6" ht="15.75" thickBot="1" x14ac:dyDescent="0.3">
      <c r="B74" s="20" t="s">
        <v>173</v>
      </c>
      <c r="C74" s="1">
        <v>0</v>
      </c>
      <c r="E74"/>
      <c r="F74"/>
    </row>
  </sheetData>
  <conditionalFormatting sqref="C2:D69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2:F69">
    <cfRule type="dataBar" priority="1">
      <dataBar>
        <cfvo type="min"/>
        <cfvo type="max"/>
        <color rgb="FFFFB628"/>
      </dataBar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9"/>
  <sheetViews>
    <sheetView zoomScale="90" zoomScaleNormal="90" workbookViewId="0">
      <pane ySplit="1" topLeftCell="A170" activePane="bottomLeft" state="frozen"/>
      <selection pane="bottomLeft" activeCell="A198" sqref="A198:A200"/>
    </sheetView>
  </sheetViews>
  <sheetFormatPr baseColWidth="10" defaultRowHeight="15" x14ac:dyDescent="0.25"/>
  <cols>
    <col min="1" max="1" width="31.7109375" style="22" bestFit="1" customWidth="1"/>
    <col min="2" max="2" width="60.7109375" bestFit="1" customWidth="1"/>
    <col min="3" max="4" width="12.85546875" bestFit="1" customWidth="1"/>
    <col min="5" max="5" width="11" customWidth="1"/>
    <col min="6" max="6" width="10" bestFit="1" customWidth="1"/>
    <col min="8" max="8" width="53.42578125" bestFit="1" customWidth="1"/>
    <col min="9" max="9" width="8.7109375" bestFit="1" customWidth="1"/>
  </cols>
  <sheetData>
    <row r="1" spans="1:8" s="25" customFormat="1" ht="16.5" thickBot="1" x14ac:dyDescent="0.3">
      <c r="A1" s="23" t="s">
        <v>1</v>
      </c>
      <c r="B1" s="23" t="s">
        <v>0</v>
      </c>
      <c r="C1" s="23" t="s">
        <v>37</v>
      </c>
      <c r="D1" s="23" t="s">
        <v>119</v>
      </c>
      <c r="E1" s="24" t="s">
        <v>2</v>
      </c>
      <c r="F1" s="24" t="s">
        <v>87</v>
      </c>
    </row>
    <row r="2" spans="1:8" x14ac:dyDescent="0.25">
      <c r="A2" s="53" t="s">
        <v>90</v>
      </c>
      <c r="B2" s="2" t="s">
        <v>99</v>
      </c>
      <c r="C2" s="2">
        <v>1</v>
      </c>
      <c r="D2" s="2">
        <v>1</v>
      </c>
      <c r="E2" s="6">
        <v>35</v>
      </c>
      <c r="F2" s="6">
        <f>E2*C2</f>
        <v>35</v>
      </c>
      <c r="G2" t="s">
        <v>119</v>
      </c>
      <c r="H2" t="s">
        <v>180</v>
      </c>
    </row>
    <row r="3" spans="1:8" x14ac:dyDescent="0.25">
      <c r="A3" s="51"/>
      <c r="B3" s="10" t="s">
        <v>103</v>
      </c>
      <c r="C3" s="10">
        <v>1</v>
      </c>
      <c r="D3" s="10">
        <v>1</v>
      </c>
      <c r="E3" s="11">
        <v>18</v>
      </c>
      <c r="F3" s="7">
        <f t="shared" ref="F3:F8" si="0">E3*C3</f>
        <v>18</v>
      </c>
      <c r="G3" t="s">
        <v>119</v>
      </c>
      <c r="H3" t="s">
        <v>179</v>
      </c>
    </row>
    <row r="4" spans="1:8" x14ac:dyDescent="0.25">
      <c r="A4" s="51"/>
      <c r="B4" s="10" t="s">
        <v>150</v>
      </c>
      <c r="C4" s="10">
        <v>2</v>
      </c>
      <c r="D4" s="10">
        <v>2</v>
      </c>
      <c r="E4" s="11">
        <v>25</v>
      </c>
      <c r="F4" s="7">
        <f t="shared" si="0"/>
        <v>50</v>
      </c>
      <c r="G4" t="s">
        <v>119</v>
      </c>
      <c r="H4" t="s">
        <v>181</v>
      </c>
    </row>
    <row r="5" spans="1:8" x14ac:dyDescent="0.25">
      <c r="A5" s="51"/>
      <c r="B5" s="10" t="s">
        <v>171</v>
      </c>
      <c r="C5" s="10">
        <v>1</v>
      </c>
      <c r="D5" s="10">
        <v>1</v>
      </c>
      <c r="E5" s="11">
        <v>35</v>
      </c>
      <c r="F5" s="7">
        <f t="shared" si="0"/>
        <v>35</v>
      </c>
      <c r="G5" t="s">
        <v>119</v>
      </c>
      <c r="H5" t="s">
        <v>181</v>
      </c>
    </row>
    <row r="6" spans="1:8" x14ac:dyDescent="0.25">
      <c r="A6" s="51"/>
      <c r="B6" s="10" t="s">
        <v>104</v>
      </c>
      <c r="C6" s="10">
        <v>1</v>
      </c>
      <c r="D6" s="10">
        <v>1</v>
      </c>
      <c r="E6" s="11">
        <v>19</v>
      </c>
      <c r="F6" s="7">
        <f t="shared" si="0"/>
        <v>19</v>
      </c>
      <c r="G6" t="s">
        <v>119</v>
      </c>
      <c r="H6" t="s">
        <v>179</v>
      </c>
    </row>
    <row r="7" spans="1:8" x14ac:dyDescent="0.25">
      <c r="A7" s="51"/>
      <c r="B7" s="10" t="s">
        <v>253</v>
      </c>
      <c r="C7" s="10">
        <v>1</v>
      </c>
      <c r="D7" s="10">
        <v>1</v>
      </c>
      <c r="E7" s="11">
        <v>16.2</v>
      </c>
      <c r="F7" s="7">
        <f t="shared" si="0"/>
        <v>16.2</v>
      </c>
      <c r="G7" t="s">
        <v>119</v>
      </c>
      <c r="H7" t="s">
        <v>215</v>
      </c>
    </row>
    <row r="8" spans="1:8" x14ac:dyDescent="0.25">
      <c r="A8" s="51"/>
      <c r="B8" s="44" t="s">
        <v>254</v>
      </c>
      <c r="C8" s="10">
        <v>1</v>
      </c>
      <c r="D8" s="10">
        <v>1</v>
      </c>
      <c r="E8" s="11">
        <v>56</v>
      </c>
      <c r="F8" s="7">
        <f t="shared" si="0"/>
        <v>56</v>
      </c>
      <c r="G8" t="s">
        <v>119</v>
      </c>
      <c r="H8" t="s">
        <v>215</v>
      </c>
    </row>
    <row r="9" spans="1:8" x14ac:dyDescent="0.25">
      <c r="A9" s="51"/>
      <c r="B9" s="3" t="s">
        <v>105</v>
      </c>
      <c r="C9" s="3">
        <v>1</v>
      </c>
      <c r="D9" s="3">
        <v>1</v>
      </c>
      <c r="E9" s="7">
        <v>22.5</v>
      </c>
      <c r="F9" s="7">
        <f t="shared" ref="F9:F12" si="1">E9*C9</f>
        <v>22.5</v>
      </c>
      <c r="G9" t="s">
        <v>119</v>
      </c>
      <c r="H9" t="s">
        <v>179</v>
      </c>
    </row>
    <row r="10" spans="1:8" x14ac:dyDescent="0.25">
      <c r="A10" s="51"/>
      <c r="B10" s="43" t="s">
        <v>106</v>
      </c>
      <c r="C10" s="16">
        <v>1</v>
      </c>
      <c r="D10" s="16">
        <v>1</v>
      </c>
      <c r="E10" s="15">
        <v>56</v>
      </c>
      <c r="F10" s="15">
        <f t="shared" si="1"/>
        <v>56</v>
      </c>
      <c r="G10" t="s">
        <v>119</v>
      </c>
      <c r="H10" t="s">
        <v>179</v>
      </c>
    </row>
    <row r="11" spans="1:8" x14ac:dyDescent="0.25">
      <c r="A11" s="51"/>
      <c r="B11" s="43" t="s">
        <v>261</v>
      </c>
      <c r="C11" s="16">
        <v>1</v>
      </c>
      <c r="D11" s="16">
        <v>1</v>
      </c>
      <c r="E11" s="15">
        <v>68</v>
      </c>
      <c r="F11" s="15">
        <f t="shared" si="1"/>
        <v>68</v>
      </c>
      <c r="G11" t="s">
        <v>119</v>
      </c>
      <c r="H11" t="s">
        <v>215</v>
      </c>
    </row>
    <row r="12" spans="1:8" ht="15.75" thickBot="1" x14ac:dyDescent="0.3">
      <c r="A12" s="52"/>
      <c r="B12" s="4"/>
      <c r="C12" s="4"/>
      <c r="D12" s="4"/>
      <c r="E12" s="8"/>
      <c r="F12" s="8">
        <f t="shared" si="1"/>
        <v>0</v>
      </c>
    </row>
    <row r="13" spans="1:8" x14ac:dyDescent="0.25">
      <c r="A13" s="53" t="s">
        <v>14</v>
      </c>
      <c r="B13" s="2" t="s">
        <v>6</v>
      </c>
      <c r="C13" s="2">
        <v>1</v>
      </c>
      <c r="D13" s="2">
        <v>1</v>
      </c>
      <c r="E13" s="6">
        <v>28</v>
      </c>
      <c r="F13" s="6">
        <f>E13*C13</f>
        <v>28</v>
      </c>
      <c r="G13" t="s">
        <v>119</v>
      </c>
      <c r="H13" t="s">
        <v>176</v>
      </c>
    </row>
    <row r="14" spans="1:8" x14ac:dyDescent="0.25">
      <c r="A14" s="51"/>
      <c r="B14" s="3" t="s">
        <v>113</v>
      </c>
      <c r="C14" s="3">
        <v>1</v>
      </c>
      <c r="D14" s="3">
        <v>1</v>
      </c>
      <c r="E14" s="7">
        <v>26</v>
      </c>
      <c r="F14" s="7">
        <f t="shared" ref="F14:F16" si="2">E14*C14</f>
        <v>26</v>
      </c>
      <c r="G14" t="s">
        <v>119</v>
      </c>
      <c r="H14" t="s">
        <v>181</v>
      </c>
    </row>
    <row r="15" spans="1:8" x14ac:dyDescent="0.25">
      <c r="A15" s="51"/>
      <c r="B15" s="41" t="s">
        <v>269</v>
      </c>
      <c r="C15" s="3">
        <v>3</v>
      </c>
      <c r="D15" s="3">
        <v>1</v>
      </c>
      <c r="E15" s="7">
        <v>63.332999999999998</v>
      </c>
      <c r="F15" s="7">
        <f t="shared" si="2"/>
        <v>189.999</v>
      </c>
      <c r="G15" t="s">
        <v>107</v>
      </c>
      <c r="H15" t="s">
        <v>215</v>
      </c>
    </row>
    <row r="16" spans="1:8" x14ac:dyDescent="0.25">
      <c r="A16" s="51"/>
      <c r="B16" s="3" t="s">
        <v>268</v>
      </c>
      <c r="C16" s="3">
        <v>1</v>
      </c>
      <c r="D16" s="3">
        <v>1</v>
      </c>
      <c r="E16" s="7">
        <v>30</v>
      </c>
      <c r="F16" s="7">
        <f t="shared" si="2"/>
        <v>30</v>
      </c>
      <c r="G16" t="s">
        <v>119</v>
      </c>
      <c r="H16" t="s">
        <v>215</v>
      </c>
    </row>
    <row r="17" spans="1:8" ht="15.75" thickBot="1" x14ac:dyDescent="0.3">
      <c r="A17" s="51"/>
      <c r="B17" s="3"/>
      <c r="C17" s="3"/>
      <c r="D17" s="3"/>
      <c r="E17" s="7"/>
      <c r="F17" s="7">
        <f t="shared" ref="F17:F114" si="3">E17*C17</f>
        <v>0</v>
      </c>
    </row>
    <row r="18" spans="1:8" x14ac:dyDescent="0.25">
      <c r="A18" s="53" t="s">
        <v>577</v>
      </c>
      <c r="B18" s="19" t="s">
        <v>64</v>
      </c>
      <c r="C18" s="2">
        <v>2</v>
      </c>
      <c r="D18" s="2">
        <v>2</v>
      </c>
      <c r="E18" s="6">
        <v>23</v>
      </c>
      <c r="F18" s="6">
        <f t="shared" si="3"/>
        <v>46</v>
      </c>
      <c r="G18" t="s">
        <v>119</v>
      </c>
      <c r="H18" t="s">
        <v>179</v>
      </c>
    </row>
    <row r="19" spans="1:8" x14ac:dyDescent="0.25">
      <c r="A19" s="51"/>
      <c r="B19" s="3" t="s">
        <v>240</v>
      </c>
      <c r="C19" s="10">
        <v>1</v>
      </c>
      <c r="D19" s="10">
        <v>1</v>
      </c>
      <c r="E19" s="11">
        <v>25</v>
      </c>
      <c r="F19" s="11">
        <f t="shared" si="3"/>
        <v>25</v>
      </c>
      <c r="G19" t="s">
        <v>119</v>
      </c>
      <c r="H19" t="s">
        <v>215</v>
      </c>
    </row>
    <row r="20" spans="1:8" x14ac:dyDescent="0.25">
      <c r="A20" s="51"/>
      <c r="B20" s="3" t="s">
        <v>97</v>
      </c>
      <c r="C20" s="3">
        <v>1</v>
      </c>
      <c r="D20" s="3">
        <v>1</v>
      </c>
      <c r="E20" s="7">
        <v>12</v>
      </c>
      <c r="F20" s="7">
        <f t="shared" si="3"/>
        <v>12</v>
      </c>
      <c r="G20" t="s">
        <v>119</v>
      </c>
      <c r="H20" t="s">
        <v>180</v>
      </c>
    </row>
    <row r="21" spans="1:8" x14ac:dyDescent="0.25">
      <c r="A21" s="51"/>
      <c r="B21" s="3" t="s">
        <v>98</v>
      </c>
      <c r="C21" s="3">
        <v>1</v>
      </c>
      <c r="D21" s="3">
        <v>1</v>
      </c>
      <c r="E21" s="7">
        <v>12</v>
      </c>
      <c r="F21" s="7">
        <f t="shared" si="3"/>
        <v>12</v>
      </c>
      <c r="G21" t="s">
        <v>119</v>
      </c>
      <c r="H21" t="s">
        <v>180</v>
      </c>
    </row>
    <row r="22" spans="1:8" x14ac:dyDescent="0.25">
      <c r="A22" s="51"/>
      <c r="B22" s="43" t="s">
        <v>194</v>
      </c>
      <c r="C22" s="16">
        <v>2</v>
      </c>
      <c r="D22" s="16">
        <v>2</v>
      </c>
      <c r="E22" s="15">
        <v>90</v>
      </c>
      <c r="F22" s="7">
        <f t="shared" si="3"/>
        <v>180</v>
      </c>
      <c r="G22" t="s">
        <v>119</v>
      </c>
      <c r="H22" t="s">
        <v>215</v>
      </c>
    </row>
    <row r="23" spans="1:8" x14ac:dyDescent="0.25">
      <c r="A23" s="51"/>
      <c r="B23" s="16" t="s">
        <v>47</v>
      </c>
      <c r="C23" s="16">
        <v>1</v>
      </c>
      <c r="D23" s="16">
        <v>1</v>
      </c>
      <c r="E23" s="15">
        <v>38</v>
      </c>
      <c r="F23" s="7">
        <f t="shared" si="3"/>
        <v>38</v>
      </c>
      <c r="G23" t="s">
        <v>119</v>
      </c>
      <c r="H23" t="s">
        <v>179</v>
      </c>
    </row>
    <row r="24" spans="1:8" x14ac:dyDescent="0.25">
      <c r="A24" s="51"/>
      <c r="B24" s="3" t="s">
        <v>142</v>
      </c>
      <c r="C24" s="16">
        <v>1</v>
      </c>
      <c r="D24" s="16">
        <v>1</v>
      </c>
      <c r="E24" s="15">
        <v>29</v>
      </c>
      <c r="F24" s="7">
        <f t="shared" si="3"/>
        <v>29</v>
      </c>
      <c r="G24" t="s">
        <v>119</v>
      </c>
      <c r="H24" t="s">
        <v>181</v>
      </c>
    </row>
    <row r="25" spans="1:8" x14ac:dyDescent="0.25">
      <c r="A25" s="51"/>
      <c r="B25" s="16" t="s">
        <v>193</v>
      </c>
      <c r="C25" s="16">
        <v>1</v>
      </c>
      <c r="D25" s="16">
        <v>1</v>
      </c>
      <c r="E25" s="15">
        <v>28</v>
      </c>
      <c r="F25" s="7">
        <f t="shared" ref="F25:F29" si="4">E25*C25</f>
        <v>28</v>
      </c>
      <c r="G25" t="s">
        <v>119</v>
      </c>
      <c r="H25" t="s">
        <v>181</v>
      </c>
    </row>
    <row r="26" spans="1:8" x14ac:dyDescent="0.25">
      <c r="A26" s="51"/>
      <c r="B26" s="16" t="s">
        <v>241</v>
      </c>
      <c r="C26" s="16">
        <v>1</v>
      </c>
      <c r="D26" s="16">
        <v>1</v>
      </c>
      <c r="E26" s="15">
        <v>36</v>
      </c>
      <c r="F26" s="7">
        <f t="shared" si="4"/>
        <v>36</v>
      </c>
      <c r="G26" t="s">
        <v>119</v>
      </c>
      <c r="H26" t="s">
        <v>215</v>
      </c>
    </row>
    <row r="27" spans="1:8" x14ac:dyDescent="0.25">
      <c r="A27" s="51"/>
      <c r="B27" s="16" t="s">
        <v>242</v>
      </c>
      <c r="C27" s="16">
        <v>1</v>
      </c>
      <c r="D27" s="16">
        <v>1</v>
      </c>
      <c r="E27" s="15">
        <v>36</v>
      </c>
      <c r="F27" s="7">
        <f t="shared" si="4"/>
        <v>36</v>
      </c>
      <c r="G27" t="s">
        <v>119</v>
      </c>
      <c r="H27" t="s">
        <v>215</v>
      </c>
    </row>
    <row r="28" spans="1:8" x14ac:dyDescent="0.25">
      <c r="A28" s="51"/>
      <c r="B28" s="16" t="s">
        <v>185</v>
      </c>
      <c r="C28" s="16">
        <v>1</v>
      </c>
      <c r="D28" s="16">
        <v>1</v>
      </c>
      <c r="E28" s="15">
        <v>29</v>
      </c>
      <c r="F28" s="7">
        <f t="shared" si="4"/>
        <v>29</v>
      </c>
      <c r="G28" t="s">
        <v>119</v>
      </c>
      <c r="H28" t="s">
        <v>215</v>
      </c>
    </row>
    <row r="29" spans="1:8" x14ac:dyDescent="0.25">
      <c r="A29" s="51"/>
      <c r="B29" s="43" t="s">
        <v>197</v>
      </c>
      <c r="C29" s="16">
        <v>1</v>
      </c>
      <c r="D29" s="16">
        <v>1</v>
      </c>
      <c r="E29" s="15">
        <v>110</v>
      </c>
      <c r="F29" s="7">
        <f t="shared" si="4"/>
        <v>110</v>
      </c>
      <c r="G29" t="s">
        <v>119</v>
      </c>
      <c r="H29" t="s">
        <v>179</v>
      </c>
    </row>
    <row r="30" spans="1:8" ht="15.75" thickBot="1" x14ac:dyDescent="0.3">
      <c r="A30" s="51"/>
      <c r="B30" s="16"/>
      <c r="C30" s="16"/>
      <c r="D30" s="16"/>
      <c r="E30" s="15"/>
      <c r="F30" s="7">
        <f t="shared" si="3"/>
        <v>0</v>
      </c>
    </row>
    <row r="31" spans="1:8" x14ac:dyDescent="0.25">
      <c r="A31" s="53" t="s">
        <v>19</v>
      </c>
      <c r="B31" s="2" t="s">
        <v>96</v>
      </c>
      <c r="C31" s="2">
        <v>1</v>
      </c>
      <c r="D31" s="2">
        <v>1</v>
      </c>
      <c r="E31" s="6">
        <v>40</v>
      </c>
      <c r="F31" s="6">
        <f t="shared" si="3"/>
        <v>40</v>
      </c>
      <c r="G31" t="s">
        <v>119</v>
      </c>
      <c r="H31" t="s">
        <v>180</v>
      </c>
    </row>
    <row r="32" spans="1:8" x14ac:dyDescent="0.25">
      <c r="A32" s="51"/>
      <c r="B32" s="16" t="s">
        <v>151</v>
      </c>
      <c r="C32" s="16">
        <v>1</v>
      </c>
      <c r="D32" s="16">
        <v>1</v>
      </c>
      <c r="E32" s="15">
        <v>45</v>
      </c>
      <c r="F32" s="15">
        <f t="shared" si="3"/>
        <v>45</v>
      </c>
      <c r="G32" t="s">
        <v>119</v>
      </c>
      <c r="H32" t="s">
        <v>181</v>
      </c>
    </row>
    <row r="33" spans="1:8" x14ac:dyDescent="0.25">
      <c r="A33" s="51"/>
      <c r="B33" s="16" t="s">
        <v>20</v>
      </c>
      <c r="C33" s="16">
        <v>1</v>
      </c>
      <c r="D33" s="16"/>
      <c r="E33" s="15">
        <v>55</v>
      </c>
      <c r="F33" s="15">
        <f t="shared" si="3"/>
        <v>55</v>
      </c>
      <c r="G33" t="s">
        <v>107</v>
      </c>
      <c r="H33" t="s">
        <v>179</v>
      </c>
    </row>
    <row r="34" spans="1:8" x14ac:dyDescent="0.25">
      <c r="A34" s="51"/>
      <c r="B34" s="16" t="s">
        <v>238</v>
      </c>
      <c r="C34" s="16">
        <v>1</v>
      </c>
      <c r="D34" s="16">
        <v>1</v>
      </c>
      <c r="E34" s="15">
        <v>35</v>
      </c>
      <c r="F34" s="15">
        <f t="shared" si="3"/>
        <v>35</v>
      </c>
      <c r="G34" t="s">
        <v>119</v>
      </c>
      <c r="H34" t="s">
        <v>215</v>
      </c>
    </row>
    <row r="35" spans="1:8" ht="15.75" thickBot="1" x14ac:dyDescent="0.3">
      <c r="A35" s="52"/>
      <c r="B35" s="4"/>
      <c r="C35" s="4"/>
      <c r="D35" s="4"/>
      <c r="E35" s="8"/>
      <c r="F35" s="8">
        <f t="shared" ref="F35" si="5">E35*C35</f>
        <v>0</v>
      </c>
    </row>
    <row r="36" spans="1:8" x14ac:dyDescent="0.25">
      <c r="A36" s="53" t="s">
        <v>578</v>
      </c>
      <c r="B36" s="2" t="s">
        <v>6</v>
      </c>
      <c r="C36" s="2">
        <v>1</v>
      </c>
      <c r="D36" s="2">
        <v>1</v>
      </c>
      <c r="E36" s="6">
        <v>35</v>
      </c>
      <c r="F36" s="6">
        <f t="shared" si="3"/>
        <v>35</v>
      </c>
      <c r="G36" t="s">
        <v>119</v>
      </c>
      <c r="H36" t="s">
        <v>180</v>
      </c>
    </row>
    <row r="37" spans="1:8" x14ac:dyDescent="0.25">
      <c r="A37" s="51"/>
      <c r="B37" s="10" t="s">
        <v>252</v>
      </c>
      <c r="C37" s="10">
        <v>1</v>
      </c>
      <c r="D37" s="10">
        <v>1</v>
      </c>
      <c r="E37" s="11">
        <v>33</v>
      </c>
      <c r="F37" s="11">
        <f t="shared" si="3"/>
        <v>33</v>
      </c>
      <c r="G37" t="s">
        <v>119</v>
      </c>
      <c r="H37" t="s">
        <v>215</v>
      </c>
    </row>
    <row r="38" spans="1:8" x14ac:dyDescent="0.25">
      <c r="A38" s="51"/>
      <c r="B38" s="10" t="s">
        <v>50</v>
      </c>
      <c r="C38" s="10">
        <v>1</v>
      </c>
      <c r="D38" s="10">
        <v>1</v>
      </c>
      <c r="E38" s="11">
        <v>38</v>
      </c>
      <c r="F38" s="11">
        <f t="shared" si="3"/>
        <v>38</v>
      </c>
      <c r="G38" t="s">
        <v>119</v>
      </c>
      <c r="H38" t="s">
        <v>215</v>
      </c>
    </row>
    <row r="39" spans="1:8" x14ac:dyDescent="0.25">
      <c r="A39" s="51"/>
      <c r="B39" s="41" t="s">
        <v>152</v>
      </c>
      <c r="C39" s="3">
        <v>1</v>
      </c>
      <c r="D39" s="3">
        <v>1</v>
      </c>
      <c r="E39" s="7">
        <v>120</v>
      </c>
      <c r="F39" s="7">
        <f t="shared" si="3"/>
        <v>120</v>
      </c>
      <c r="G39" t="s">
        <v>119</v>
      </c>
      <c r="H39" t="s">
        <v>181</v>
      </c>
    </row>
    <row r="40" spans="1:8" x14ac:dyDescent="0.25">
      <c r="A40" s="51"/>
      <c r="B40" s="41" t="s">
        <v>219</v>
      </c>
      <c r="C40" s="3">
        <v>1</v>
      </c>
      <c r="D40" s="3">
        <v>1</v>
      </c>
      <c r="E40" s="7">
        <v>120</v>
      </c>
      <c r="F40" s="7">
        <f t="shared" si="3"/>
        <v>120</v>
      </c>
      <c r="G40" t="s">
        <v>119</v>
      </c>
      <c r="H40" t="s">
        <v>215</v>
      </c>
    </row>
    <row r="41" spans="1:8" ht="15.75" thickBot="1" x14ac:dyDescent="0.3">
      <c r="A41" s="51"/>
      <c r="B41" s="3"/>
      <c r="C41" s="3"/>
      <c r="D41" s="3"/>
      <c r="E41" s="7"/>
      <c r="F41" s="7">
        <f t="shared" si="3"/>
        <v>0</v>
      </c>
    </row>
    <row r="42" spans="1:8" x14ac:dyDescent="0.25">
      <c r="A42" s="53" t="s">
        <v>91</v>
      </c>
      <c r="B42" s="2" t="s">
        <v>58</v>
      </c>
      <c r="C42" s="2">
        <v>1</v>
      </c>
      <c r="D42" s="2">
        <v>1</v>
      </c>
      <c r="E42" s="6">
        <v>22</v>
      </c>
      <c r="F42" s="6">
        <f t="shared" si="3"/>
        <v>22</v>
      </c>
      <c r="G42" t="s">
        <v>119</v>
      </c>
      <c r="H42" t="s">
        <v>179</v>
      </c>
    </row>
    <row r="43" spans="1:8" x14ac:dyDescent="0.25">
      <c r="A43" s="51"/>
      <c r="B43" s="16" t="s">
        <v>92</v>
      </c>
      <c r="C43" s="16">
        <v>1</v>
      </c>
      <c r="D43" s="16">
        <v>1</v>
      </c>
      <c r="E43" s="15">
        <v>33</v>
      </c>
      <c r="F43" s="15">
        <f t="shared" si="3"/>
        <v>33</v>
      </c>
      <c r="G43" t="s">
        <v>119</v>
      </c>
      <c r="H43" t="s">
        <v>179</v>
      </c>
    </row>
    <row r="44" spans="1:8" ht="15.75" thickBot="1" x14ac:dyDescent="0.3">
      <c r="A44" s="52"/>
      <c r="B44" s="4"/>
      <c r="C44" s="4"/>
      <c r="D44" s="4"/>
      <c r="E44" s="8"/>
      <c r="F44" s="8">
        <f t="shared" ref="F44" si="6">E44*C44</f>
        <v>0</v>
      </c>
    </row>
    <row r="45" spans="1:8" x14ac:dyDescent="0.25">
      <c r="A45" s="53" t="s">
        <v>32</v>
      </c>
      <c r="B45" s="2" t="s">
        <v>94</v>
      </c>
      <c r="C45" s="2">
        <v>2</v>
      </c>
      <c r="D45" s="19">
        <v>2</v>
      </c>
      <c r="E45" s="6">
        <v>43</v>
      </c>
      <c r="F45" s="6">
        <f t="shared" si="3"/>
        <v>86</v>
      </c>
      <c r="G45" t="s">
        <v>119</v>
      </c>
      <c r="H45" t="s">
        <v>180</v>
      </c>
    </row>
    <row r="46" spans="1:8" x14ac:dyDescent="0.25">
      <c r="A46" s="51"/>
      <c r="B46" s="16" t="s">
        <v>95</v>
      </c>
      <c r="C46" s="16">
        <v>2</v>
      </c>
      <c r="D46" s="16">
        <v>2</v>
      </c>
      <c r="E46" s="15">
        <v>25</v>
      </c>
      <c r="F46" s="15">
        <f t="shared" si="3"/>
        <v>50</v>
      </c>
      <c r="G46" t="s">
        <v>119</v>
      </c>
      <c r="H46" t="s">
        <v>176</v>
      </c>
    </row>
    <row r="47" spans="1:8" x14ac:dyDescent="0.25">
      <c r="A47" s="51"/>
      <c r="B47" s="16" t="s">
        <v>236</v>
      </c>
      <c r="C47" s="16">
        <v>1</v>
      </c>
      <c r="D47" s="16">
        <v>1</v>
      </c>
      <c r="E47" s="15">
        <v>35</v>
      </c>
      <c r="F47" s="15">
        <f t="shared" si="3"/>
        <v>35</v>
      </c>
      <c r="G47" t="s">
        <v>119</v>
      </c>
      <c r="H47" t="s">
        <v>215</v>
      </c>
    </row>
    <row r="48" spans="1:8" x14ac:dyDescent="0.25">
      <c r="A48" s="51"/>
      <c r="B48" s="16" t="s">
        <v>203</v>
      </c>
      <c r="C48" s="16">
        <v>1</v>
      </c>
      <c r="D48" s="16">
        <v>1</v>
      </c>
      <c r="E48" s="15">
        <v>25</v>
      </c>
      <c r="F48" s="15">
        <f t="shared" si="3"/>
        <v>25</v>
      </c>
      <c r="G48" t="s">
        <v>119</v>
      </c>
      <c r="H48" t="s">
        <v>181</v>
      </c>
    </row>
    <row r="49" spans="1:8" x14ac:dyDescent="0.25">
      <c r="A49" s="51"/>
      <c r="B49" s="43" t="s">
        <v>255</v>
      </c>
      <c r="C49" s="16">
        <v>1</v>
      </c>
      <c r="D49" s="16">
        <v>1</v>
      </c>
      <c r="E49" s="15">
        <v>130</v>
      </c>
      <c r="F49" s="15">
        <f t="shared" si="3"/>
        <v>130</v>
      </c>
      <c r="G49" t="s">
        <v>119</v>
      </c>
      <c r="H49" t="s">
        <v>215</v>
      </c>
    </row>
    <row r="50" spans="1:8" x14ac:dyDescent="0.25">
      <c r="A50" s="51"/>
      <c r="B50" s="16" t="s">
        <v>258</v>
      </c>
      <c r="C50" s="16">
        <v>1</v>
      </c>
      <c r="D50" s="16">
        <v>1</v>
      </c>
      <c r="E50" s="15">
        <v>50</v>
      </c>
      <c r="F50" s="15">
        <f t="shared" si="3"/>
        <v>50</v>
      </c>
      <c r="G50" t="s">
        <v>119</v>
      </c>
      <c r="H50" t="s">
        <v>239</v>
      </c>
    </row>
    <row r="51" spans="1:8" ht="15.75" thickBot="1" x14ac:dyDescent="0.3">
      <c r="A51" s="52"/>
      <c r="B51" s="4"/>
      <c r="C51" s="4"/>
      <c r="D51" s="4"/>
      <c r="E51" s="8"/>
      <c r="F51" s="8">
        <f t="shared" si="3"/>
        <v>0</v>
      </c>
    </row>
    <row r="52" spans="1:8" x14ac:dyDescent="0.25">
      <c r="A52" s="53" t="s">
        <v>101</v>
      </c>
      <c r="B52" s="2" t="s">
        <v>93</v>
      </c>
      <c r="C52" s="2">
        <v>1</v>
      </c>
      <c r="D52" s="2">
        <v>1</v>
      </c>
      <c r="E52" s="6">
        <v>77</v>
      </c>
      <c r="F52" s="6">
        <f t="shared" si="3"/>
        <v>77</v>
      </c>
      <c r="G52" t="s">
        <v>119</v>
      </c>
      <c r="H52" t="s">
        <v>179</v>
      </c>
    </row>
    <row r="53" spans="1:8" x14ac:dyDescent="0.25">
      <c r="A53" s="51"/>
      <c r="B53" s="10" t="s">
        <v>222</v>
      </c>
      <c r="C53" s="10">
        <v>1</v>
      </c>
      <c r="D53" s="10">
        <v>1</v>
      </c>
      <c r="E53" s="11">
        <v>27</v>
      </c>
      <c r="F53" s="11">
        <f t="shared" si="3"/>
        <v>27</v>
      </c>
      <c r="G53" t="s">
        <v>119</v>
      </c>
      <c r="H53" t="s">
        <v>179</v>
      </c>
    </row>
    <row r="54" spans="1:8" x14ac:dyDescent="0.25">
      <c r="A54" s="51"/>
      <c r="B54" s="41" t="s">
        <v>143</v>
      </c>
      <c r="C54" s="3">
        <v>1</v>
      </c>
      <c r="D54" s="3">
        <v>1</v>
      </c>
      <c r="E54" s="7">
        <v>60</v>
      </c>
      <c r="F54" s="7">
        <f t="shared" si="3"/>
        <v>60</v>
      </c>
      <c r="G54" t="s">
        <v>119</v>
      </c>
      <c r="H54" t="s">
        <v>176</v>
      </c>
    </row>
    <row r="55" spans="1:8" ht="15.75" thickBot="1" x14ac:dyDescent="0.3">
      <c r="A55" s="52"/>
      <c r="B55" s="4"/>
      <c r="C55" s="4"/>
      <c r="D55" s="4"/>
      <c r="E55" s="8"/>
      <c r="F55" s="8">
        <f t="shared" si="3"/>
        <v>0</v>
      </c>
    </row>
    <row r="56" spans="1:8" x14ac:dyDescent="0.25">
      <c r="A56" s="53" t="s">
        <v>100</v>
      </c>
      <c r="B56" s="2" t="s">
        <v>102</v>
      </c>
      <c r="C56" s="2">
        <v>1</v>
      </c>
      <c r="D56" s="2">
        <v>1</v>
      </c>
      <c r="E56" s="6">
        <v>30</v>
      </c>
      <c r="F56" s="6">
        <f t="shared" si="3"/>
        <v>30</v>
      </c>
      <c r="G56" t="s">
        <v>119</v>
      </c>
      <c r="H56" t="s">
        <v>180</v>
      </c>
    </row>
    <row r="57" spans="1:8" x14ac:dyDescent="0.25">
      <c r="A57" s="51"/>
      <c r="B57" s="16" t="s">
        <v>6</v>
      </c>
      <c r="C57" s="16">
        <v>1</v>
      </c>
      <c r="D57" s="16">
        <v>1</v>
      </c>
      <c r="E57" s="15">
        <v>19.5</v>
      </c>
      <c r="F57" s="15">
        <f t="shared" si="3"/>
        <v>19.5</v>
      </c>
      <c r="G57" t="s">
        <v>119</v>
      </c>
      <c r="H57" t="s">
        <v>181</v>
      </c>
    </row>
    <row r="58" spans="1:8" x14ac:dyDescent="0.25">
      <c r="A58" s="51"/>
      <c r="B58" s="16" t="s">
        <v>259</v>
      </c>
      <c r="C58" s="16">
        <v>1</v>
      </c>
      <c r="D58" s="16">
        <v>1</v>
      </c>
      <c r="E58" s="15">
        <v>44</v>
      </c>
      <c r="F58" s="15">
        <f t="shared" si="3"/>
        <v>44</v>
      </c>
      <c r="G58" t="s">
        <v>119</v>
      </c>
      <c r="H58" t="s">
        <v>215</v>
      </c>
    </row>
    <row r="59" spans="1:8" x14ac:dyDescent="0.25">
      <c r="A59" s="51"/>
      <c r="B59" s="16" t="s">
        <v>260</v>
      </c>
      <c r="C59" s="16">
        <v>1</v>
      </c>
      <c r="D59" s="16">
        <v>1</v>
      </c>
      <c r="E59" s="15">
        <v>40</v>
      </c>
      <c r="F59" s="15">
        <f t="shared" si="3"/>
        <v>40</v>
      </c>
      <c r="G59" t="s">
        <v>119</v>
      </c>
      <c r="H59" t="s">
        <v>215</v>
      </c>
    </row>
    <row r="60" spans="1:8" ht="15.75" thickBot="1" x14ac:dyDescent="0.3">
      <c r="A60" s="52"/>
      <c r="B60" s="4"/>
      <c r="C60" s="4"/>
      <c r="D60" s="4"/>
      <c r="E60" s="8"/>
      <c r="F60" s="8">
        <f t="shared" ref="F60" si="7">E60*C60</f>
        <v>0</v>
      </c>
    </row>
    <row r="61" spans="1:8" x14ac:dyDescent="0.25">
      <c r="A61" s="53" t="s">
        <v>12</v>
      </c>
      <c r="B61" s="2" t="s">
        <v>6</v>
      </c>
      <c r="C61" s="2">
        <v>1</v>
      </c>
      <c r="D61" s="2">
        <v>1</v>
      </c>
      <c r="E61" s="6">
        <v>39</v>
      </c>
      <c r="F61" s="6">
        <f t="shared" si="3"/>
        <v>39</v>
      </c>
      <c r="G61" t="s">
        <v>119</v>
      </c>
      <c r="H61" t="s">
        <v>180</v>
      </c>
    </row>
    <row r="62" spans="1:8" ht="15.75" thickBot="1" x14ac:dyDescent="0.3">
      <c r="A62" s="51"/>
      <c r="B62" s="3"/>
      <c r="C62" s="3"/>
      <c r="D62" s="3"/>
      <c r="E62" s="7"/>
      <c r="F62" s="7">
        <f t="shared" si="3"/>
        <v>0</v>
      </c>
    </row>
    <row r="63" spans="1:8" x14ac:dyDescent="0.25">
      <c r="A63" s="53" t="s">
        <v>108</v>
      </c>
      <c r="B63" s="2" t="s">
        <v>109</v>
      </c>
      <c r="C63" s="2">
        <v>1</v>
      </c>
      <c r="D63" s="2">
        <v>1</v>
      </c>
      <c r="E63" s="6">
        <v>30</v>
      </c>
      <c r="F63" s="6">
        <f t="shared" si="3"/>
        <v>30</v>
      </c>
      <c r="G63" t="s">
        <v>119</v>
      </c>
      <c r="H63" t="s">
        <v>180</v>
      </c>
    </row>
    <row r="64" spans="1:8" ht="15.75" thickBot="1" x14ac:dyDescent="0.3">
      <c r="A64" s="51"/>
      <c r="B64" s="3"/>
      <c r="C64" s="3"/>
      <c r="D64" s="3"/>
      <c r="E64" s="7"/>
      <c r="F64" s="7">
        <f t="shared" si="3"/>
        <v>0</v>
      </c>
    </row>
    <row r="65" spans="1:8" x14ac:dyDescent="0.25">
      <c r="A65" s="53" t="s">
        <v>110</v>
      </c>
      <c r="B65" s="2" t="s">
        <v>111</v>
      </c>
      <c r="C65" s="2">
        <v>1</v>
      </c>
      <c r="D65" s="2">
        <v>1</v>
      </c>
      <c r="E65" s="6">
        <v>30</v>
      </c>
      <c r="F65" s="14">
        <f t="shared" si="3"/>
        <v>30</v>
      </c>
      <c r="G65" t="s">
        <v>119</v>
      </c>
      <c r="H65" t="s">
        <v>179</v>
      </c>
    </row>
    <row r="66" spans="1:8" x14ac:dyDescent="0.25">
      <c r="A66" s="51"/>
      <c r="B66" s="12" t="s">
        <v>112</v>
      </c>
      <c r="C66" s="12">
        <v>1</v>
      </c>
      <c r="D66" s="12">
        <v>1</v>
      </c>
      <c r="E66" s="13">
        <v>30</v>
      </c>
      <c r="F66" s="15">
        <f t="shared" si="3"/>
        <v>30</v>
      </c>
      <c r="G66" t="s">
        <v>119</v>
      </c>
      <c r="H66" t="s">
        <v>179</v>
      </c>
    </row>
    <row r="67" spans="1:8" x14ac:dyDescent="0.25">
      <c r="A67" s="51"/>
      <c r="B67" s="3" t="s">
        <v>6</v>
      </c>
      <c r="C67" s="3">
        <v>1</v>
      </c>
      <c r="D67" s="3"/>
      <c r="E67" s="7">
        <v>16</v>
      </c>
      <c r="F67" s="15">
        <f t="shared" si="3"/>
        <v>16</v>
      </c>
      <c r="G67" t="s">
        <v>107</v>
      </c>
      <c r="H67" t="s">
        <v>180</v>
      </c>
    </row>
    <row r="68" spans="1:8" x14ac:dyDescent="0.25">
      <c r="A68" s="51"/>
      <c r="B68" s="16" t="s">
        <v>113</v>
      </c>
      <c r="C68" s="16">
        <v>1</v>
      </c>
      <c r="D68" s="16">
        <v>1</v>
      </c>
      <c r="E68" s="15">
        <v>35</v>
      </c>
      <c r="F68" s="15">
        <f t="shared" si="3"/>
        <v>35</v>
      </c>
      <c r="G68" t="s">
        <v>119</v>
      </c>
      <c r="H68" t="s">
        <v>179</v>
      </c>
    </row>
    <row r="69" spans="1:8" ht="15.75" thickBot="1" x14ac:dyDescent="0.3">
      <c r="A69" s="52"/>
      <c r="B69" s="4"/>
      <c r="C69" s="4"/>
      <c r="D69" s="4"/>
      <c r="E69" s="8"/>
      <c r="F69" s="8">
        <f t="shared" ref="F69" si="8">E69*C69</f>
        <v>0</v>
      </c>
    </row>
    <row r="70" spans="1:8" x14ac:dyDescent="0.25">
      <c r="A70" s="53" t="s">
        <v>114</v>
      </c>
      <c r="B70" s="2" t="s">
        <v>120</v>
      </c>
      <c r="C70" s="2">
        <v>1</v>
      </c>
      <c r="D70" s="2">
        <v>1</v>
      </c>
      <c r="E70" s="6">
        <v>28</v>
      </c>
      <c r="F70" s="6">
        <f t="shared" si="3"/>
        <v>28</v>
      </c>
      <c r="G70" t="s">
        <v>119</v>
      </c>
      <c r="H70" t="s">
        <v>180</v>
      </c>
    </row>
    <row r="71" spans="1:8" x14ac:dyDescent="0.25">
      <c r="A71" s="51"/>
      <c r="B71" s="3" t="s">
        <v>162</v>
      </c>
      <c r="C71" s="3">
        <v>1</v>
      </c>
      <c r="D71" s="3">
        <v>1</v>
      </c>
      <c r="E71" s="7">
        <v>33</v>
      </c>
      <c r="F71" s="7">
        <f t="shared" si="3"/>
        <v>33</v>
      </c>
      <c r="G71" t="s">
        <v>119</v>
      </c>
      <c r="H71" t="s">
        <v>177</v>
      </c>
    </row>
    <row r="72" spans="1:8" x14ac:dyDescent="0.25">
      <c r="A72" s="51"/>
      <c r="B72" s="16" t="s">
        <v>202</v>
      </c>
      <c r="C72" s="16">
        <v>1</v>
      </c>
      <c r="D72" s="16">
        <v>1</v>
      </c>
      <c r="E72" s="15">
        <v>29</v>
      </c>
      <c r="F72" s="7">
        <f t="shared" si="3"/>
        <v>29</v>
      </c>
      <c r="G72" t="s">
        <v>119</v>
      </c>
      <c r="H72" t="s">
        <v>181</v>
      </c>
    </row>
    <row r="73" spans="1:8" x14ac:dyDescent="0.25">
      <c r="A73" s="51"/>
      <c r="B73" s="16" t="s">
        <v>209</v>
      </c>
      <c r="C73" s="16">
        <v>1</v>
      </c>
      <c r="D73" s="16"/>
      <c r="E73" s="15">
        <v>25</v>
      </c>
      <c r="F73" s="7">
        <f t="shared" si="3"/>
        <v>25</v>
      </c>
      <c r="G73" t="s">
        <v>107</v>
      </c>
      <c r="H73" t="s">
        <v>179</v>
      </c>
    </row>
    <row r="74" spans="1:8" ht="15.75" thickBot="1" x14ac:dyDescent="0.3">
      <c r="A74" s="52"/>
      <c r="B74" s="4"/>
      <c r="C74" s="4"/>
      <c r="D74" s="4"/>
      <c r="E74" s="8"/>
      <c r="F74" s="8">
        <f t="shared" si="3"/>
        <v>0</v>
      </c>
    </row>
    <row r="75" spans="1:8" x14ac:dyDescent="0.25">
      <c r="A75" s="53" t="s">
        <v>115</v>
      </c>
      <c r="B75" s="2" t="s">
        <v>121</v>
      </c>
      <c r="C75" s="2">
        <v>1</v>
      </c>
      <c r="D75" s="2">
        <v>1</v>
      </c>
      <c r="E75" s="6">
        <v>35.5</v>
      </c>
      <c r="F75" s="6">
        <f t="shared" si="3"/>
        <v>35.5</v>
      </c>
      <c r="G75" t="s">
        <v>119</v>
      </c>
      <c r="H75" t="s">
        <v>180</v>
      </c>
    </row>
    <row r="76" spans="1:8" ht="15.75" thickBot="1" x14ac:dyDescent="0.3">
      <c r="A76" s="52"/>
      <c r="B76" s="4"/>
      <c r="C76" s="4"/>
      <c r="D76" s="4"/>
      <c r="E76" s="8"/>
      <c r="F76" s="8">
        <f t="shared" si="3"/>
        <v>0</v>
      </c>
    </row>
    <row r="77" spans="1:8" x14ac:dyDescent="0.25">
      <c r="A77" s="53" t="s">
        <v>116</v>
      </c>
      <c r="B77" s="2" t="s">
        <v>117</v>
      </c>
      <c r="C77" s="2">
        <v>1</v>
      </c>
      <c r="D77" s="2">
        <v>1</v>
      </c>
      <c r="E77" s="6">
        <v>28</v>
      </c>
      <c r="F77" s="6">
        <f t="shared" si="3"/>
        <v>28</v>
      </c>
      <c r="G77" t="s">
        <v>119</v>
      </c>
      <c r="H77" t="s">
        <v>176</v>
      </c>
    </row>
    <row r="78" spans="1:8" x14ac:dyDescent="0.25">
      <c r="A78" s="51"/>
      <c r="B78" s="10" t="s">
        <v>251</v>
      </c>
      <c r="C78" s="10">
        <v>1</v>
      </c>
      <c r="D78" s="10">
        <v>1</v>
      </c>
      <c r="E78" s="11">
        <v>40</v>
      </c>
      <c r="F78" s="11">
        <f t="shared" si="3"/>
        <v>40</v>
      </c>
      <c r="G78" t="s">
        <v>119</v>
      </c>
      <c r="H78" t="s">
        <v>215</v>
      </c>
    </row>
    <row r="79" spans="1:8" ht="15.75" thickBot="1" x14ac:dyDescent="0.3">
      <c r="A79" s="51"/>
      <c r="B79" s="3"/>
      <c r="C79" s="3"/>
      <c r="D79" s="3"/>
      <c r="E79" s="7"/>
      <c r="F79" s="7">
        <f t="shared" si="3"/>
        <v>0</v>
      </c>
    </row>
    <row r="80" spans="1:8" x14ac:dyDescent="0.25">
      <c r="A80" s="53" t="s">
        <v>118</v>
      </c>
      <c r="B80" s="2" t="s">
        <v>35</v>
      </c>
      <c r="C80" s="2">
        <v>1</v>
      </c>
      <c r="D80" s="2">
        <v>1</v>
      </c>
      <c r="E80" s="6">
        <v>23.5</v>
      </c>
      <c r="F80" s="6">
        <f t="shared" si="3"/>
        <v>23.5</v>
      </c>
      <c r="G80" t="s">
        <v>119</v>
      </c>
      <c r="H80" t="s">
        <v>176</v>
      </c>
    </row>
    <row r="81" spans="1:8" ht="15.75" thickBot="1" x14ac:dyDescent="0.3">
      <c r="A81" s="52"/>
      <c r="B81" s="4"/>
      <c r="C81" s="4"/>
      <c r="D81" s="4"/>
      <c r="E81" s="8"/>
      <c r="F81" s="8">
        <f t="shared" si="3"/>
        <v>0</v>
      </c>
    </row>
    <row r="82" spans="1:8" x14ac:dyDescent="0.25">
      <c r="A82" s="53" t="s">
        <v>122</v>
      </c>
      <c r="B82" s="2" t="s">
        <v>130</v>
      </c>
      <c r="C82" s="2">
        <v>1</v>
      </c>
      <c r="D82" s="2">
        <v>1</v>
      </c>
      <c r="E82" s="6">
        <v>30</v>
      </c>
      <c r="F82" s="6">
        <f t="shared" si="3"/>
        <v>30</v>
      </c>
      <c r="G82" t="s">
        <v>119</v>
      </c>
      <c r="H82" t="s">
        <v>178</v>
      </c>
    </row>
    <row r="83" spans="1:8" x14ac:dyDescent="0.25">
      <c r="A83" s="51"/>
      <c r="B83" s="3" t="s">
        <v>129</v>
      </c>
      <c r="C83" s="3">
        <v>1</v>
      </c>
      <c r="D83" s="3">
        <v>1</v>
      </c>
      <c r="E83" s="7">
        <v>30</v>
      </c>
      <c r="F83" s="7">
        <f t="shared" si="3"/>
        <v>30</v>
      </c>
      <c r="G83" t="s">
        <v>119</v>
      </c>
      <c r="H83" t="s">
        <v>178</v>
      </c>
    </row>
    <row r="84" spans="1:8" ht="15.75" thickBot="1" x14ac:dyDescent="0.3">
      <c r="A84" s="51"/>
      <c r="B84" s="3"/>
      <c r="C84" s="3"/>
      <c r="D84" s="3"/>
      <c r="E84" s="7"/>
      <c r="F84" s="7">
        <f t="shared" si="3"/>
        <v>0</v>
      </c>
    </row>
    <row r="85" spans="1:8" x14ac:dyDescent="0.25">
      <c r="A85" s="53" t="s">
        <v>123</v>
      </c>
      <c r="B85" s="2" t="s">
        <v>124</v>
      </c>
      <c r="C85" s="2">
        <v>1</v>
      </c>
      <c r="D85" s="2">
        <v>1</v>
      </c>
      <c r="E85" s="6">
        <v>45</v>
      </c>
      <c r="F85" s="6">
        <f t="shared" si="3"/>
        <v>45</v>
      </c>
      <c r="G85" t="s">
        <v>119</v>
      </c>
      <c r="H85" t="s">
        <v>179</v>
      </c>
    </row>
    <row r="86" spans="1:8" ht="15.75" thickBot="1" x14ac:dyDescent="0.3">
      <c r="A86" s="51"/>
      <c r="B86" s="3"/>
      <c r="C86" s="3"/>
      <c r="D86" s="3"/>
      <c r="E86" s="7"/>
      <c r="F86" s="7">
        <f t="shared" si="3"/>
        <v>0</v>
      </c>
    </row>
    <row r="87" spans="1:8" x14ac:dyDescent="0.25">
      <c r="A87" s="53" t="s">
        <v>125</v>
      </c>
      <c r="B87" s="19" t="s">
        <v>126</v>
      </c>
      <c r="C87" s="19">
        <v>1</v>
      </c>
      <c r="D87" s="19">
        <v>1</v>
      </c>
      <c r="E87" s="14">
        <v>20</v>
      </c>
      <c r="F87" s="14">
        <f t="shared" si="3"/>
        <v>20</v>
      </c>
      <c r="G87" t="s">
        <v>119</v>
      </c>
      <c r="H87" t="s">
        <v>180</v>
      </c>
    </row>
    <row r="88" spans="1:8" ht="15.75" thickBot="1" x14ac:dyDescent="0.3">
      <c r="A88" s="52"/>
      <c r="B88" s="4"/>
      <c r="C88" s="4"/>
      <c r="D88" s="4"/>
      <c r="E88" s="8"/>
      <c r="F88" s="8">
        <f t="shared" ref="F88" si="9">E88*C88</f>
        <v>0</v>
      </c>
    </row>
    <row r="89" spans="1:8" x14ac:dyDescent="0.25">
      <c r="A89" s="53" t="s">
        <v>127</v>
      </c>
      <c r="B89" s="19" t="s">
        <v>128</v>
      </c>
      <c r="C89" s="19">
        <v>1</v>
      </c>
      <c r="D89" s="19">
        <v>1</v>
      </c>
      <c r="E89" s="14">
        <v>39</v>
      </c>
      <c r="F89" s="14">
        <f t="shared" si="3"/>
        <v>39</v>
      </c>
      <c r="G89" t="s">
        <v>119</v>
      </c>
      <c r="H89" t="s">
        <v>182</v>
      </c>
    </row>
    <row r="90" spans="1:8" x14ac:dyDescent="0.25">
      <c r="A90" s="51"/>
      <c r="B90" s="47" t="s">
        <v>232</v>
      </c>
      <c r="C90" s="3">
        <v>1</v>
      </c>
      <c r="D90" s="3">
        <v>1</v>
      </c>
      <c r="E90" s="7">
        <v>74</v>
      </c>
      <c r="F90" s="7">
        <f t="shared" si="3"/>
        <v>74</v>
      </c>
      <c r="G90" t="s">
        <v>119</v>
      </c>
      <c r="H90" t="s">
        <v>215</v>
      </c>
    </row>
    <row r="91" spans="1:8" ht="15.75" thickBot="1" x14ac:dyDescent="0.3">
      <c r="A91" s="52"/>
      <c r="B91" s="4"/>
      <c r="C91" s="4"/>
      <c r="D91" s="4"/>
      <c r="E91" s="8"/>
      <c r="F91" s="8">
        <f t="shared" si="3"/>
        <v>0</v>
      </c>
    </row>
    <row r="92" spans="1:8" ht="15.75" thickBot="1" x14ac:dyDescent="0.3">
      <c r="A92" s="53" t="s">
        <v>21</v>
      </c>
      <c r="B92" s="19" t="s">
        <v>6</v>
      </c>
      <c r="C92" s="19">
        <v>1</v>
      </c>
      <c r="D92" s="19">
        <v>1</v>
      </c>
      <c r="E92" s="14">
        <v>39</v>
      </c>
      <c r="F92" s="14">
        <f t="shared" si="3"/>
        <v>39</v>
      </c>
      <c r="G92" t="s">
        <v>119</v>
      </c>
      <c r="H92" t="s">
        <v>176</v>
      </c>
    </row>
    <row r="93" spans="1:8" x14ac:dyDescent="0.25">
      <c r="A93" s="51"/>
      <c r="B93" s="3" t="s">
        <v>213</v>
      </c>
      <c r="C93" s="3">
        <v>1</v>
      </c>
      <c r="D93" s="3">
        <v>1</v>
      </c>
      <c r="E93" s="7">
        <v>39</v>
      </c>
      <c r="F93" s="14">
        <f t="shared" si="3"/>
        <v>39</v>
      </c>
      <c r="G93" t="s">
        <v>119</v>
      </c>
      <c r="H93" t="s">
        <v>215</v>
      </c>
    </row>
    <row r="94" spans="1:8" ht="15.75" thickBot="1" x14ac:dyDescent="0.3">
      <c r="A94" s="52"/>
      <c r="B94" s="4"/>
      <c r="C94" s="4"/>
      <c r="D94" s="4"/>
      <c r="E94" s="8"/>
      <c r="F94" s="8">
        <f t="shared" si="3"/>
        <v>0</v>
      </c>
    </row>
    <row r="95" spans="1:8" x14ac:dyDescent="0.25">
      <c r="A95" s="53" t="s">
        <v>144</v>
      </c>
      <c r="B95" s="19" t="s">
        <v>155</v>
      </c>
      <c r="C95" s="19">
        <v>1</v>
      </c>
      <c r="D95" s="19">
        <v>1</v>
      </c>
      <c r="E95" s="14">
        <v>33</v>
      </c>
      <c r="F95" s="14">
        <f t="shared" si="3"/>
        <v>33</v>
      </c>
      <c r="G95" t="s">
        <v>119</v>
      </c>
      <c r="H95" t="s">
        <v>183</v>
      </c>
    </row>
    <row r="96" spans="1:8" x14ac:dyDescent="0.25">
      <c r="A96" s="51"/>
      <c r="B96" s="3" t="s">
        <v>237</v>
      </c>
      <c r="C96" s="3">
        <v>1</v>
      </c>
      <c r="D96" s="3">
        <v>1</v>
      </c>
      <c r="E96" s="7">
        <v>45</v>
      </c>
      <c r="F96" s="7">
        <f t="shared" si="3"/>
        <v>45</v>
      </c>
      <c r="G96" t="s">
        <v>119</v>
      </c>
      <c r="H96" t="s">
        <v>239</v>
      </c>
    </row>
    <row r="97" spans="1:8" ht="15.75" thickBot="1" x14ac:dyDescent="0.3">
      <c r="A97" s="52"/>
      <c r="B97" s="4"/>
      <c r="C97" s="4"/>
      <c r="D97" s="4"/>
      <c r="E97" s="8"/>
      <c r="F97" s="8">
        <f t="shared" si="3"/>
        <v>0</v>
      </c>
    </row>
    <row r="98" spans="1:8" x14ac:dyDescent="0.25">
      <c r="A98" s="53" t="s">
        <v>145</v>
      </c>
      <c r="B98" s="19" t="s">
        <v>157</v>
      </c>
      <c r="C98" s="19">
        <v>1</v>
      </c>
      <c r="D98" s="19">
        <v>1</v>
      </c>
      <c r="E98" s="14">
        <v>23</v>
      </c>
      <c r="F98" s="6">
        <f t="shared" si="3"/>
        <v>23</v>
      </c>
      <c r="G98" t="s">
        <v>119</v>
      </c>
      <c r="H98" t="s">
        <v>183</v>
      </c>
    </row>
    <row r="99" spans="1:8" ht="15.75" thickBot="1" x14ac:dyDescent="0.3">
      <c r="A99" s="52"/>
      <c r="B99" s="4"/>
      <c r="C99" s="4"/>
      <c r="D99" s="4"/>
      <c r="E99" s="8"/>
      <c r="F99" s="8">
        <f t="shared" si="3"/>
        <v>0</v>
      </c>
    </row>
    <row r="100" spans="1:8" x14ac:dyDescent="0.25">
      <c r="A100" s="53" t="s">
        <v>146</v>
      </c>
      <c r="B100" s="19" t="s">
        <v>137</v>
      </c>
      <c r="C100" s="19">
        <v>1</v>
      </c>
      <c r="D100" s="19">
        <v>1</v>
      </c>
      <c r="E100" s="14">
        <v>18</v>
      </c>
      <c r="F100" s="6">
        <f t="shared" si="3"/>
        <v>18</v>
      </c>
      <c r="G100" t="s">
        <v>119</v>
      </c>
      <c r="H100" t="s">
        <v>183</v>
      </c>
    </row>
    <row r="101" spans="1:8" ht="15.75" thickBot="1" x14ac:dyDescent="0.3">
      <c r="A101" s="52"/>
      <c r="B101" s="4"/>
      <c r="C101" s="4"/>
      <c r="D101" s="4"/>
      <c r="E101" s="8"/>
      <c r="F101" s="8">
        <f t="shared" si="3"/>
        <v>0</v>
      </c>
    </row>
    <row r="102" spans="1:8" x14ac:dyDescent="0.25">
      <c r="A102" s="53" t="s">
        <v>147</v>
      </c>
      <c r="B102" s="19" t="s">
        <v>159</v>
      </c>
      <c r="C102" s="19">
        <v>1</v>
      </c>
      <c r="D102" s="19">
        <v>1</v>
      </c>
      <c r="E102" s="14">
        <v>21</v>
      </c>
      <c r="F102" s="6">
        <f t="shared" si="3"/>
        <v>21</v>
      </c>
      <c r="G102" t="s">
        <v>119</v>
      </c>
      <c r="H102" t="s">
        <v>183</v>
      </c>
    </row>
    <row r="103" spans="1:8" ht="15.75" thickBot="1" x14ac:dyDescent="0.3">
      <c r="A103" s="52"/>
      <c r="B103" s="4"/>
      <c r="C103" s="4"/>
      <c r="D103" s="4"/>
      <c r="E103" s="8"/>
      <c r="F103" s="8">
        <f t="shared" si="3"/>
        <v>0</v>
      </c>
    </row>
    <row r="104" spans="1:8" x14ac:dyDescent="0.25">
      <c r="A104" s="53" t="s">
        <v>148</v>
      </c>
      <c r="B104" s="19" t="s">
        <v>158</v>
      </c>
      <c r="C104" s="19">
        <v>1</v>
      </c>
      <c r="D104" s="19">
        <v>1</v>
      </c>
      <c r="E104" s="14">
        <v>22</v>
      </c>
      <c r="F104" s="6">
        <f t="shared" si="3"/>
        <v>22</v>
      </c>
      <c r="G104" t="s">
        <v>119</v>
      </c>
      <c r="H104" t="s">
        <v>183</v>
      </c>
    </row>
    <row r="105" spans="1:8" ht="15.75" thickBot="1" x14ac:dyDescent="0.3">
      <c r="A105" s="52"/>
      <c r="B105" s="4"/>
      <c r="C105" s="4"/>
      <c r="D105" s="4"/>
      <c r="E105" s="8"/>
      <c r="F105" s="8">
        <f t="shared" si="3"/>
        <v>0</v>
      </c>
    </row>
    <row r="106" spans="1:8" x14ac:dyDescent="0.25">
      <c r="A106" s="53" t="s">
        <v>149</v>
      </c>
      <c r="B106" s="19" t="s">
        <v>156</v>
      </c>
      <c r="C106" s="19">
        <v>1</v>
      </c>
      <c r="D106" s="19">
        <v>1</v>
      </c>
      <c r="E106" s="14">
        <v>24</v>
      </c>
      <c r="F106" s="6">
        <f t="shared" si="3"/>
        <v>24</v>
      </c>
      <c r="G106" t="s">
        <v>119</v>
      </c>
      <c r="H106" t="s">
        <v>183</v>
      </c>
    </row>
    <row r="107" spans="1:8" ht="15.75" thickBot="1" x14ac:dyDescent="0.3">
      <c r="A107" s="52"/>
      <c r="B107" s="4"/>
      <c r="C107" s="4"/>
      <c r="D107" s="4"/>
      <c r="E107" s="8"/>
      <c r="F107" s="8">
        <f t="shared" si="3"/>
        <v>0</v>
      </c>
    </row>
    <row r="108" spans="1:8" x14ac:dyDescent="0.25">
      <c r="A108" s="53" t="s">
        <v>34</v>
      </c>
      <c r="B108" s="2" t="s">
        <v>131</v>
      </c>
      <c r="C108" s="2">
        <v>1</v>
      </c>
      <c r="D108" s="2">
        <v>1</v>
      </c>
      <c r="E108" s="6">
        <v>30</v>
      </c>
      <c r="F108" s="6">
        <f t="shared" si="3"/>
        <v>30</v>
      </c>
      <c r="G108" t="s">
        <v>119</v>
      </c>
      <c r="H108" t="s">
        <v>179</v>
      </c>
    </row>
    <row r="109" spans="1:8" x14ac:dyDescent="0.25">
      <c r="A109" s="51"/>
      <c r="B109" s="16" t="s">
        <v>132</v>
      </c>
      <c r="C109" s="16">
        <v>1</v>
      </c>
      <c r="D109" s="16">
        <v>1</v>
      </c>
      <c r="E109" s="15">
        <v>33</v>
      </c>
      <c r="F109" s="15">
        <f t="shared" si="3"/>
        <v>33</v>
      </c>
      <c r="G109" t="s">
        <v>119</v>
      </c>
      <c r="H109" t="s">
        <v>179</v>
      </c>
    </row>
    <row r="110" spans="1:8" x14ac:dyDescent="0.25">
      <c r="A110" s="51"/>
      <c r="B110" s="16" t="s">
        <v>172</v>
      </c>
      <c r="C110" s="16">
        <v>1</v>
      </c>
      <c r="D110" s="16">
        <v>1</v>
      </c>
      <c r="E110" s="15">
        <v>25</v>
      </c>
      <c r="F110" s="15">
        <f t="shared" si="3"/>
        <v>25</v>
      </c>
      <c r="G110" t="s">
        <v>119</v>
      </c>
      <c r="H110" t="s">
        <v>182</v>
      </c>
    </row>
    <row r="111" spans="1:8" ht="15.75" thickBot="1" x14ac:dyDescent="0.3">
      <c r="A111" s="52"/>
      <c r="B111" s="4"/>
      <c r="C111" s="4"/>
      <c r="D111" s="4"/>
      <c r="E111" s="8"/>
      <c r="F111" s="15">
        <f t="shared" si="3"/>
        <v>0</v>
      </c>
    </row>
    <row r="112" spans="1:8" x14ac:dyDescent="0.25">
      <c r="A112" s="53" t="s">
        <v>136</v>
      </c>
      <c r="B112" s="2" t="s">
        <v>137</v>
      </c>
      <c r="C112" s="2">
        <v>1</v>
      </c>
      <c r="D112" s="2">
        <v>1</v>
      </c>
      <c r="E112" s="6">
        <v>15</v>
      </c>
      <c r="F112" s="6">
        <f t="shared" si="3"/>
        <v>15</v>
      </c>
      <c r="G112" t="s">
        <v>119</v>
      </c>
      <c r="H112" t="s">
        <v>179</v>
      </c>
    </row>
    <row r="113" spans="1:8" ht="15.75" thickBot="1" x14ac:dyDescent="0.3">
      <c r="A113" s="52"/>
      <c r="B113" s="4"/>
      <c r="C113" s="4"/>
      <c r="D113" s="4"/>
      <c r="E113" s="8"/>
      <c r="F113" s="8">
        <f t="shared" si="3"/>
        <v>0</v>
      </c>
    </row>
    <row r="114" spans="1:8" x14ac:dyDescent="0.25">
      <c r="A114" s="53" t="s">
        <v>133</v>
      </c>
      <c r="B114" s="2" t="s">
        <v>134</v>
      </c>
      <c r="C114" s="2">
        <v>2</v>
      </c>
      <c r="D114" s="2">
        <v>2</v>
      </c>
      <c r="E114" s="6">
        <v>30</v>
      </c>
      <c r="F114" s="6">
        <f t="shared" si="3"/>
        <v>60</v>
      </c>
      <c r="G114" t="s">
        <v>119</v>
      </c>
      <c r="H114" t="s">
        <v>215</v>
      </c>
    </row>
    <row r="115" spans="1:8" x14ac:dyDescent="0.25">
      <c r="A115" s="51"/>
      <c r="B115" s="16" t="s">
        <v>189</v>
      </c>
      <c r="C115" s="16">
        <v>2</v>
      </c>
      <c r="D115" s="16">
        <v>2</v>
      </c>
      <c r="E115" s="15">
        <v>35</v>
      </c>
      <c r="F115" s="15">
        <f t="shared" ref="F115:F119" si="10">E115*C115</f>
        <v>70</v>
      </c>
      <c r="G115" t="s">
        <v>119</v>
      </c>
      <c r="H115" t="s">
        <v>215</v>
      </c>
    </row>
    <row r="116" spans="1:8" x14ac:dyDescent="0.25">
      <c r="A116" s="51"/>
      <c r="B116" s="16" t="s">
        <v>243</v>
      </c>
      <c r="C116" s="16">
        <v>1</v>
      </c>
      <c r="D116" s="16">
        <v>1</v>
      </c>
      <c r="E116" s="15">
        <v>45</v>
      </c>
      <c r="F116" s="15">
        <f t="shared" si="10"/>
        <v>45</v>
      </c>
      <c r="G116" t="s">
        <v>119</v>
      </c>
      <c r="H116" t="s">
        <v>215</v>
      </c>
    </row>
    <row r="117" spans="1:8" ht="15.75" thickBot="1" x14ac:dyDescent="0.3">
      <c r="A117" s="52"/>
      <c r="B117" s="4"/>
      <c r="C117" s="4"/>
      <c r="D117" s="4"/>
      <c r="E117" s="8"/>
      <c r="F117" s="15">
        <f t="shared" si="10"/>
        <v>0</v>
      </c>
    </row>
    <row r="118" spans="1:8" x14ac:dyDescent="0.25">
      <c r="A118" s="53" t="s">
        <v>135</v>
      </c>
      <c r="B118" s="2" t="s">
        <v>50</v>
      </c>
      <c r="C118" s="2">
        <v>1</v>
      </c>
      <c r="D118" s="2">
        <v>1</v>
      </c>
      <c r="E118" s="6">
        <v>40</v>
      </c>
      <c r="F118" s="6">
        <f t="shared" si="10"/>
        <v>40</v>
      </c>
      <c r="G118" t="s">
        <v>119</v>
      </c>
      <c r="H118" t="s">
        <v>181</v>
      </c>
    </row>
    <row r="119" spans="1:8" ht="15.75" thickBot="1" x14ac:dyDescent="0.3">
      <c r="A119" s="52"/>
      <c r="B119" s="4"/>
      <c r="C119" s="4"/>
      <c r="D119" s="4"/>
      <c r="E119" s="8"/>
      <c r="F119" s="8">
        <f t="shared" si="10"/>
        <v>0</v>
      </c>
    </row>
    <row r="120" spans="1:8" x14ac:dyDescent="0.25">
      <c r="A120" s="53" t="s">
        <v>138</v>
      </c>
      <c r="B120" s="2" t="s">
        <v>6</v>
      </c>
      <c r="C120" s="2">
        <v>1</v>
      </c>
      <c r="D120" s="2">
        <v>1</v>
      </c>
      <c r="E120" s="6">
        <v>26</v>
      </c>
      <c r="F120" s="6">
        <f t="shared" ref="F120:F122" si="11">E120*C120</f>
        <v>26</v>
      </c>
      <c r="G120" t="s">
        <v>119</v>
      </c>
      <c r="H120" t="s">
        <v>182</v>
      </c>
    </row>
    <row r="121" spans="1:8" x14ac:dyDescent="0.25">
      <c r="A121" s="51"/>
      <c r="B121" s="16" t="s">
        <v>139</v>
      </c>
      <c r="C121" s="16">
        <v>1</v>
      </c>
      <c r="D121" s="16"/>
      <c r="E121" s="15">
        <v>41</v>
      </c>
      <c r="F121" s="15">
        <f t="shared" si="11"/>
        <v>41</v>
      </c>
      <c r="G121" t="s">
        <v>107</v>
      </c>
      <c r="H121" t="s">
        <v>182</v>
      </c>
    </row>
    <row r="122" spans="1:8" ht="15.75" thickBot="1" x14ac:dyDescent="0.3">
      <c r="A122" s="52"/>
      <c r="B122" s="4"/>
      <c r="C122" s="4"/>
      <c r="D122" s="4"/>
      <c r="E122" s="8"/>
      <c r="F122" s="15">
        <f t="shared" si="11"/>
        <v>0</v>
      </c>
    </row>
    <row r="123" spans="1:8" x14ac:dyDescent="0.25">
      <c r="A123" s="53" t="s">
        <v>140</v>
      </c>
      <c r="B123" s="2" t="s">
        <v>141</v>
      </c>
      <c r="C123" s="2">
        <v>1</v>
      </c>
      <c r="D123" s="2">
        <v>1</v>
      </c>
      <c r="E123" s="6">
        <v>30</v>
      </c>
      <c r="F123" s="6">
        <f t="shared" ref="F123:F124" si="12">E123*C123</f>
        <v>30</v>
      </c>
      <c r="G123" t="s">
        <v>119</v>
      </c>
      <c r="H123" t="s">
        <v>179</v>
      </c>
    </row>
    <row r="124" spans="1:8" ht="15.75" thickBot="1" x14ac:dyDescent="0.3">
      <c r="A124" s="52"/>
      <c r="B124" s="4"/>
      <c r="C124" s="4"/>
      <c r="D124" s="4"/>
      <c r="E124" s="8"/>
      <c r="F124" s="8">
        <f t="shared" si="12"/>
        <v>0</v>
      </c>
    </row>
    <row r="125" spans="1:8" x14ac:dyDescent="0.25">
      <c r="A125" s="53" t="s">
        <v>11</v>
      </c>
      <c r="B125" s="2" t="s">
        <v>113</v>
      </c>
      <c r="C125" s="2">
        <v>1</v>
      </c>
      <c r="D125" s="2">
        <v>1</v>
      </c>
      <c r="E125" s="6">
        <v>36</v>
      </c>
      <c r="F125" s="6">
        <f t="shared" ref="F125:F126" si="13">E125*C125</f>
        <v>36</v>
      </c>
      <c r="G125" t="s">
        <v>119</v>
      </c>
      <c r="H125" t="s">
        <v>179</v>
      </c>
    </row>
    <row r="126" spans="1:8" ht="15.75" thickBot="1" x14ac:dyDescent="0.3">
      <c r="A126" s="52"/>
      <c r="B126" s="4"/>
      <c r="C126" s="4"/>
      <c r="D126" s="4"/>
      <c r="E126" s="8"/>
      <c r="F126" s="8">
        <f t="shared" si="13"/>
        <v>0</v>
      </c>
    </row>
    <row r="127" spans="1:8" x14ac:dyDescent="0.25">
      <c r="A127" s="53" t="s">
        <v>7</v>
      </c>
      <c r="B127" s="2" t="s">
        <v>153</v>
      </c>
      <c r="C127" s="2">
        <v>1</v>
      </c>
      <c r="D127" s="2">
        <v>1</v>
      </c>
      <c r="E127" s="6">
        <v>35</v>
      </c>
      <c r="F127" s="6">
        <f t="shared" ref="F127:F129" si="14">E127*C127</f>
        <v>35</v>
      </c>
      <c r="G127" t="s">
        <v>119</v>
      </c>
      <c r="H127" t="s">
        <v>182</v>
      </c>
    </row>
    <row r="128" spans="1:8" x14ac:dyDescent="0.25">
      <c r="A128" s="51"/>
      <c r="B128" s="16" t="s">
        <v>154</v>
      </c>
      <c r="C128" s="16">
        <v>1</v>
      </c>
      <c r="D128" s="16">
        <v>1</v>
      </c>
      <c r="E128" s="15">
        <v>32</v>
      </c>
      <c r="F128" s="15">
        <f t="shared" si="14"/>
        <v>32</v>
      </c>
      <c r="G128" t="s">
        <v>119</v>
      </c>
      <c r="H128" t="s">
        <v>182</v>
      </c>
    </row>
    <row r="129" spans="1:8" ht="15.75" thickBot="1" x14ac:dyDescent="0.3">
      <c r="A129" s="52"/>
      <c r="B129" s="4"/>
      <c r="C129" s="4"/>
      <c r="D129" s="4"/>
      <c r="E129" s="8"/>
      <c r="F129" s="15">
        <f t="shared" si="14"/>
        <v>0</v>
      </c>
    </row>
    <row r="130" spans="1:8" x14ac:dyDescent="0.25">
      <c r="A130" s="53" t="s">
        <v>160</v>
      </c>
      <c r="B130" s="2" t="s">
        <v>161</v>
      </c>
      <c r="C130" s="2">
        <v>1</v>
      </c>
      <c r="D130" s="2">
        <v>1</v>
      </c>
      <c r="E130" s="6">
        <v>52</v>
      </c>
      <c r="F130" s="6">
        <f t="shared" ref="F130:F131" si="15">E130*C130</f>
        <v>52</v>
      </c>
      <c r="G130" t="s">
        <v>119</v>
      </c>
      <c r="H130" t="s">
        <v>177</v>
      </c>
    </row>
    <row r="131" spans="1:8" ht="15.75" thickBot="1" x14ac:dyDescent="0.3">
      <c r="A131" s="52"/>
      <c r="B131" s="4"/>
      <c r="C131" s="4"/>
      <c r="D131" s="4"/>
      <c r="E131" s="8"/>
      <c r="F131" s="8">
        <f t="shared" si="15"/>
        <v>0</v>
      </c>
    </row>
    <row r="132" spans="1:8" x14ac:dyDescent="0.25">
      <c r="A132" s="53" t="s">
        <v>163</v>
      </c>
      <c r="B132" s="39" t="s">
        <v>164</v>
      </c>
      <c r="C132" s="2">
        <v>2</v>
      </c>
      <c r="D132" s="2">
        <v>2</v>
      </c>
      <c r="E132" s="6">
        <v>70</v>
      </c>
      <c r="F132" s="6">
        <f t="shared" ref="F132:F133" si="16">E132*C132</f>
        <v>140</v>
      </c>
      <c r="G132" t="s">
        <v>119</v>
      </c>
      <c r="H132" t="s">
        <v>177</v>
      </c>
    </row>
    <row r="133" spans="1:8" ht="15.75" thickBot="1" x14ac:dyDescent="0.3">
      <c r="A133" s="52"/>
      <c r="B133" s="4"/>
      <c r="C133" s="4"/>
      <c r="D133" s="4"/>
      <c r="E133" s="8"/>
      <c r="F133" s="8">
        <f t="shared" si="16"/>
        <v>0</v>
      </c>
    </row>
    <row r="134" spans="1:8" x14ac:dyDescent="0.25">
      <c r="A134" s="53" t="s">
        <v>165</v>
      </c>
      <c r="B134" s="39" t="s">
        <v>166</v>
      </c>
      <c r="C134" s="2">
        <v>1</v>
      </c>
      <c r="D134" s="2">
        <v>1</v>
      </c>
      <c r="E134" s="6">
        <v>70</v>
      </c>
      <c r="F134" s="6">
        <f t="shared" ref="F134:F135" si="17">E134*C134</f>
        <v>70</v>
      </c>
      <c r="G134" t="s">
        <v>119</v>
      </c>
      <c r="H134" t="s">
        <v>177</v>
      </c>
    </row>
    <row r="135" spans="1:8" ht="15.75" thickBot="1" x14ac:dyDescent="0.3">
      <c r="A135" s="52"/>
      <c r="B135" s="4"/>
      <c r="C135" s="4"/>
      <c r="D135" s="4"/>
      <c r="E135" s="8"/>
      <c r="F135" s="8">
        <f t="shared" si="17"/>
        <v>0</v>
      </c>
    </row>
    <row r="136" spans="1:8" x14ac:dyDescent="0.25">
      <c r="A136" s="53" t="s">
        <v>168</v>
      </c>
      <c r="B136" s="2" t="s">
        <v>167</v>
      </c>
      <c r="C136" s="2">
        <v>1</v>
      </c>
      <c r="D136" s="2">
        <v>1</v>
      </c>
      <c r="E136" s="6">
        <v>28</v>
      </c>
      <c r="F136" s="6">
        <f t="shared" ref="F136:F137" si="18">E136*C136</f>
        <v>28</v>
      </c>
      <c r="G136" t="s">
        <v>119</v>
      </c>
      <c r="H136" t="s">
        <v>177</v>
      </c>
    </row>
    <row r="137" spans="1:8" ht="15.75" thickBot="1" x14ac:dyDescent="0.3">
      <c r="A137" s="52"/>
      <c r="B137" s="4"/>
      <c r="C137" s="4"/>
      <c r="D137" s="4"/>
      <c r="E137" s="8"/>
      <c r="F137" s="8">
        <f t="shared" si="18"/>
        <v>0</v>
      </c>
    </row>
    <row r="138" spans="1:8" x14ac:dyDescent="0.25">
      <c r="A138" s="53" t="s">
        <v>169</v>
      </c>
      <c r="B138" s="2" t="s">
        <v>170</v>
      </c>
      <c r="C138" s="2">
        <v>1</v>
      </c>
      <c r="D138" s="2">
        <v>1</v>
      </c>
      <c r="E138" s="6">
        <v>51</v>
      </c>
      <c r="F138" s="6">
        <f t="shared" ref="F138:F139" si="19">E138*C138</f>
        <v>51</v>
      </c>
      <c r="G138" t="s">
        <v>119</v>
      </c>
      <c r="H138" t="s">
        <v>179</v>
      </c>
    </row>
    <row r="139" spans="1:8" ht="15.75" thickBot="1" x14ac:dyDescent="0.3">
      <c r="A139" s="52"/>
      <c r="B139" s="4"/>
      <c r="C139" s="4"/>
      <c r="D139" s="4"/>
      <c r="E139" s="8"/>
      <c r="F139" s="8">
        <f t="shared" si="19"/>
        <v>0</v>
      </c>
    </row>
    <row r="140" spans="1:8" x14ac:dyDescent="0.25">
      <c r="A140" s="53" t="s">
        <v>184</v>
      </c>
      <c r="B140" s="2" t="s">
        <v>185</v>
      </c>
      <c r="C140" s="2">
        <v>1</v>
      </c>
      <c r="D140" s="2">
        <v>1</v>
      </c>
      <c r="E140" s="14">
        <v>60</v>
      </c>
      <c r="F140" s="6">
        <f t="shared" ref="F140:F141" si="20">E140*C140</f>
        <v>60</v>
      </c>
      <c r="G140" t="s">
        <v>119</v>
      </c>
      <c r="H140" t="s">
        <v>179</v>
      </c>
    </row>
    <row r="141" spans="1:8" ht="15.75" thickBot="1" x14ac:dyDescent="0.3">
      <c r="A141" s="52"/>
      <c r="B141" s="4"/>
      <c r="C141" s="4"/>
      <c r="D141" s="4"/>
      <c r="E141" s="8"/>
      <c r="F141" s="8">
        <f t="shared" si="20"/>
        <v>0</v>
      </c>
    </row>
    <row r="142" spans="1:8" x14ac:dyDescent="0.25">
      <c r="A142" s="53" t="s">
        <v>186</v>
      </c>
      <c r="B142" s="2" t="s">
        <v>187</v>
      </c>
      <c r="C142" s="2">
        <v>1</v>
      </c>
      <c r="D142" s="2">
        <v>1</v>
      </c>
      <c r="E142" s="6">
        <v>45</v>
      </c>
      <c r="F142" s="6">
        <f t="shared" ref="F142:F148" si="21">E142*C142</f>
        <v>45</v>
      </c>
      <c r="G142" t="s">
        <v>119</v>
      </c>
      <c r="H142" t="s">
        <v>181</v>
      </c>
    </row>
    <row r="143" spans="1:8" x14ac:dyDescent="0.25">
      <c r="A143" s="51"/>
      <c r="B143" s="16" t="s">
        <v>188</v>
      </c>
      <c r="C143" s="16">
        <v>1</v>
      </c>
      <c r="D143" s="16">
        <v>1</v>
      </c>
      <c r="E143" s="15">
        <v>50</v>
      </c>
      <c r="F143" s="15">
        <f t="shared" si="21"/>
        <v>50</v>
      </c>
      <c r="G143" t="s">
        <v>119</v>
      </c>
      <c r="H143" t="s">
        <v>181</v>
      </c>
    </row>
    <row r="144" spans="1:8" x14ac:dyDescent="0.25">
      <c r="A144" s="51"/>
      <c r="B144" s="16" t="s">
        <v>198</v>
      </c>
      <c r="C144" s="16">
        <v>1</v>
      </c>
      <c r="D144" s="16">
        <v>1</v>
      </c>
      <c r="E144" s="15">
        <v>50</v>
      </c>
      <c r="F144" s="15">
        <f t="shared" si="21"/>
        <v>50</v>
      </c>
      <c r="G144" t="s">
        <v>119</v>
      </c>
      <c r="H144" t="s">
        <v>182</v>
      </c>
    </row>
    <row r="145" spans="1:8" x14ac:dyDescent="0.25">
      <c r="A145" s="51"/>
      <c r="B145" s="43" t="s">
        <v>245</v>
      </c>
      <c r="C145" s="16">
        <v>1</v>
      </c>
      <c r="D145" s="16">
        <v>1</v>
      </c>
      <c r="E145" s="15">
        <v>140</v>
      </c>
      <c r="F145" s="15">
        <f t="shared" si="21"/>
        <v>140</v>
      </c>
      <c r="G145" t="s">
        <v>119</v>
      </c>
      <c r="H145" t="s">
        <v>215</v>
      </c>
    </row>
    <row r="146" spans="1:8" x14ac:dyDescent="0.25">
      <c r="A146" s="51"/>
      <c r="B146" s="16" t="s">
        <v>246</v>
      </c>
      <c r="C146" s="16">
        <v>1</v>
      </c>
      <c r="D146" s="16">
        <v>1</v>
      </c>
      <c r="E146" s="15">
        <v>40</v>
      </c>
      <c r="F146" s="15">
        <f t="shared" si="21"/>
        <v>40</v>
      </c>
      <c r="G146" t="s">
        <v>119</v>
      </c>
      <c r="H146" t="s">
        <v>215</v>
      </c>
    </row>
    <row r="147" spans="1:8" x14ac:dyDescent="0.25">
      <c r="A147" s="51"/>
      <c r="B147" s="16" t="s">
        <v>247</v>
      </c>
      <c r="C147" s="16">
        <v>1</v>
      </c>
      <c r="D147" s="16">
        <v>1</v>
      </c>
      <c r="E147" s="15">
        <v>40</v>
      </c>
      <c r="F147" s="15">
        <f t="shared" si="21"/>
        <v>40</v>
      </c>
      <c r="G147" t="s">
        <v>119</v>
      </c>
      <c r="H147" t="s">
        <v>215</v>
      </c>
    </row>
    <row r="148" spans="1:8" ht="15.75" thickBot="1" x14ac:dyDescent="0.3">
      <c r="A148" s="52"/>
      <c r="B148" s="4"/>
      <c r="C148" s="4"/>
      <c r="D148" s="4"/>
      <c r="E148" s="8"/>
      <c r="F148" s="15">
        <f t="shared" si="21"/>
        <v>0</v>
      </c>
    </row>
    <row r="149" spans="1:8" x14ac:dyDescent="0.25">
      <c r="A149" s="53" t="s">
        <v>190</v>
      </c>
      <c r="B149" s="2" t="s">
        <v>191</v>
      </c>
      <c r="C149" s="2">
        <v>1</v>
      </c>
      <c r="D149" s="2">
        <v>1</v>
      </c>
      <c r="E149" s="6">
        <v>52</v>
      </c>
      <c r="F149" s="14">
        <f t="shared" ref="F149:F150" si="22">E149*C149</f>
        <v>52</v>
      </c>
      <c r="G149" t="s">
        <v>119</v>
      </c>
      <c r="H149" t="s">
        <v>179</v>
      </c>
    </row>
    <row r="150" spans="1:8" ht="15.75" thickBot="1" x14ac:dyDescent="0.3">
      <c r="A150" s="52"/>
      <c r="B150" s="4"/>
      <c r="C150" s="4"/>
      <c r="D150" s="4"/>
      <c r="E150" s="8"/>
      <c r="F150" s="8">
        <f t="shared" si="22"/>
        <v>0</v>
      </c>
    </row>
    <row r="151" spans="1:8" x14ac:dyDescent="0.25">
      <c r="A151" s="53" t="s">
        <v>192</v>
      </c>
      <c r="B151" s="2" t="s">
        <v>6</v>
      </c>
      <c r="C151" s="2">
        <v>1</v>
      </c>
      <c r="D151" s="2">
        <v>1</v>
      </c>
      <c r="E151" s="6">
        <v>35</v>
      </c>
      <c r="F151" s="6">
        <f t="shared" ref="F151:F153" si="23">E151*C151</f>
        <v>35</v>
      </c>
      <c r="G151" t="s">
        <v>119</v>
      </c>
      <c r="H151" t="s">
        <v>181</v>
      </c>
    </row>
    <row r="152" spans="1:8" x14ac:dyDescent="0.25">
      <c r="A152" s="51"/>
      <c r="B152" s="12" t="s">
        <v>244</v>
      </c>
      <c r="C152" s="12">
        <v>1</v>
      </c>
      <c r="D152" s="12">
        <v>1</v>
      </c>
      <c r="E152" s="11">
        <v>33</v>
      </c>
      <c r="F152" s="13">
        <f t="shared" si="23"/>
        <v>33</v>
      </c>
      <c r="G152" t="s">
        <v>119</v>
      </c>
      <c r="H152" t="s">
        <v>239</v>
      </c>
    </row>
    <row r="153" spans="1:8" ht="15.75" thickBot="1" x14ac:dyDescent="0.3">
      <c r="A153" s="52"/>
      <c r="B153" s="4"/>
      <c r="C153" s="4"/>
      <c r="D153" s="4"/>
      <c r="E153" s="7"/>
      <c r="F153" s="8">
        <f t="shared" si="23"/>
        <v>0</v>
      </c>
    </row>
    <row r="154" spans="1:8" x14ac:dyDescent="0.25">
      <c r="A154" s="53" t="s">
        <v>195</v>
      </c>
      <c r="B154" s="2" t="s">
        <v>196</v>
      </c>
      <c r="C154" s="2">
        <v>2</v>
      </c>
      <c r="D154" s="2"/>
      <c r="E154" s="6">
        <v>55</v>
      </c>
      <c r="F154" s="6">
        <f t="shared" ref="F154:F159" si="24">E154*C154</f>
        <v>110</v>
      </c>
      <c r="G154" t="s">
        <v>107</v>
      </c>
      <c r="H154" t="s">
        <v>182</v>
      </c>
    </row>
    <row r="155" spans="1:8" ht="15.75" thickBot="1" x14ac:dyDescent="0.3">
      <c r="A155" s="52"/>
      <c r="B155" s="4"/>
      <c r="C155" s="4"/>
      <c r="D155" s="4"/>
      <c r="E155" s="7"/>
      <c r="F155" s="8">
        <f t="shared" si="24"/>
        <v>0</v>
      </c>
    </row>
    <row r="156" spans="1:8" x14ac:dyDescent="0.25">
      <c r="A156" s="53" t="s">
        <v>199</v>
      </c>
      <c r="B156" s="2" t="s">
        <v>200</v>
      </c>
      <c r="C156" s="2">
        <v>1</v>
      </c>
      <c r="D156" s="2">
        <v>1</v>
      </c>
      <c r="E156" s="6">
        <v>31</v>
      </c>
      <c r="F156" s="6">
        <f t="shared" si="24"/>
        <v>31</v>
      </c>
      <c r="G156" t="s">
        <v>119</v>
      </c>
      <c r="H156" t="s">
        <v>179</v>
      </c>
    </row>
    <row r="157" spans="1:8" x14ac:dyDescent="0.25">
      <c r="A157" s="51"/>
      <c r="B157" s="12" t="s">
        <v>218</v>
      </c>
      <c r="C157" s="12">
        <v>1</v>
      </c>
      <c r="D157" s="12"/>
      <c r="E157" s="13">
        <v>40</v>
      </c>
      <c r="F157" s="13">
        <f t="shared" si="24"/>
        <v>40</v>
      </c>
      <c r="G157" t="s">
        <v>107</v>
      </c>
      <c r="H157" t="s">
        <v>179</v>
      </c>
    </row>
    <row r="158" spans="1:8" x14ac:dyDescent="0.25">
      <c r="A158" s="51"/>
      <c r="B158" s="3" t="s">
        <v>233</v>
      </c>
      <c r="C158" s="3">
        <v>1</v>
      </c>
      <c r="D158" s="3">
        <v>1</v>
      </c>
      <c r="E158" s="7">
        <v>28</v>
      </c>
      <c r="F158" s="7">
        <f t="shared" si="24"/>
        <v>28</v>
      </c>
      <c r="G158" t="s">
        <v>119</v>
      </c>
      <c r="H158" t="s">
        <v>215</v>
      </c>
    </row>
    <row r="159" spans="1:8" ht="15.75" thickBot="1" x14ac:dyDescent="0.3">
      <c r="A159" s="52"/>
      <c r="B159" s="4"/>
      <c r="C159" s="4"/>
      <c r="D159" s="4"/>
      <c r="E159" s="7"/>
      <c r="F159" s="8">
        <f t="shared" si="24"/>
        <v>0</v>
      </c>
    </row>
    <row r="160" spans="1:8" x14ac:dyDescent="0.25">
      <c r="A160" s="53" t="s">
        <v>201</v>
      </c>
      <c r="B160" s="2" t="s">
        <v>204</v>
      </c>
      <c r="C160" s="2">
        <v>1</v>
      </c>
      <c r="D160" s="2">
        <v>1</v>
      </c>
      <c r="E160" s="6">
        <v>22</v>
      </c>
      <c r="F160" s="6">
        <f t="shared" ref="F160:F171" si="25">E160*C160</f>
        <v>22</v>
      </c>
      <c r="G160" t="s">
        <v>119</v>
      </c>
      <c r="H160" t="s">
        <v>179</v>
      </c>
    </row>
    <row r="161" spans="1:8" x14ac:dyDescent="0.25">
      <c r="A161" s="51"/>
      <c r="B161" s="3" t="s">
        <v>6</v>
      </c>
      <c r="C161" s="3">
        <v>1</v>
      </c>
      <c r="D161" s="3">
        <v>1</v>
      </c>
      <c r="E161" s="7">
        <v>25</v>
      </c>
      <c r="F161" s="7">
        <f t="shared" si="25"/>
        <v>25</v>
      </c>
      <c r="G161" t="s">
        <v>119</v>
      </c>
      <c r="H161" t="s">
        <v>179</v>
      </c>
    </row>
    <row r="162" spans="1:8" x14ac:dyDescent="0.25">
      <c r="A162" s="51"/>
      <c r="B162" s="41" t="s">
        <v>207</v>
      </c>
      <c r="C162" s="3">
        <v>1</v>
      </c>
      <c r="D162" s="3">
        <v>1</v>
      </c>
      <c r="E162" s="7">
        <v>35</v>
      </c>
      <c r="F162" s="7">
        <f t="shared" si="25"/>
        <v>35</v>
      </c>
      <c r="G162" t="s">
        <v>119</v>
      </c>
      <c r="H162" t="s">
        <v>179</v>
      </c>
    </row>
    <row r="163" spans="1:8" ht="15.75" thickBot="1" x14ac:dyDescent="0.3">
      <c r="A163" s="51"/>
      <c r="B163" s="3"/>
      <c r="C163" s="3"/>
      <c r="D163" s="3"/>
      <c r="E163" s="7"/>
      <c r="F163" s="7">
        <f t="shared" si="25"/>
        <v>0</v>
      </c>
    </row>
    <row r="164" spans="1:8" x14ac:dyDescent="0.25">
      <c r="A164" s="53" t="s">
        <v>9</v>
      </c>
      <c r="B164" s="2" t="s">
        <v>205</v>
      </c>
      <c r="C164" s="2">
        <v>1</v>
      </c>
      <c r="D164" s="2"/>
      <c r="E164" s="6">
        <v>36</v>
      </c>
      <c r="F164" s="6">
        <f t="shared" si="25"/>
        <v>36</v>
      </c>
      <c r="G164" t="s">
        <v>107</v>
      </c>
      <c r="H164" t="s">
        <v>179</v>
      </c>
    </row>
    <row r="165" spans="1:8" x14ac:dyDescent="0.25">
      <c r="A165" s="51"/>
      <c r="B165" s="40" t="s">
        <v>39</v>
      </c>
      <c r="C165" s="12">
        <v>1</v>
      </c>
      <c r="D165" s="12">
        <v>1</v>
      </c>
      <c r="E165" s="11">
        <v>140</v>
      </c>
      <c r="F165" s="13">
        <f t="shared" si="25"/>
        <v>140</v>
      </c>
      <c r="G165" t="s">
        <v>119</v>
      </c>
      <c r="H165" t="s">
        <v>215</v>
      </c>
    </row>
    <row r="166" spans="1:8" ht="15.75" thickBot="1" x14ac:dyDescent="0.3">
      <c r="A166" s="52"/>
      <c r="B166" s="4"/>
      <c r="C166" s="4"/>
      <c r="D166" s="4"/>
      <c r="E166" s="7"/>
      <c r="F166" s="8">
        <f t="shared" si="25"/>
        <v>0</v>
      </c>
    </row>
    <row r="167" spans="1:8" x14ac:dyDescent="0.25">
      <c r="A167" s="53" t="s">
        <v>29</v>
      </c>
      <c r="B167" s="19" t="s">
        <v>206</v>
      </c>
      <c r="C167" s="2">
        <v>1</v>
      </c>
      <c r="D167" s="2">
        <v>1</v>
      </c>
      <c r="E167" s="6">
        <v>70</v>
      </c>
      <c r="F167" s="14">
        <f t="shared" si="25"/>
        <v>70</v>
      </c>
      <c r="G167" t="s">
        <v>119</v>
      </c>
      <c r="H167" t="s">
        <v>181</v>
      </c>
    </row>
    <row r="168" spans="1:8" x14ac:dyDescent="0.25">
      <c r="A168" s="51"/>
      <c r="B168" s="3" t="s">
        <v>30</v>
      </c>
      <c r="C168" s="3">
        <v>1</v>
      </c>
      <c r="D168" s="3">
        <v>1</v>
      </c>
      <c r="E168" s="11">
        <v>58</v>
      </c>
      <c r="F168" s="7">
        <f t="shared" si="25"/>
        <v>58</v>
      </c>
      <c r="G168" t="s">
        <v>119</v>
      </c>
      <c r="H168" t="s">
        <v>181</v>
      </c>
    </row>
    <row r="169" spans="1:8" x14ac:dyDescent="0.25">
      <c r="A169" s="51"/>
      <c r="B169" s="3" t="s">
        <v>248</v>
      </c>
      <c r="C169" s="3">
        <v>1</v>
      </c>
      <c r="D169" s="3">
        <v>1</v>
      </c>
      <c r="E169" s="11">
        <v>80</v>
      </c>
      <c r="F169" s="15">
        <f t="shared" si="25"/>
        <v>80</v>
      </c>
      <c r="G169" t="s">
        <v>119</v>
      </c>
      <c r="H169" t="s">
        <v>215</v>
      </c>
    </row>
    <row r="170" spans="1:8" x14ac:dyDescent="0.25">
      <c r="A170" s="51"/>
      <c r="B170" s="3" t="s">
        <v>45</v>
      </c>
      <c r="C170" s="3">
        <v>1</v>
      </c>
      <c r="D170" s="3">
        <v>1</v>
      </c>
      <c r="E170" s="11">
        <v>58</v>
      </c>
      <c r="F170" s="15">
        <f t="shared" si="25"/>
        <v>58</v>
      </c>
      <c r="G170" t="s">
        <v>119</v>
      </c>
      <c r="H170" t="s">
        <v>215</v>
      </c>
    </row>
    <row r="171" spans="1:8" ht="15.75" thickBot="1" x14ac:dyDescent="0.3">
      <c r="A171" s="52"/>
      <c r="B171" s="4"/>
      <c r="C171" s="4"/>
      <c r="D171" s="4"/>
      <c r="E171" s="7"/>
      <c r="F171" s="8">
        <f t="shared" si="25"/>
        <v>0</v>
      </c>
    </row>
    <row r="172" spans="1:8" x14ac:dyDescent="0.25">
      <c r="A172" s="53" t="s">
        <v>250</v>
      </c>
      <c r="B172" s="2" t="s">
        <v>249</v>
      </c>
      <c r="C172" s="2">
        <v>1</v>
      </c>
      <c r="D172" s="2">
        <v>1</v>
      </c>
      <c r="E172" s="6">
        <v>55</v>
      </c>
      <c r="F172" s="14">
        <f t="shared" ref="F172:F176" si="26">E172*C172</f>
        <v>55</v>
      </c>
      <c r="G172" t="s">
        <v>119</v>
      </c>
      <c r="H172" t="s">
        <v>215</v>
      </c>
    </row>
    <row r="173" spans="1:8" x14ac:dyDescent="0.25">
      <c r="A173" s="51"/>
      <c r="B173" s="12" t="s">
        <v>208</v>
      </c>
      <c r="C173" s="12">
        <v>1</v>
      </c>
      <c r="D173" s="12">
        <v>1</v>
      </c>
      <c r="E173" s="11">
        <v>35</v>
      </c>
      <c r="F173" s="7">
        <f t="shared" si="26"/>
        <v>35</v>
      </c>
      <c r="G173" t="s">
        <v>119</v>
      </c>
      <c r="H173" t="s">
        <v>179</v>
      </c>
    </row>
    <row r="174" spans="1:8" ht="15.75" thickBot="1" x14ac:dyDescent="0.3">
      <c r="A174" s="52"/>
      <c r="B174" s="4"/>
      <c r="C174" s="4"/>
      <c r="D174" s="4"/>
      <c r="E174" s="7"/>
      <c r="F174" s="8">
        <f t="shared" si="26"/>
        <v>0</v>
      </c>
    </row>
    <row r="175" spans="1:8" x14ac:dyDescent="0.25">
      <c r="A175" s="53" t="s">
        <v>210</v>
      </c>
      <c r="B175" s="2" t="s">
        <v>211</v>
      </c>
      <c r="C175" s="2">
        <v>1</v>
      </c>
      <c r="D175" s="2">
        <v>1</v>
      </c>
      <c r="E175" s="6">
        <v>18</v>
      </c>
      <c r="F175" s="6">
        <f t="shared" si="26"/>
        <v>18</v>
      </c>
      <c r="G175" t="s">
        <v>119</v>
      </c>
      <c r="H175" t="s">
        <v>179</v>
      </c>
    </row>
    <row r="176" spans="1:8" ht="15.75" thickBot="1" x14ac:dyDescent="0.3">
      <c r="A176" s="52"/>
      <c r="B176" s="4"/>
      <c r="C176" s="4"/>
      <c r="D176" s="4"/>
      <c r="E176" s="8"/>
      <c r="F176" s="8">
        <f t="shared" si="26"/>
        <v>0</v>
      </c>
    </row>
    <row r="177" spans="1:9" x14ac:dyDescent="0.25">
      <c r="A177" s="53" t="s">
        <v>212</v>
      </c>
      <c r="B177" s="2" t="s">
        <v>170</v>
      </c>
      <c r="C177" s="2">
        <v>1</v>
      </c>
      <c r="D177" s="2">
        <v>1</v>
      </c>
      <c r="E177" s="6">
        <v>39</v>
      </c>
      <c r="F177" s="6">
        <f t="shared" ref="F177:F192" si="27">E177*C177</f>
        <v>39</v>
      </c>
      <c r="G177" t="s">
        <v>119</v>
      </c>
      <c r="H177" t="s">
        <v>179</v>
      </c>
    </row>
    <row r="178" spans="1:9" ht="15.75" thickBot="1" x14ac:dyDescent="0.3">
      <c r="A178" s="52"/>
      <c r="B178" s="4"/>
      <c r="C178" s="4"/>
      <c r="D178" s="4"/>
      <c r="E178" s="8"/>
      <c r="F178" s="8">
        <f t="shared" si="27"/>
        <v>0</v>
      </c>
    </row>
    <row r="179" spans="1:9" x14ac:dyDescent="0.25">
      <c r="A179" s="53" t="s">
        <v>214</v>
      </c>
      <c r="B179" s="2" t="s">
        <v>102</v>
      </c>
      <c r="C179" s="2">
        <v>1</v>
      </c>
      <c r="D179" s="2">
        <v>1</v>
      </c>
      <c r="E179" s="6">
        <v>25</v>
      </c>
      <c r="F179" s="6">
        <f t="shared" si="27"/>
        <v>25</v>
      </c>
      <c r="G179" t="s">
        <v>119</v>
      </c>
      <c r="H179" t="s">
        <v>179</v>
      </c>
    </row>
    <row r="180" spans="1:9" ht="15.75" thickBot="1" x14ac:dyDescent="0.3">
      <c r="A180" s="52"/>
      <c r="B180" s="4"/>
      <c r="C180" s="4"/>
      <c r="D180" s="4"/>
      <c r="E180" s="7"/>
      <c r="F180" s="8">
        <f t="shared" si="27"/>
        <v>0</v>
      </c>
    </row>
    <row r="181" spans="1:9" x14ac:dyDescent="0.25">
      <c r="A181" s="53" t="s">
        <v>216</v>
      </c>
      <c r="B181" s="2" t="s">
        <v>217</v>
      </c>
      <c r="C181" s="2">
        <v>1</v>
      </c>
      <c r="D181" s="2">
        <v>1</v>
      </c>
      <c r="E181" s="6">
        <v>35</v>
      </c>
      <c r="F181" s="6">
        <f t="shared" si="27"/>
        <v>35</v>
      </c>
      <c r="G181" t="s">
        <v>119</v>
      </c>
      <c r="H181" t="s">
        <v>179</v>
      </c>
    </row>
    <row r="182" spans="1:9" ht="15.75" thickBot="1" x14ac:dyDescent="0.3">
      <c r="A182" s="52"/>
      <c r="B182" s="4"/>
      <c r="C182" s="4"/>
      <c r="D182" s="4"/>
      <c r="E182" s="15"/>
      <c r="F182" s="8">
        <f t="shared" si="27"/>
        <v>0</v>
      </c>
    </row>
    <row r="183" spans="1:9" x14ac:dyDescent="0.25">
      <c r="A183" s="51" t="s">
        <v>220</v>
      </c>
      <c r="B183" s="40" t="s">
        <v>221</v>
      </c>
      <c r="C183" s="12">
        <v>1</v>
      </c>
      <c r="D183" s="12">
        <v>1</v>
      </c>
      <c r="E183" s="6">
        <v>100</v>
      </c>
      <c r="F183" s="13">
        <f t="shared" si="27"/>
        <v>100</v>
      </c>
      <c r="G183" t="s">
        <v>119</v>
      </c>
      <c r="H183" t="s">
        <v>215</v>
      </c>
    </row>
    <row r="184" spans="1:9" ht="14.25" customHeight="1" thickBot="1" x14ac:dyDescent="0.3">
      <c r="A184" s="52"/>
      <c r="B184" s="4"/>
      <c r="C184" s="4"/>
      <c r="D184" s="4"/>
      <c r="E184" s="7"/>
      <c r="F184" s="8">
        <f t="shared" si="27"/>
        <v>0</v>
      </c>
    </row>
    <row r="185" spans="1:9" x14ac:dyDescent="0.25">
      <c r="A185" s="53" t="s">
        <v>223</v>
      </c>
      <c r="B185" s="2" t="s">
        <v>224</v>
      </c>
      <c r="C185" s="2">
        <v>1</v>
      </c>
      <c r="D185" s="2">
        <v>1</v>
      </c>
      <c r="E185" s="6">
        <v>24</v>
      </c>
      <c r="F185" s="6">
        <f t="shared" si="27"/>
        <v>24</v>
      </c>
      <c r="G185" t="s">
        <v>119</v>
      </c>
      <c r="H185" t="s">
        <v>179</v>
      </c>
    </row>
    <row r="186" spans="1:9" x14ac:dyDescent="0.25">
      <c r="A186" s="51"/>
      <c r="B186" s="12" t="s">
        <v>71</v>
      </c>
      <c r="C186" s="12">
        <v>1</v>
      </c>
      <c r="D186" s="12">
        <v>1</v>
      </c>
      <c r="E186" s="13">
        <v>39</v>
      </c>
      <c r="F186" s="7">
        <f t="shared" si="27"/>
        <v>39</v>
      </c>
      <c r="G186" t="s">
        <v>119</v>
      </c>
      <c r="H186" t="s">
        <v>179</v>
      </c>
    </row>
    <row r="187" spans="1:9" ht="15.75" thickBot="1" x14ac:dyDescent="0.3">
      <c r="A187" s="52"/>
      <c r="B187" s="4"/>
      <c r="C187" s="4"/>
      <c r="D187" s="4"/>
      <c r="E187" s="8"/>
      <c r="F187" s="8">
        <f t="shared" si="27"/>
        <v>0</v>
      </c>
    </row>
    <row r="188" spans="1:9" x14ac:dyDescent="0.25">
      <c r="A188" s="53" t="s">
        <v>226</v>
      </c>
      <c r="B188" s="2" t="s">
        <v>227</v>
      </c>
      <c r="C188" s="2">
        <v>2</v>
      </c>
      <c r="D188" s="2">
        <v>2</v>
      </c>
      <c r="E188" s="6">
        <v>8.67</v>
      </c>
      <c r="F188" s="6">
        <f t="shared" si="27"/>
        <v>17.34</v>
      </c>
      <c r="G188" t="s">
        <v>107</v>
      </c>
      <c r="H188" t="s">
        <v>234</v>
      </c>
    </row>
    <row r="189" spans="1:9" x14ac:dyDescent="0.25">
      <c r="A189" s="51"/>
      <c r="B189" s="3" t="s">
        <v>228</v>
      </c>
      <c r="C189" s="3">
        <v>2</v>
      </c>
      <c r="D189" s="3">
        <v>2</v>
      </c>
      <c r="E189" s="7">
        <v>8.83</v>
      </c>
      <c r="F189" s="7">
        <f t="shared" si="27"/>
        <v>17.66</v>
      </c>
      <c r="G189" t="s">
        <v>107</v>
      </c>
      <c r="H189" t="s">
        <v>234</v>
      </c>
    </row>
    <row r="190" spans="1:9" x14ac:dyDescent="0.25">
      <c r="A190" s="51"/>
      <c r="B190" s="3" t="s">
        <v>229</v>
      </c>
      <c r="C190" s="3">
        <v>2</v>
      </c>
      <c r="D190" s="3">
        <v>2</v>
      </c>
      <c r="E190" s="7">
        <v>8.67</v>
      </c>
      <c r="F190" s="7">
        <f t="shared" si="27"/>
        <v>17.34</v>
      </c>
      <c r="G190" t="s">
        <v>107</v>
      </c>
      <c r="H190" t="s">
        <v>234</v>
      </c>
    </row>
    <row r="191" spans="1:9" x14ac:dyDescent="0.25">
      <c r="A191" s="51"/>
      <c r="B191" s="3" t="s">
        <v>231</v>
      </c>
      <c r="C191" s="3">
        <v>32</v>
      </c>
      <c r="D191" s="3">
        <v>32</v>
      </c>
      <c r="E191" s="7">
        <v>8</v>
      </c>
      <c r="F191" s="7">
        <f t="shared" si="27"/>
        <v>256</v>
      </c>
      <c r="G191" t="s">
        <v>107</v>
      </c>
      <c r="H191" t="s">
        <v>234</v>
      </c>
    </row>
    <row r="192" spans="1:9" x14ac:dyDescent="0.25">
      <c r="A192" s="51"/>
      <c r="B192" s="16" t="s">
        <v>230</v>
      </c>
      <c r="C192" s="16">
        <v>3</v>
      </c>
      <c r="D192" s="16">
        <v>3</v>
      </c>
      <c r="E192" s="15">
        <v>6.5</v>
      </c>
      <c r="F192" s="15">
        <f t="shared" si="27"/>
        <v>19.5</v>
      </c>
      <c r="G192" t="s">
        <v>107</v>
      </c>
      <c r="H192" t="s">
        <v>234</v>
      </c>
      <c r="I192" s="9">
        <f>SUM(F188:F192)</f>
        <v>327.84000000000003</v>
      </c>
    </row>
    <row r="193" spans="1:9" ht="15.75" thickBot="1" x14ac:dyDescent="0.3">
      <c r="A193" s="52"/>
      <c r="B193" s="4"/>
      <c r="C193" s="4"/>
      <c r="D193" s="4"/>
      <c r="E193" s="8"/>
      <c r="F193" s="8"/>
      <c r="I193" s="9"/>
    </row>
    <row r="194" spans="1:9" x14ac:dyDescent="0.25">
      <c r="A194" s="53" t="s">
        <v>394</v>
      </c>
      <c r="B194" s="39" t="s">
        <v>235</v>
      </c>
      <c r="C194" s="2">
        <v>1</v>
      </c>
      <c r="D194" s="2">
        <v>1</v>
      </c>
      <c r="E194" s="6">
        <v>170</v>
      </c>
      <c r="F194" s="6">
        <f t="shared" ref="F194:F200" si="28">E194*C194</f>
        <v>170</v>
      </c>
      <c r="G194" t="s">
        <v>119</v>
      </c>
      <c r="H194" t="s">
        <v>215</v>
      </c>
    </row>
    <row r="195" spans="1:9" x14ac:dyDescent="0.25">
      <c r="A195" s="51"/>
      <c r="B195" s="41" t="s">
        <v>262</v>
      </c>
      <c r="C195" s="3">
        <v>1</v>
      </c>
      <c r="D195" s="3">
        <v>1</v>
      </c>
      <c r="E195" s="7">
        <v>90</v>
      </c>
      <c r="F195" s="7">
        <f t="shared" si="28"/>
        <v>90</v>
      </c>
      <c r="G195" t="s">
        <v>119</v>
      </c>
      <c r="H195" t="s">
        <v>215</v>
      </c>
    </row>
    <row r="196" spans="1:9" x14ac:dyDescent="0.25">
      <c r="A196" s="51"/>
      <c r="B196" s="41" t="s">
        <v>263</v>
      </c>
      <c r="C196" s="3">
        <v>1</v>
      </c>
      <c r="D196" s="3">
        <v>1</v>
      </c>
      <c r="E196" s="7">
        <v>120</v>
      </c>
      <c r="F196" s="7">
        <f t="shared" si="28"/>
        <v>120</v>
      </c>
      <c r="G196" t="s">
        <v>119</v>
      </c>
      <c r="H196" t="s">
        <v>215</v>
      </c>
    </row>
    <row r="197" spans="1:9" ht="15.75" thickBot="1" x14ac:dyDescent="0.3">
      <c r="A197" s="52"/>
      <c r="B197" s="4"/>
      <c r="C197" s="4"/>
      <c r="D197" s="4"/>
      <c r="E197" s="8"/>
      <c r="F197" s="8">
        <f t="shared" si="28"/>
        <v>0</v>
      </c>
    </row>
    <row r="198" spans="1:9" x14ac:dyDescent="0.25">
      <c r="A198" s="51" t="s">
        <v>4</v>
      </c>
      <c r="B198" s="12" t="s">
        <v>64</v>
      </c>
      <c r="C198" s="12">
        <v>1</v>
      </c>
      <c r="D198" s="12">
        <v>1</v>
      </c>
      <c r="E198" s="13">
        <v>28</v>
      </c>
      <c r="F198" s="15">
        <f t="shared" si="28"/>
        <v>28</v>
      </c>
      <c r="G198" t="s">
        <v>119</v>
      </c>
      <c r="H198" t="s">
        <v>215</v>
      </c>
    </row>
    <row r="199" spans="1:9" x14ac:dyDescent="0.25">
      <c r="A199" s="51"/>
      <c r="B199" s="3" t="s">
        <v>256</v>
      </c>
      <c r="C199" s="3">
        <v>1</v>
      </c>
      <c r="D199" s="3">
        <v>1</v>
      </c>
      <c r="E199" s="7">
        <v>38</v>
      </c>
      <c r="F199" s="7">
        <f t="shared" si="28"/>
        <v>38</v>
      </c>
      <c r="G199" t="s">
        <v>119</v>
      </c>
      <c r="H199" t="s">
        <v>215</v>
      </c>
    </row>
    <row r="200" spans="1:9" ht="15.75" thickBot="1" x14ac:dyDescent="0.3">
      <c r="A200" s="52"/>
      <c r="B200" s="4"/>
      <c r="C200" s="4"/>
      <c r="D200" s="4"/>
      <c r="E200" s="8"/>
      <c r="F200" s="8">
        <f t="shared" si="28"/>
        <v>0</v>
      </c>
    </row>
    <row r="201" spans="1:9" x14ac:dyDescent="0.25">
      <c r="A201" s="51" t="s">
        <v>265</v>
      </c>
      <c r="B201" s="12" t="s">
        <v>266</v>
      </c>
      <c r="C201" s="12">
        <v>1</v>
      </c>
      <c r="D201" s="12">
        <v>1</v>
      </c>
      <c r="E201" s="13">
        <v>45</v>
      </c>
      <c r="F201" s="7">
        <f t="shared" ref="F201:F202" si="29">E201*C201</f>
        <v>45</v>
      </c>
      <c r="G201" t="s">
        <v>119</v>
      </c>
      <c r="H201" t="s">
        <v>179</v>
      </c>
    </row>
    <row r="202" spans="1:9" ht="15.75" thickBot="1" x14ac:dyDescent="0.3">
      <c r="A202" s="52"/>
      <c r="B202" s="4"/>
      <c r="C202" s="4"/>
      <c r="D202" s="4"/>
      <c r="E202" s="8"/>
      <c r="F202" s="8">
        <f t="shared" si="29"/>
        <v>0</v>
      </c>
    </row>
    <row r="203" spans="1:9" x14ac:dyDescent="0.25">
      <c r="A203" s="51" t="s">
        <v>318</v>
      </c>
      <c r="B203" s="12" t="s">
        <v>267</v>
      </c>
      <c r="C203" s="12">
        <v>1</v>
      </c>
      <c r="D203" s="12">
        <v>1</v>
      </c>
      <c r="E203" s="13">
        <v>39</v>
      </c>
      <c r="F203" s="7">
        <f t="shared" ref="F203:F204" si="30">E203*C203</f>
        <v>39</v>
      </c>
      <c r="G203" t="s">
        <v>119</v>
      </c>
      <c r="H203" t="s">
        <v>215</v>
      </c>
    </row>
    <row r="204" spans="1:9" ht="15.75" thickBot="1" x14ac:dyDescent="0.3">
      <c r="A204" s="52"/>
      <c r="B204" s="4"/>
      <c r="C204" s="4"/>
      <c r="D204" s="4"/>
      <c r="E204" s="8"/>
      <c r="F204" s="8">
        <f t="shared" si="30"/>
        <v>0</v>
      </c>
    </row>
    <row r="205" spans="1:9" x14ac:dyDescent="0.25">
      <c r="A205" s="21"/>
      <c r="B205" s="17"/>
      <c r="C205" s="17"/>
      <c r="D205" s="17"/>
      <c r="E205" s="18"/>
      <c r="F205" s="18"/>
    </row>
    <row r="206" spans="1:9" ht="15.75" thickBot="1" x14ac:dyDescent="0.3"/>
    <row r="207" spans="1:9" ht="15.75" thickBot="1" x14ac:dyDescent="0.3">
      <c r="B207" s="20" t="s">
        <v>174</v>
      </c>
      <c r="C207" s="1">
        <f>SUM(C2:C204)-42</f>
        <v>147</v>
      </c>
      <c r="D207" s="1">
        <f>SUM(D2:D204)-41</f>
        <v>138</v>
      </c>
      <c r="F207" s="5">
        <f>SUM(F2:F204)-327.84</f>
        <v>6441.1990000000005</v>
      </c>
    </row>
    <row r="208" spans="1:9" ht="15.75" thickBot="1" x14ac:dyDescent="0.3"/>
    <row r="209" spans="2:3" ht="15.75" thickBot="1" x14ac:dyDescent="0.3">
      <c r="B209" s="20" t="s">
        <v>175</v>
      </c>
      <c r="C209" s="1">
        <f>C207-D207</f>
        <v>9</v>
      </c>
    </row>
  </sheetData>
  <autoFilter ref="A1:H204"/>
  <mergeCells count="61">
    <mergeCell ref="A201:A202"/>
    <mergeCell ref="A63:A64"/>
    <mergeCell ref="A75:A76"/>
    <mergeCell ref="A77:A79"/>
    <mergeCell ref="A80:A81"/>
    <mergeCell ref="A82:A84"/>
    <mergeCell ref="A134:A135"/>
    <mergeCell ref="A123:A124"/>
    <mergeCell ref="A125:A126"/>
    <mergeCell ref="A87:A88"/>
    <mergeCell ref="A85:A86"/>
    <mergeCell ref="A112:A113"/>
    <mergeCell ref="A120:A122"/>
    <mergeCell ref="A70:A74"/>
    <mergeCell ref="A65:A69"/>
    <mergeCell ref="A177:A178"/>
    <mergeCell ref="A179:A180"/>
    <mergeCell ref="A198:A200"/>
    <mergeCell ref="A2:A12"/>
    <mergeCell ref="A52:A55"/>
    <mergeCell ref="A61:A62"/>
    <mergeCell ref="A13:A17"/>
    <mergeCell ref="A18:A30"/>
    <mergeCell ref="A36:A41"/>
    <mergeCell ref="A31:A35"/>
    <mergeCell ref="A42:A44"/>
    <mergeCell ref="A45:A51"/>
    <mergeCell ref="A56:A60"/>
    <mergeCell ref="A114:A117"/>
    <mergeCell ref="A108:A111"/>
    <mergeCell ref="A106:A107"/>
    <mergeCell ref="A104:A105"/>
    <mergeCell ref="A89:A91"/>
    <mergeCell ref="A102:A103"/>
    <mergeCell ref="A100:A101"/>
    <mergeCell ref="A98:A99"/>
    <mergeCell ref="A95:A97"/>
    <mergeCell ref="A92:A94"/>
    <mergeCell ref="A118:A119"/>
    <mergeCell ref="A151:A153"/>
    <mergeCell ref="A136:A137"/>
    <mergeCell ref="A138:A139"/>
    <mergeCell ref="A140:A141"/>
    <mergeCell ref="A130:A131"/>
    <mergeCell ref="A132:A133"/>
    <mergeCell ref="A203:A204"/>
    <mergeCell ref="A149:A150"/>
    <mergeCell ref="A142:A148"/>
    <mergeCell ref="A127:A129"/>
    <mergeCell ref="A194:A197"/>
    <mergeCell ref="A188:A193"/>
    <mergeCell ref="A172:A174"/>
    <mergeCell ref="A175:A176"/>
    <mergeCell ref="A154:A155"/>
    <mergeCell ref="A156:A159"/>
    <mergeCell ref="A181:A182"/>
    <mergeCell ref="A183:A184"/>
    <mergeCell ref="A185:A187"/>
    <mergeCell ref="A160:A163"/>
    <mergeCell ref="A164:A166"/>
    <mergeCell ref="A167:A171"/>
  </mergeCells>
  <conditionalFormatting sqref="A201 A203 A198:A199 A175 A167:A170 A172:A173 A177 A185:A186 A179 A181 A188 A160:A165 A194:A196 A183 B171:B197 A151:A152 A154 A156:A158 A149 A140 A142 A92:A106 A112 A114 A118 A120 A123 A127 A130 A132 A134 A136 A138 A85 A80 A82 A65 A70 A75 A77:A78 A63 A125 A108 A87:A90 B91:B167 A61 A42 A45 A52:A53 A56 A31 A36:A38 A18:A19 A2 A13:A16 B2:B89 C2:F197 B194:F204">
    <cfRule type="containsText" dxfId="1031" priority="358" operator="containsText" text="Recu">
      <formula>NOT(ISERROR(SEARCH("Recu",A2)))</formula>
    </cfRule>
    <cfRule type="containsText" dxfId="1030" priority="359" operator="containsText" text="Demandé">
      <formula>NOT(ISERROR(SEARCH("Demandé",A2)))</formula>
    </cfRule>
  </conditionalFormatting>
  <conditionalFormatting sqref="G1:G1048576">
    <cfRule type="containsText" dxfId="1029" priority="175" operator="containsText" text="Dégusté">
      <formula>NOT(ISERROR(SEARCH("Dégusté",G1)))</formula>
    </cfRule>
    <cfRule type="containsText" dxfId="1028" priority="355" operator="containsText" text="Recu">
      <formula>NOT(ISERROR(SEARCH("Recu",G1)))</formula>
    </cfRule>
    <cfRule type="containsText" dxfId="1027" priority="356" operator="containsText" text="Demandé">
      <formula>NOT(ISERROR(SEARCH("Demandé",G1)))</formula>
    </cfRule>
  </conditionalFormatting>
  <conditionalFormatting sqref="H1 H7:H8 H11:H1048576">
    <cfRule type="containsText" dxfId="1026" priority="353" operator="containsText" text="Quand">
      <formula>NOT(ISERROR(SEARCH("Quand",H1)))</formula>
    </cfRule>
    <cfRule type="containsText" dxfId="1025" priority="354" operator="containsText" text="Beine">
      <formula>NOT(ISERROR(SEARCH("Beine",H1)))</formula>
    </cfRule>
  </conditionalFormatting>
  <conditionalFormatting sqref="H70 H65 H63 H93 H42:H45 H47 H18:H29 H31:H38 H40 H49:H51 H58:H59">
    <cfRule type="containsText" dxfId="1024" priority="351" operator="containsText" text="Dégusté">
      <formula>NOT(ISERROR(SEARCH("Dégusté",H18)))</formula>
    </cfRule>
    <cfRule type="containsText" dxfId="1023" priority="352" operator="containsText" text="Dégusté">
      <formula>NOT(ISERROR(SEARCH("Dégusté",H18)))</formula>
    </cfRule>
  </conditionalFormatting>
  <conditionalFormatting sqref="H1:H1048576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22" priority="313" operator="containsText" text="Fab'ulleuse">
      <formula>NOT(ISERROR(SEARCH("Fab'ulleuse",H1)))</formula>
    </cfRule>
    <cfRule type="containsText" dxfId="1021" priority="314" operator="containsText" text="beau jour">
      <formula>NOT(ISERROR(SEARCH("beau jour",H1)))</formula>
    </cfRule>
    <cfRule type="containsText" dxfId="1020" priority="315" operator="containsText" text="fête">
      <formula>NOT(ISERROR(SEARCH("fête",H1)))</formula>
    </cfRule>
    <cfRule type="containsText" dxfId="1019" priority="316" operator="containsText" text="Fete">
      <formula>NOT(ISERROR(SEARCH("Fete",H1)))</formula>
    </cfRule>
    <cfRule type="containsText" dxfId="1018" priority="317" operator="containsText" text="Ech">
      <formula>NOT(ISERROR(SEARCH("Ech",H1)))</formula>
    </cfRule>
    <cfRule type="containsText" dxfId="1017" priority="318" operator="containsText" text="St Valentin">
      <formula>NOT(ISERROR(SEARCH("St Valentin",H1)))</formula>
    </cfRule>
  </conditionalFormatting>
  <conditionalFormatting sqref="H201 H203 H183 H165 H169:H170 H172 H158 H90 H96 H145:H147 H78 H93 H114:H116 H19 H22 H34 H26:H28 H47 H37:H38 H40 H7:H8 H49:H50 H194:H196 H11 H58:H59 H198:H199">
    <cfRule type="containsText" dxfId="1016" priority="305" operator="containsText" text="Fêtes de fin d'année">
      <formula>NOT(ISERROR(SEARCH("Fêtes de fin d'année",H7)))</formula>
    </cfRule>
    <cfRule type="containsText" dxfId="1015" priority="307" operator="containsText" text="Fêtes de fin d'année">
      <formula>NOT(ISERROR(SEARCH("Fêtes de fin d'année",H7)))</formula>
    </cfRule>
    <cfRule type="containsText" dxfId="1014" priority="308" operator="containsText" text="Fêtes de fin d'année">
      <formula>NOT(ISERROR(SEARCH("Fêtes de fin d'année",H7)))</formula>
    </cfRule>
  </conditionalFormatting>
  <conditionalFormatting sqref="H201 H203 H183 H165 H169:H170 H172 H158 H96 H145:H147 H78 H93 H114:H116 H19 H22 H26:H28 H34:H35 H47 H37:H38 H40 H7:H8 H49:H50 H194:H196 H11 H58:H59 H198:H199">
    <cfRule type="containsText" dxfId="1013" priority="304" operator="containsText" text="Fêtes de fin d'année">
      <formula>NOT(ISERROR(SEARCH("Fêtes de fin d'année",H7)))</formula>
    </cfRule>
    <cfRule type="containsText" dxfId="1012" priority="306" operator="containsText" text="Fêtes de fin d'année">
      <formula>NOT(ISERROR(SEARCH("Fêtes de fin d'année",H7)))</formula>
    </cfRule>
  </conditionalFormatting>
  <conditionalFormatting sqref="H181">
    <cfRule type="containsText" dxfId="1011" priority="300" operator="containsText" text="Nouvelle cuvée">
      <formula>NOT(ISERROR(SEARCH("Nouvelle cuvée",H181)))</formula>
    </cfRule>
  </conditionalFormatting>
  <conditionalFormatting sqref="B171:B197 B1:B89 B91:B167 C1:D197 B194:D204">
    <cfRule type="colorScale" priority="33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:F204">
    <cfRule type="dataBar" priority="3368">
      <dataBar>
        <cfvo type="min"/>
        <cfvo type="max"/>
        <color rgb="FF008AEF"/>
      </dataBar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r:id="rId1"/>
  <headerFooter>
    <oddHeader>&amp;CListe Champagne BullOSphere 2015</oddHeader>
  </headerFooter>
  <rowBreaks count="4" manualBreakCount="4">
    <brk id="41" max="5" man="1"/>
    <brk id="79" max="5" man="1"/>
    <brk id="119" max="5" man="1"/>
    <brk id="159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5"/>
  <sheetViews>
    <sheetView topLeftCell="A130" zoomScale="85" zoomScaleNormal="85" workbookViewId="0">
      <selection activeCell="A30" sqref="A30:A31"/>
    </sheetView>
  </sheetViews>
  <sheetFormatPr baseColWidth="10" defaultRowHeight="15" x14ac:dyDescent="0.25"/>
  <cols>
    <col min="1" max="1" width="31.7109375" style="22" bestFit="1" customWidth="1"/>
    <col min="2" max="2" width="60.7109375" bestFit="1" customWidth="1"/>
    <col min="3" max="4" width="12.85546875" bestFit="1" customWidth="1"/>
    <col min="5" max="5" width="11" customWidth="1"/>
    <col min="6" max="6" width="10" bestFit="1" customWidth="1"/>
    <col min="7" max="7" width="11.42578125" customWidth="1"/>
    <col min="9" max="9" width="53.42578125" bestFit="1" customWidth="1"/>
    <col min="10" max="10" width="8.28515625" bestFit="1" customWidth="1"/>
  </cols>
  <sheetData>
    <row r="1" spans="1:9" s="25" customFormat="1" ht="16.5" thickBot="1" x14ac:dyDescent="0.3">
      <c r="A1" s="23" t="s">
        <v>1</v>
      </c>
      <c r="B1" s="23" t="s">
        <v>0</v>
      </c>
      <c r="C1" s="23" t="s">
        <v>37</v>
      </c>
      <c r="D1" s="23" t="s">
        <v>119</v>
      </c>
      <c r="E1" s="24" t="s">
        <v>2</v>
      </c>
      <c r="F1" s="24" t="s">
        <v>87</v>
      </c>
      <c r="G1" s="23" t="s">
        <v>257</v>
      </c>
    </row>
    <row r="2" spans="1:9" x14ac:dyDescent="0.25">
      <c r="A2" s="53" t="s">
        <v>90</v>
      </c>
      <c r="B2" s="39" t="s">
        <v>277</v>
      </c>
      <c r="C2" s="2">
        <v>1</v>
      </c>
      <c r="D2" s="2"/>
      <c r="E2" s="6">
        <v>90</v>
      </c>
      <c r="F2" s="6">
        <f>E2*C2</f>
        <v>90</v>
      </c>
      <c r="G2" s="29">
        <v>42398</v>
      </c>
      <c r="H2" t="s">
        <v>107</v>
      </c>
      <c r="I2" t="s">
        <v>180</v>
      </c>
    </row>
    <row r="3" spans="1:9" x14ac:dyDescent="0.25">
      <c r="A3" s="51"/>
      <c r="B3" s="10" t="s">
        <v>300</v>
      </c>
      <c r="C3" s="10">
        <v>1</v>
      </c>
      <c r="D3" s="10">
        <v>1</v>
      </c>
      <c r="E3" s="11">
        <v>28</v>
      </c>
      <c r="F3" s="7">
        <f t="shared" ref="F3:F9" si="0">E3*C3</f>
        <v>28</v>
      </c>
      <c r="G3" s="33">
        <v>42503</v>
      </c>
      <c r="H3" t="s">
        <v>119</v>
      </c>
      <c r="I3" t="s">
        <v>181</v>
      </c>
    </row>
    <row r="4" spans="1:9" x14ac:dyDescent="0.25">
      <c r="A4" s="51"/>
      <c r="B4" s="12" t="s">
        <v>301</v>
      </c>
      <c r="C4" s="12">
        <v>1</v>
      </c>
      <c r="D4" s="12"/>
      <c r="E4" s="13">
        <v>35</v>
      </c>
      <c r="F4" s="15">
        <f t="shared" si="0"/>
        <v>35</v>
      </c>
      <c r="G4" s="30">
        <v>42503</v>
      </c>
      <c r="H4" t="s">
        <v>107</v>
      </c>
      <c r="I4" t="s">
        <v>181</v>
      </c>
    </row>
    <row r="5" spans="1:9" x14ac:dyDescent="0.25">
      <c r="A5" s="51"/>
      <c r="B5" s="3" t="s">
        <v>305</v>
      </c>
      <c r="C5" s="3">
        <v>1</v>
      </c>
      <c r="D5" s="3">
        <v>1</v>
      </c>
      <c r="E5" s="7">
        <v>32</v>
      </c>
      <c r="F5" s="15">
        <f t="shared" si="0"/>
        <v>32</v>
      </c>
      <c r="G5" s="32">
        <v>42511</v>
      </c>
      <c r="H5" t="s">
        <v>119</v>
      </c>
      <c r="I5" t="s">
        <v>239</v>
      </c>
    </row>
    <row r="6" spans="1:9" x14ac:dyDescent="0.25">
      <c r="A6" s="51"/>
      <c r="B6" s="41" t="s">
        <v>428</v>
      </c>
      <c r="C6" s="3">
        <v>1</v>
      </c>
      <c r="D6" s="3"/>
      <c r="E6" s="7">
        <v>90</v>
      </c>
      <c r="F6" s="15">
        <f t="shared" si="0"/>
        <v>90</v>
      </c>
      <c r="G6" s="32">
        <v>42686</v>
      </c>
      <c r="H6" t="s">
        <v>107</v>
      </c>
      <c r="I6" t="s">
        <v>215</v>
      </c>
    </row>
    <row r="7" spans="1:9" x14ac:dyDescent="0.25">
      <c r="A7" s="51"/>
      <c r="B7" s="3" t="s">
        <v>102</v>
      </c>
      <c r="C7" s="3">
        <v>2</v>
      </c>
      <c r="D7" s="3"/>
      <c r="E7" s="7">
        <v>30</v>
      </c>
      <c r="F7" s="15">
        <f t="shared" si="0"/>
        <v>60</v>
      </c>
      <c r="G7" s="32">
        <v>42686</v>
      </c>
      <c r="H7" t="s">
        <v>107</v>
      </c>
      <c r="I7" t="s">
        <v>215</v>
      </c>
    </row>
    <row r="8" spans="1:9" x14ac:dyDescent="0.25">
      <c r="A8" s="51"/>
      <c r="B8" s="41" t="s">
        <v>304</v>
      </c>
      <c r="C8" s="3">
        <v>1</v>
      </c>
      <c r="D8" s="3">
        <v>1</v>
      </c>
      <c r="E8" s="7">
        <v>82</v>
      </c>
      <c r="F8" s="15">
        <f t="shared" si="0"/>
        <v>82</v>
      </c>
      <c r="G8" s="32">
        <v>42511</v>
      </c>
      <c r="H8" t="s">
        <v>119</v>
      </c>
      <c r="I8" t="s">
        <v>239</v>
      </c>
    </row>
    <row r="9" spans="1:9" ht="15.75" thickBot="1" x14ac:dyDescent="0.3">
      <c r="A9" s="52"/>
      <c r="B9" s="4"/>
      <c r="C9" s="4"/>
      <c r="D9" s="4"/>
      <c r="E9" s="8"/>
      <c r="F9" s="8">
        <f t="shared" si="0"/>
        <v>0</v>
      </c>
      <c r="G9" s="4"/>
    </row>
    <row r="10" spans="1:9" x14ac:dyDescent="0.25">
      <c r="A10" s="53" t="s">
        <v>14</v>
      </c>
      <c r="B10" s="39" t="s">
        <v>299</v>
      </c>
      <c r="C10" s="2">
        <v>1</v>
      </c>
      <c r="D10" s="2"/>
      <c r="E10" s="6">
        <v>70</v>
      </c>
      <c r="F10" s="6">
        <f>E10*C10</f>
        <v>70</v>
      </c>
      <c r="G10" s="29">
        <v>42444</v>
      </c>
      <c r="H10" t="s">
        <v>107</v>
      </c>
      <c r="I10" t="s">
        <v>181</v>
      </c>
    </row>
    <row r="11" spans="1:9" x14ac:dyDescent="0.25">
      <c r="A11" s="51"/>
      <c r="B11" s="44" t="s">
        <v>420</v>
      </c>
      <c r="C11" s="10">
        <v>1</v>
      </c>
      <c r="D11" s="10"/>
      <c r="E11" s="11">
        <v>60</v>
      </c>
      <c r="F11" s="11">
        <f>E11*C11</f>
        <v>60</v>
      </c>
      <c r="G11" s="33">
        <v>42674</v>
      </c>
      <c r="H11" t="s">
        <v>107</v>
      </c>
      <c r="I11" t="s">
        <v>215</v>
      </c>
    </row>
    <row r="12" spans="1:9" ht="15.75" thickBot="1" x14ac:dyDescent="0.3">
      <c r="A12" s="51"/>
      <c r="B12" s="3"/>
      <c r="C12" s="3"/>
      <c r="D12" s="3"/>
      <c r="E12" s="7"/>
      <c r="F12" s="7">
        <f t="shared" ref="F12:F67" si="1">E12*C12</f>
        <v>0</v>
      </c>
      <c r="G12" s="3"/>
    </row>
    <row r="13" spans="1:9" x14ac:dyDescent="0.25">
      <c r="A13" s="53" t="s">
        <v>577</v>
      </c>
      <c r="B13" s="19" t="s">
        <v>271</v>
      </c>
      <c r="C13" s="2">
        <v>1</v>
      </c>
      <c r="D13" s="2">
        <v>1</v>
      </c>
      <c r="E13" s="6">
        <v>31</v>
      </c>
      <c r="F13" s="6">
        <f t="shared" si="1"/>
        <v>31</v>
      </c>
      <c r="G13" s="29">
        <v>42407</v>
      </c>
      <c r="H13" t="s">
        <v>119</v>
      </c>
      <c r="I13" t="s">
        <v>180</v>
      </c>
    </row>
    <row r="14" spans="1:9" x14ac:dyDescent="0.25">
      <c r="A14" s="51"/>
      <c r="B14" s="3" t="s">
        <v>290</v>
      </c>
      <c r="C14" s="10">
        <v>1</v>
      </c>
      <c r="D14" s="10">
        <v>1</v>
      </c>
      <c r="E14" s="11">
        <v>30</v>
      </c>
      <c r="F14" s="11">
        <f t="shared" si="1"/>
        <v>30</v>
      </c>
      <c r="G14" s="33">
        <v>42467</v>
      </c>
      <c r="H14" t="s">
        <v>119</v>
      </c>
      <c r="I14" t="s">
        <v>181</v>
      </c>
    </row>
    <row r="15" spans="1:9" x14ac:dyDescent="0.25">
      <c r="A15" s="51"/>
      <c r="B15" s="16" t="s">
        <v>361</v>
      </c>
      <c r="C15" s="12">
        <v>2</v>
      </c>
      <c r="D15" s="12"/>
      <c r="E15" s="13">
        <v>35</v>
      </c>
      <c r="F15" s="13">
        <f t="shared" si="1"/>
        <v>70</v>
      </c>
      <c r="G15" s="30">
        <v>42606</v>
      </c>
      <c r="H15" t="s">
        <v>107</v>
      </c>
      <c r="I15" t="s">
        <v>239</v>
      </c>
    </row>
    <row r="16" spans="1:9" x14ac:dyDescent="0.25">
      <c r="A16" s="51"/>
      <c r="B16" s="16" t="s">
        <v>64</v>
      </c>
      <c r="C16" s="3">
        <v>1</v>
      </c>
      <c r="D16" s="3">
        <v>1</v>
      </c>
      <c r="E16" s="7">
        <v>27</v>
      </c>
      <c r="F16" s="7">
        <f t="shared" si="1"/>
        <v>27</v>
      </c>
      <c r="G16" s="32">
        <v>42671</v>
      </c>
      <c r="H16" t="s">
        <v>119</v>
      </c>
      <c r="I16" t="s">
        <v>215</v>
      </c>
    </row>
    <row r="17" spans="1:9" x14ac:dyDescent="0.25">
      <c r="A17" s="51"/>
      <c r="B17" s="16" t="s">
        <v>253</v>
      </c>
      <c r="C17" s="3">
        <v>1</v>
      </c>
      <c r="D17" s="3">
        <v>1</v>
      </c>
      <c r="E17" s="7">
        <v>25</v>
      </c>
      <c r="F17" s="7">
        <f t="shared" si="1"/>
        <v>25</v>
      </c>
      <c r="G17" s="32">
        <v>42671</v>
      </c>
      <c r="H17" t="s">
        <v>119</v>
      </c>
      <c r="I17" t="s">
        <v>215</v>
      </c>
    </row>
    <row r="18" spans="1:9" x14ac:dyDescent="0.25">
      <c r="A18" s="51"/>
      <c r="B18" s="16" t="s">
        <v>185</v>
      </c>
      <c r="C18" s="3">
        <v>1</v>
      </c>
      <c r="D18" s="3">
        <v>1</v>
      </c>
      <c r="E18" s="7">
        <v>32</v>
      </c>
      <c r="F18" s="7">
        <f t="shared" si="1"/>
        <v>32</v>
      </c>
      <c r="G18" s="32">
        <v>42671</v>
      </c>
      <c r="H18" t="s">
        <v>119</v>
      </c>
      <c r="I18" t="s">
        <v>215</v>
      </c>
    </row>
    <row r="19" spans="1:9" ht="15.75" thickBot="1" x14ac:dyDescent="0.3">
      <c r="A19" s="51"/>
      <c r="B19" s="16"/>
      <c r="C19" s="16"/>
      <c r="D19" s="16"/>
      <c r="E19" s="15"/>
      <c r="F19" s="7">
        <f t="shared" si="1"/>
        <v>0</v>
      </c>
      <c r="G19" s="16"/>
    </row>
    <row r="20" spans="1:9" x14ac:dyDescent="0.25">
      <c r="A20" s="53" t="s">
        <v>133</v>
      </c>
      <c r="B20" s="2" t="s">
        <v>134</v>
      </c>
      <c r="C20" s="2">
        <v>1</v>
      </c>
      <c r="D20" s="2">
        <v>1</v>
      </c>
      <c r="E20" s="6">
        <v>30</v>
      </c>
      <c r="F20" s="6">
        <f t="shared" si="1"/>
        <v>30</v>
      </c>
      <c r="G20" s="29">
        <v>42691</v>
      </c>
      <c r="H20" t="s">
        <v>119</v>
      </c>
      <c r="I20" t="s">
        <v>215</v>
      </c>
    </row>
    <row r="21" spans="1:9" x14ac:dyDescent="0.25">
      <c r="A21" s="51"/>
      <c r="B21" s="16" t="s">
        <v>189</v>
      </c>
      <c r="C21" s="16">
        <v>1</v>
      </c>
      <c r="D21" s="16"/>
      <c r="E21" s="15">
        <v>35</v>
      </c>
      <c r="F21" s="15">
        <f t="shared" si="1"/>
        <v>35</v>
      </c>
      <c r="G21" s="32">
        <v>42691</v>
      </c>
      <c r="H21" t="s">
        <v>107</v>
      </c>
      <c r="I21" t="s">
        <v>215</v>
      </c>
    </row>
    <row r="22" spans="1:9" x14ac:dyDescent="0.25">
      <c r="A22" s="51"/>
      <c r="B22" s="16" t="s">
        <v>243</v>
      </c>
      <c r="C22" s="16">
        <v>1</v>
      </c>
      <c r="D22" s="16"/>
      <c r="E22" s="15">
        <v>45</v>
      </c>
      <c r="F22" s="15">
        <f t="shared" si="1"/>
        <v>45</v>
      </c>
      <c r="G22" s="32">
        <v>42691</v>
      </c>
      <c r="H22" t="s">
        <v>107</v>
      </c>
      <c r="I22" t="s">
        <v>215</v>
      </c>
    </row>
    <row r="23" spans="1:9" ht="15.75" thickBot="1" x14ac:dyDescent="0.3">
      <c r="A23" s="52"/>
      <c r="B23" s="4"/>
      <c r="C23" s="4"/>
      <c r="D23" s="4"/>
      <c r="E23" s="8"/>
      <c r="F23" s="15">
        <f t="shared" si="1"/>
        <v>0</v>
      </c>
      <c r="G23" s="4"/>
    </row>
    <row r="24" spans="1:9" x14ac:dyDescent="0.25">
      <c r="A24" s="53" t="s">
        <v>327</v>
      </c>
      <c r="B24" s="2" t="s">
        <v>328</v>
      </c>
      <c r="C24" s="2">
        <v>1</v>
      </c>
      <c r="D24" s="2"/>
      <c r="E24" s="6">
        <v>25</v>
      </c>
      <c r="F24" s="6">
        <f t="shared" si="1"/>
        <v>25</v>
      </c>
      <c r="G24" s="29">
        <v>42578</v>
      </c>
      <c r="H24" t="s">
        <v>107</v>
      </c>
      <c r="I24" t="s">
        <v>329</v>
      </c>
    </row>
    <row r="25" spans="1:9" ht="15.75" thickBot="1" x14ac:dyDescent="0.3">
      <c r="A25" s="52"/>
      <c r="B25" s="4"/>
      <c r="C25" s="4"/>
      <c r="D25" s="4"/>
      <c r="E25" s="8"/>
      <c r="F25" s="8">
        <f t="shared" si="1"/>
        <v>0</v>
      </c>
      <c r="G25" s="4"/>
    </row>
    <row r="26" spans="1:9" x14ac:dyDescent="0.25">
      <c r="A26" s="53" t="s">
        <v>578</v>
      </c>
      <c r="B26" s="2" t="s">
        <v>6</v>
      </c>
      <c r="C26" s="2">
        <v>2</v>
      </c>
      <c r="D26" s="2">
        <v>1</v>
      </c>
      <c r="E26" s="6">
        <v>38</v>
      </c>
      <c r="F26" s="6">
        <f t="shared" si="1"/>
        <v>76</v>
      </c>
      <c r="G26" s="29">
        <v>42396</v>
      </c>
      <c r="H26" t="s">
        <v>107</v>
      </c>
      <c r="I26" t="s">
        <v>180</v>
      </c>
    </row>
    <row r="27" spans="1:9" x14ac:dyDescent="0.25">
      <c r="A27" s="51"/>
      <c r="B27" s="10" t="s">
        <v>407</v>
      </c>
      <c r="C27" s="10">
        <v>1</v>
      </c>
      <c r="D27" s="10">
        <v>1</v>
      </c>
      <c r="E27" s="11">
        <v>39</v>
      </c>
      <c r="F27" s="11">
        <f t="shared" si="1"/>
        <v>39</v>
      </c>
      <c r="G27" s="33">
        <v>42651</v>
      </c>
      <c r="H27" t="s">
        <v>119</v>
      </c>
      <c r="I27" t="s">
        <v>215</v>
      </c>
    </row>
    <row r="28" spans="1:9" x14ac:dyDescent="0.25">
      <c r="A28" s="51"/>
      <c r="B28" s="10" t="s">
        <v>302</v>
      </c>
      <c r="C28" s="10">
        <v>1</v>
      </c>
      <c r="D28" s="10">
        <v>1</v>
      </c>
      <c r="E28" s="11">
        <v>43</v>
      </c>
      <c r="F28" s="11">
        <f t="shared" si="1"/>
        <v>43</v>
      </c>
      <c r="G28" s="33">
        <v>42464</v>
      </c>
      <c r="H28" t="s">
        <v>119</v>
      </c>
      <c r="I28" t="s">
        <v>182</v>
      </c>
    </row>
    <row r="29" spans="1:9" ht="15.75" thickBot="1" x14ac:dyDescent="0.3">
      <c r="A29" s="51"/>
      <c r="B29" s="3"/>
      <c r="C29" s="3"/>
      <c r="D29" s="3"/>
      <c r="E29" s="7"/>
      <c r="F29" s="7">
        <f t="shared" si="1"/>
        <v>0</v>
      </c>
      <c r="G29" s="3"/>
    </row>
    <row r="30" spans="1:9" x14ac:dyDescent="0.25">
      <c r="A30" s="53" t="s">
        <v>282</v>
      </c>
      <c r="B30" s="2" t="s">
        <v>283</v>
      </c>
      <c r="C30" s="2">
        <v>1</v>
      </c>
      <c r="D30" s="2">
        <v>1</v>
      </c>
      <c r="E30" s="6">
        <v>40</v>
      </c>
      <c r="F30" s="6">
        <f t="shared" si="1"/>
        <v>40</v>
      </c>
      <c r="G30" s="29">
        <v>42440</v>
      </c>
      <c r="H30" t="s">
        <v>119</v>
      </c>
      <c r="I30" t="s">
        <v>179</v>
      </c>
    </row>
    <row r="31" spans="1:9" ht="15.75" thickBot="1" x14ac:dyDescent="0.3">
      <c r="A31" s="52"/>
      <c r="B31" s="4"/>
      <c r="C31" s="4"/>
      <c r="D31" s="4"/>
      <c r="E31" s="8"/>
      <c r="F31" s="15">
        <f t="shared" si="1"/>
        <v>0</v>
      </c>
      <c r="G31" s="4"/>
    </row>
    <row r="32" spans="1:9" x14ac:dyDescent="0.25">
      <c r="A32" s="53" t="s">
        <v>32</v>
      </c>
      <c r="B32" s="19" t="s">
        <v>279</v>
      </c>
      <c r="C32" s="19">
        <v>1</v>
      </c>
      <c r="D32" s="19"/>
      <c r="E32" s="14">
        <v>43</v>
      </c>
      <c r="F32" s="14">
        <f t="shared" si="1"/>
        <v>43</v>
      </c>
      <c r="G32" s="26">
        <v>42404</v>
      </c>
      <c r="H32" t="s">
        <v>107</v>
      </c>
      <c r="I32" t="s">
        <v>180</v>
      </c>
    </row>
    <row r="33" spans="1:9" x14ac:dyDescent="0.25">
      <c r="A33" s="51"/>
      <c r="B33" s="3" t="s">
        <v>422</v>
      </c>
      <c r="C33" s="3">
        <v>1</v>
      </c>
      <c r="D33" s="3"/>
      <c r="E33" s="7">
        <v>43</v>
      </c>
      <c r="F33" s="7">
        <f t="shared" si="1"/>
        <v>43</v>
      </c>
      <c r="G33" s="32">
        <v>42662</v>
      </c>
      <c r="H33" t="s">
        <v>107</v>
      </c>
      <c r="I33" t="s">
        <v>215</v>
      </c>
    </row>
    <row r="34" spans="1:9" x14ac:dyDescent="0.25">
      <c r="A34" s="51"/>
      <c r="B34" s="12" t="s">
        <v>289</v>
      </c>
      <c r="C34" s="12">
        <v>1</v>
      </c>
      <c r="D34" s="12">
        <v>1</v>
      </c>
      <c r="E34" s="13">
        <v>28</v>
      </c>
      <c r="F34" s="13">
        <f t="shared" si="1"/>
        <v>28</v>
      </c>
      <c r="G34" s="30">
        <v>42404</v>
      </c>
      <c r="H34" t="s">
        <v>119</v>
      </c>
      <c r="I34" t="s">
        <v>180</v>
      </c>
    </row>
    <row r="35" spans="1:9" x14ac:dyDescent="0.25">
      <c r="A35" s="51"/>
      <c r="B35" s="3" t="s">
        <v>284</v>
      </c>
      <c r="C35" s="3">
        <v>1</v>
      </c>
      <c r="D35" s="3">
        <v>1</v>
      </c>
      <c r="E35" s="7">
        <v>25</v>
      </c>
      <c r="F35" s="7">
        <f t="shared" si="1"/>
        <v>25</v>
      </c>
      <c r="G35" s="32">
        <v>42459</v>
      </c>
      <c r="H35" t="s">
        <v>119</v>
      </c>
      <c r="I35" t="s">
        <v>179</v>
      </c>
    </row>
    <row r="36" spans="1:9" x14ac:dyDescent="0.25">
      <c r="A36" s="51"/>
      <c r="B36" s="16" t="s">
        <v>362</v>
      </c>
      <c r="C36" s="16">
        <v>2</v>
      </c>
      <c r="D36" s="16"/>
      <c r="E36" s="15">
        <v>22</v>
      </c>
      <c r="F36" s="15">
        <f t="shared" si="1"/>
        <v>44</v>
      </c>
      <c r="G36" s="31">
        <v>42614</v>
      </c>
      <c r="H36" t="s">
        <v>107</v>
      </c>
      <c r="I36" t="s">
        <v>363</v>
      </c>
    </row>
    <row r="37" spans="1:9" ht="15.75" thickBot="1" x14ac:dyDescent="0.3">
      <c r="A37" s="52"/>
      <c r="B37" s="4"/>
      <c r="C37" s="4"/>
      <c r="D37" s="4"/>
      <c r="E37" s="8"/>
      <c r="F37" s="8">
        <f t="shared" si="1"/>
        <v>0</v>
      </c>
      <c r="G37" s="4"/>
    </row>
    <row r="38" spans="1:9" x14ac:dyDescent="0.25">
      <c r="A38" s="53" t="s">
        <v>101</v>
      </c>
      <c r="B38" s="39" t="s">
        <v>309</v>
      </c>
      <c r="C38" s="2">
        <v>2</v>
      </c>
      <c r="D38" s="2">
        <v>1</v>
      </c>
      <c r="E38" s="34">
        <v>82.5</v>
      </c>
      <c r="F38" s="36">
        <f t="shared" si="1"/>
        <v>165</v>
      </c>
      <c r="G38" s="29">
        <v>42521</v>
      </c>
      <c r="H38" t="s">
        <v>107</v>
      </c>
      <c r="I38" t="s">
        <v>179</v>
      </c>
    </row>
    <row r="39" spans="1:9" x14ac:dyDescent="0.25">
      <c r="A39" s="51"/>
      <c r="B39" s="44" t="s">
        <v>405</v>
      </c>
      <c r="C39" s="10">
        <v>1</v>
      </c>
      <c r="D39" s="10">
        <v>1</v>
      </c>
      <c r="E39" s="35">
        <v>82.5</v>
      </c>
      <c r="F39" s="37">
        <f t="shared" si="1"/>
        <v>82.5</v>
      </c>
      <c r="G39" s="33">
        <v>42650</v>
      </c>
      <c r="H39" t="s">
        <v>119</v>
      </c>
      <c r="I39" t="s">
        <v>215</v>
      </c>
    </row>
    <row r="40" spans="1:9" x14ac:dyDescent="0.25">
      <c r="A40" s="51"/>
      <c r="B40" s="10" t="s">
        <v>222</v>
      </c>
      <c r="C40" s="10">
        <v>1</v>
      </c>
      <c r="D40" s="10">
        <v>1</v>
      </c>
      <c r="E40" s="35">
        <v>38</v>
      </c>
      <c r="F40" s="37">
        <f t="shared" si="1"/>
        <v>38</v>
      </c>
      <c r="G40" s="33">
        <v>42650</v>
      </c>
      <c r="H40" t="s">
        <v>119</v>
      </c>
      <c r="I40" t="s">
        <v>215</v>
      </c>
    </row>
    <row r="41" spans="1:9" x14ac:dyDescent="0.25">
      <c r="A41" s="51"/>
      <c r="B41" s="10" t="s">
        <v>167</v>
      </c>
      <c r="C41" s="10">
        <v>1</v>
      </c>
      <c r="D41" s="10">
        <v>1</v>
      </c>
      <c r="E41" s="11">
        <v>33.5</v>
      </c>
      <c r="F41" s="7">
        <f t="shared" si="1"/>
        <v>33.5</v>
      </c>
      <c r="G41" s="33">
        <v>42650</v>
      </c>
      <c r="H41" t="s">
        <v>119</v>
      </c>
      <c r="I41" t="s">
        <v>215</v>
      </c>
    </row>
    <row r="42" spans="1:9" x14ac:dyDescent="0.25">
      <c r="A42" s="51"/>
      <c r="B42" s="10" t="s">
        <v>406</v>
      </c>
      <c r="C42" s="10">
        <v>1</v>
      </c>
      <c r="D42" s="10">
        <v>1</v>
      </c>
      <c r="E42" s="11">
        <v>35.5</v>
      </c>
      <c r="F42" s="7">
        <f t="shared" si="1"/>
        <v>35.5</v>
      </c>
      <c r="G42" s="33">
        <v>42650</v>
      </c>
      <c r="H42" t="s">
        <v>119</v>
      </c>
      <c r="I42" t="s">
        <v>215</v>
      </c>
    </row>
    <row r="43" spans="1:9" x14ac:dyDescent="0.25">
      <c r="A43" s="51"/>
      <c r="B43" s="3" t="s">
        <v>400</v>
      </c>
      <c r="C43" s="3">
        <v>2</v>
      </c>
      <c r="D43" s="3">
        <v>1</v>
      </c>
      <c r="E43" s="7">
        <v>28</v>
      </c>
      <c r="F43" s="7">
        <f t="shared" si="1"/>
        <v>56</v>
      </c>
      <c r="G43" s="32">
        <v>42621</v>
      </c>
      <c r="H43" t="s">
        <v>107</v>
      </c>
      <c r="I43" t="s">
        <v>363</v>
      </c>
    </row>
    <row r="44" spans="1:9" x14ac:dyDescent="0.25">
      <c r="A44" s="51"/>
      <c r="B44" s="3" t="s">
        <v>102</v>
      </c>
      <c r="C44" s="3">
        <v>2</v>
      </c>
      <c r="D44" s="3"/>
      <c r="E44" s="7">
        <v>28</v>
      </c>
      <c r="F44" s="7">
        <f t="shared" si="1"/>
        <v>56</v>
      </c>
      <c r="G44" s="32">
        <v>42621</v>
      </c>
      <c r="H44" t="s">
        <v>107</v>
      </c>
      <c r="I44" t="s">
        <v>363</v>
      </c>
    </row>
    <row r="45" spans="1:9" ht="15.75" thickBot="1" x14ac:dyDescent="0.3">
      <c r="A45" s="52"/>
      <c r="B45" s="4"/>
      <c r="C45" s="4"/>
      <c r="D45" s="4"/>
      <c r="E45" s="8"/>
      <c r="F45" s="8">
        <f t="shared" si="1"/>
        <v>0</v>
      </c>
      <c r="G45" s="4"/>
    </row>
    <row r="46" spans="1:9" x14ac:dyDescent="0.25">
      <c r="A46" s="53" t="s">
        <v>100</v>
      </c>
      <c r="B46" s="2" t="s">
        <v>272</v>
      </c>
      <c r="C46" s="2">
        <v>1</v>
      </c>
      <c r="D46" s="2">
        <v>1</v>
      </c>
      <c r="E46" s="6">
        <v>35</v>
      </c>
      <c r="F46" s="6">
        <f t="shared" si="1"/>
        <v>35</v>
      </c>
      <c r="G46" s="29">
        <v>42396</v>
      </c>
      <c r="H46" t="s">
        <v>119</v>
      </c>
      <c r="I46" t="s">
        <v>180</v>
      </c>
    </row>
    <row r="47" spans="1:9" x14ac:dyDescent="0.25">
      <c r="A47" s="51"/>
      <c r="B47" s="16" t="s">
        <v>291</v>
      </c>
      <c r="C47" s="16">
        <v>1</v>
      </c>
      <c r="D47" s="16"/>
      <c r="E47" s="15">
        <v>24</v>
      </c>
      <c r="F47" s="15">
        <f t="shared" si="1"/>
        <v>24</v>
      </c>
      <c r="G47" s="31">
        <v>42476</v>
      </c>
      <c r="H47" t="s">
        <v>107</v>
      </c>
      <c r="I47" t="s">
        <v>239</v>
      </c>
    </row>
    <row r="48" spans="1:9" ht="15.75" thickBot="1" x14ac:dyDescent="0.3">
      <c r="A48" s="52"/>
      <c r="B48" s="4"/>
      <c r="C48" s="4"/>
      <c r="D48" s="4"/>
      <c r="E48" s="8"/>
      <c r="F48" s="8">
        <f t="shared" si="1"/>
        <v>0</v>
      </c>
      <c r="G48" s="4"/>
    </row>
    <row r="49" spans="1:9" x14ac:dyDescent="0.25">
      <c r="A49" s="53" t="s">
        <v>319</v>
      </c>
      <c r="B49" s="2" t="s">
        <v>320</v>
      </c>
      <c r="C49" s="2">
        <v>1</v>
      </c>
      <c r="D49" s="2">
        <v>1</v>
      </c>
      <c r="E49" s="6">
        <v>24</v>
      </c>
      <c r="F49" s="6">
        <f t="shared" si="1"/>
        <v>24</v>
      </c>
      <c r="G49" s="29">
        <v>42542</v>
      </c>
      <c r="H49" t="s">
        <v>119</v>
      </c>
      <c r="I49" t="s">
        <v>179</v>
      </c>
    </row>
    <row r="50" spans="1:9" ht="15.75" thickBot="1" x14ac:dyDescent="0.3">
      <c r="A50" s="51"/>
      <c r="B50" s="3"/>
      <c r="C50" s="3"/>
      <c r="D50" s="3"/>
      <c r="E50" s="7"/>
      <c r="F50" s="7">
        <f t="shared" si="1"/>
        <v>0</v>
      </c>
      <c r="G50" s="3"/>
    </row>
    <row r="51" spans="1:9" x14ac:dyDescent="0.25">
      <c r="A51" s="53" t="s">
        <v>316</v>
      </c>
      <c r="B51" s="39" t="s">
        <v>317</v>
      </c>
      <c r="C51" s="2">
        <v>1</v>
      </c>
      <c r="D51" s="2">
        <v>1</v>
      </c>
      <c r="E51" s="6">
        <v>62</v>
      </c>
      <c r="F51" s="6">
        <f t="shared" si="1"/>
        <v>62</v>
      </c>
      <c r="G51" s="29">
        <v>42539</v>
      </c>
      <c r="H51" t="s">
        <v>119</v>
      </c>
      <c r="I51" t="s">
        <v>313</v>
      </c>
    </row>
    <row r="52" spans="1:9" ht="15.75" thickBot="1" x14ac:dyDescent="0.3">
      <c r="A52" s="51"/>
      <c r="B52" s="3"/>
      <c r="C52" s="3"/>
      <c r="D52" s="3"/>
      <c r="E52" s="7"/>
      <c r="F52" s="7">
        <f t="shared" si="1"/>
        <v>0</v>
      </c>
      <c r="G52" s="3"/>
    </row>
    <row r="53" spans="1:9" x14ac:dyDescent="0.25">
      <c r="A53" s="53" t="s">
        <v>307</v>
      </c>
      <c r="B53" s="2" t="s">
        <v>167</v>
      </c>
      <c r="C53" s="2">
        <v>1</v>
      </c>
      <c r="D53" s="2">
        <v>1</v>
      </c>
      <c r="E53" s="6">
        <v>30</v>
      </c>
      <c r="F53" s="14">
        <f t="shared" si="1"/>
        <v>30</v>
      </c>
      <c r="G53" s="29">
        <v>42516</v>
      </c>
      <c r="H53" t="s">
        <v>119</v>
      </c>
      <c r="I53" t="s">
        <v>239</v>
      </c>
    </row>
    <row r="54" spans="1:9" x14ac:dyDescent="0.25">
      <c r="A54" s="51"/>
      <c r="B54" s="40" t="s">
        <v>417</v>
      </c>
      <c r="C54" s="12">
        <v>1</v>
      </c>
      <c r="D54" s="12"/>
      <c r="E54" s="13">
        <v>100</v>
      </c>
      <c r="F54" s="7">
        <f t="shared" si="1"/>
        <v>100</v>
      </c>
      <c r="G54" s="30">
        <v>42674</v>
      </c>
      <c r="H54" t="s">
        <v>107</v>
      </c>
      <c r="I54" t="s">
        <v>215</v>
      </c>
    </row>
    <row r="55" spans="1:9" ht="15.75" thickBot="1" x14ac:dyDescent="0.3">
      <c r="A55" s="52"/>
      <c r="B55" s="4"/>
      <c r="C55" s="4"/>
      <c r="D55" s="4"/>
      <c r="E55" s="8"/>
      <c r="F55" s="8">
        <f t="shared" si="1"/>
        <v>0</v>
      </c>
      <c r="G55" s="4"/>
    </row>
    <row r="56" spans="1:9" x14ac:dyDescent="0.25">
      <c r="A56" s="53" t="s">
        <v>114</v>
      </c>
      <c r="B56" s="2" t="s">
        <v>274</v>
      </c>
      <c r="C56" s="2">
        <v>1</v>
      </c>
      <c r="D56" s="2"/>
      <c r="E56" s="6">
        <v>55</v>
      </c>
      <c r="F56" s="14">
        <f t="shared" si="1"/>
        <v>55</v>
      </c>
      <c r="G56" s="29">
        <v>42395</v>
      </c>
      <c r="H56" t="s">
        <v>107</v>
      </c>
      <c r="I56" t="s">
        <v>180</v>
      </c>
    </row>
    <row r="57" spans="1:9" x14ac:dyDescent="0.25">
      <c r="A57" s="51"/>
      <c r="B57" s="12" t="s">
        <v>303</v>
      </c>
      <c r="C57" s="12">
        <v>1</v>
      </c>
      <c r="D57" s="12">
        <v>1</v>
      </c>
      <c r="E57" s="13">
        <v>35</v>
      </c>
      <c r="F57" s="15">
        <f t="shared" si="1"/>
        <v>35</v>
      </c>
      <c r="G57" s="30">
        <v>42510</v>
      </c>
      <c r="H57" t="s">
        <v>119</v>
      </c>
      <c r="I57" t="s">
        <v>181</v>
      </c>
    </row>
    <row r="58" spans="1:9" x14ac:dyDescent="0.25">
      <c r="A58" s="51"/>
      <c r="B58" s="41" t="s">
        <v>311</v>
      </c>
      <c r="C58" s="3">
        <v>1</v>
      </c>
      <c r="D58" s="3">
        <v>1</v>
      </c>
      <c r="E58" s="7">
        <v>65</v>
      </c>
      <c r="F58" s="7">
        <f t="shared" si="1"/>
        <v>65</v>
      </c>
      <c r="G58" s="32">
        <v>42522</v>
      </c>
      <c r="H58" t="s">
        <v>119</v>
      </c>
      <c r="I58" t="s">
        <v>313</v>
      </c>
    </row>
    <row r="59" spans="1:9" x14ac:dyDescent="0.25">
      <c r="A59" s="51"/>
      <c r="B59" s="41" t="s">
        <v>312</v>
      </c>
      <c r="C59" s="3">
        <v>2</v>
      </c>
      <c r="D59" s="3">
        <v>1</v>
      </c>
      <c r="E59" s="7">
        <v>75</v>
      </c>
      <c r="F59" s="7">
        <f t="shared" si="1"/>
        <v>150</v>
      </c>
      <c r="G59" s="32">
        <v>42686</v>
      </c>
      <c r="H59" t="s">
        <v>107</v>
      </c>
      <c r="I59" t="s">
        <v>215</v>
      </c>
    </row>
    <row r="60" spans="1:9" ht="15.75" thickBot="1" x14ac:dyDescent="0.3">
      <c r="A60" s="52"/>
      <c r="B60" s="4"/>
      <c r="C60" s="4"/>
      <c r="D60" s="4"/>
      <c r="E60" s="8"/>
      <c r="F60" s="8">
        <f t="shared" si="1"/>
        <v>0</v>
      </c>
      <c r="G60" s="4"/>
    </row>
    <row r="61" spans="1:9" x14ac:dyDescent="0.25">
      <c r="A61" s="53" t="s">
        <v>280</v>
      </c>
      <c r="B61" s="2" t="s">
        <v>35</v>
      </c>
      <c r="C61" s="2">
        <v>1</v>
      </c>
      <c r="D61" s="2"/>
      <c r="E61" s="6">
        <v>23</v>
      </c>
      <c r="F61" s="6">
        <f t="shared" si="1"/>
        <v>23</v>
      </c>
      <c r="G61" s="29">
        <v>42419</v>
      </c>
      <c r="H61" t="s">
        <v>107</v>
      </c>
      <c r="I61" t="s">
        <v>180</v>
      </c>
    </row>
    <row r="62" spans="1:9" ht="15.75" thickBot="1" x14ac:dyDescent="0.3">
      <c r="A62" s="52"/>
      <c r="B62" s="4"/>
      <c r="C62" s="4"/>
      <c r="D62" s="4"/>
      <c r="E62" s="8"/>
      <c r="F62" s="8">
        <f t="shared" si="1"/>
        <v>0</v>
      </c>
      <c r="G62" s="4"/>
    </row>
    <row r="63" spans="1:9" x14ac:dyDescent="0.25">
      <c r="A63" s="53" t="s">
        <v>116</v>
      </c>
      <c r="B63" s="39" t="s">
        <v>344</v>
      </c>
      <c r="C63" s="2">
        <v>1</v>
      </c>
      <c r="D63" s="2"/>
      <c r="E63" s="6">
        <v>45</v>
      </c>
      <c r="F63" s="6">
        <f t="shared" si="1"/>
        <v>45</v>
      </c>
      <c r="G63" s="29">
        <v>42661</v>
      </c>
      <c r="H63" t="s">
        <v>107</v>
      </c>
      <c r="I63" t="s">
        <v>329</v>
      </c>
    </row>
    <row r="64" spans="1:9" x14ac:dyDescent="0.25">
      <c r="A64" s="51"/>
      <c r="B64" s="10" t="s">
        <v>421</v>
      </c>
      <c r="C64" s="10">
        <v>1</v>
      </c>
      <c r="D64" s="10"/>
      <c r="E64" s="11">
        <v>33</v>
      </c>
      <c r="F64" s="11">
        <f t="shared" si="1"/>
        <v>33</v>
      </c>
      <c r="G64" s="33">
        <v>42661</v>
      </c>
      <c r="H64" t="s">
        <v>107</v>
      </c>
      <c r="I64" t="s">
        <v>215</v>
      </c>
    </row>
    <row r="65" spans="1:9" ht="15.75" thickBot="1" x14ac:dyDescent="0.3">
      <c r="A65" s="51"/>
      <c r="B65" s="3"/>
      <c r="C65" s="3"/>
      <c r="D65" s="3"/>
      <c r="E65" s="7"/>
      <c r="F65" s="7">
        <f t="shared" si="1"/>
        <v>0</v>
      </c>
      <c r="G65" s="3"/>
    </row>
    <row r="66" spans="1:9" x14ac:dyDescent="0.25">
      <c r="A66" s="53" t="s">
        <v>118</v>
      </c>
      <c r="B66" s="2" t="s">
        <v>345</v>
      </c>
      <c r="C66" s="2">
        <v>1</v>
      </c>
      <c r="D66" s="2"/>
      <c r="E66" s="6">
        <v>35</v>
      </c>
      <c r="F66" s="6">
        <f t="shared" si="1"/>
        <v>35</v>
      </c>
      <c r="G66" s="29">
        <v>42661</v>
      </c>
      <c r="H66" t="s">
        <v>107</v>
      </c>
      <c r="I66" t="s">
        <v>329</v>
      </c>
    </row>
    <row r="67" spans="1:9" ht="15.75" thickBot="1" x14ac:dyDescent="0.3">
      <c r="A67" s="52"/>
      <c r="B67" s="4"/>
      <c r="C67" s="4"/>
      <c r="D67" s="4"/>
      <c r="E67" s="8"/>
      <c r="F67" s="8">
        <f t="shared" si="1"/>
        <v>0</v>
      </c>
      <c r="G67" s="4"/>
    </row>
    <row r="68" spans="1:9" x14ac:dyDescent="0.25">
      <c r="A68" s="53" t="s">
        <v>321</v>
      </c>
      <c r="B68" s="19" t="s">
        <v>208</v>
      </c>
      <c r="C68" s="19">
        <v>1</v>
      </c>
      <c r="D68" s="19"/>
      <c r="E68" s="14">
        <v>25</v>
      </c>
      <c r="F68" s="14">
        <f t="shared" ref="F68:F115" si="2">E68*C68</f>
        <v>25</v>
      </c>
      <c r="G68" s="26">
        <v>42542</v>
      </c>
      <c r="H68" t="s">
        <v>107</v>
      </c>
      <c r="I68" t="s">
        <v>179</v>
      </c>
    </row>
    <row r="69" spans="1:9" ht="15.75" thickBot="1" x14ac:dyDescent="0.3">
      <c r="A69" s="52"/>
      <c r="B69" s="4"/>
      <c r="C69" s="4"/>
      <c r="D69" s="4"/>
      <c r="E69" s="8"/>
      <c r="F69" s="8">
        <f t="shared" si="2"/>
        <v>0</v>
      </c>
      <c r="G69" s="4"/>
    </row>
    <row r="70" spans="1:9" x14ac:dyDescent="0.25">
      <c r="A70" s="53" t="s">
        <v>127</v>
      </c>
      <c r="B70" s="19" t="s">
        <v>292</v>
      </c>
      <c r="C70" s="19">
        <v>1</v>
      </c>
      <c r="D70" s="19">
        <v>1</v>
      </c>
      <c r="E70" s="14">
        <v>50</v>
      </c>
      <c r="F70" s="14">
        <f t="shared" si="2"/>
        <v>50</v>
      </c>
      <c r="G70" s="26">
        <v>42482</v>
      </c>
      <c r="H70" t="s">
        <v>119</v>
      </c>
      <c r="I70" t="s">
        <v>239</v>
      </c>
    </row>
    <row r="71" spans="1:9" x14ac:dyDescent="0.25">
      <c r="A71" s="51"/>
      <c r="B71" s="3" t="s">
        <v>83</v>
      </c>
      <c r="C71" s="3">
        <v>1</v>
      </c>
      <c r="D71" s="3"/>
      <c r="E71" s="7">
        <v>48</v>
      </c>
      <c r="F71" s="7">
        <f t="shared" si="2"/>
        <v>48</v>
      </c>
      <c r="G71" s="32">
        <v>42629</v>
      </c>
      <c r="H71" t="s">
        <v>107</v>
      </c>
      <c r="I71" t="s">
        <v>239</v>
      </c>
    </row>
    <row r="72" spans="1:9" ht="15.75" thickBot="1" x14ac:dyDescent="0.3">
      <c r="A72" s="52"/>
      <c r="B72" s="4"/>
      <c r="C72" s="4"/>
      <c r="D72" s="4"/>
      <c r="E72" s="8"/>
      <c r="F72" s="8">
        <f t="shared" si="2"/>
        <v>0</v>
      </c>
      <c r="G72" s="4"/>
    </row>
    <row r="73" spans="1:9" x14ac:dyDescent="0.25">
      <c r="A73" s="53" t="s">
        <v>21</v>
      </c>
      <c r="B73" s="19" t="s">
        <v>64</v>
      </c>
      <c r="C73" s="19">
        <v>1</v>
      </c>
      <c r="D73" s="19"/>
      <c r="E73" s="14">
        <v>27</v>
      </c>
      <c r="F73" s="14">
        <f t="shared" si="2"/>
        <v>27</v>
      </c>
      <c r="G73" s="26">
        <v>42661</v>
      </c>
      <c r="H73" t="s">
        <v>107</v>
      </c>
      <c r="I73" t="s">
        <v>329</v>
      </c>
    </row>
    <row r="74" spans="1:9" x14ac:dyDescent="0.25">
      <c r="A74" s="51"/>
      <c r="B74" s="3" t="s">
        <v>102</v>
      </c>
      <c r="C74" s="3">
        <v>1</v>
      </c>
      <c r="D74" s="3"/>
      <c r="E74" s="7">
        <v>32</v>
      </c>
      <c r="F74" s="7">
        <f t="shared" si="2"/>
        <v>32</v>
      </c>
      <c r="G74" s="32">
        <v>42642</v>
      </c>
      <c r="H74" t="s">
        <v>107</v>
      </c>
      <c r="I74" t="s">
        <v>179</v>
      </c>
    </row>
    <row r="75" spans="1:9" ht="15.75" thickBot="1" x14ac:dyDescent="0.3">
      <c r="A75" s="52"/>
      <c r="B75" s="4"/>
      <c r="C75" s="4"/>
      <c r="D75" s="4"/>
      <c r="E75" s="8"/>
      <c r="F75" s="8">
        <f t="shared" si="2"/>
        <v>0</v>
      </c>
      <c r="G75" s="4"/>
    </row>
    <row r="76" spans="1:9" x14ac:dyDescent="0.25">
      <c r="A76" s="53" t="s">
        <v>144</v>
      </c>
      <c r="B76" s="19" t="s">
        <v>270</v>
      </c>
      <c r="C76" s="19">
        <v>1</v>
      </c>
      <c r="D76" s="19">
        <v>1</v>
      </c>
      <c r="E76" s="14">
        <v>43</v>
      </c>
      <c r="F76" s="14">
        <f t="shared" si="2"/>
        <v>43</v>
      </c>
      <c r="G76" s="26">
        <v>42385</v>
      </c>
      <c r="H76" t="s">
        <v>119</v>
      </c>
      <c r="I76" t="s">
        <v>180</v>
      </c>
    </row>
    <row r="77" spans="1:9" x14ac:dyDescent="0.25">
      <c r="A77" s="51"/>
      <c r="B77" s="3" t="s">
        <v>306</v>
      </c>
      <c r="C77" s="3">
        <v>2</v>
      </c>
      <c r="D77" s="3">
        <v>1</v>
      </c>
      <c r="E77" s="7">
        <v>48</v>
      </c>
      <c r="F77" s="7">
        <f t="shared" si="2"/>
        <v>96</v>
      </c>
      <c r="G77" s="32">
        <v>42515</v>
      </c>
      <c r="H77" t="s">
        <v>107</v>
      </c>
      <c r="I77" t="s">
        <v>181</v>
      </c>
    </row>
    <row r="78" spans="1:9" x14ac:dyDescent="0.25">
      <c r="A78" s="51"/>
      <c r="B78" s="16" t="s">
        <v>410</v>
      </c>
      <c r="C78" s="16">
        <v>1</v>
      </c>
      <c r="D78" s="16">
        <v>1</v>
      </c>
      <c r="E78" s="15">
        <v>48</v>
      </c>
      <c r="F78" s="15">
        <f t="shared" si="2"/>
        <v>48</v>
      </c>
      <c r="G78" s="31">
        <v>42655</v>
      </c>
      <c r="H78" t="s">
        <v>119</v>
      </c>
      <c r="I78" t="s">
        <v>239</v>
      </c>
    </row>
    <row r="79" spans="1:9" ht="15.75" thickBot="1" x14ac:dyDescent="0.3">
      <c r="A79" s="52"/>
      <c r="B79" s="4"/>
      <c r="C79" s="4"/>
      <c r="D79" s="4"/>
      <c r="E79" s="8"/>
      <c r="F79" s="8">
        <f t="shared" si="2"/>
        <v>0</v>
      </c>
      <c r="G79" s="4"/>
    </row>
    <row r="80" spans="1:9" x14ac:dyDescent="0.25">
      <c r="A80" s="53" t="s">
        <v>34</v>
      </c>
      <c r="B80" s="2" t="s">
        <v>281</v>
      </c>
      <c r="C80" s="2">
        <v>1</v>
      </c>
      <c r="D80" s="2">
        <v>1</v>
      </c>
      <c r="E80" s="6">
        <v>40</v>
      </c>
      <c r="F80" s="6">
        <f t="shared" si="2"/>
        <v>40</v>
      </c>
      <c r="G80" s="29">
        <v>42415</v>
      </c>
      <c r="H80" t="s">
        <v>119</v>
      </c>
      <c r="I80" t="s">
        <v>180</v>
      </c>
    </row>
    <row r="81" spans="1:9" ht="15.75" thickBot="1" x14ac:dyDescent="0.3">
      <c r="A81" s="52"/>
      <c r="B81" s="4"/>
      <c r="C81" s="4"/>
      <c r="D81" s="4"/>
      <c r="E81" s="8"/>
      <c r="F81" s="15">
        <f t="shared" si="2"/>
        <v>0</v>
      </c>
      <c r="G81" s="4"/>
    </row>
    <row r="82" spans="1:9" x14ac:dyDescent="0.25">
      <c r="A82" s="53" t="s">
        <v>340</v>
      </c>
      <c r="B82" s="2" t="s">
        <v>150</v>
      </c>
      <c r="C82" s="2">
        <v>2</v>
      </c>
      <c r="D82" s="2"/>
      <c r="E82" s="6">
        <v>25.5</v>
      </c>
      <c r="F82" s="6">
        <f t="shared" si="2"/>
        <v>51</v>
      </c>
      <c r="G82" s="2" t="s">
        <v>341</v>
      </c>
      <c r="H82" t="s">
        <v>107</v>
      </c>
      <c r="I82" t="s">
        <v>329</v>
      </c>
    </row>
    <row r="83" spans="1:9" ht="15.75" thickBot="1" x14ac:dyDescent="0.3">
      <c r="A83" s="52"/>
      <c r="B83" s="4"/>
      <c r="C83" s="4"/>
      <c r="D83" s="4"/>
      <c r="E83" s="8"/>
      <c r="F83" s="8">
        <f t="shared" si="2"/>
        <v>0</v>
      </c>
      <c r="G83" s="4"/>
    </row>
    <row r="84" spans="1:9" x14ac:dyDescent="0.25">
      <c r="A84" s="53" t="s">
        <v>330</v>
      </c>
      <c r="B84" s="2" t="s">
        <v>331</v>
      </c>
      <c r="C84" s="2">
        <v>2</v>
      </c>
      <c r="D84" s="2">
        <v>1</v>
      </c>
      <c r="E84" s="6">
        <v>25.1</v>
      </c>
      <c r="F84" s="6">
        <f t="shared" si="2"/>
        <v>50.2</v>
      </c>
      <c r="G84" s="29">
        <v>42579</v>
      </c>
      <c r="H84" t="s">
        <v>107</v>
      </c>
      <c r="I84" t="s">
        <v>329</v>
      </c>
    </row>
    <row r="85" spans="1:9" ht="15.75" thickBot="1" x14ac:dyDescent="0.3">
      <c r="A85" s="52"/>
      <c r="B85" s="4"/>
      <c r="C85" s="4"/>
      <c r="D85" s="4"/>
      <c r="E85" s="8"/>
      <c r="F85" s="15">
        <f t="shared" si="2"/>
        <v>0</v>
      </c>
      <c r="G85" s="4"/>
    </row>
    <row r="86" spans="1:9" x14ac:dyDescent="0.25">
      <c r="A86" s="53" t="s">
        <v>322</v>
      </c>
      <c r="B86" s="39" t="s">
        <v>323</v>
      </c>
      <c r="C86" s="2">
        <v>2</v>
      </c>
      <c r="D86" s="2">
        <v>1</v>
      </c>
      <c r="E86" s="6">
        <v>65</v>
      </c>
      <c r="F86" s="6">
        <f t="shared" si="2"/>
        <v>130</v>
      </c>
      <c r="G86" s="29">
        <v>42544</v>
      </c>
      <c r="H86" t="s">
        <v>107</v>
      </c>
      <c r="I86" t="s">
        <v>313</v>
      </c>
    </row>
    <row r="87" spans="1:9" ht="15.75" thickBot="1" x14ac:dyDescent="0.3">
      <c r="A87" s="52"/>
      <c r="B87" s="4"/>
      <c r="C87" s="4"/>
      <c r="D87" s="4"/>
      <c r="E87" s="8"/>
      <c r="F87" s="8">
        <f t="shared" si="2"/>
        <v>0</v>
      </c>
      <c r="G87" s="4"/>
    </row>
    <row r="88" spans="1:9" x14ac:dyDescent="0.25">
      <c r="A88" s="53" t="s">
        <v>314</v>
      </c>
      <c r="B88" s="39" t="s">
        <v>315</v>
      </c>
      <c r="C88" s="2">
        <v>1</v>
      </c>
      <c r="D88" s="2">
        <v>1</v>
      </c>
      <c r="E88" s="14">
        <v>70</v>
      </c>
      <c r="F88" s="6">
        <f t="shared" si="2"/>
        <v>70</v>
      </c>
      <c r="G88" s="29">
        <v>42525</v>
      </c>
      <c r="H88" t="s">
        <v>119</v>
      </c>
      <c r="I88" t="s">
        <v>313</v>
      </c>
    </row>
    <row r="89" spans="1:9" ht="15.75" thickBot="1" x14ac:dyDescent="0.3">
      <c r="A89" s="52"/>
      <c r="B89" s="4"/>
      <c r="C89" s="4"/>
      <c r="D89" s="4"/>
      <c r="E89" s="8"/>
      <c r="F89" s="8">
        <f t="shared" si="2"/>
        <v>0</v>
      </c>
      <c r="G89" s="4"/>
    </row>
    <row r="90" spans="1:9" x14ac:dyDescent="0.25">
      <c r="A90" s="53" t="s">
        <v>186</v>
      </c>
      <c r="B90" s="2" t="s">
        <v>275</v>
      </c>
      <c r="C90" s="2">
        <v>1</v>
      </c>
      <c r="D90" s="2">
        <v>1</v>
      </c>
      <c r="E90" s="6">
        <v>40</v>
      </c>
      <c r="F90" s="6">
        <f t="shared" si="2"/>
        <v>40</v>
      </c>
      <c r="G90" s="29">
        <v>42398</v>
      </c>
      <c r="H90" t="s">
        <v>119</v>
      </c>
      <c r="I90" t="s">
        <v>180</v>
      </c>
    </row>
    <row r="91" spans="1:9" x14ac:dyDescent="0.25">
      <c r="A91" s="51"/>
      <c r="B91" s="16" t="s">
        <v>276</v>
      </c>
      <c r="C91" s="16">
        <v>1</v>
      </c>
      <c r="D91" s="16">
        <v>1</v>
      </c>
      <c r="E91" s="15">
        <v>40</v>
      </c>
      <c r="F91" s="15">
        <f t="shared" si="2"/>
        <v>40</v>
      </c>
      <c r="G91" s="31">
        <v>42398</v>
      </c>
      <c r="H91" t="s">
        <v>119</v>
      </c>
      <c r="I91" t="s">
        <v>180</v>
      </c>
    </row>
    <row r="92" spans="1:9" x14ac:dyDescent="0.25">
      <c r="A92" s="51"/>
      <c r="B92" s="43" t="s">
        <v>285</v>
      </c>
      <c r="C92" s="16">
        <v>1</v>
      </c>
      <c r="D92" s="16">
        <v>1</v>
      </c>
      <c r="E92" s="15">
        <v>300</v>
      </c>
      <c r="F92" s="15">
        <f t="shared" si="2"/>
        <v>300</v>
      </c>
      <c r="G92" s="31">
        <v>42459</v>
      </c>
      <c r="H92" t="s">
        <v>119</v>
      </c>
      <c r="I92" t="s">
        <v>179</v>
      </c>
    </row>
    <row r="93" spans="1:9" x14ac:dyDescent="0.25">
      <c r="A93" s="51"/>
      <c r="B93" s="16" t="s">
        <v>293</v>
      </c>
      <c r="C93" s="16">
        <v>1</v>
      </c>
      <c r="D93" s="16"/>
      <c r="E93" s="15">
        <v>58</v>
      </c>
      <c r="F93" s="15">
        <f t="shared" si="2"/>
        <v>58</v>
      </c>
      <c r="G93" s="31">
        <v>42482</v>
      </c>
      <c r="H93" t="s">
        <v>107</v>
      </c>
      <c r="I93" t="s">
        <v>239</v>
      </c>
    </row>
    <row r="94" spans="1:9" x14ac:dyDescent="0.25">
      <c r="A94" s="51"/>
      <c r="B94" s="16" t="s">
        <v>294</v>
      </c>
      <c r="C94" s="16">
        <v>2</v>
      </c>
      <c r="D94" s="16">
        <v>2</v>
      </c>
      <c r="E94" s="15">
        <v>62</v>
      </c>
      <c r="F94" s="15">
        <f t="shared" si="2"/>
        <v>124</v>
      </c>
      <c r="G94" s="31">
        <v>42684</v>
      </c>
      <c r="H94" t="s">
        <v>119</v>
      </c>
      <c r="I94" t="s">
        <v>215</v>
      </c>
    </row>
    <row r="95" spans="1:9" x14ac:dyDescent="0.25">
      <c r="A95" s="51"/>
      <c r="B95" s="16" t="s">
        <v>425</v>
      </c>
      <c r="C95" s="16">
        <v>1</v>
      </c>
      <c r="D95" s="16">
        <v>1</v>
      </c>
      <c r="E95" s="15">
        <v>44</v>
      </c>
      <c r="F95" s="15">
        <f t="shared" si="2"/>
        <v>44</v>
      </c>
      <c r="G95" s="31">
        <v>42684</v>
      </c>
      <c r="H95" t="s">
        <v>119</v>
      </c>
      <c r="I95" t="s">
        <v>215</v>
      </c>
    </row>
    <row r="96" spans="1:9" x14ac:dyDescent="0.25">
      <c r="A96" s="51"/>
      <c r="B96" s="16" t="s">
        <v>324</v>
      </c>
      <c r="C96" s="16">
        <v>1</v>
      </c>
      <c r="D96" s="16"/>
      <c r="E96" s="15">
        <v>56</v>
      </c>
      <c r="F96" s="15">
        <f t="shared" si="2"/>
        <v>56</v>
      </c>
      <c r="G96" s="31">
        <v>42552</v>
      </c>
      <c r="H96" t="s">
        <v>107</v>
      </c>
      <c r="I96" t="s">
        <v>239</v>
      </c>
    </row>
    <row r="97" spans="1:9" ht="15.75" thickBot="1" x14ac:dyDescent="0.3">
      <c r="A97" s="52"/>
      <c r="B97" s="4"/>
      <c r="C97" s="4"/>
      <c r="D97" s="4"/>
      <c r="E97" s="8"/>
      <c r="F97" s="15">
        <f t="shared" si="2"/>
        <v>0</v>
      </c>
      <c r="G97" s="4"/>
    </row>
    <row r="98" spans="1:9" x14ac:dyDescent="0.25">
      <c r="A98" s="53" t="s">
        <v>190</v>
      </c>
      <c r="B98" s="2" t="s">
        <v>278</v>
      </c>
      <c r="C98" s="2">
        <v>2</v>
      </c>
      <c r="D98" s="2">
        <v>2</v>
      </c>
      <c r="E98" s="6">
        <v>42</v>
      </c>
      <c r="F98" s="14">
        <f t="shared" si="2"/>
        <v>84</v>
      </c>
      <c r="G98" s="29">
        <v>42630</v>
      </c>
      <c r="H98" t="s">
        <v>119</v>
      </c>
      <c r="I98" t="s">
        <v>215</v>
      </c>
    </row>
    <row r="99" spans="1:9" ht="15.75" thickBot="1" x14ac:dyDescent="0.3">
      <c r="A99" s="52"/>
      <c r="B99" s="4"/>
      <c r="C99" s="4"/>
      <c r="D99" s="4"/>
      <c r="E99" s="8"/>
      <c r="F99" s="8">
        <f t="shared" si="2"/>
        <v>0</v>
      </c>
      <c r="G99" s="4"/>
    </row>
    <row r="100" spans="1:9" x14ac:dyDescent="0.25">
      <c r="A100" s="53" t="s">
        <v>346</v>
      </c>
      <c r="B100" s="2" t="s">
        <v>102</v>
      </c>
      <c r="C100" s="2">
        <v>2</v>
      </c>
      <c r="D100" s="2">
        <v>1</v>
      </c>
      <c r="E100" s="6">
        <v>40</v>
      </c>
      <c r="F100" s="6">
        <f t="shared" si="2"/>
        <v>80</v>
      </c>
      <c r="G100" s="29">
        <v>42625</v>
      </c>
      <c r="H100" t="s">
        <v>107</v>
      </c>
      <c r="I100" t="s">
        <v>329</v>
      </c>
    </row>
    <row r="101" spans="1:9" ht="15.75" thickBot="1" x14ac:dyDescent="0.3">
      <c r="A101" s="52"/>
      <c r="B101" s="4"/>
      <c r="C101" s="4"/>
      <c r="D101" s="4"/>
      <c r="E101" s="7"/>
      <c r="F101" s="8">
        <f t="shared" si="2"/>
        <v>0</v>
      </c>
      <c r="G101" s="4"/>
    </row>
    <row r="102" spans="1:9" x14ac:dyDescent="0.25">
      <c r="A102" s="53" t="s">
        <v>342</v>
      </c>
      <c r="B102" s="39" t="s">
        <v>343</v>
      </c>
      <c r="C102" s="2">
        <v>2</v>
      </c>
      <c r="D102" s="2"/>
      <c r="E102" s="6">
        <v>27</v>
      </c>
      <c r="F102" s="6">
        <f t="shared" si="2"/>
        <v>54</v>
      </c>
      <c r="G102" s="29">
        <v>42586</v>
      </c>
      <c r="H102" t="s">
        <v>107</v>
      </c>
      <c r="I102" t="s">
        <v>329</v>
      </c>
    </row>
    <row r="103" spans="1:9" ht="15.75" thickBot="1" x14ac:dyDescent="0.3">
      <c r="A103" s="52"/>
      <c r="B103" s="45"/>
      <c r="C103" s="4"/>
      <c r="D103" s="4"/>
      <c r="E103" s="7"/>
      <c r="F103" s="8">
        <f t="shared" si="2"/>
        <v>0</v>
      </c>
      <c r="G103" s="4"/>
    </row>
    <row r="104" spans="1:9" x14ac:dyDescent="0.25">
      <c r="A104" s="53" t="s">
        <v>199</v>
      </c>
      <c r="B104" s="2" t="s">
        <v>286</v>
      </c>
      <c r="C104" s="2">
        <v>1</v>
      </c>
      <c r="D104" s="2">
        <v>1</v>
      </c>
      <c r="E104" s="6">
        <v>42.5</v>
      </c>
      <c r="F104" s="6">
        <f t="shared" si="2"/>
        <v>42.5</v>
      </c>
      <c r="G104" s="29">
        <v>42460</v>
      </c>
      <c r="H104" t="s">
        <v>119</v>
      </c>
      <c r="I104" t="s">
        <v>239</v>
      </c>
    </row>
    <row r="105" spans="1:9" ht="15.75" thickBot="1" x14ac:dyDescent="0.3">
      <c r="A105" s="52"/>
      <c r="B105" s="4"/>
      <c r="C105" s="4"/>
      <c r="D105" s="4"/>
      <c r="E105" s="7"/>
      <c r="F105" s="8">
        <f t="shared" si="2"/>
        <v>0</v>
      </c>
      <c r="G105" s="4"/>
    </row>
    <row r="106" spans="1:9" x14ac:dyDescent="0.25">
      <c r="A106" s="53" t="s">
        <v>332</v>
      </c>
      <c r="B106" s="39" t="s">
        <v>333</v>
      </c>
      <c r="C106" s="2">
        <v>2</v>
      </c>
      <c r="D106" s="2">
        <v>1</v>
      </c>
      <c r="E106" s="6">
        <v>59</v>
      </c>
      <c r="F106" s="6">
        <f t="shared" si="2"/>
        <v>118</v>
      </c>
      <c r="G106" s="29">
        <v>42579</v>
      </c>
      <c r="H106" t="s">
        <v>107</v>
      </c>
      <c r="I106" t="s">
        <v>329</v>
      </c>
    </row>
    <row r="107" spans="1:9" ht="15.75" thickBot="1" x14ac:dyDescent="0.3">
      <c r="A107" s="51"/>
      <c r="B107" s="3"/>
      <c r="C107" s="3"/>
      <c r="D107" s="3"/>
      <c r="E107" s="7"/>
      <c r="F107" s="7">
        <f t="shared" si="2"/>
        <v>0</v>
      </c>
      <c r="G107" s="3"/>
    </row>
    <row r="108" spans="1:9" x14ac:dyDescent="0.25">
      <c r="A108" s="53" t="s">
        <v>338</v>
      </c>
      <c r="B108" s="2" t="s">
        <v>339</v>
      </c>
      <c r="C108" s="2">
        <v>2</v>
      </c>
      <c r="D108" s="2"/>
      <c r="E108" s="6">
        <v>20</v>
      </c>
      <c r="F108" s="6">
        <f t="shared" si="2"/>
        <v>40</v>
      </c>
      <c r="G108" s="29">
        <v>42581</v>
      </c>
      <c r="H108" t="s">
        <v>107</v>
      </c>
      <c r="I108" t="s">
        <v>329</v>
      </c>
    </row>
    <row r="109" spans="1:9" ht="15.75" thickBot="1" x14ac:dyDescent="0.3">
      <c r="A109" s="52"/>
      <c r="B109" s="4"/>
      <c r="C109" s="4"/>
      <c r="D109" s="4"/>
      <c r="E109" s="7"/>
      <c r="F109" s="8">
        <f t="shared" si="2"/>
        <v>0</v>
      </c>
      <c r="G109" s="4"/>
    </row>
    <row r="110" spans="1:9" x14ac:dyDescent="0.25">
      <c r="A110" s="53" t="s">
        <v>29</v>
      </c>
      <c r="B110" s="19" t="s">
        <v>310</v>
      </c>
      <c r="C110" s="19">
        <v>2</v>
      </c>
      <c r="D110" s="19">
        <v>1</v>
      </c>
      <c r="E110" s="14">
        <v>70</v>
      </c>
      <c r="F110" s="14">
        <f t="shared" si="2"/>
        <v>140</v>
      </c>
      <c r="G110" s="32">
        <v>42695</v>
      </c>
      <c r="H110" t="s">
        <v>107</v>
      </c>
      <c r="I110" t="s">
        <v>215</v>
      </c>
    </row>
    <row r="111" spans="1:9" x14ac:dyDescent="0.25">
      <c r="A111" s="51"/>
      <c r="B111" s="3" t="s">
        <v>45</v>
      </c>
      <c r="C111" s="3">
        <v>2</v>
      </c>
      <c r="D111" s="3">
        <v>2</v>
      </c>
      <c r="E111" s="7">
        <v>58</v>
      </c>
      <c r="F111" s="7">
        <f t="shared" si="2"/>
        <v>116</v>
      </c>
      <c r="G111" s="32">
        <v>42695</v>
      </c>
      <c r="H111" t="s">
        <v>119</v>
      </c>
      <c r="I111" t="s">
        <v>215</v>
      </c>
    </row>
    <row r="112" spans="1:9" x14ac:dyDescent="0.25">
      <c r="A112" s="51"/>
      <c r="B112" s="16" t="s">
        <v>51</v>
      </c>
      <c r="C112" s="16">
        <v>1</v>
      </c>
      <c r="D112" s="16">
        <v>1</v>
      </c>
      <c r="E112" s="7">
        <v>30</v>
      </c>
      <c r="F112" s="15">
        <f t="shared" si="2"/>
        <v>30</v>
      </c>
      <c r="G112" s="31">
        <v>42698</v>
      </c>
      <c r="H112" t="s">
        <v>119</v>
      </c>
      <c r="I112" t="s">
        <v>215</v>
      </c>
    </row>
    <row r="113" spans="1:9" ht="15.75" thickBot="1" x14ac:dyDescent="0.3">
      <c r="A113" s="52"/>
      <c r="B113" s="4"/>
      <c r="C113" s="4"/>
      <c r="D113" s="4"/>
      <c r="E113" s="7"/>
      <c r="F113" s="8">
        <f t="shared" si="2"/>
        <v>0</v>
      </c>
      <c r="G113" s="4"/>
    </row>
    <row r="114" spans="1:9" x14ac:dyDescent="0.25">
      <c r="A114" s="53" t="s">
        <v>250</v>
      </c>
      <c r="B114" s="46" t="s">
        <v>325</v>
      </c>
      <c r="C114" s="2">
        <v>1</v>
      </c>
      <c r="D114" s="2"/>
      <c r="E114" s="6">
        <v>70</v>
      </c>
      <c r="F114" s="14">
        <f t="shared" si="2"/>
        <v>70</v>
      </c>
      <c r="G114" s="29">
        <v>42558</v>
      </c>
      <c r="H114" t="s">
        <v>107</v>
      </c>
      <c r="I114" t="s">
        <v>239</v>
      </c>
    </row>
    <row r="115" spans="1:9" ht="15.75" thickBot="1" x14ac:dyDescent="0.3">
      <c r="A115" s="52"/>
      <c r="B115" s="4"/>
      <c r="C115" s="4"/>
      <c r="D115" s="4"/>
      <c r="E115" s="7"/>
      <c r="F115" s="8">
        <f t="shared" si="2"/>
        <v>0</v>
      </c>
      <c r="G115" s="4"/>
    </row>
    <row r="116" spans="1:9" x14ac:dyDescent="0.25">
      <c r="A116" s="53" t="s">
        <v>163</v>
      </c>
      <c r="B116" s="42" t="s">
        <v>326</v>
      </c>
      <c r="C116" s="2">
        <v>2</v>
      </c>
      <c r="D116" s="2">
        <v>2</v>
      </c>
      <c r="E116" s="6">
        <v>75</v>
      </c>
      <c r="F116" s="6">
        <f t="shared" ref="F116:F149" si="3">E116*C116</f>
        <v>150</v>
      </c>
      <c r="G116" s="29">
        <v>42555</v>
      </c>
      <c r="H116" t="s">
        <v>119</v>
      </c>
      <c r="I116" t="s">
        <v>313</v>
      </c>
    </row>
    <row r="117" spans="1:9" x14ac:dyDescent="0.25">
      <c r="A117" s="51"/>
      <c r="B117" s="41" t="s">
        <v>403</v>
      </c>
      <c r="C117" s="12">
        <v>1</v>
      </c>
      <c r="D117" s="12">
        <v>1</v>
      </c>
      <c r="E117" s="13">
        <v>75</v>
      </c>
      <c r="F117" s="13">
        <f t="shared" si="3"/>
        <v>75</v>
      </c>
      <c r="G117" s="30">
        <v>42625</v>
      </c>
      <c r="H117" t="s">
        <v>119</v>
      </c>
      <c r="I117" t="s">
        <v>239</v>
      </c>
    </row>
    <row r="118" spans="1:9" ht="15.75" thickBot="1" x14ac:dyDescent="0.3">
      <c r="A118" s="52"/>
      <c r="B118" s="4"/>
      <c r="C118" s="4"/>
      <c r="D118" s="4"/>
      <c r="E118" s="8"/>
      <c r="F118" s="8">
        <f t="shared" si="3"/>
        <v>0</v>
      </c>
      <c r="G118" s="4"/>
    </row>
    <row r="119" spans="1:9" x14ac:dyDescent="0.25">
      <c r="A119" s="53" t="s">
        <v>212</v>
      </c>
      <c r="B119" s="2" t="s">
        <v>287</v>
      </c>
      <c r="C119" s="2">
        <v>1</v>
      </c>
      <c r="D119" s="2">
        <v>1</v>
      </c>
      <c r="E119" s="6">
        <v>20</v>
      </c>
      <c r="F119" s="14">
        <f>E119*C119</f>
        <v>20</v>
      </c>
      <c r="G119" s="29">
        <v>42431</v>
      </c>
      <c r="H119" t="s">
        <v>119</v>
      </c>
      <c r="I119" t="s">
        <v>288</v>
      </c>
    </row>
    <row r="120" spans="1:9" x14ac:dyDescent="0.25">
      <c r="A120" s="51"/>
      <c r="B120" s="12" t="s">
        <v>50</v>
      </c>
      <c r="C120" s="12">
        <v>1</v>
      </c>
      <c r="D120" s="12">
        <v>1</v>
      </c>
      <c r="E120" s="13">
        <v>28</v>
      </c>
      <c r="F120" s="7">
        <f>E120*C120</f>
        <v>28</v>
      </c>
      <c r="G120" s="30">
        <v>42431</v>
      </c>
      <c r="H120" t="s">
        <v>119</v>
      </c>
      <c r="I120" t="s">
        <v>288</v>
      </c>
    </row>
    <row r="121" spans="1:9" ht="15.75" thickBot="1" x14ac:dyDescent="0.3">
      <c r="A121" s="52"/>
      <c r="B121" s="4"/>
      <c r="C121" s="4"/>
      <c r="D121" s="4"/>
      <c r="E121" s="8"/>
      <c r="F121" s="8">
        <f t="shared" si="3"/>
        <v>0</v>
      </c>
      <c r="G121" s="4"/>
    </row>
    <row r="122" spans="1:9" x14ac:dyDescent="0.25">
      <c r="A122" s="53" t="s">
        <v>334</v>
      </c>
      <c r="B122" s="39" t="s">
        <v>335</v>
      </c>
      <c r="C122" s="2">
        <v>2</v>
      </c>
      <c r="D122" s="2">
        <v>1</v>
      </c>
      <c r="E122" s="6">
        <v>70</v>
      </c>
      <c r="F122" s="6">
        <f t="shared" si="3"/>
        <v>140</v>
      </c>
      <c r="G122" s="29">
        <v>42581</v>
      </c>
      <c r="H122" t="s">
        <v>107</v>
      </c>
      <c r="I122" t="s">
        <v>329</v>
      </c>
    </row>
    <row r="123" spans="1:9" ht="15.75" thickBot="1" x14ac:dyDescent="0.3">
      <c r="A123" s="52"/>
      <c r="B123" s="4"/>
      <c r="C123" s="4"/>
      <c r="D123" s="4"/>
      <c r="E123" s="7"/>
      <c r="F123" s="8">
        <f t="shared" si="3"/>
        <v>0</v>
      </c>
      <c r="G123" s="4"/>
    </row>
    <row r="124" spans="1:9" x14ac:dyDescent="0.25">
      <c r="A124" s="53" t="s">
        <v>184</v>
      </c>
      <c r="B124" s="2" t="s">
        <v>380</v>
      </c>
      <c r="C124" s="2">
        <v>1</v>
      </c>
      <c r="D124" s="2">
        <v>1</v>
      </c>
      <c r="E124" s="6">
        <v>40</v>
      </c>
      <c r="F124" s="6">
        <f t="shared" ref="F124:F126" si="4">E124*C124</f>
        <v>40</v>
      </c>
      <c r="G124" s="29">
        <v>42370</v>
      </c>
      <c r="H124" t="s">
        <v>119</v>
      </c>
      <c r="I124" t="s">
        <v>179</v>
      </c>
    </row>
    <row r="125" spans="1:9" x14ac:dyDescent="0.25">
      <c r="A125" s="51"/>
      <c r="B125" s="12" t="s">
        <v>423</v>
      </c>
      <c r="C125" s="12">
        <v>1</v>
      </c>
      <c r="D125" s="12"/>
      <c r="E125" s="11">
        <v>60</v>
      </c>
      <c r="F125" s="13">
        <f t="shared" si="4"/>
        <v>60</v>
      </c>
      <c r="G125" s="30">
        <v>42674</v>
      </c>
      <c r="H125" t="s">
        <v>107</v>
      </c>
      <c r="I125" t="s">
        <v>215</v>
      </c>
    </row>
    <row r="126" spans="1:9" ht="15.75" thickBot="1" x14ac:dyDescent="0.3">
      <c r="A126" s="52"/>
      <c r="B126" s="4"/>
      <c r="C126" s="4"/>
      <c r="D126" s="4"/>
      <c r="E126" s="7"/>
      <c r="F126" s="8">
        <f t="shared" si="4"/>
        <v>0</v>
      </c>
      <c r="G126" s="4"/>
    </row>
    <row r="127" spans="1:9" x14ac:dyDescent="0.25">
      <c r="A127" s="53" t="s">
        <v>336</v>
      </c>
      <c r="B127" s="2" t="s">
        <v>337</v>
      </c>
      <c r="C127" s="2">
        <v>2</v>
      </c>
      <c r="D127" s="2">
        <v>1</v>
      </c>
      <c r="E127" s="6">
        <v>25</v>
      </c>
      <c r="F127" s="6">
        <f t="shared" si="3"/>
        <v>50</v>
      </c>
      <c r="G127" s="29">
        <v>42581</v>
      </c>
      <c r="H127" t="s">
        <v>107</v>
      </c>
      <c r="I127" t="s">
        <v>329</v>
      </c>
    </row>
    <row r="128" spans="1:9" ht="15.75" thickBot="1" x14ac:dyDescent="0.3">
      <c r="A128" s="52"/>
      <c r="B128" s="4"/>
      <c r="C128" s="4"/>
      <c r="D128" s="4"/>
      <c r="E128" s="15"/>
      <c r="F128" s="8">
        <f t="shared" si="3"/>
        <v>0</v>
      </c>
      <c r="G128" s="4"/>
    </row>
    <row r="129" spans="1:9" x14ac:dyDescent="0.25">
      <c r="A129" s="51" t="s">
        <v>220</v>
      </c>
      <c r="B129" s="12" t="s">
        <v>273</v>
      </c>
      <c r="C129" s="12">
        <v>1</v>
      </c>
      <c r="D129" s="12">
        <v>1</v>
      </c>
      <c r="E129" s="14">
        <v>52</v>
      </c>
      <c r="F129" s="6">
        <f t="shared" si="3"/>
        <v>52</v>
      </c>
      <c r="G129" s="30">
        <v>42396</v>
      </c>
      <c r="H129" t="s">
        <v>119</v>
      </c>
      <c r="I129" t="s">
        <v>180</v>
      </c>
    </row>
    <row r="130" spans="1:9" x14ac:dyDescent="0.25">
      <c r="A130" s="51"/>
      <c r="B130" s="3" t="s">
        <v>73</v>
      </c>
      <c r="C130" s="3">
        <v>1</v>
      </c>
      <c r="D130" s="3"/>
      <c r="E130" s="7">
        <v>52</v>
      </c>
      <c r="F130" s="7">
        <f t="shared" si="3"/>
        <v>52</v>
      </c>
      <c r="G130" s="32">
        <v>42517</v>
      </c>
      <c r="H130" t="s">
        <v>107</v>
      </c>
      <c r="I130" t="s">
        <v>181</v>
      </c>
    </row>
    <row r="131" spans="1:9" x14ac:dyDescent="0.25">
      <c r="A131" s="51"/>
      <c r="B131" s="41" t="s">
        <v>404</v>
      </c>
      <c r="C131" s="3">
        <v>1</v>
      </c>
      <c r="D131" s="3">
        <v>1</v>
      </c>
      <c r="E131" s="7">
        <v>131</v>
      </c>
      <c r="F131" s="7">
        <f t="shared" si="3"/>
        <v>131</v>
      </c>
      <c r="G131" s="32">
        <v>42648</v>
      </c>
      <c r="H131" t="s">
        <v>119</v>
      </c>
      <c r="I131" t="s">
        <v>215</v>
      </c>
    </row>
    <row r="132" spans="1:9" x14ac:dyDescent="0.25">
      <c r="A132" s="51"/>
      <c r="B132" s="3" t="s">
        <v>308</v>
      </c>
      <c r="C132" s="3">
        <v>1</v>
      </c>
      <c r="D132" s="3">
        <v>1</v>
      </c>
      <c r="E132" s="7">
        <v>52</v>
      </c>
      <c r="F132" s="7">
        <f t="shared" si="3"/>
        <v>52</v>
      </c>
      <c r="G132" s="32">
        <v>42517</v>
      </c>
      <c r="H132" t="s">
        <v>119</v>
      </c>
      <c r="I132" t="s">
        <v>181</v>
      </c>
    </row>
    <row r="133" spans="1:9" ht="14.25" customHeight="1" thickBot="1" x14ac:dyDescent="0.3">
      <c r="A133" s="52"/>
      <c r="B133" s="4"/>
      <c r="C133" s="4"/>
      <c r="D133" s="4"/>
      <c r="E133" s="7"/>
      <c r="F133" s="8">
        <f t="shared" si="3"/>
        <v>0</v>
      </c>
      <c r="G133" s="4"/>
    </row>
    <row r="134" spans="1:9" x14ac:dyDescent="0.25">
      <c r="A134" s="53" t="s">
        <v>295</v>
      </c>
      <c r="B134" s="2" t="s">
        <v>296</v>
      </c>
      <c r="C134" s="2">
        <v>1</v>
      </c>
      <c r="D134" s="2">
        <v>1</v>
      </c>
      <c r="E134" s="6">
        <v>35</v>
      </c>
      <c r="F134" s="6">
        <f t="shared" si="3"/>
        <v>35</v>
      </c>
      <c r="G134" s="29">
        <v>42486</v>
      </c>
      <c r="H134" t="s">
        <v>119</v>
      </c>
      <c r="I134" t="s">
        <v>179</v>
      </c>
    </row>
    <row r="135" spans="1:9" x14ac:dyDescent="0.25">
      <c r="A135" s="51"/>
      <c r="B135" s="12" t="s">
        <v>297</v>
      </c>
      <c r="C135" s="12">
        <v>1</v>
      </c>
      <c r="D135" s="12">
        <v>1</v>
      </c>
      <c r="E135" s="13">
        <v>30</v>
      </c>
      <c r="F135" s="15">
        <f t="shared" si="3"/>
        <v>30</v>
      </c>
      <c r="G135" s="30">
        <v>42486</v>
      </c>
      <c r="H135" t="s">
        <v>119</v>
      </c>
      <c r="I135" t="s">
        <v>179</v>
      </c>
    </row>
    <row r="136" spans="1:9" x14ac:dyDescent="0.25">
      <c r="A136" s="51"/>
      <c r="B136" s="41" t="s">
        <v>298</v>
      </c>
      <c r="C136" s="3">
        <v>1</v>
      </c>
      <c r="D136" s="3">
        <v>1</v>
      </c>
      <c r="E136" s="7">
        <v>80</v>
      </c>
      <c r="F136" s="7">
        <f t="shared" si="3"/>
        <v>80</v>
      </c>
      <c r="G136" s="32">
        <v>42486</v>
      </c>
      <c r="H136" t="s">
        <v>119</v>
      </c>
      <c r="I136" t="s">
        <v>179</v>
      </c>
    </row>
    <row r="137" spans="1:9" ht="15.75" thickBot="1" x14ac:dyDescent="0.3">
      <c r="A137" s="52"/>
      <c r="B137" s="4"/>
      <c r="C137" s="4"/>
      <c r="D137" s="4"/>
      <c r="E137" s="8"/>
      <c r="F137" s="8">
        <f t="shared" si="3"/>
        <v>0</v>
      </c>
      <c r="G137" s="4"/>
    </row>
    <row r="138" spans="1:9" x14ac:dyDescent="0.25">
      <c r="A138" s="53" t="s">
        <v>354</v>
      </c>
      <c r="B138" s="2" t="s">
        <v>355</v>
      </c>
      <c r="C138" s="2">
        <v>2</v>
      </c>
      <c r="D138" s="2"/>
      <c r="E138" s="6">
        <v>25</v>
      </c>
      <c r="F138" s="6">
        <f t="shared" si="3"/>
        <v>50</v>
      </c>
      <c r="G138" s="29">
        <v>42606</v>
      </c>
      <c r="H138" t="s">
        <v>107</v>
      </c>
      <c r="I138" t="s">
        <v>329</v>
      </c>
    </row>
    <row r="139" spans="1:9" ht="15.75" thickBot="1" x14ac:dyDescent="0.3">
      <c r="A139" s="52"/>
      <c r="B139" s="4"/>
      <c r="C139" s="4"/>
      <c r="D139" s="4"/>
      <c r="E139" s="8"/>
      <c r="F139" s="8">
        <f t="shared" si="3"/>
        <v>0</v>
      </c>
      <c r="G139" s="4"/>
    </row>
    <row r="140" spans="1:9" x14ac:dyDescent="0.25">
      <c r="A140" s="53" t="s">
        <v>352</v>
      </c>
      <c r="B140" s="39" t="s">
        <v>353</v>
      </c>
      <c r="C140" s="2">
        <v>2</v>
      </c>
      <c r="D140" s="2">
        <v>1</v>
      </c>
      <c r="E140" s="6">
        <v>44</v>
      </c>
      <c r="F140" s="6">
        <f t="shared" ref="F140:F143" si="5">E140*C140</f>
        <v>88</v>
      </c>
      <c r="G140" s="29">
        <v>42593</v>
      </c>
      <c r="H140" t="s">
        <v>107</v>
      </c>
      <c r="I140" t="s">
        <v>329</v>
      </c>
    </row>
    <row r="141" spans="1:9" ht="15.75" thickBot="1" x14ac:dyDescent="0.3">
      <c r="A141" s="52"/>
      <c r="B141" s="4"/>
      <c r="C141" s="4"/>
      <c r="D141" s="4"/>
      <c r="E141" s="8"/>
      <c r="F141" s="8">
        <f t="shared" si="5"/>
        <v>0</v>
      </c>
      <c r="G141" s="4"/>
    </row>
    <row r="142" spans="1:9" x14ac:dyDescent="0.25">
      <c r="A142" s="53" t="s">
        <v>356</v>
      </c>
      <c r="B142" s="2" t="s">
        <v>357</v>
      </c>
      <c r="C142" s="2">
        <v>2</v>
      </c>
      <c r="D142" s="2">
        <v>1</v>
      </c>
      <c r="E142" s="6">
        <v>37</v>
      </c>
      <c r="F142" s="6">
        <f t="shared" si="5"/>
        <v>74</v>
      </c>
      <c r="G142" s="29">
        <v>42625</v>
      </c>
      <c r="H142" t="s">
        <v>107</v>
      </c>
      <c r="I142" t="s">
        <v>329</v>
      </c>
    </row>
    <row r="143" spans="1:9" ht="15.75" thickBot="1" x14ac:dyDescent="0.3">
      <c r="A143" s="52"/>
      <c r="B143" s="4"/>
      <c r="C143" s="4"/>
      <c r="D143" s="4"/>
      <c r="E143" s="8"/>
      <c r="F143" s="8">
        <f t="shared" si="5"/>
        <v>0</v>
      </c>
      <c r="G143" s="4"/>
    </row>
    <row r="144" spans="1:9" x14ac:dyDescent="0.25">
      <c r="A144" s="53" t="s">
        <v>350</v>
      </c>
      <c r="B144" s="2" t="s">
        <v>351</v>
      </c>
      <c r="C144" s="2">
        <v>3</v>
      </c>
      <c r="D144" s="2">
        <v>1</v>
      </c>
      <c r="E144" s="6">
        <v>16.100000000000001</v>
      </c>
      <c r="F144" s="6">
        <f t="shared" si="3"/>
        <v>48.300000000000004</v>
      </c>
      <c r="G144" s="29">
        <v>42647</v>
      </c>
      <c r="H144" t="s">
        <v>107</v>
      </c>
      <c r="I144" t="s">
        <v>329</v>
      </c>
    </row>
    <row r="145" spans="1:9" ht="15.75" thickBot="1" x14ac:dyDescent="0.3">
      <c r="A145" s="52"/>
      <c r="B145" s="4"/>
      <c r="C145" s="4"/>
      <c r="D145" s="4"/>
      <c r="E145" s="8"/>
      <c r="F145" s="8">
        <f t="shared" si="3"/>
        <v>0</v>
      </c>
      <c r="G145" s="4"/>
    </row>
    <row r="146" spans="1:9" x14ac:dyDescent="0.25">
      <c r="A146" s="53" t="s">
        <v>348</v>
      </c>
      <c r="B146" s="2" t="s">
        <v>349</v>
      </c>
      <c r="C146" s="2">
        <v>2</v>
      </c>
      <c r="D146" s="2">
        <v>1</v>
      </c>
      <c r="E146" s="6">
        <v>30</v>
      </c>
      <c r="F146" s="6">
        <f t="shared" ref="F146:F147" si="6">E146*C146</f>
        <v>60</v>
      </c>
      <c r="G146" s="29">
        <v>42606</v>
      </c>
      <c r="H146" t="s">
        <v>107</v>
      </c>
      <c r="I146" t="s">
        <v>329</v>
      </c>
    </row>
    <row r="147" spans="1:9" ht="15.75" thickBot="1" x14ac:dyDescent="0.3">
      <c r="A147" s="52"/>
      <c r="B147" s="4"/>
      <c r="C147" s="4"/>
      <c r="D147" s="4"/>
      <c r="E147" s="8"/>
      <c r="F147" s="8">
        <f t="shared" si="6"/>
        <v>0</v>
      </c>
      <c r="G147" s="4"/>
    </row>
    <row r="148" spans="1:9" x14ac:dyDescent="0.25">
      <c r="A148" s="53" t="s">
        <v>347</v>
      </c>
      <c r="B148" s="2" t="s">
        <v>402</v>
      </c>
      <c r="C148" s="2">
        <v>2</v>
      </c>
      <c r="D148" s="2"/>
      <c r="E148" s="6">
        <v>27</v>
      </c>
      <c r="F148" s="6">
        <f t="shared" si="3"/>
        <v>54</v>
      </c>
      <c r="G148" s="29">
        <v>42625</v>
      </c>
      <c r="H148" t="s">
        <v>107</v>
      </c>
      <c r="I148" t="s">
        <v>329</v>
      </c>
    </row>
    <row r="149" spans="1:9" ht="15.75" thickBot="1" x14ac:dyDescent="0.3">
      <c r="A149" s="52"/>
      <c r="B149" s="4"/>
      <c r="C149" s="4"/>
      <c r="D149" s="4"/>
      <c r="E149" s="8"/>
      <c r="F149" s="8">
        <f t="shared" si="3"/>
        <v>0</v>
      </c>
      <c r="G149" s="4"/>
    </row>
    <row r="150" spans="1:9" x14ac:dyDescent="0.25">
      <c r="A150" s="53" t="s">
        <v>401</v>
      </c>
      <c r="B150" s="2" t="s">
        <v>362</v>
      </c>
      <c r="C150" s="2">
        <v>2</v>
      </c>
      <c r="D150" s="2">
        <v>1</v>
      </c>
      <c r="E150" s="6">
        <v>26</v>
      </c>
      <c r="F150" s="6">
        <f t="shared" ref="F150:F151" si="7">E150*C150</f>
        <v>52</v>
      </c>
      <c r="G150" s="29">
        <v>42606</v>
      </c>
      <c r="H150" t="s">
        <v>107</v>
      </c>
      <c r="I150" t="s">
        <v>363</v>
      </c>
    </row>
    <row r="151" spans="1:9" ht="15.75" thickBot="1" x14ac:dyDescent="0.3">
      <c r="A151" s="52"/>
      <c r="B151" s="4"/>
      <c r="C151" s="4"/>
      <c r="D151" s="4"/>
      <c r="E151" s="8"/>
      <c r="F151" s="8">
        <f t="shared" si="7"/>
        <v>0</v>
      </c>
      <c r="G151" s="4"/>
    </row>
    <row r="152" spans="1:9" x14ac:dyDescent="0.25">
      <c r="A152" s="53" t="s">
        <v>358</v>
      </c>
      <c r="B152" s="42" t="s">
        <v>360</v>
      </c>
      <c r="C152" s="2">
        <v>1</v>
      </c>
      <c r="D152" s="2"/>
      <c r="E152" s="6">
        <v>65</v>
      </c>
      <c r="F152" s="14">
        <f>E152*C152</f>
        <v>65</v>
      </c>
      <c r="G152" s="29">
        <v>42606</v>
      </c>
      <c r="H152" t="s">
        <v>107</v>
      </c>
      <c r="I152" t="s">
        <v>239</v>
      </c>
    </row>
    <row r="153" spans="1:9" x14ac:dyDescent="0.25">
      <c r="A153" s="51"/>
      <c r="B153" s="41" t="s">
        <v>359</v>
      </c>
      <c r="C153" s="12">
        <v>1</v>
      </c>
      <c r="D153" s="12"/>
      <c r="E153" s="13">
        <v>65</v>
      </c>
      <c r="F153" s="7">
        <f>E153*C153</f>
        <v>65</v>
      </c>
      <c r="G153" s="30">
        <v>42606</v>
      </c>
      <c r="H153" t="s">
        <v>107</v>
      </c>
      <c r="I153" t="s">
        <v>239</v>
      </c>
    </row>
    <row r="154" spans="1:9" ht="15.75" thickBot="1" x14ac:dyDescent="0.3">
      <c r="A154" s="52"/>
      <c r="B154" s="4"/>
      <c r="C154" s="4"/>
      <c r="D154" s="4"/>
      <c r="E154" s="8"/>
      <c r="F154" s="8">
        <f t="shared" ref="F154:F156" si="8">E154*C154</f>
        <v>0</v>
      </c>
      <c r="G154" s="4"/>
    </row>
    <row r="155" spans="1:9" x14ac:dyDescent="0.25">
      <c r="A155" s="53" t="s">
        <v>214</v>
      </c>
      <c r="B155" s="2" t="s">
        <v>102</v>
      </c>
      <c r="C155" s="2">
        <v>1</v>
      </c>
      <c r="D155" s="2">
        <v>1</v>
      </c>
      <c r="E155" s="6">
        <v>25</v>
      </c>
      <c r="F155" s="6">
        <f t="shared" si="8"/>
        <v>25</v>
      </c>
      <c r="G155" s="29">
        <v>42653</v>
      </c>
      <c r="H155" t="s">
        <v>119</v>
      </c>
      <c r="I155" t="s">
        <v>215</v>
      </c>
    </row>
    <row r="156" spans="1:9" ht="15.75" thickBot="1" x14ac:dyDescent="0.3">
      <c r="A156" s="52"/>
      <c r="B156" s="4"/>
      <c r="C156" s="4"/>
      <c r="D156" s="4"/>
      <c r="E156" s="8"/>
      <c r="F156" s="8">
        <f t="shared" si="8"/>
        <v>0</v>
      </c>
      <c r="G156" s="4"/>
    </row>
    <row r="157" spans="1:9" x14ac:dyDescent="0.25">
      <c r="A157" s="53" t="s">
        <v>409</v>
      </c>
      <c r="B157" s="2" t="s">
        <v>150</v>
      </c>
      <c r="C157" s="2">
        <v>1</v>
      </c>
      <c r="D157" s="2">
        <v>1</v>
      </c>
      <c r="E157" s="6">
        <v>52</v>
      </c>
      <c r="F157" s="6">
        <f t="shared" ref="F157:F158" si="9">E157*C157</f>
        <v>52</v>
      </c>
      <c r="G157" s="29">
        <v>42655</v>
      </c>
      <c r="H157" t="s">
        <v>119</v>
      </c>
      <c r="I157" t="s">
        <v>215</v>
      </c>
    </row>
    <row r="158" spans="1:9" ht="15.75" thickBot="1" x14ac:dyDescent="0.3">
      <c r="A158" s="52"/>
      <c r="B158" s="4"/>
      <c r="C158" s="4"/>
      <c r="D158" s="4"/>
      <c r="E158" s="8"/>
      <c r="F158" s="8">
        <f t="shared" si="9"/>
        <v>0</v>
      </c>
      <c r="G158" s="4"/>
    </row>
    <row r="159" spans="1:9" x14ac:dyDescent="0.25">
      <c r="A159" s="51" t="s">
        <v>264</v>
      </c>
      <c r="B159" s="12" t="s">
        <v>6</v>
      </c>
      <c r="C159" s="12">
        <v>1</v>
      </c>
      <c r="D159" s="12"/>
      <c r="E159" s="13">
        <v>16</v>
      </c>
      <c r="F159" s="7">
        <f t="shared" ref="F159:F178" si="10">E159*C159</f>
        <v>16</v>
      </c>
      <c r="G159" s="29">
        <v>42365</v>
      </c>
      <c r="H159" t="s">
        <v>107</v>
      </c>
      <c r="I159" t="s">
        <v>180</v>
      </c>
    </row>
    <row r="160" spans="1:9" ht="15.75" thickBot="1" x14ac:dyDescent="0.3">
      <c r="A160" s="52"/>
      <c r="B160" s="4"/>
      <c r="C160" s="4"/>
      <c r="D160" s="4"/>
      <c r="E160" s="8"/>
      <c r="F160" s="8">
        <f t="shared" si="10"/>
        <v>0</v>
      </c>
      <c r="G160" s="4"/>
    </row>
    <row r="161" spans="1:9" x14ac:dyDescent="0.25">
      <c r="A161" s="51" t="s">
        <v>9</v>
      </c>
      <c r="B161" s="12" t="s">
        <v>170</v>
      </c>
      <c r="C161" s="12">
        <v>1</v>
      </c>
      <c r="D161" s="12"/>
      <c r="E161" s="13">
        <v>43</v>
      </c>
      <c r="F161" s="7">
        <f t="shared" ref="F161:F162" si="11">E161*C161</f>
        <v>43</v>
      </c>
      <c r="G161" s="29">
        <v>42664</v>
      </c>
      <c r="H161" t="s">
        <v>107</v>
      </c>
      <c r="I161" t="s">
        <v>215</v>
      </c>
    </row>
    <row r="162" spans="1:9" ht="15.75" thickBot="1" x14ac:dyDescent="0.3">
      <c r="A162" s="52"/>
      <c r="B162" s="4"/>
      <c r="C162" s="4"/>
      <c r="D162" s="4"/>
      <c r="E162" s="8"/>
      <c r="F162" s="8">
        <f t="shared" si="11"/>
        <v>0</v>
      </c>
      <c r="G162" s="4"/>
    </row>
    <row r="163" spans="1:9" x14ac:dyDescent="0.25">
      <c r="A163" s="53" t="s">
        <v>19</v>
      </c>
      <c r="B163" s="19" t="s">
        <v>185</v>
      </c>
      <c r="C163" s="19">
        <v>1</v>
      </c>
      <c r="D163" s="19">
        <v>1</v>
      </c>
      <c r="E163" s="14">
        <v>61</v>
      </c>
      <c r="F163" s="14">
        <f t="shared" si="10"/>
        <v>61</v>
      </c>
      <c r="G163" s="26">
        <v>42678</v>
      </c>
      <c r="H163" t="s">
        <v>119</v>
      </c>
      <c r="I163" t="s">
        <v>215</v>
      </c>
    </row>
    <row r="164" spans="1:9" ht="15.75" thickBot="1" x14ac:dyDescent="0.3">
      <c r="A164" s="52"/>
      <c r="B164" s="4"/>
      <c r="C164" s="4"/>
      <c r="D164" s="4"/>
      <c r="E164" s="8"/>
      <c r="F164" s="8">
        <f t="shared" ref="F164:F165" si="12">E164*C164</f>
        <v>0</v>
      </c>
      <c r="G164" s="38"/>
    </row>
    <row r="165" spans="1:9" x14ac:dyDescent="0.25">
      <c r="A165" s="53" t="s">
        <v>426</v>
      </c>
      <c r="B165" s="19" t="s">
        <v>167</v>
      </c>
      <c r="C165" s="19">
        <v>1</v>
      </c>
      <c r="D165" s="19"/>
      <c r="E165" s="14">
        <v>32</v>
      </c>
      <c r="F165" s="14">
        <f t="shared" si="12"/>
        <v>32</v>
      </c>
      <c r="G165" s="26">
        <v>42693</v>
      </c>
      <c r="H165" t="s">
        <v>107</v>
      </c>
      <c r="I165" t="s">
        <v>215</v>
      </c>
    </row>
    <row r="166" spans="1:9" ht="15.75" thickBot="1" x14ac:dyDescent="0.3">
      <c r="A166" s="52"/>
      <c r="B166" s="4"/>
      <c r="C166" s="4"/>
      <c r="D166" s="4"/>
      <c r="E166" s="8"/>
      <c r="F166" s="8">
        <f t="shared" ref="F166" si="13">E166*C166</f>
        <v>0</v>
      </c>
      <c r="G166" s="38"/>
    </row>
    <row r="167" spans="1:9" x14ac:dyDescent="0.25">
      <c r="A167" s="51" t="s">
        <v>12</v>
      </c>
      <c r="B167" s="12" t="s">
        <v>418</v>
      </c>
      <c r="C167" s="12">
        <v>1</v>
      </c>
      <c r="D167" s="12"/>
      <c r="E167" s="13">
        <v>40</v>
      </c>
      <c r="F167" s="13">
        <f t="shared" si="10"/>
        <v>40</v>
      </c>
      <c r="G167" s="30">
        <v>42663</v>
      </c>
      <c r="H167" t="s">
        <v>107</v>
      </c>
      <c r="I167" t="s">
        <v>215</v>
      </c>
    </row>
    <row r="168" spans="1:9" x14ac:dyDescent="0.25">
      <c r="A168" s="51"/>
      <c r="B168" s="3" t="s">
        <v>419</v>
      </c>
      <c r="C168" s="3">
        <v>1</v>
      </c>
      <c r="D168" s="3">
        <v>1</v>
      </c>
      <c r="E168" s="7">
        <v>38.5</v>
      </c>
      <c r="F168" s="7">
        <f t="shared" si="10"/>
        <v>38.5</v>
      </c>
      <c r="G168" s="32">
        <v>42663</v>
      </c>
      <c r="H168" t="s">
        <v>119</v>
      </c>
      <c r="I168" t="s">
        <v>215</v>
      </c>
    </row>
    <row r="169" spans="1:9" ht="15.75" thickBot="1" x14ac:dyDescent="0.3">
      <c r="A169" s="52"/>
      <c r="B169" s="4"/>
      <c r="C169" s="4"/>
      <c r="D169" s="4"/>
      <c r="E169" s="8"/>
      <c r="F169" s="8">
        <f t="shared" si="10"/>
        <v>0</v>
      </c>
      <c r="G169" s="4"/>
    </row>
    <row r="170" spans="1:9" x14ac:dyDescent="0.25">
      <c r="A170" s="53" t="s">
        <v>427</v>
      </c>
      <c r="B170" s="19" t="s">
        <v>367</v>
      </c>
      <c r="C170" s="3">
        <v>1</v>
      </c>
      <c r="D170" s="19">
        <v>1</v>
      </c>
      <c r="E170" s="14">
        <v>50</v>
      </c>
      <c r="F170" s="14">
        <f t="shared" si="10"/>
        <v>50</v>
      </c>
      <c r="G170" s="26">
        <v>42712</v>
      </c>
      <c r="H170" t="s">
        <v>119</v>
      </c>
      <c r="I170" t="s">
        <v>215</v>
      </c>
    </row>
    <row r="171" spans="1:9" ht="15.75" thickBot="1" x14ac:dyDescent="0.3">
      <c r="A171" s="52"/>
      <c r="B171" s="4"/>
      <c r="C171" s="4"/>
      <c r="D171" s="4"/>
      <c r="E171" s="8"/>
      <c r="F171" s="8">
        <f t="shared" si="10"/>
        <v>0</v>
      </c>
      <c r="G171" s="38"/>
    </row>
    <row r="172" spans="1:9" x14ac:dyDescent="0.25">
      <c r="A172" s="51" t="s">
        <v>412</v>
      </c>
      <c r="B172" s="12" t="s">
        <v>411</v>
      </c>
      <c r="C172" s="12">
        <v>2</v>
      </c>
      <c r="D172" s="12">
        <v>2</v>
      </c>
      <c r="E172" s="13">
        <v>12.5</v>
      </c>
      <c r="F172" s="15">
        <f t="shared" si="10"/>
        <v>25</v>
      </c>
      <c r="G172" s="26"/>
      <c r="H172" t="s">
        <v>107</v>
      </c>
    </row>
    <row r="173" spans="1:9" x14ac:dyDescent="0.25">
      <c r="A173" s="51"/>
      <c r="B173" s="3" t="s">
        <v>413</v>
      </c>
      <c r="C173" s="3">
        <v>1</v>
      </c>
      <c r="D173" s="3">
        <v>1</v>
      </c>
      <c r="E173" s="7">
        <v>9.1</v>
      </c>
      <c r="F173" s="7">
        <f t="shared" si="10"/>
        <v>9.1</v>
      </c>
      <c r="G173" s="32"/>
      <c r="H173" t="s">
        <v>107</v>
      </c>
    </row>
    <row r="174" spans="1:9" x14ac:dyDescent="0.25">
      <c r="A174" s="51"/>
      <c r="B174" s="3" t="s">
        <v>414</v>
      </c>
      <c r="C174" s="3">
        <v>1</v>
      </c>
      <c r="D174" s="3">
        <v>1</v>
      </c>
      <c r="E174" s="7">
        <v>49</v>
      </c>
      <c r="F174" s="7">
        <f t="shared" si="10"/>
        <v>49</v>
      </c>
      <c r="G174" s="32"/>
      <c r="H174" t="s">
        <v>107</v>
      </c>
    </row>
    <row r="175" spans="1:9" x14ac:dyDescent="0.25">
      <c r="A175" s="51"/>
      <c r="B175" s="3" t="s">
        <v>415</v>
      </c>
      <c r="C175" s="3">
        <v>1</v>
      </c>
      <c r="D175" s="3">
        <v>1</v>
      </c>
      <c r="E175" s="7">
        <v>25</v>
      </c>
      <c r="F175" s="7">
        <f t="shared" si="10"/>
        <v>25</v>
      </c>
      <c r="G175" s="32"/>
      <c r="H175" t="s">
        <v>107</v>
      </c>
    </row>
    <row r="176" spans="1:9" x14ac:dyDescent="0.25">
      <c r="A176" s="51"/>
      <c r="B176" s="3" t="s">
        <v>424</v>
      </c>
      <c r="C176" s="3">
        <v>1</v>
      </c>
      <c r="D176" s="3">
        <v>1</v>
      </c>
      <c r="E176" s="7">
        <v>10</v>
      </c>
      <c r="F176" s="7">
        <f t="shared" si="10"/>
        <v>10</v>
      </c>
      <c r="G176" s="32"/>
      <c r="H176" t="s">
        <v>107</v>
      </c>
    </row>
    <row r="177" spans="1:8" x14ac:dyDescent="0.25">
      <c r="A177" s="51"/>
      <c r="B177" s="3" t="s">
        <v>416</v>
      </c>
      <c r="C177" s="3">
        <v>1</v>
      </c>
      <c r="D177" s="3">
        <v>1</v>
      </c>
      <c r="E177" s="7">
        <v>12.9</v>
      </c>
      <c r="F177" s="7">
        <f t="shared" si="10"/>
        <v>12.9</v>
      </c>
      <c r="G177" s="32"/>
      <c r="H177" t="s">
        <v>107</v>
      </c>
    </row>
    <row r="178" spans="1:8" ht="15.75" thickBot="1" x14ac:dyDescent="0.3">
      <c r="A178" s="52"/>
      <c r="B178" s="4"/>
      <c r="C178" s="4"/>
      <c r="D178" s="4"/>
      <c r="E178" s="8"/>
      <c r="F178" s="8">
        <f t="shared" si="10"/>
        <v>0</v>
      </c>
      <c r="G178" s="4"/>
    </row>
    <row r="179" spans="1:8" x14ac:dyDescent="0.25">
      <c r="A179" s="53" t="s">
        <v>226</v>
      </c>
      <c r="B179" s="2" t="s">
        <v>229</v>
      </c>
      <c r="C179" s="2">
        <v>12</v>
      </c>
      <c r="D179" s="2">
        <v>12</v>
      </c>
      <c r="E179" s="6">
        <v>8.67</v>
      </c>
      <c r="F179" s="6">
        <f t="shared" ref="F179" si="14">E179*C179</f>
        <v>104.03999999999999</v>
      </c>
      <c r="G179" s="26">
        <v>42664</v>
      </c>
      <c r="H179" t="s">
        <v>107</v>
      </c>
    </row>
    <row r="180" spans="1:8" ht="15.75" thickBot="1" x14ac:dyDescent="0.3">
      <c r="A180" s="52"/>
      <c r="B180" s="4"/>
      <c r="C180" s="4"/>
      <c r="D180" s="4"/>
      <c r="E180" s="8"/>
      <c r="F180" s="8"/>
      <c r="G180" s="4"/>
    </row>
    <row r="181" spans="1:8" x14ac:dyDescent="0.25">
      <c r="A181" s="21"/>
      <c r="B181" s="17"/>
      <c r="C181" s="17"/>
      <c r="D181" s="17"/>
      <c r="E181" s="18"/>
      <c r="F181" s="18"/>
      <c r="G181" s="17"/>
    </row>
    <row r="182" spans="1:8" ht="15.75" thickBot="1" x14ac:dyDescent="0.3"/>
    <row r="183" spans="1:8" ht="15.75" thickBot="1" x14ac:dyDescent="0.3">
      <c r="B183" s="20" t="s">
        <v>174</v>
      </c>
      <c r="C183" s="1">
        <f>SUM(C2:C180)-6-12</f>
        <v>144</v>
      </c>
      <c r="D183" s="1">
        <f>SUM(D2:D180)-6-12</f>
        <v>76</v>
      </c>
      <c r="F183" s="5">
        <f>SUM(F2:F180)</f>
        <v>6751.04</v>
      </c>
      <c r="G183" s="27"/>
    </row>
    <row r="184" spans="1:8" ht="15.75" thickBot="1" x14ac:dyDescent="0.3">
      <c r="G184" s="17"/>
    </row>
    <row r="185" spans="1:8" ht="15.75" thickBot="1" x14ac:dyDescent="0.3">
      <c r="B185" s="20" t="s">
        <v>175</v>
      </c>
      <c r="C185" s="1">
        <f>C183-D183</f>
        <v>68</v>
      </c>
      <c r="F185" s="17"/>
      <c r="G185" s="28"/>
    </row>
  </sheetData>
  <mergeCells count="60">
    <mergeCell ref="A161:A162"/>
    <mergeCell ref="A179:A180"/>
    <mergeCell ref="A129:A133"/>
    <mergeCell ref="A134:A137"/>
    <mergeCell ref="A148:A149"/>
    <mergeCell ref="A172:A178"/>
    <mergeCell ref="A167:A169"/>
    <mergeCell ref="A163:A164"/>
    <mergeCell ref="A165:A166"/>
    <mergeCell ref="A170:A171"/>
    <mergeCell ref="A114:A115"/>
    <mergeCell ref="A116:A118"/>
    <mergeCell ref="A119:A121"/>
    <mergeCell ref="A122:A123"/>
    <mergeCell ref="A124:A126"/>
    <mergeCell ref="A127:A128"/>
    <mergeCell ref="A159:A160"/>
    <mergeCell ref="A146:A147"/>
    <mergeCell ref="A144:A145"/>
    <mergeCell ref="A140:A141"/>
    <mergeCell ref="A138:A139"/>
    <mergeCell ref="A142:A143"/>
    <mergeCell ref="A152:A154"/>
    <mergeCell ref="A150:A151"/>
    <mergeCell ref="A155:A156"/>
    <mergeCell ref="A157:A158"/>
    <mergeCell ref="A102:A103"/>
    <mergeCell ref="A104:A105"/>
    <mergeCell ref="A106:A107"/>
    <mergeCell ref="A110:A113"/>
    <mergeCell ref="A108:A109"/>
    <mergeCell ref="A100:A101"/>
    <mergeCell ref="A70:A72"/>
    <mergeCell ref="A73:A75"/>
    <mergeCell ref="A76:A79"/>
    <mergeCell ref="A90:A97"/>
    <mergeCell ref="A98:A99"/>
    <mergeCell ref="A2:A9"/>
    <mergeCell ref="A10:A12"/>
    <mergeCell ref="A13:A19"/>
    <mergeCell ref="A24:A25"/>
    <mergeCell ref="A26:A29"/>
    <mergeCell ref="A20:A23"/>
    <mergeCell ref="A30:A31"/>
    <mergeCell ref="A32:A37"/>
    <mergeCell ref="A38:A45"/>
    <mergeCell ref="A46:A48"/>
    <mergeCell ref="A49:A50"/>
    <mergeCell ref="A51:A52"/>
    <mergeCell ref="A61:A62"/>
    <mergeCell ref="A63:A65"/>
    <mergeCell ref="A86:A87"/>
    <mergeCell ref="A88:A89"/>
    <mergeCell ref="A80:A81"/>
    <mergeCell ref="A82:A83"/>
    <mergeCell ref="A84:A85"/>
    <mergeCell ref="A66:A67"/>
    <mergeCell ref="A68:A69"/>
    <mergeCell ref="A56:A60"/>
    <mergeCell ref="A53:A55"/>
  </mergeCells>
  <conditionalFormatting sqref="A172:A177 H172:H177 A179 B179:F180 A159 H159 A148 A116:A117 A119:A120 A134:A136 A122 A127 A129:A132 A114 A110:A112 A106:A108 A102 A104 A100 A98 A88 A90 A86 A84 A82 A73:A80 A68:A71 A66 A61 A63:A64 A56:A59 A53:A54 A51 A49 A46 A124:A125 A150 A38:A44 A32:A36 A30 A26:A28 A24 A13:A18 A10:A11 A2 B2:B110 A163:A168 A161 H161 A146 A144 A140 A138 A142 A152:A153 A155 A157 B113:B169 H163:H168 A165:B166 B172:B180">
    <cfRule type="containsText" dxfId="1010" priority="1259" operator="containsText" text="Recu">
      <formula>NOT(ISERROR(SEARCH("Recu",A2)))</formula>
    </cfRule>
    <cfRule type="containsText" dxfId="1009" priority="1260" operator="containsText" text="Demandé">
      <formula>NOT(ISERROR(SEARCH("Demandé",A2)))</formula>
    </cfRule>
  </conditionalFormatting>
  <conditionalFormatting sqref="H172:I177 H159:I159 H160:H169 H161:I161 H1:H158 H163:I168 H172:H1048576">
    <cfRule type="containsText" dxfId="1008" priority="1256" operator="containsText" text="Dégusté">
      <formula>NOT(ISERROR(SEARCH("Dégusté",H1)))</formula>
    </cfRule>
    <cfRule type="containsText" dxfId="1007" priority="1257" operator="containsText" text="Recu">
      <formula>NOT(ISERROR(SEARCH("Recu",H1)))</formula>
    </cfRule>
    <cfRule type="containsText" dxfId="1006" priority="1258" operator="containsText" text="Demandé">
      <formula>NOT(ISERROR(SEARCH("Demandé",H1)))</formula>
    </cfRule>
  </conditionalFormatting>
  <conditionalFormatting sqref="I1 H160:H169 H165:I166 I9:I169 I172:I1048576 H172:H180">
    <cfRule type="containsText" dxfId="1005" priority="1254" operator="containsText" text="Quand">
      <formula>NOT(ISERROR(SEARCH("Quand",H1)))</formula>
    </cfRule>
    <cfRule type="containsText" dxfId="1004" priority="1255" operator="containsText" text="Beine">
      <formula>NOT(ISERROR(SEARCH("Beine",H1)))</formula>
    </cfRule>
  </conditionalFormatting>
  <conditionalFormatting sqref="I104 I106 I88 I86 I84 I53:I54 I51 I108 I116:I117 I122 I127 I82 I102 I66 I73:I74 I100 I148 I146 I144 I140 I138 I142 I124:I125 I150 I39:I44 I24:I28 I155 I157 I11 I63:I64 I30:I37 I161 I13:I18 I92:I96 I56:I59 I163:I168">
    <cfRule type="containsText" dxfId="1003" priority="1252" operator="containsText" text="Dégusté">
      <formula>NOT(ISERROR(SEARCH("Dégusté",I11)))</formula>
    </cfRule>
    <cfRule type="containsText" dxfId="1002" priority="1253" operator="containsText" text="Dégusté">
      <formula>NOT(ISERROR(SEARCH("Dégusté",I11)))</formula>
    </cfRule>
  </conditionalFormatting>
  <conditionalFormatting sqref="I149:I151 I67:I72 I75:I99 I1:I65 I160:I169 I101:I137 I172:I1048576">
    <cfRule type="colorScale" priority="124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01" priority="1246" operator="containsText" text="Fab'ulleuse">
      <formula>NOT(ISERROR(SEARCH("Fab'ulleuse",I1)))</formula>
    </cfRule>
    <cfRule type="containsText" dxfId="1000" priority="1247" operator="containsText" text="beau jour">
      <formula>NOT(ISERROR(SEARCH("beau jour",I1)))</formula>
    </cfRule>
    <cfRule type="containsText" dxfId="999" priority="1248" operator="containsText" text="fête">
      <formula>NOT(ISERROR(SEARCH("fête",I1)))</formula>
    </cfRule>
    <cfRule type="containsText" dxfId="998" priority="1249" operator="containsText" text="Fete">
      <formula>NOT(ISERROR(SEARCH("Fete",I1)))</formula>
    </cfRule>
    <cfRule type="containsText" dxfId="997" priority="1250" operator="containsText" text="Ech">
      <formula>NOT(ISERROR(SEARCH("Ech",I1)))</formula>
    </cfRule>
    <cfRule type="containsText" dxfId="996" priority="1251" operator="containsText" text="St Valentin">
      <formula>NOT(ISERROR(SEARCH("St Valentin",I1)))</formula>
    </cfRule>
  </conditionalFormatting>
  <conditionalFormatting sqref="I172:I177 I159 I114 I104 I77:I78 I47 I98 I129:I132 I39:I42 I27:I28 I155 I157 I54 I11 I64 I33 I161 I14:I18 I125 I163:I168">
    <cfRule type="containsText" dxfId="995" priority="1241" operator="containsText" text="Fêtes de fin d'année">
      <formula>NOT(ISERROR(SEARCH("Fêtes de fin d'année",I11)))</formula>
    </cfRule>
    <cfRule type="containsText" dxfId="994" priority="1242" operator="containsText" text="Fêtes de fin d'année">
      <formula>NOT(ISERROR(SEARCH("Fêtes de fin d'année",I11)))</formula>
    </cfRule>
    <cfRule type="containsText" dxfId="993" priority="1243" operator="containsText" text="Fêtes de fin d'année">
      <formula>NOT(ISERROR(SEARCH("Fêtes de fin d'année",I11)))</formula>
    </cfRule>
  </conditionalFormatting>
  <conditionalFormatting sqref="I172:I177 I159 I114 I104 I77:I78 I47 I25 I98 I129:I132 I39:I42 I27:I28 I155 I157 I54 I11 I64 I33 I161 I14:I18 I125 I163:I168">
    <cfRule type="containsText" dxfId="992" priority="1239" operator="containsText" text="Fêtes de fin d'année">
      <formula>NOT(ISERROR(SEARCH("Fêtes de fin d'année",I11)))</formula>
    </cfRule>
    <cfRule type="containsText" dxfId="991" priority="1240" operator="containsText" text="Fêtes de fin d'année">
      <formula>NOT(ISERROR(SEARCH("Fêtes de fin d'année",I11)))</formula>
    </cfRule>
  </conditionalFormatting>
  <conditionalFormatting sqref="I127">
    <cfRule type="containsText" dxfId="990" priority="1238" operator="containsText" text="Nouvelle cuvée">
      <formula>NOT(ISERROR(SEARCH("Nouvelle cuvée",I127)))</formula>
    </cfRule>
  </conditionalFormatting>
  <conditionalFormatting sqref="I30">
    <cfRule type="colorScale" priority="107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89" priority="1071" operator="containsText" text="Fab'ulleuse">
      <formula>NOT(ISERROR(SEARCH("Fab'ulleuse",I30)))</formula>
    </cfRule>
    <cfRule type="containsText" dxfId="988" priority="1072" operator="containsText" text="beau jour">
      <formula>NOT(ISERROR(SEARCH("beau jour",I30)))</formula>
    </cfRule>
    <cfRule type="containsText" dxfId="987" priority="1073" operator="containsText" text="fête">
      <formula>NOT(ISERROR(SEARCH("fête",I30)))</formula>
    </cfRule>
    <cfRule type="containsText" dxfId="986" priority="1074" operator="containsText" text="Fete">
      <formula>NOT(ISERROR(SEARCH("Fete",I30)))</formula>
    </cfRule>
    <cfRule type="containsText" dxfId="985" priority="1075" operator="containsText" text="Ech">
      <formula>NOT(ISERROR(SEARCH("Ech",I30)))</formula>
    </cfRule>
    <cfRule type="containsText" dxfId="984" priority="1076" operator="containsText" text="St Valentin">
      <formula>NOT(ISERROR(SEARCH("St Valentin",I30)))</formula>
    </cfRule>
  </conditionalFormatting>
  <conditionalFormatting sqref="I35:I36">
    <cfRule type="colorScale" priority="10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83" priority="1062" operator="containsText" text="Fab'ulleuse">
      <formula>NOT(ISERROR(SEARCH("Fab'ulleuse",I35)))</formula>
    </cfRule>
    <cfRule type="containsText" dxfId="982" priority="1063" operator="containsText" text="beau jour">
      <formula>NOT(ISERROR(SEARCH("beau jour",I35)))</formula>
    </cfRule>
    <cfRule type="containsText" dxfId="981" priority="1064" operator="containsText" text="fête">
      <formula>NOT(ISERROR(SEARCH("fête",I35)))</formula>
    </cfRule>
    <cfRule type="containsText" dxfId="980" priority="1065" operator="containsText" text="Fete">
      <formula>NOT(ISERROR(SEARCH("Fete",I35)))</formula>
    </cfRule>
    <cfRule type="containsText" dxfId="979" priority="1066" operator="containsText" text="Ech">
      <formula>NOT(ISERROR(SEARCH("Ech",I35)))</formula>
    </cfRule>
    <cfRule type="containsText" dxfId="978" priority="1067" operator="containsText" text="St Valentin">
      <formula>NOT(ISERROR(SEARCH("St Valentin",I35)))</formula>
    </cfRule>
  </conditionalFormatting>
  <conditionalFormatting sqref="I92:I96">
    <cfRule type="colorScale" priority="105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77" priority="1051" operator="containsText" text="Fab'ulleuse">
      <formula>NOT(ISERROR(SEARCH("Fab'ulleuse",I92)))</formula>
    </cfRule>
    <cfRule type="containsText" dxfId="976" priority="1052" operator="containsText" text="beau jour">
      <formula>NOT(ISERROR(SEARCH("beau jour",I92)))</formula>
    </cfRule>
    <cfRule type="containsText" dxfId="975" priority="1053" operator="containsText" text="fête">
      <formula>NOT(ISERROR(SEARCH("fête",I92)))</formula>
    </cfRule>
    <cfRule type="containsText" dxfId="974" priority="1054" operator="containsText" text="Fete">
      <formula>NOT(ISERROR(SEARCH("Fete",I92)))</formula>
    </cfRule>
    <cfRule type="containsText" dxfId="973" priority="1055" operator="containsText" text="Ech">
      <formula>NOT(ISERROR(SEARCH("Ech",I92)))</formula>
    </cfRule>
    <cfRule type="containsText" dxfId="972" priority="1056" operator="containsText" text="St Valentin">
      <formula>NOT(ISERROR(SEARCH("St Valentin",I92)))</formula>
    </cfRule>
  </conditionalFormatting>
  <conditionalFormatting sqref="I104">
    <cfRule type="colorScale" priority="103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71" priority="1040" operator="containsText" text="Fab'ulleuse">
      <formula>NOT(ISERROR(SEARCH("Fab'ulleuse",I104)))</formula>
    </cfRule>
    <cfRule type="containsText" dxfId="970" priority="1041" operator="containsText" text="beau jour">
      <formula>NOT(ISERROR(SEARCH("beau jour",I104)))</formula>
    </cfRule>
    <cfRule type="containsText" dxfId="969" priority="1042" operator="containsText" text="fête">
      <formula>NOT(ISERROR(SEARCH("fête",I104)))</formula>
    </cfRule>
    <cfRule type="containsText" dxfId="968" priority="1043" operator="containsText" text="Fete">
      <formula>NOT(ISERROR(SEARCH("Fete",I104)))</formula>
    </cfRule>
    <cfRule type="containsText" dxfId="967" priority="1044" operator="containsText" text="Ech">
      <formula>NOT(ISERROR(SEARCH("Ech",I104)))</formula>
    </cfRule>
    <cfRule type="containsText" dxfId="966" priority="1045" operator="containsText" text="St Valentin">
      <formula>NOT(ISERROR(SEARCH("St Valentin",I104)))</formula>
    </cfRule>
  </conditionalFormatting>
  <conditionalFormatting sqref="I119">
    <cfRule type="colorScale" priority="102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65" priority="1026" operator="containsText" text="Fab'ulleuse">
      <formula>NOT(ISERROR(SEARCH("Fab'ulleuse",I119)))</formula>
    </cfRule>
    <cfRule type="containsText" dxfId="964" priority="1027" operator="containsText" text="beau jour">
      <formula>NOT(ISERROR(SEARCH("beau jour",I119)))</formula>
    </cfRule>
    <cfRule type="containsText" dxfId="963" priority="1028" operator="containsText" text="fête">
      <formula>NOT(ISERROR(SEARCH("fête",I119)))</formula>
    </cfRule>
    <cfRule type="containsText" dxfId="962" priority="1029" operator="containsText" text="Fete">
      <formula>NOT(ISERROR(SEARCH("Fete",I119)))</formula>
    </cfRule>
    <cfRule type="containsText" dxfId="961" priority="1030" operator="containsText" text="Ech">
      <formula>NOT(ISERROR(SEARCH("Ech",I119)))</formula>
    </cfRule>
    <cfRule type="containsText" dxfId="960" priority="1031" operator="containsText" text="St Valentin">
      <formula>NOT(ISERROR(SEARCH("St Valentin",I119)))</formula>
    </cfRule>
  </conditionalFormatting>
  <conditionalFormatting sqref="I120">
    <cfRule type="colorScale" priority="10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59" priority="1017" operator="containsText" text="Fab'ulleuse">
      <formula>NOT(ISERROR(SEARCH("Fab'ulleuse",I120)))</formula>
    </cfRule>
    <cfRule type="containsText" dxfId="958" priority="1018" operator="containsText" text="beau jour">
      <formula>NOT(ISERROR(SEARCH("beau jour",I120)))</formula>
    </cfRule>
    <cfRule type="containsText" dxfId="957" priority="1019" operator="containsText" text="fête">
      <formula>NOT(ISERROR(SEARCH("fête",I120)))</formula>
    </cfRule>
    <cfRule type="containsText" dxfId="956" priority="1020" operator="containsText" text="Fete">
      <formula>NOT(ISERROR(SEARCH("Fete",I120)))</formula>
    </cfRule>
    <cfRule type="containsText" dxfId="955" priority="1021" operator="containsText" text="Ech">
      <formula>NOT(ISERROR(SEARCH("Ech",I120)))</formula>
    </cfRule>
    <cfRule type="containsText" dxfId="954" priority="1022" operator="containsText" text="St Valentin">
      <formula>NOT(ISERROR(SEARCH("St Valentin",I120)))</formula>
    </cfRule>
  </conditionalFormatting>
  <conditionalFormatting sqref="E184:E1048576 E1">
    <cfRule type="dataBar" priority="1015">
      <dataBar>
        <cfvo type="min"/>
        <cfvo type="max"/>
        <color rgb="FF638EC6"/>
      </dataBar>
    </cfRule>
  </conditionalFormatting>
  <conditionalFormatting sqref="F184:F1048576 F1">
    <cfRule type="dataBar" priority="1014">
      <dataBar>
        <cfvo type="min"/>
        <cfvo type="max"/>
        <color rgb="FF638EC6"/>
      </dataBar>
    </cfRule>
  </conditionalFormatting>
  <conditionalFormatting sqref="I14:I18">
    <cfRule type="colorScale" priority="100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53" priority="1005" operator="containsText" text="Fab'ulleuse">
      <formula>NOT(ISERROR(SEARCH("Fab'ulleuse",I14)))</formula>
    </cfRule>
    <cfRule type="containsText" dxfId="952" priority="1006" operator="containsText" text="beau jour">
      <formula>NOT(ISERROR(SEARCH("beau jour",I14)))</formula>
    </cfRule>
    <cfRule type="containsText" dxfId="951" priority="1007" operator="containsText" text="fête">
      <formula>NOT(ISERROR(SEARCH("fête",I14)))</formula>
    </cfRule>
    <cfRule type="containsText" dxfId="950" priority="1008" operator="containsText" text="Fete">
      <formula>NOT(ISERROR(SEARCH("Fete",I14)))</formula>
    </cfRule>
    <cfRule type="containsText" dxfId="949" priority="1009" operator="containsText" text="Ech">
      <formula>NOT(ISERROR(SEARCH("Ech",I14)))</formula>
    </cfRule>
    <cfRule type="containsText" dxfId="948" priority="1010" operator="containsText" text="St Valentin">
      <formula>NOT(ISERROR(SEARCH("St Valentin",I14)))</formula>
    </cfRule>
  </conditionalFormatting>
  <conditionalFormatting sqref="I47">
    <cfRule type="colorScale" priority="99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47" priority="996" operator="containsText" text="Fab'ulleuse">
      <formula>NOT(ISERROR(SEARCH("Fab'ulleuse",I47)))</formula>
    </cfRule>
    <cfRule type="containsText" dxfId="946" priority="997" operator="containsText" text="beau jour">
      <formula>NOT(ISERROR(SEARCH("beau jour",I47)))</formula>
    </cfRule>
    <cfRule type="containsText" dxfId="945" priority="998" operator="containsText" text="fête">
      <formula>NOT(ISERROR(SEARCH("fête",I47)))</formula>
    </cfRule>
    <cfRule type="containsText" dxfId="944" priority="999" operator="containsText" text="Fete">
      <formula>NOT(ISERROR(SEARCH("Fete",I47)))</formula>
    </cfRule>
    <cfRule type="containsText" dxfId="943" priority="1000" operator="containsText" text="Ech">
      <formula>NOT(ISERROR(SEARCH("Ech",I47)))</formula>
    </cfRule>
    <cfRule type="containsText" dxfId="942" priority="1001" operator="containsText" text="St Valentin">
      <formula>NOT(ISERROR(SEARCH("St Valentin",I47)))</formula>
    </cfRule>
  </conditionalFormatting>
  <conditionalFormatting sqref="I28">
    <cfRule type="colorScale" priority="9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41" priority="982" operator="containsText" text="Fab'ulleuse">
      <formula>NOT(ISERROR(SEARCH("Fab'ulleuse",I28)))</formula>
    </cfRule>
    <cfRule type="containsText" dxfId="940" priority="983" operator="containsText" text="beau jour">
      <formula>NOT(ISERROR(SEARCH("beau jour",I28)))</formula>
    </cfRule>
    <cfRule type="containsText" dxfId="939" priority="984" operator="containsText" text="fête">
      <formula>NOT(ISERROR(SEARCH("fête",I28)))</formula>
    </cfRule>
    <cfRule type="containsText" dxfId="938" priority="985" operator="containsText" text="Fete">
      <formula>NOT(ISERROR(SEARCH("Fete",I28)))</formula>
    </cfRule>
    <cfRule type="containsText" dxfId="937" priority="986" operator="containsText" text="Ech">
      <formula>NOT(ISERROR(SEARCH("Ech",I28)))</formula>
    </cfRule>
    <cfRule type="containsText" dxfId="936" priority="987" operator="containsText" text="St Valentin">
      <formula>NOT(ISERROR(SEARCH("St Valentin",I28)))</formula>
    </cfRule>
  </conditionalFormatting>
  <conditionalFormatting sqref="B110">
    <cfRule type="colorScale" priority="9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:F1">
    <cfRule type="dataBar" priority="5790">
      <dataBar>
        <cfvo type="min"/>
        <cfvo type="max"/>
        <color rgb="FF008AEF"/>
      </dataBar>
    </cfRule>
  </conditionalFormatting>
  <conditionalFormatting sqref="I66">
    <cfRule type="colorScale" priority="94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35" priority="945" operator="containsText" text="Fab'ulleuse">
      <formula>NOT(ISERROR(SEARCH("Fab'ulleuse",I66)))</formula>
    </cfRule>
    <cfRule type="containsText" dxfId="934" priority="946" operator="containsText" text="beau jour">
      <formula>NOT(ISERROR(SEARCH("beau jour",I66)))</formula>
    </cfRule>
    <cfRule type="containsText" dxfId="933" priority="947" operator="containsText" text="fête">
      <formula>NOT(ISERROR(SEARCH("fête",I66)))</formula>
    </cfRule>
    <cfRule type="containsText" dxfId="932" priority="948" operator="containsText" text="Fete">
      <formula>NOT(ISERROR(SEARCH("Fete",I66)))</formula>
    </cfRule>
    <cfRule type="containsText" dxfId="931" priority="949" operator="containsText" text="Ech">
      <formula>NOT(ISERROR(SEARCH("Ech",I66)))</formula>
    </cfRule>
    <cfRule type="containsText" dxfId="930" priority="950" operator="containsText" text="St Valentin">
      <formula>NOT(ISERROR(SEARCH("St Valentin",I66)))</formula>
    </cfRule>
  </conditionalFormatting>
  <conditionalFormatting sqref="I73:I74">
    <cfRule type="colorScale" priority="93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29" priority="931" operator="containsText" text="Fab'ulleuse">
      <formula>NOT(ISERROR(SEARCH("Fab'ulleuse",I73)))</formula>
    </cfRule>
    <cfRule type="containsText" dxfId="928" priority="932" operator="containsText" text="beau jour">
      <formula>NOT(ISERROR(SEARCH("beau jour",I73)))</formula>
    </cfRule>
    <cfRule type="containsText" dxfId="927" priority="933" operator="containsText" text="fête">
      <formula>NOT(ISERROR(SEARCH("fête",I73)))</formula>
    </cfRule>
    <cfRule type="containsText" dxfId="926" priority="934" operator="containsText" text="Fete">
      <formula>NOT(ISERROR(SEARCH("Fete",I73)))</formula>
    </cfRule>
    <cfRule type="containsText" dxfId="925" priority="935" operator="containsText" text="Ech">
      <formula>NOT(ISERROR(SEARCH("Ech",I73)))</formula>
    </cfRule>
    <cfRule type="containsText" dxfId="924" priority="936" operator="containsText" text="St Valentin">
      <formula>NOT(ISERROR(SEARCH("St Valentin",I73)))</formula>
    </cfRule>
  </conditionalFormatting>
  <conditionalFormatting sqref="I100">
    <cfRule type="colorScale" priority="9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23" priority="917" operator="containsText" text="Fab'ulleuse">
      <formula>NOT(ISERROR(SEARCH("Fab'ulleuse",I100)))</formula>
    </cfRule>
    <cfRule type="containsText" dxfId="922" priority="918" operator="containsText" text="beau jour">
      <formula>NOT(ISERROR(SEARCH("beau jour",I100)))</formula>
    </cfRule>
    <cfRule type="containsText" dxfId="921" priority="919" operator="containsText" text="fête">
      <formula>NOT(ISERROR(SEARCH("fête",I100)))</formula>
    </cfRule>
    <cfRule type="containsText" dxfId="920" priority="920" operator="containsText" text="Fete">
      <formula>NOT(ISERROR(SEARCH("Fete",I100)))</formula>
    </cfRule>
    <cfRule type="containsText" dxfId="919" priority="921" operator="containsText" text="Ech">
      <formula>NOT(ISERROR(SEARCH("Ech",I100)))</formula>
    </cfRule>
    <cfRule type="containsText" dxfId="918" priority="922" operator="containsText" text="St Valentin">
      <formula>NOT(ISERROR(SEARCH("St Valentin",I100)))</formula>
    </cfRule>
  </conditionalFormatting>
  <conditionalFormatting sqref="I148">
    <cfRule type="colorScale" priority="9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17" priority="903" operator="containsText" text="Fab'ulleuse">
      <formula>NOT(ISERROR(SEARCH("Fab'ulleuse",I148)))</formula>
    </cfRule>
    <cfRule type="containsText" dxfId="916" priority="904" operator="containsText" text="beau jour">
      <formula>NOT(ISERROR(SEARCH("beau jour",I148)))</formula>
    </cfRule>
    <cfRule type="containsText" dxfId="915" priority="905" operator="containsText" text="fête">
      <formula>NOT(ISERROR(SEARCH("fête",I148)))</formula>
    </cfRule>
    <cfRule type="containsText" dxfId="914" priority="906" operator="containsText" text="Fete">
      <formula>NOT(ISERROR(SEARCH("Fete",I148)))</formula>
    </cfRule>
    <cfRule type="containsText" dxfId="913" priority="907" operator="containsText" text="Ech">
      <formula>NOT(ISERROR(SEARCH("Ech",I148)))</formula>
    </cfRule>
    <cfRule type="containsText" dxfId="912" priority="908" operator="containsText" text="St Valentin">
      <formula>NOT(ISERROR(SEARCH("St Valentin",I148)))</formula>
    </cfRule>
  </conditionalFormatting>
  <conditionalFormatting sqref="I147">
    <cfRule type="colorScale" priority="88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11" priority="883" operator="containsText" text="Fab'ulleuse">
      <formula>NOT(ISERROR(SEARCH("Fab'ulleuse",I147)))</formula>
    </cfRule>
    <cfRule type="containsText" dxfId="910" priority="884" operator="containsText" text="beau jour">
      <formula>NOT(ISERROR(SEARCH("beau jour",I147)))</formula>
    </cfRule>
    <cfRule type="containsText" dxfId="909" priority="885" operator="containsText" text="fête">
      <formula>NOT(ISERROR(SEARCH("fête",I147)))</formula>
    </cfRule>
    <cfRule type="containsText" dxfId="908" priority="886" operator="containsText" text="Fete">
      <formula>NOT(ISERROR(SEARCH("Fete",I147)))</formula>
    </cfRule>
    <cfRule type="containsText" dxfId="907" priority="887" operator="containsText" text="Ech">
      <formula>NOT(ISERROR(SEARCH("Ech",I147)))</formula>
    </cfRule>
    <cfRule type="containsText" dxfId="906" priority="888" operator="containsText" text="St Valentin">
      <formula>NOT(ISERROR(SEARCH("St Valentin",I147)))</formula>
    </cfRule>
  </conditionalFormatting>
  <conditionalFormatting sqref="B146:B147">
    <cfRule type="colorScale" priority="89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46">
    <cfRule type="colorScale" priority="8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05" priority="869" operator="containsText" text="Fab'ulleuse">
      <formula>NOT(ISERROR(SEARCH("Fab'ulleuse",I146)))</formula>
    </cfRule>
    <cfRule type="containsText" dxfId="904" priority="870" operator="containsText" text="beau jour">
      <formula>NOT(ISERROR(SEARCH("beau jour",I146)))</formula>
    </cfRule>
    <cfRule type="containsText" dxfId="903" priority="871" operator="containsText" text="fête">
      <formula>NOT(ISERROR(SEARCH("fête",I146)))</formula>
    </cfRule>
    <cfRule type="containsText" dxfId="902" priority="872" operator="containsText" text="Fete">
      <formula>NOT(ISERROR(SEARCH("Fete",I146)))</formula>
    </cfRule>
    <cfRule type="containsText" dxfId="901" priority="873" operator="containsText" text="Ech">
      <formula>NOT(ISERROR(SEARCH("Ech",I146)))</formula>
    </cfRule>
    <cfRule type="containsText" dxfId="900" priority="874" operator="containsText" text="St Valentin">
      <formula>NOT(ISERROR(SEARCH("St Valentin",I146)))</formula>
    </cfRule>
  </conditionalFormatting>
  <conditionalFormatting sqref="I145">
    <cfRule type="colorScale" priority="84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99" priority="849" operator="containsText" text="Fab'ulleuse">
      <formula>NOT(ISERROR(SEARCH("Fab'ulleuse",I145)))</formula>
    </cfRule>
    <cfRule type="containsText" dxfId="898" priority="850" operator="containsText" text="beau jour">
      <formula>NOT(ISERROR(SEARCH("beau jour",I145)))</formula>
    </cfRule>
    <cfRule type="containsText" dxfId="897" priority="851" operator="containsText" text="fête">
      <formula>NOT(ISERROR(SEARCH("fête",I145)))</formula>
    </cfRule>
    <cfRule type="containsText" dxfId="896" priority="852" operator="containsText" text="Fete">
      <formula>NOT(ISERROR(SEARCH("Fete",I145)))</formula>
    </cfRule>
    <cfRule type="containsText" dxfId="895" priority="853" operator="containsText" text="Ech">
      <formula>NOT(ISERROR(SEARCH("Ech",I145)))</formula>
    </cfRule>
    <cfRule type="containsText" dxfId="894" priority="854" operator="containsText" text="St Valentin">
      <formula>NOT(ISERROR(SEARCH("St Valentin",I145)))</formula>
    </cfRule>
  </conditionalFormatting>
  <conditionalFormatting sqref="B144:B145">
    <cfRule type="colorScale" priority="8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44">
    <cfRule type="colorScale" priority="83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93" priority="835" operator="containsText" text="Fab'ulleuse">
      <formula>NOT(ISERROR(SEARCH("Fab'ulleuse",I144)))</formula>
    </cfRule>
    <cfRule type="containsText" dxfId="892" priority="836" operator="containsText" text="beau jour">
      <formula>NOT(ISERROR(SEARCH("beau jour",I144)))</formula>
    </cfRule>
    <cfRule type="containsText" dxfId="891" priority="837" operator="containsText" text="fête">
      <formula>NOT(ISERROR(SEARCH("fête",I144)))</formula>
    </cfRule>
    <cfRule type="containsText" dxfId="890" priority="838" operator="containsText" text="Fete">
      <formula>NOT(ISERROR(SEARCH("Fete",I144)))</formula>
    </cfRule>
    <cfRule type="containsText" dxfId="889" priority="839" operator="containsText" text="Ech">
      <formula>NOT(ISERROR(SEARCH("Ech",I144)))</formula>
    </cfRule>
    <cfRule type="containsText" dxfId="888" priority="840" operator="containsText" text="St Valentin">
      <formula>NOT(ISERROR(SEARCH("St Valentin",I144)))</formula>
    </cfRule>
  </conditionalFormatting>
  <conditionalFormatting sqref="I141">
    <cfRule type="colorScale" priority="81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87" priority="815" operator="containsText" text="Fab'ulleuse">
      <formula>NOT(ISERROR(SEARCH("Fab'ulleuse",I141)))</formula>
    </cfRule>
    <cfRule type="containsText" dxfId="886" priority="816" operator="containsText" text="beau jour">
      <formula>NOT(ISERROR(SEARCH("beau jour",I141)))</formula>
    </cfRule>
    <cfRule type="containsText" dxfId="885" priority="817" operator="containsText" text="fête">
      <formula>NOT(ISERROR(SEARCH("fête",I141)))</formula>
    </cfRule>
    <cfRule type="containsText" dxfId="884" priority="818" operator="containsText" text="Fete">
      <formula>NOT(ISERROR(SEARCH("Fete",I141)))</formula>
    </cfRule>
    <cfRule type="containsText" dxfId="883" priority="819" operator="containsText" text="Ech">
      <formula>NOT(ISERROR(SEARCH("Ech",I141)))</formula>
    </cfRule>
    <cfRule type="containsText" dxfId="882" priority="820" operator="containsText" text="St Valentin">
      <formula>NOT(ISERROR(SEARCH("St Valentin",I141)))</formula>
    </cfRule>
  </conditionalFormatting>
  <conditionalFormatting sqref="B140:B141">
    <cfRule type="colorScale" priority="8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40">
    <cfRule type="colorScale" priority="80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81" priority="801" operator="containsText" text="Fab'ulleuse">
      <formula>NOT(ISERROR(SEARCH("Fab'ulleuse",I140)))</formula>
    </cfRule>
    <cfRule type="containsText" dxfId="880" priority="802" operator="containsText" text="beau jour">
      <formula>NOT(ISERROR(SEARCH("beau jour",I140)))</formula>
    </cfRule>
    <cfRule type="containsText" dxfId="879" priority="803" operator="containsText" text="fête">
      <formula>NOT(ISERROR(SEARCH("fête",I140)))</formula>
    </cfRule>
    <cfRule type="containsText" dxfId="878" priority="804" operator="containsText" text="Fete">
      <formula>NOT(ISERROR(SEARCH("Fete",I140)))</formula>
    </cfRule>
    <cfRule type="containsText" dxfId="877" priority="805" operator="containsText" text="Ech">
      <formula>NOT(ISERROR(SEARCH("Ech",I140)))</formula>
    </cfRule>
    <cfRule type="containsText" dxfId="876" priority="806" operator="containsText" text="St Valentin">
      <formula>NOT(ISERROR(SEARCH("St Valentin",I140)))</formula>
    </cfRule>
  </conditionalFormatting>
  <conditionalFormatting sqref="I139">
    <cfRule type="colorScale" priority="78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75" priority="781" operator="containsText" text="Fab'ulleuse">
      <formula>NOT(ISERROR(SEARCH("Fab'ulleuse",I139)))</formula>
    </cfRule>
    <cfRule type="containsText" dxfId="874" priority="782" operator="containsText" text="beau jour">
      <formula>NOT(ISERROR(SEARCH("beau jour",I139)))</formula>
    </cfRule>
    <cfRule type="containsText" dxfId="873" priority="783" operator="containsText" text="fête">
      <formula>NOT(ISERROR(SEARCH("fête",I139)))</formula>
    </cfRule>
    <cfRule type="containsText" dxfId="872" priority="784" operator="containsText" text="Fete">
      <formula>NOT(ISERROR(SEARCH("Fete",I139)))</formula>
    </cfRule>
    <cfRule type="containsText" dxfId="871" priority="785" operator="containsText" text="Ech">
      <formula>NOT(ISERROR(SEARCH("Ech",I139)))</formula>
    </cfRule>
    <cfRule type="containsText" dxfId="870" priority="786" operator="containsText" text="St Valentin">
      <formula>NOT(ISERROR(SEARCH("St Valentin",I139)))</formula>
    </cfRule>
  </conditionalFormatting>
  <conditionalFormatting sqref="B138:B139">
    <cfRule type="colorScale" priority="7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38">
    <cfRule type="colorScale" priority="76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69" priority="767" operator="containsText" text="Fab'ulleuse">
      <formula>NOT(ISERROR(SEARCH("Fab'ulleuse",I138)))</formula>
    </cfRule>
    <cfRule type="containsText" dxfId="868" priority="768" operator="containsText" text="beau jour">
      <formula>NOT(ISERROR(SEARCH("beau jour",I138)))</formula>
    </cfRule>
    <cfRule type="containsText" dxfId="867" priority="769" operator="containsText" text="fête">
      <formula>NOT(ISERROR(SEARCH("fête",I138)))</formula>
    </cfRule>
    <cfRule type="containsText" dxfId="866" priority="770" operator="containsText" text="Fete">
      <formula>NOT(ISERROR(SEARCH("Fete",I138)))</formula>
    </cfRule>
    <cfRule type="containsText" dxfId="865" priority="771" operator="containsText" text="Ech">
      <formula>NOT(ISERROR(SEARCH("Ech",I138)))</formula>
    </cfRule>
    <cfRule type="containsText" dxfId="864" priority="772" operator="containsText" text="St Valentin">
      <formula>NOT(ISERROR(SEARCH("St Valentin",I138)))</formula>
    </cfRule>
  </conditionalFormatting>
  <conditionalFormatting sqref="I143">
    <cfRule type="colorScale" priority="74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63" priority="747" operator="containsText" text="Fab'ulleuse">
      <formula>NOT(ISERROR(SEARCH("Fab'ulleuse",I143)))</formula>
    </cfRule>
    <cfRule type="containsText" dxfId="862" priority="748" operator="containsText" text="beau jour">
      <formula>NOT(ISERROR(SEARCH("beau jour",I143)))</formula>
    </cfRule>
    <cfRule type="containsText" dxfId="861" priority="749" operator="containsText" text="fête">
      <formula>NOT(ISERROR(SEARCH("fête",I143)))</formula>
    </cfRule>
    <cfRule type="containsText" dxfId="860" priority="750" operator="containsText" text="Fete">
      <formula>NOT(ISERROR(SEARCH("Fete",I143)))</formula>
    </cfRule>
    <cfRule type="containsText" dxfId="859" priority="751" operator="containsText" text="Ech">
      <formula>NOT(ISERROR(SEARCH("Ech",I143)))</formula>
    </cfRule>
    <cfRule type="containsText" dxfId="858" priority="752" operator="containsText" text="St Valentin">
      <formula>NOT(ISERROR(SEARCH("St Valentin",I143)))</formula>
    </cfRule>
  </conditionalFormatting>
  <conditionalFormatting sqref="B142:B143">
    <cfRule type="colorScale" priority="7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42">
    <cfRule type="colorScale" priority="73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57" priority="733" operator="containsText" text="Fab'ulleuse">
      <formula>NOT(ISERROR(SEARCH("Fab'ulleuse",I142)))</formula>
    </cfRule>
    <cfRule type="containsText" dxfId="856" priority="734" operator="containsText" text="beau jour">
      <formula>NOT(ISERROR(SEARCH("beau jour",I142)))</formula>
    </cfRule>
    <cfRule type="containsText" dxfId="855" priority="735" operator="containsText" text="fête">
      <formula>NOT(ISERROR(SEARCH("fête",I142)))</formula>
    </cfRule>
    <cfRule type="containsText" dxfId="854" priority="736" operator="containsText" text="Fete">
      <formula>NOT(ISERROR(SEARCH("Fete",I142)))</formula>
    </cfRule>
    <cfRule type="containsText" dxfId="853" priority="737" operator="containsText" text="Ech">
      <formula>NOT(ISERROR(SEARCH("Ech",I142)))</formula>
    </cfRule>
    <cfRule type="containsText" dxfId="852" priority="738" operator="containsText" text="St Valentin">
      <formula>NOT(ISERROR(SEARCH("St Valentin",I142)))</formula>
    </cfRule>
  </conditionalFormatting>
  <conditionalFormatting sqref="I152:I158">
    <cfRule type="colorScale" priority="71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51" priority="713" operator="containsText" text="Fab'ulleuse">
      <formula>NOT(ISERROR(SEARCH("Fab'ulleuse",I152)))</formula>
    </cfRule>
    <cfRule type="containsText" dxfId="850" priority="714" operator="containsText" text="beau jour">
      <formula>NOT(ISERROR(SEARCH("beau jour",I152)))</formula>
    </cfRule>
    <cfRule type="containsText" dxfId="849" priority="715" operator="containsText" text="fête">
      <formula>NOT(ISERROR(SEARCH("fête",I152)))</formula>
    </cfRule>
    <cfRule type="containsText" dxfId="848" priority="716" operator="containsText" text="Fete">
      <formula>NOT(ISERROR(SEARCH("Fete",I152)))</formula>
    </cfRule>
    <cfRule type="containsText" dxfId="847" priority="717" operator="containsText" text="Ech">
      <formula>NOT(ISERROR(SEARCH("Ech",I152)))</formula>
    </cfRule>
    <cfRule type="containsText" dxfId="846" priority="718" operator="containsText" text="St Valentin">
      <formula>NOT(ISERROR(SEARCH("St Valentin",I152)))</formula>
    </cfRule>
  </conditionalFormatting>
  <conditionalFormatting sqref="B152:B158">
    <cfRule type="colorScale" priority="7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52">
    <cfRule type="colorScale" priority="70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45" priority="704" operator="containsText" text="Fab'ulleuse">
      <formula>NOT(ISERROR(SEARCH("Fab'ulleuse",I152)))</formula>
    </cfRule>
    <cfRule type="containsText" dxfId="844" priority="705" operator="containsText" text="beau jour">
      <formula>NOT(ISERROR(SEARCH("beau jour",I152)))</formula>
    </cfRule>
    <cfRule type="containsText" dxfId="843" priority="706" operator="containsText" text="fête">
      <formula>NOT(ISERROR(SEARCH("fête",I152)))</formula>
    </cfRule>
    <cfRule type="containsText" dxfId="842" priority="707" operator="containsText" text="Fete">
      <formula>NOT(ISERROR(SEARCH("Fete",I152)))</formula>
    </cfRule>
    <cfRule type="containsText" dxfId="841" priority="708" operator="containsText" text="Ech">
      <formula>NOT(ISERROR(SEARCH("Ech",I152)))</formula>
    </cfRule>
    <cfRule type="containsText" dxfId="840" priority="709" operator="containsText" text="St Valentin">
      <formula>NOT(ISERROR(SEARCH("St Valentin",I152)))</formula>
    </cfRule>
  </conditionalFormatting>
  <conditionalFormatting sqref="I153">
    <cfRule type="colorScale" priority="69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39" priority="695" operator="containsText" text="Fab'ulleuse">
      <formula>NOT(ISERROR(SEARCH("Fab'ulleuse",I153)))</formula>
    </cfRule>
    <cfRule type="containsText" dxfId="838" priority="696" operator="containsText" text="beau jour">
      <formula>NOT(ISERROR(SEARCH("beau jour",I153)))</formula>
    </cfRule>
    <cfRule type="containsText" dxfId="837" priority="697" operator="containsText" text="fête">
      <formula>NOT(ISERROR(SEARCH("fête",I153)))</formula>
    </cfRule>
    <cfRule type="containsText" dxfId="836" priority="698" operator="containsText" text="Fete">
      <formula>NOT(ISERROR(SEARCH("Fete",I153)))</formula>
    </cfRule>
    <cfRule type="containsText" dxfId="835" priority="699" operator="containsText" text="Ech">
      <formula>NOT(ISERROR(SEARCH("Ech",I153)))</formula>
    </cfRule>
    <cfRule type="containsText" dxfId="834" priority="700" operator="containsText" text="St Valentin">
      <formula>NOT(ISERROR(SEARCH("St Valentin",I153)))</formula>
    </cfRule>
  </conditionalFormatting>
  <conditionalFormatting sqref="I43:I44">
    <cfRule type="colorScale" priority="67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33" priority="680" operator="containsText" text="Fab'ulleuse">
      <formula>NOT(ISERROR(SEARCH("Fab'ulleuse",I43)))</formula>
    </cfRule>
    <cfRule type="containsText" dxfId="832" priority="681" operator="containsText" text="beau jour">
      <formula>NOT(ISERROR(SEARCH("beau jour",I43)))</formula>
    </cfRule>
    <cfRule type="containsText" dxfId="831" priority="682" operator="containsText" text="fête">
      <formula>NOT(ISERROR(SEARCH("fête",I43)))</formula>
    </cfRule>
    <cfRule type="containsText" dxfId="830" priority="683" operator="containsText" text="Fete">
      <formula>NOT(ISERROR(SEARCH("Fete",I43)))</formula>
    </cfRule>
    <cfRule type="containsText" dxfId="829" priority="684" operator="containsText" text="Ech">
      <formula>NOT(ISERROR(SEARCH("Ech",I43)))</formula>
    </cfRule>
    <cfRule type="containsText" dxfId="828" priority="685" operator="containsText" text="St Valentin">
      <formula>NOT(ISERROR(SEARCH("St Valentin",I43)))</formula>
    </cfRule>
  </conditionalFormatting>
  <conditionalFormatting sqref="I150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27" priority="668" operator="containsText" text="Fab'ulleuse">
      <formula>NOT(ISERROR(SEARCH("Fab'ulleuse",I150)))</formula>
    </cfRule>
    <cfRule type="containsText" dxfId="826" priority="669" operator="containsText" text="beau jour">
      <formula>NOT(ISERROR(SEARCH("beau jour",I150)))</formula>
    </cfRule>
    <cfRule type="containsText" dxfId="825" priority="670" operator="containsText" text="fête">
      <formula>NOT(ISERROR(SEARCH("fête",I150)))</formula>
    </cfRule>
    <cfRule type="containsText" dxfId="824" priority="671" operator="containsText" text="Fete">
      <formula>NOT(ISERROR(SEARCH("Fete",I150)))</formula>
    </cfRule>
    <cfRule type="containsText" dxfId="823" priority="672" operator="containsText" text="Ech">
      <formula>NOT(ISERROR(SEARCH("Ech",I150)))</formula>
    </cfRule>
    <cfRule type="containsText" dxfId="822" priority="673" operator="containsText" text="St Valentin">
      <formula>NOT(ISERROR(SEARCH("St Valentin",I150)))</formula>
    </cfRule>
  </conditionalFormatting>
  <conditionalFormatting sqref="I98">
    <cfRule type="colorScale" priority="65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21" priority="657" operator="containsText" text="Fab'ulleuse">
      <formula>NOT(ISERROR(SEARCH("Fab'ulleuse",I98)))</formula>
    </cfRule>
    <cfRule type="containsText" dxfId="820" priority="658" operator="containsText" text="beau jour">
      <formula>NOT(ISERROR(SEARCH("beau jour",I98)))</formula>
    </cfRule>
    <cfRule type="containsText" dxfId="819" priority="659" operator="containsText" text="fête">
      <formula>NOT(ISERROR(SEARCH("fête",I98)))</formula>
    </cfRule>
    <cfRule type="containsText" dxfId="818" priority="660" operator="containsText" text="Fete">
      <formula>NOT(ISERROR(SEARCH("Fete",I98)))</formula>
    </cfRule>
    <cfRule type="containsText" dxfId="817" priority="661" operator="containsText" text="Ech">
      <formula>NOT(ISERROR(SEARCH("Ech",I98)))</formula>
    </cfRule>
    <cfRule type="containsText" dxfId="816" priority="662" operator="containsText" text="St Valentin">
      <formula>NOT(ISERROR(SEARCH("St Valentin",I98)))</formula>
    </cfRule>
  </conditionalFormatting>
  <conditionalFormatting sqref="I131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15" priority="643" operator="containsText" text="Fab'ulleuse">
      <formula>NOT(ISERROR(SEARCH("Fab'ulleuse",I131)))</formula>
    </cfRule>
    <cfRule type="containsText" dxfId="814" priority="644" operator="containsText" text="beau jour">
      <formula>NOT(ISERROR(SEARCH("beau jour",I131)))</formula>
    </cfRule>
    <cfRule type="containsText" dxfId="813" priority="645" operator="containsText" text="fête">
      <formula>NOT(ISERROR(SEARCH("fête",I131)))</formula>
    </cfRule>
    <cfRule type="containsText" dxfId="812" priority="646" operator="containsText" text="Fete">
      <formula>NOT(ISERROR(SEARCH("Fete",I131)))</formula>
    </cfRule>
    <cfRule type="containsText" dxfId="811" priority="647" operator="containsText" text="Ech">
      <formula>NOT(ISERROR(SEARCH("Ech",I131)))</formula>
    </cfRule>
    <cfRule type="containsText" dxfId="810" priority="648" operator="containsText" text="St Valentin">
      <formula>NOT(ISERROR(SEARCH("St Valentin",I131)))</formula>
    </cfRule>
  </conditionalFormatting>
  <conditionalFormatting sqref="B40">
    <cfRule type="colorScale" priority="6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39:I42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09" priority="626" operator="containsText" text="Fab'ulleuse">
      <formula>NOT(ISERROR(SEARCH("Fab'ulleuse",I39)))</formula>
    </cfRule>
    <cfRule type="containsText" dxfId="808" priority="627" operator="containsText" text="beau jour">
      <formula>NOT(ISERROR(SEARCH("beau jour",I39)))</formula>
    </cfRule>
    <cfRule type="containsText" dxfId="807" priority="628" operator="containsText" text="fête">
      <formula>NOT(ISERROR(SEARCH("fête",I39)))</formula>
    </cfRule>
    <cfRule type="containsText" dxfId="806" priority="629" operator="containsText" text="Fete">
      <formula>NOT(ISERROR(SEARCH("Fete",I39)))</formula>
    </cfRule>
    <cfRule type="containsText" dxfId="805" priority="630" operator="containsText" text="Ech">
      <formula>NOT(ISERROR(SEARCH("Ech",I39)))</formula>
    </cfRule>
    <cfRule type="containsText" dxfId="804" priority="631" operator="containsText" text="St Valentin">
      <formula>NOT(ISERROR(SEARCH("St Valentin",I39)))</formula>
    </cfRule>
  </conditionalFormatting>
  <conditionalFormatting sqref="I27">
    <cfRule type="colorScale" priority="60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03" priority="610" operator="containsText" text="Fab'ulleuse">
      <formula>NOT(ISERROR(SEARCH("Fab'ulleuse",I27)))</formula>
    </cfRule>
    <cfRule type="containsText" dxfId="802" priority="611" operator="containsText" text="beau jour">
      <formula>NOT(ISERROR(SEARCH("beau jour",I27)))</formula>
    </cfRule>
    <cfRule type="containsText" dxfId="801" priority="612" operator="containsText" text="fête">
      <formula>NOT(ISERROR(SEARCH("fête",I27)))</formula>
    </cfRule>
    <cfRule type="containsText" dxfId="800" priority="613" operator="containsText" text="Fete">
      <formula>NOT(ISERROR(SEARCH("Fete",I27)))</formula>
    </cfRule>
    <cfRule type="containsText" dxfId="799" priority="614" operator="containsText" text="Ech">
      <formula>NOT(ISERROR(SEARCH("Ech",I27)))</formula>
    </cfRule>
    <cfRule type="containsText" dxfId="798" priority="615" operator="containsText" text="St Valentin">
      <formula>NOT(ISERROR(SEARCH("St Valentin",I27)))</formula>
    </cfRule>
  </conditionalFormatting>
  <conditionalFormatting sqref="I156:I158">
    <cfRule type="colorScale" priority="58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97" priority="589" operator="containsText" text="Fab'ulleuse">
      <formula>NOT(ISERROR(SEARCH("Fab'ulleuse",I156)))</formula>
    </cfRule>
    <cfRule type="containsText" dxfId="796" priority="590" operator="containsText" text="beau jour">
      <formula>NOT(ISERROR(SEARCH("beau jour",I156)))</formula>
    </cfRule>
    <cfRule type="containsText" dxfId="795" priority="591" operator="containsText" text="fête">
      <formula>NOT(ISERROR(SEARCH("fête",I156)))</formula>
    </cfRule>
    <cfRule type="containsText" dxfId="794" priority="592" operator="containsText" text="Fete">
      <formula>NOT(ISERROR(SEARCH("Fete",I156)))</formula>
    </cfRule>
    <cfRule type="containsText" dxfId="793" priority="593" operator="containsText" text="Ech">
      <formula>NOT(ISERROR(SEARCH("Ech",I156)))</formula>
    </cfRule>
    <cfRule type="containsText" dxfId="792" priority="594" operator="containsText" text="St Valentin">
      <formula>NOT(ISERROR(SEARCH("St Valentin",I156)))</formula>
    </cfRule>
  </conditionalFormatting>
  <conditionalFormatting sqref="B155:B158">
    <cfRule type="colorScale" priority="5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55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91" priority="576" operator="containsText" text="Fab'ulleuse">
      <formula>NOT(ISERROR(SEARCH("Fab'ulleuse",I155)))</formula>
    </cfRule>
    <cfRule type="containsText" dxfId="790" priority="577" operator="containsText" text="beau jour">
      <formula>NOT(ISERROR(SEARCH("beau jour",I155)))</formula>
    </cfRule>
    <cfRule type="containsText" dxfId="789" priority="578" operator="containsText" text="fête">
      <formula>NOT(ISERROR(SEARCH("fête",I155)))</formula>
    </cfRule>
    <cfRule type="containsText" dxfId="788" priority="579" operator="containsText" text="Fete">
      <formula>NOT(ISERROR(SEARCH("Fete",I155)))</formula>
    </cfRule>
    <cfRule type="containsText" dxfId="787" priority="580" operator="containsText" text="Ech">
      <formula>NOT(ISERROR(SEARCH("Ech",I155)))</formula>
    </cfRule>
    <cfRule type="containsText" dxfId="786" priority="581" operator="containsText" text="St Valentin">
      <formula>NOT(ISERROR(SEARCH("St Valentin",I155)))</formula>
    </cfRule>
  </conditionalFormatting>
  <conditionalFormatting sqref="I157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85" priority="562" operator="containsText" text="Fab'ulleuse">
      <formula>NOT(ISERROR(SEARCH("Fab'ulleuse",I157)))</formula>
    </cfRule>
    <cfRule type="containsText" dxfId="784" priority="563" operator="containsText" text="beau jour">
      <formula>NOT(ISERROR(SEARCH("beau jour",I157)))</formula>
    </cfRule>
    <cfRule type="containsText" dxfId="783" priority="564" operator="containsText" text="fête">
      <formula>NOT(ISERROR(SEARCH("fête",I157)))</formula>
    </cfRule>
    <cfRule type="containsText" dxfId="782" priority="565" operator="containsText" text="Fete">
      <formula>NOT(ISERROR(SEARCH("Fete",I157)))</formula>
    </cfRule>
    <cfRule type="containsText" dxfId="781" priority="566" operator="containsText" text="Ech">
      <formula>NOT(ISERROR(SEARCH("Ech",I157)))</formula>
    </cfRule>
    <cfRule type="containsText" dxfId="780" priority="567" operator="containsText" text="St Valentin">
      <formula>NOT(ISERROR(SEARCH("St Valentin",I157)))</formula>
    </cfRule>
  </conditionalFormatting>
  <conditionalFormatting sqref="I54"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79" priority="485" operator="containsText" text="Fab'ulleuse">
      <formula>NOT(ISERROR(SEARCH("Fab'ulleuse",I54)))</formula>
    </cfRule>
    <cfRule type="containsText" dxfId="778" priority="486" operator="containsText" text="beau jour">
      <formula>NOT(ISERROR(SEARCH("beau jour",I54)))</formula>
    </cfRule>
    <cfRule type="containsText" dxfId="777" priority="487" operator="containsText" text="fête">
      <formula>NOT(ISERROR(SEARCH("fête",I54)))</formula>
    </cfRule>
    <cfRule type="containsText" dxfId="776" priority="488" operator="containsText" text="Fete">
      <formula>NOT(ISERROR(SEARCH("Fete",I54)))</formula>
    </cfRule>
    <cfRule type="containsText" dxfId="775" priority="489" operator="containsText" text="Ech">
      <formula>NOT(ISERROR(SEARCH("Ech",I54)))</formula>
    </cfRule>
    <cfRule type="containsText" dxfId="774" priority="490" operator="containsText" text="St Valentin">
      <formula>NOT(ISERROR(SEARCH("St Valentin",I54)))</formula>
    </cfRule>
  </conditionalFormatting>
  <conditionalFormatting sqref="I167:I168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73" priority="466" operator="containsText" text="Fab'ulleuse">
      <formula>NOT(ISERROR(SEARCH("Fab'ulleuse",I167)))</formula>
    </cfRule>
    <cfRule type="containsText" dxfId="772" priority="467" operator="containsText" text="beau jour">
      <formula>NOT(ISERROR(SEARCH("beau jour",I167)))</formula>
    </cfRule>
    <cfRule type="containsText" dxfId="771" priority="468" operator="containsText" text="fête">
      <formula>NOT(ISERROR(SEARCH("fête",I167)))</formula>
    </cfRule>
    <cfRule type="containsText" dxfId="770" priority="469" operator="containsText" text="Fete">
      <formula>NOT(ISERROR(SEARCH("Fete",I167)))</formula>
    </cfRule>
    <cfRule type="containsText" dxfId="769" priority="470" operator="containsText" text="Ech">
      <formula>NOT(ISERROR(SEARCH("Ech",I167)))</formula>
    </cfRule>
    <cfRule type="containsText" dxfId="768" priority="471" operator="containsText" text="St Valentin">
      <formula>NOT(ISERROR(SEARCH("St Valentin",I167)))</formula>
    </cfRule>
  </conditionalFormatting>
  <conditionalFormatting sqref="I11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67" priority="411" operator="containsText" text="Fab'ulleuse">
      <formula>NOT(ISERROR(SEARCH("Fab'ulleuse",I11)))</formula>
    </cfRule>
    <cfRule type="containsText" dxfId="766" priority="412" operator="containsText" text="beau jour">
      <formula>NOT(ISERROR(SEARCH("beau jour",I11)))</formula>
    </cfRule>
    <cfRule type="containsText" dxfId="765" priority="413" operator="containsText" text="fête">
      <formula>NOT(ISERROR(SEARCH("fête",I11)))</formula>
    </cfRule>
    <cfRule type="containsText" dxfId="764" priority="414" operator="containsText" text="Fete">
      <formula>NOT(ISERROR(SEARCH("Fete",I11)))</formula>
    </cfRule>
    <cfRule type="containsText" dxfId="763" priority="415" operator="containsText" text="Ech">
      <formula>NOT(ISERROR(SEARCH("Ech",I11)))</formula>
    </cfRule>
    <cfRule type="containsText" dxfId="762" priority="416" operator="containsText" text="St Valentin">
      <formula>NOT(ISERROR(SEARCH("St Valentin",I11)))</formula>
    </cfRule>
  </conditionalFormatting>
  <conditionalFormatting sqref="I163:I166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61" priority="390" operator="containsText" text="Fab'ulleuse">
      <formula>NOT(ISERROR(SEARCH("Fab'ulleuse",I163)))</formula>
    </cfRule>
    <cfRule type="containsText" dxfId="760" priority="391" operator="containsText" text="beau jour">
      <formula>NOT(ISERROR(SEARCH("beau jour",I163)))</formula>
    </cfRule>
    <cfRule type="containsText" dxfId="759" priority="392" operator="containsText" text="fête">
      <formula>NOT(ISERROR(SEARCH("fête",I163)))</formula>
    </cfRule>
    <cfRule type="containsText" dxfId="758" priority="393" operator="containsText" text="Fete">
      <formula>NOT(ISERROR(SEARCH("Fete",I163)))</formula>
    </cfRule>
    <cfRule type="containsText" dxfId="757" priority="394" operator="containsText" text="Ech">
      <formula>NOT(ISERROR(SEARCH("Ech",I163)))</formula>
    </cfRule>
    <cfRule type="containsText" dxfId="756" priority="395" operator="containsText" text="St Valentin">
      <formula>NOT(ISERROR(SEARCH("St Valentin",I163)))</formula>
    </cfRule>
  </conditionalFormatting>
  <conditionalFormatting sqref="I64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55" priority="335" operator="containsText" text="Fab'ulleuse">
      <formula>NOT(ISERROR(SEARCH("Fab'ulleuse",I64)))</formula>
    </cfRule>
    <cfRule type="containsText" dxfId="754" priority="336" operator="containsText" text="beau jour">
      <formula>NOT(ISERROR(SEARCH("beau jour",I64)))</formula>
    </cfRule>
    <cfRule type="containsText" dxfId="753" priority="337" operator="containsText" text="fête">
      <formula>NOT(ISERROR(SEARCH("fête",I64)))</formula>
    </cfRule>
    <cfRule type="containsText" dxfId="752" priority="338" operator="containsText" text="Fete">
      <formula>NOT(ISERROR(SEARCH("Fete",I64)))</formula>
    </cfRule>
    <cfRule type="containsText" dxfId="751" priority="339" operator="containsText" text="Ech">
      <formula>NOT(ISERROR(SEARCH("Ech",I64)))</formula>
    </cfRule>
    <cfRule type="containsText" dxfId="750" priority="340" operator="containsText" text="St Valentin">
      <formula>NOT(ISERROR(SEARCH("St Valentin",I64)))</formula>
    </cfRule>
  </conditionalFormatting>
  <conditionalFormatting sqref="I33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49" priority="321" operator="containsText" text="Fab'ulleuse">
      <formula>NOT(ISERROR(SEARCH("Fab'ulleuse",I33)))</formula>
    </cfRule>
    <cfRule type="containsText" dxfId="748" priority="322" operator="containsText" text="beau jour">
      <formula>NOT(ISERROR(SEARCH("beau jour",I33)))</formula>
    </cfRule>
    <cfRule type="containsText" dxfId="747" priority="323" operator="containsText" text="fête">
      <formula>NOT(ISERROR(SEARCH("fête",I33)))</formula>
    </cfRule>
    <cfRule type="containsText" dxfId="746" priority="324" operator="containsText" text="Fete">
      <formula>NOT(ISERROR(SEARCH("Fete",I33)))</formula>
    </cfRule>
    <cfRule type="containsText" dxfId="745" priority="325" operator="containsText" text="Ech">
      <formula>NOT(ISERROR(SEARCH("Ech",I33)))</formula>
    </cfRule>
    <cfRule type="containsText" dxfId="744" priority="326" operator="containsText" text="St Valentin">
      <formula>NOT(ISERROR(SEARCH("St Valentin",I33)))</formula>
    </cfRule>
  </conditionalFormatting>
  <conditionalFormatting sqref="I161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43" priority="290" operator="containsText" text="Fab'ulleuse">
      <formula>NOT(ISERROR(SEARCH("Fab'ulleuse",I161)))</formula>
    </cfRule>
    <cfRule type="containsText" dxfId="742" priority="291" operator="containsText" text="beau jour">
      <formula>NOT(ISERROR(SEARCH("beau jour",I161)))</formula>
    </cfRule>
    <cfRule type="containsText" dxfId="741" priority="292" operator="containsText" text="fête">
      <formula>NOT(ISERROR(SEARCH("fête",I161)))</formula>
    </cfRule>
    <cfRule type="containsText" dxfId="740" priority="293" operator="containsText" text="Fete">
      <formula>NOT(ISERROR(SEARCH("Fete",I161)))</formula>
    </cfRule>
    <cfRule type="containsText" dxfId="739" priority="294" operator="containsText" text="Ech">
      <formula>NOT(ISERROR(SEARCH("Ech",I161)))</formula>
    </cfRule>
    <cfRule type="containsText" dxfId="738" priority="295" operator="containsText" text="St Valentin">
      <formula>NOT(ISERROR(SEARCH("St Valentin",I161)))</formula>
    </cfRule>
  </conditionalFormatting>
  <conditionalFormatting sqref="I172:I177 I159 I163:I168 H160:H169 I161 H165:I166 H172:H180">
    <cfRule type="colorScale" priority="775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37" priority="7760" operator="containsText" text="Fab'ulleuse">
      <formula>NOT(ISERROR(SEARCH("Fab'ulleuse",H159)))</formula>
    </cfRule>
    <cfRule type="containsText" dxfId="736" priority="7761" operator="containsText" text="beau jour">
      <formula>NOT(ISERROR(SEARCH("beau jour",H159)))</formula>
    </cfRule>
    <cfRule type="containsText" dxfId="735" priority="7762" operator="containsText" text="fête">
      <formula>NOT(ISERROR(SEARCH("fête",H159)))</formula>
    </cfRule>
    <cfRule type="containsText" dxfId="734" priority="7763" operator="containsText" text="Fete">
      <formula>NOT(ISERROR(SEARCH("Fete",H159)))</formula>
    </cfRule>
    <cfRule type="containsText" dxfId="733" priority="7764" operator="containsText" text="Ech">
      <formula>NOT(ISERROR(SEARCH("Ech",H159)))</formula>
    </cfRule>
    <cfRule type="containsText" dxfId="732" priority="7765" operator="containsText" text="St Valentin">
      <formula>NOT(ISERROR(SEARCH("St Valentin",H159)))</formula>
    </cfRule>
  </conditionalFormatting>
  <conditionalFormatting sqref="H172:H177 B1:B110 H159 B148:B151 B113:B137 H161 H163:H168 B159:B169 B172:B180">
    <cfRule type="colorScale" priority="78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179:H180">
    <cfRule type="colorScale" priority="781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31" priority="7814" operator="containsText" text="Fab'ulleuse">
      <formula>NOT(ISERROR(SEARCH("Fab'ulleuse",H179)))</formula>
    </cfRule>
    <cfRule type="containsText" dxfId="730" priority="7815" operator="containsText" text="beau jour">
      <formula>NOT(ISERROR(SEARCH("beau jour",H179)))</formula>
    </cfRule>
    <cfRule type="containsText" dxfId="729" priority="7816" operator="containsText" text="fête">
      <formula>NOT(ISERROR(SEARCH("fête",H179)))</formula>
    </cfRule>
    <cfRule type="containsText" dxfId="728" priority="7817" operator="containsText" text="Fete">
      <formula>NOT(ISERROR(SEARCH("Fete",H179)))</formula>
    </cfRule>
    <cfRule type="containsText" dxfId="727" priority="7818" operator="containsText" text="Ech">
      <formula>NOT(ISERROR(SEARCH("Ech",H179)))</formula>
    </cfRule>
    <cfRule type="containsText" dxfId="726" priority="7819" operator="containsText" text="St Valentin">
      <formula>NOT(ISERROR(SEARCH("St Valentin",H179)))</formula>
    </cfRule>
  </conditionalFormatting>
  <conditionalFormatting sqref="B179:D180">
    <cfRule type="colorScale" priority="78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79:F180">
    <cfRule type="dataBar" priority="7821">
      <dataBar>
        <cfvo type="min"/>
        <cfvo type="max"/>
        <color rgb="FF008AEF"/>
      </dataBar>
    </cfRule>
  </conditionalFormatting>
  <conditionalFormatting sqref="I16:I18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25" priority="228" operator="containsText" text="Fab'ulleuse">
      <formula>NOT(ISERROR(SEARCH("Fab'ulleuse",I16)))</formula>
    </cfRule>
    <cfRule type="containsText" dxfId="724" priority="229" operator="containsText" text="beau jour">
      <formula>NOT(ISERROR(SEARCH("beau jour",I16)))</formula>
    </cfRule>
    <cfRule type="containsText" dxfId="723" priority="230" operator="containsText" text="fête">
      <formula>NOT(ISERROR(SEARCH("fête",I16)))</formula>
    </cfRule>
    <cfRule type="containsText" dxfId="722" priority="231" operator="containsText" text="Fete">
      <formula>NOT(ISERROR(SEARCH("Fete",I16)))</formula>
    </cfRule>
    <cfRule type="containsText" dxfId="721" priority="232" operator="containsText" text="Ech">
      <formula>NOT(ISERROR(SEARCH("Ech",I16)))</formula>
    </cfRule>
    <cfRule type="containsText" dxfId="720" priority="233" operator="containsText" text="St Valentin">
      <formula>NOT(ISERROR(SEARCH("St Valentin",I16)))</formula>
    </cfRule>
  </conditionalFormatting>
  <conditionalFormatting sqref="I125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19" priority="216" operator="containsText" text="Fab'ulleuse">
      <formula>NOT(ISERROR(SEARCH("Fab'ulleuse",I125)))</formula>
    </cfRule>
    <cfRule type="containsText" dxfId="718" priority="217" operator="containsText" text="beau jour">
      <formula>NOT(ISERROR(SEARCH("beau jour",I125)))</formula>
    </cfRule>
    <cfRule type="containsText" dxfId="717" priority="218" operator="containsText" text="fête">
      <formula>NOT(ISERROR(SEARCH("fête",I125)))</formula>
    </cfRule>
    <cfRule type="containsText" dxfId="716" priority="219" operator="containsText" text="Fete">
      <formula>NOT(ISERROR(SEARCH("Fete",I125)))</formula>
    </cfRule>
    <cfRule type="containsText" dxfId="715" priority="220" operator="containsText" text="Ech">
      <formula>NOT(ISERROR(SEARCH("Ech",I125)))</formula>
    </cfRule>
    <cfRule type="containsText" dxfId="714" priority="221" operator="containsText" text="St Valentin">
      <formula>NOT(ISERROR(SEARCH("St Valentin",I125)))</formula>
    </cfRule>
  </conditionalFormatting>
  <conditionalFormatting sqref="B159:B169 B172:B180">
    <cfRule type="colorScale" priority="85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:D169 C172:D180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:F169 E172:F180">
    <cfRule type="dataBar" priority="85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{F6D335BB-7A0D-43F0-8B5D-FE7CB55D324F}</x14:id>
        </ext>
      </extLst>
    </cfRule>
  </conditionalFormatting>
  <conditionalFormatting sqref="I95">
    <cfRule type="containsText" dxfId="713" priority="211" operator="containsText" text="Fêtes de fin d'année">
      <formula>NOT(ISERROR(SEARCH("Fêtes de fin d'année",I95)))</formula>
    </cfRule>
    <cfRule type="containsText" dxfId="712" priority="212" operator="containsText" text="Fêtes de fin d'année">
      <formula>NOT(ISERROR(SEARCH("Fêtes de fin d'année",I95)))</formula>
    </cfRule>
    <cfRule type="containsText" dxfId="711" priority="213" operator="containsText" text="Fêtes de fin d'année">
      <formula>NOT(ISERROR(SEARCH("Fêtes de fin d'année",I95)))</formula>
    </cfRule>
  </conditionalFormatting>
  <conditionalFormatting sqref="I95">
    <cfRule type="containsText" dxfId="710" priority="209" operator="containsText" text="Fêtes de fin d'année">
      <formula>NOT(ISERROR(SEARCH("Fêtes de fin d'année",I95)))</formula>
    </cfRule>
    <cfRule type="containsText" dxfId="709" priority="210" operator="containsText" text="Fêtes de fin d'année">
      <formula>NOT(ISERROR(SEARCH("Fêtes de fin d'année",I95)))</formula>
    </cfRule>
  </conditionalFormatting>
  <conditionalFormatting sqref="I95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08" priority="203" operator="containsText" text="Fab'ulleuse">
      <formula>NOT(ISERROR(SEARCH("Fab'ulleuse",I95)))</formula>
    </cfRule>
    <cfRule type="containsText" dxfId="707" priority="204" operator="containsText" text="beau jour">
      <formula>NOT(ISERROR(SEARCH("beau jour",I95)))</formula>
    </cfRule>
    <cfRule type="containsText" dxfId="706" priority="205" operator="containsText" text="fête">
      <formula>NOT(ISERROR(SEARCH("fête",I95)))</formula>
    </cfRule>
    <cfRule type="containsText" dxfId="705" priority="206" operator="containsText" text="Fete">
      <formula>NOT(ISERROR(SEARCH("Fete",I95)))</formula>
    </cfRule>
    <cfRule type="containsText" dxfId="704" priority="207" operator="containsText" text="Ech">
      <formula>NOT(ISERROR(SEARCH("Ech",I95)))</formula>
    </cfRule>
    <cfRule type="containsText" dxfId="703" priority="208" operator="containsText" text="St Valentin">
      <formula>NOT(ISERROR(SEARCH("St Valentin",I95)))</formula>
    </cfRule>
  </conditionalFormatting>
  <conditionalFormatting sqref="I94">
    <cfRule type="containsText" dxfId="702" priority="199" operator="containsText" text="Fêtes de fin d'année">
      <formula>NOT(ISERROR(SEARCH("Fêtes de fin d'année",I94)))</formula>
    </cfRule>
    <cfRule type="containsText" dxfId="701" priority="200" operator="containsText" text="Fêtes de fin d'année">
      <formula>NOT(ISERROR(SEARCH("Fêtes de fin d'année",I94)))</formula>
    </cfRule>
    <cfRule type="containsText" dxfId="700" priority="201" operator="containsText" text="Fêtes de fin d'année">
      <formula>NOT(ISERROR(SEARCH("Fêtes de fin d'année",I94)))</formula>
    </cfRule>
  </conditionalFormatting>
  <conditionalFormatting sqref="I94">
    <cfRule type="containsText" dxfId="699" priority="197" operator="containsText" text="Fêtes de fin d'année">
      <formula>NOT(ISERROR(SEARCH("Fêtes de fin d'année",I94)))</formula>
    </cfRule>
    <cfRule type="containsText" dxfId="698" priority="198" operator="containsText" text="Fêtes de fin d'année">
      <formula>NOT(ISERROR(SEARCH("Fêtes de fin d'année",I94)))</formula>
    </cfRule>
  </conditionalFormatting>
  <conditionalFormatting sqref="I94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97" priority="191" operator="containsText" text="Fab'ulleuse">
      <formula>NOT(ISERROR(SEARCH("Fab'ulleuse",I94)))</formula>
    </cfRule>
    <cfRule type="containsText" dxfId="696" priority="192" operator="containsText" text="beau jour">
      <formula>NOT(ISERROR(SEARCH("beau jour",I94)))</formula>
    </cfRule>
    <cfRule type="containsText" dxfId="695" priority="193" operator="containsText" text="fête">
      <formula>NOT(ISERROR(SEARCH("fête",I94)))</formula>
    </cfRule>
    <cfRule type="containsText" dxfId="694" priority="194" operator="containsText" text="Fete">
      <formula>NOT(ISERROR(SEARCH("Fete",I94)))</formula>
    </cfRule>
    <cfRule type="containsText" dxfId="693" priority="195" operator="containsText" text="Ech">
      <formula>NOT(ISERROR(SEARCH("Ech",I94)))</formula>
    </cfRule>
    <cfRule type="containsText" dxfId="692" priority="196" operator="containsText" text="St Valentin">
      <formula>NOT(ISERROR(SEARCH("St Valentin",I94)))</formula>
    </cfRule>
  </conditionalFormatting>
  <conditionalFormatting sqref="I7">
    <cfRule type="containsText" dxfId="691" priority="188" operator="containsText" text="Quand">
      <formula>NOT(ISERROR(SEARCH("Quand",I7)))</formula>
    </cfRule>
    <cfRule type="containsText" dxfId="690" priority="189" operator="containsText" text="Beine">
      <formula>NOT(ISERROR(SEARCH("Beine",I7)))</formula>
    </cfRule>
  </conditionalFormatting>
  <conditionalFormatting sqref="I7">
    <cfRule type="containsText" dxfId="689" priority="186" operator="containsText" text="Dégusté">
      <formula>NOT(ISERROR(SEARCH("Dégusté",I7)))</formula>
    </cfRule>
    <cfRule type="containsText" dxfId="688" priority="187" operator="containsText" text="Dégusté">
      <formula>NOT(ISERROR(SEARCH("Dégusté",I7)))</formula>
    </cfRule>
  </conditionalFormatting>
  <conditionalFormatting sqref="I7">
    <cfRule type="containsText" dxfId="687" priority="183" operator="containsText" text="Fêtes de fin d'année">
      <formula>NOT(ISERROR(SEARCH("Fêtes de fin d'année",I7)))</formula>
    </cfRule>
    <cfRule type="containsText" dxfId="686" priority="184" operator="containsText" text="Fêtes de fin d'année">
      <formula>NOT(ISERROR(SEARCH("Fêtes de fin d'année",I7)))</formula>
    </cfRule>
    <cfRule type="containsText" dxfId="685" priority="185" operator="containsText" text="Fêtes de fin d'année">
      <formula>NOT(ISERROR(SEARCH("Fêtes de fin d'année",I7)))</formula>
    </cfRule>
  </conditionalFormatting>
  <conditionalFormatting sqref="I7">
    <cfRule type="containsText" dxfId="684" priority="181" operator="containsText" text="Fêtes de fin d'année">
      <formula>NOT(ISERROR(SEARCH("Fêtes de fin d'année",I7)))</formula>
    </cfRule>
    <cfRule type="containsText" dxfId="683" priority="182" operator="containsText" text="Fêtes de fin d'année">
      <formula>NOT(ISERROR(SEARCH("Fêtes de fin d'année",I7)))</formula>
    </cfRule>
  </conditionalFormatting>
  <conditionalFormatting sqref="I7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82" priority="175" operator="containsText" text="Fab'ulleuse">
      <formula>NOT(ISERROR(SEARCH("Fab'ulleuse",I7)))</formula>
    </cfRule>
    <cfRule type="containsText" dxfId="681" priority="176" operator="containsText" text="beau jour">
      <formula>NOT(ISERROR(SEARCH("beau jour",I7)))</formula>
    </cfRule>
    <cfRule type="containsText" dxfId="680" priority="177" operator="containsText" text="fête">
      <formula>NOT(ISERROR(SEARCH("fête",I7)))</formula>
    </cfRule>
    <cfRule type="containsText" dxfId="679" priority="178" operator="containsText" text="Fete">
      <formula>NOT(ISERROR(SEARCH("Fete",I7)))</formula>
    </cfRule>
    <cfRule type="containsText" dxfId="678" priority="179" operator="containsText" text="Ech">
      <formula>NOT(ISERROR(SEARCH("Ech",I7)))</formula>
    </cfRule>
    <cfRule type="containsText" dxfId="677" priority="180" operator="containsText" text="St Valentin">
      <formula>NOT(ISERROR(SEARCH("St Valentin",I7)))</formula>
    </cfRule>
  </conditionalFormatting>
  <conditionalFormatting sqref="I6">
    <cfRule type="containsText" dxfId="676" priority="172" operator="containsText" text="Quand">
      <formula>NOT(ISERROR(SEARCH("Quand",I6)))</formula>
    </cfRule>
    <cfRule type="containsText" dxfId="675" priority="173" operator="containsText" text="Beine">
      <formula>NOT(ISERROR(SEARCH("Beine",I6)))</formula>
    </cfRule>
  </conditionalFormatting>
  <conditionalFormatting sqref="I6">
    <cfRule type="containsText" dxfId="674" priority="170" operator="containsText" text="Dégusté">
      <formula>NOT(ISERROR(SEARCH("Dégusté",I6)))</formula>
    </cfRule>
    <cfRule type="containsText" dxfId="673" priority="171" operator="containsText" text="Dégusté">
      <formula>NOT(ISERROR(SEARCH("Dégusté",I6)))</formula>
    </cfRule>
  </conditionalFormatting>
  <conditionalFormatting sqref="I6">
    <cfRule type="containsText" dxfId="672" priority="167" operator="containsText" text="Fêtes de fin d'année">
      <formula>NOT(ISERROR(SEARCH("Fêtes de fin d'année",I6)))</formula>
    </cfRule>
    <cfRule type="containsText" dxfId="671" priority="168" operator="containsText" text="Fêtes de fin d'année">
      <formula>NOT(ISERROR(SEARCH("Fêtes de fin d'année",I6)))</formula>
    </cfRule>
    <cfRule type="containsText" dxfId="670" priority="169" operator="containsText" text="Fêtes de fin d'année">
      <formula>NOT(ISERROR(SEARCH("Fêtes de fin d'année",I6)))</formula>
    </cfRule>
  </conditionalFormatting>
  <conditionalFormatting sqref="I6">
    <cfRule type="containsText" dxfId="669" priority="165" operator="containsText" text="Fêtes de fin d'année">
      <formula>NOT(ISERROR(SEARCH("Fêtes de fin d'année",I6)))</formula>
    </cfRule>
    <cfRule type="containsText" dxfId="668" priority="166" operator="containsText" text="Fêtes de fin d'année">
      <formula>NOT(ISERROR(SEARCH("Fêtes de fin d'année",I6)))</formula>
    </cfRule>
  </conditionalFormatting>
  <conditionalFormatting sqref="I6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67" priority="159" operator="containsText" text="Fab'ulleuse">
      <formula>NOT(ISERROR(SEARCH("Fab'ulleuse",I6)))</formula>
    </cfRule>
    <cfRule type="containsText" dxfId="666" priority="160" operator="containsText" text="beau jour">
      <formula>NOT(ISERROR(SEARCH("beau jour",I6)))</formula>
    </cfRule>
    <cfRule type="containsText" dxfId="665" priority="161" operator="containsText" text="fête">
      <formula>NOT(ISERROR(SEARCH("fête",I6)))</formula>
    </cfRule>
    <cfRule type="containsText" dxfId="664" priority="162" operator="containsText" text="Fete">
      <formula>NOT(ISERROR(SEARCH("Fete",I6)))</formula>
    </cfRule>
    <cfRule type="containsText" dxfId="663" priority="163" operator="containsText" text="Ech">
      <formula>NOT(ISERROR(SEARCH("Ech",I6)))</formula>
    </cfRule>
    <cfRule type="containsText" dxfId="662" priority="164" operator="containsText" text="St Valentin">
      <formula>NOT(ISERROR(SEARCH("St Valentin",I6)))</formula>
    </cfRule>
  </conditionalFormatting>
  <conditionalFormatting sqref="I6">
    <cfRule type="containsText" dxfId="661" priority="156" operator="containsText" text="Quand">
      <formula>NOT(ISERROR(SEARCH("Quand",I6)))</formula>
    </cfRule>
    <cfRule type="containsText" dxfId="660" priority="157" operator="containsText" text="Beine">
      <formula>NOT(ISERROR(SEARCH("Beine",I6)))</formula>
    </cfRule>
  </conditionalFormatting>
  <conditionalFormatting sqref="I6">
    <cfRule type="containsText" dxfId="659" priority="154" operator="containsText" text="Dégusté">
      <formula>NOT(ISERROR(SEARCH("Dégusté",I6)))</formula>
    </cfRule>
    <cfRule type="containsText" dxfId="658" priority="155" operator="containsText" text="Dégusté">
      <formula>NOT(ISERROR(SEARCH("Dégusté",I6)))</formula>
    </cfRule>
  </conditionalFormatting>
  <conditionalFormatting sqref="I6">
    <cfRule type="containsText" dxfId="657" priority="151" operator="containsText" text="Fêtes de fin d'année">
      <formula>NOT(ISERROR(SEARCH("Fêtes de fin d'année",I6)))</formula>
    </cfRule>
    <cfRule type="containsText" dxfId="656" priority="152" operator="containsText" text="Fêtes de fin d'année">
      <formula>NOT(ISERROR(SEARCH("Fêtes de fin d'année",I6)))</formula>
    </cfRule>
    <cfRule type="containsText" dxfId="655" priority="153" operator="containsText" text="Fêtes de fin d'année">
      <formula>NOT(ISERROR(SEARCH("Fêtes de fin d'année",I6)))</formula>
    </cfRule>
  </conditionalFormatting>
  <conditionalFormatting sqref="I6">
    <cfRule type="containsText" dxfId="654" priority="149" operator="containsText" text="Fêtes de fin d'année">
      <formula>NOT(ISERROR(SEARCH("Fêtes de fin d'année",I6)))</formula>
    </cfRule>
    <cfRule type="containsText" dxfId="653" priority="150" operator="containsText" text="Fêtes de fin d'année">
      <formula>NOT(ISERROR(SEARCH("Fêtes de fin d'année",I6)))</formula>
    </cfRule>
  </conditionalFormatting>
  <conditionalFormatting sqref="I6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52" priority="143" operator="containsText" text="Fab'ulleuse">
      <formula>NOT(ISERROR(SEARCH("Fab'ulleuse",I6)))</formula>
    </cfRule>
    <cfRule type="containsText" dxfId="651" priority="144" operator="containsText" text="beau jour">
      <formula>NOT(ISERROR(SEARCH("beau jour",I6)))</formula>
    </cfRule>
    <cfRule type="containsText" dxfId="650" priority="145" operator="containsText" text="fête">
      <formula>NOT(ISERROR(SEARCH("fête",I6)))</formula>
    </cfRule>
    <cfRule type="containsText" dxfId="649" priority="146" operator="containsText" text="Fete">
      <formula>NOT(ISERROR(SEARCH("Fete",I6)))</formula>
    </cfRule>
    <cfRule type="containsText" dxfId="648" priority="147" operator="containsText" text="Ech">
      <formula>NOT(ISERROR(SEARCH("Ech",I6)))</formula>
    </cfRule>
    <cfRule type="containsText" dxfId="647" priority="148" operator="containsText" text="St Valentin">
      <formula>NOT(ISERROR(SEARCH("St Valentin",I6)))</formula>
    </cfRule>
  </conditionalFormatting>
  <conditionalFormatting sqref="I59">
    <cfRule type="containsText" dxfId="646" priority="139" operator="containsText" text="Fêtes de fin d'année">
      <formula>NOT(ISERROR(SEARCH("Fêtes de fin d'année",I59)))</formula>
    </cfRule>
    <cfRule type="containsText" dxfId="645" priority="140" operator="containsText" text="Fêtes de fin d'année">
      <formula>NOT(ISERROR(SEARCH("Fêtes de fin d'année",I59)))</formula>
    </cfRule>
    <cfRule type="containsText" dxfId="644" priority="141" operator="containsText" text="Fêtes de fin d'année">
      <formula>NOT(ISERROR(SEARCH("Fêtes de fin d'année",I59)))</formula>
    </cfRule>
  </conditionalFormatting>
  <conditionalFormatting sqref="I59">
    <cfRule type="containsText" dxfId="643" priority="137" operator="containsText" text="Fêtes de fin d'année">
      <formula>NOT(ISERROR(SEARCH("Fêtes de fin d'année",I59)))</formula>
    </cfRule>
    <cfRule type="containsText" dxfId="642" priority="138" operator="containsText" text="Fêtes de fin d'année">
      <formula>NOT(ISERROR(SEARCH("Fêtes de fin d'année",I59)))</formula>
    </cfRule>
  </conditionalFormatting>
  <conditionalFormatting sqref="I59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41" priority="131" operator="containsText" text="Fab'ulleuse">
      <formula>NOT(ISERROR(SEARCH("Fab'ulleuse",I59)))</formula>
    </cfRule>
    <cfRule type="containsText" dxfId="640" priority="132" operator="containsText" text="beau jour">
      <formula>NOT(ISERROR(SEARCH("beau jour",I59)))</formula>
    </cfRule>
    <cfRule type="containsText" dxfId="639" priority="133" operator="containsText" text="fête">
      <formula>NOT(ISERROR(SEARCH("fête",I59)))</formula>
    </cfRule>
    <cfRule type="containsText" dxfId="638" priority="134" operator="containsText" text="Fete">
      <formula>NOT(ISERROR(SEARCH("Fete",I59)))</formula>
    </cfRule>
    <cfRule type="containsText" dxfId="637" priority="135" operator="containsText" text="Ech">
      <formula>NOT(ISERROR(SEARCH("Ech",I59)))</formula>
    </cfRule>
    <cfRule type="containsText" dxfId="636" priority="136" operator="containsText" text="St Valentin">
      <formula>NOT(ISERROR(SEARCH("St Valentin",I59)))</formula>
    </cfRule>
  </conditionalFormatting>
  <conditionalFormatting sqref="A20 B20:F23">
    <cfRule type="containsText" dxfId="635" priority="128" operator="containsText" text="Recu">
      <formula>NOT(ISERROR(SEARCH("Recu",A20)))</formula>
    </cfRule>
    <cfRule type="containsText" dxfId="634" priority="129" operator="containsText" text="Demandé">
      <formula>NOT(ISERROR(SEARCH("Demandé",A20)))</formula>
    </cfRule>
  </conditionalFormatting>
  <conditionalFormatting sqref="G20:G23">
    <cfRule type="containsText" dxfId="633" priority="125" operator="containsText" text="Dégusté">
      <formula>NOT(ISERROR(SEARCH("Dégusté",G20)))</formula>
    </cfRule>
    <cfRule type="containsText" dxfId="632" priority="126" operator="containsText" text="Recu">
      <formula>NOT(ISERROR(SEARCH("Recu",G20)))</formula>
    </cfRule>
    <cfRule type="containsText" dxfId="631" priority="127" operator="containsText" text="Demandé">
      <formula>NOT(ISERROR(SEARCH("Demandé",G20)))</formula>
    </cfRule>
  </conditionalFormatting>
  <conditionalFormatting sqref="H20:H23">
    <cfRule type="containsText" dxfId="630" priority="123" operator="containsText" text="Quand">
      <formula>NOT(ISERROR(SEARCH("Quand",H20)))</formula>
    </cfRule>
    <cfRule type="containsText" dxfId="629" priority="124" operator="containsText" text="Beine">
      <formula>NOT(ISERROR(SEARCH("Beine",H20)))</formula>
    </cfRule>
  </conditionalFormatting>
  <conditionalFormatting sqref="H20:H23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28" priority="117" operator="containsText" text="Fab'ulleuse">
      <formula>NOT(ISERROR(SEARCH("Fab'ulleuse",H20)))</formula>
    </cfRule>
    <cfRule type="containsText" dxfId="627" priority="118" operator="containsText" text="beau jour">
      <formula>NOT(ISERROR(SEARCH("beau jour",H20)))</formula>
    </cfRule>
    <cfRule type="containsText" dxfId="626" priority="119" operator="containsText" text="fête">
      <formula>NOT(ISERROR(SEARCH("fête",H20)))</formula>
    </cfRule>
    <cfRule type="containsText" dxfId="625" priority="120" operator="containsText" text="Fete">
      <formula>NOT(ISERROR(SEARCH("Fete",H20)))</formula>
    </cfRule>
    <cfRule type="containsText" dxfId="624" priority="121" operator="containsText" text="Ech">
      <formula>NOT(ISERROR(SEARCH("Ech",H20)))</formula>
    </cfRule>
    <cfRule type="containsText" dxfId="623" priority="122" operator="containsText" text="St Valentin">
      <formula>NOT(ISERROR(SEARCH("St Valentin",H20)))</formula>
    </cfRule>
  </conditionalFormatting>
  <conditionalFormatting sqref="H20:H22">
    <cfRule type="containsText" dxfId="622" priority="113" operator="containsText" text="Fêtes de fin d'année">
      <formula>NOT(ISERROR(SEARCH("Fêtes de fin d'année",H20)))</formula>
    </cfRule>
    <cfRule type="containsText" dxfId="621" priority="114" operator="containsText" text="Fêtes de fin d'année">
      <formula>NOT(ISERROR(SEARCH("Fêtes de fin d'année",H20)))</formula>
    </cfRule>
    <cfRule type="containsText" dxfId="620" priority="115" operator="containsText" text="Fêtes de fin d'année">
      <formula>NOT(ISERROR(SEARCH("Fêtes de fin d'année",H20)))</formula>
    </cfRule>
  </conditionalFormatting>
  <conditionalFormatting sqref="H20:H22">
    <cfRule type="containsText" dxfId="619" priority="111" operator="containsText" text="Fêtes de fin d'année">
      <formula>NOT(ISERROR(SEARCH("Fêtes de fin d'année",H20)))</formula>
    </cfRule>
    <cfRule type="containsText" dxfId="618" priority="112" operator="containsText" text="Fêtes de fin d'année">
      <formula>NOT(ISERROR(SEARCH("Fêtes de fin d'année",H20)))</formula>
    </cfRule>
  </conditionalFormatting>
  <conditionalFormatting sqref="B20:D23">
    <cfRule type="colorScale" priority="1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20:F23">
    <cfRule type="dataBar" priority="109">
      <dataBar>
        <cfvo type="min"/>
        <cfvo type="max"/>
        <color rgb="FF008AEF"/>
      </dataBar>
    </cfRule>
  </conditionalFormatting>
  <conditionalFormatting sqref="E1:E169 E172:E180">
    <cfRule type="dataBar" priority="108">
      <dataBar>
        <cfvo type="min"/>
        <cfvo type="max"/>
        <color rgb="FF638EC6"/>
      </dataBar>
    </cfRule>
  </conditionalFormatting>
  <conditionalFormatting sqref="F2:F169 F172:F180">
    <cfRule type="dataBar" priority="107">
      <dataBar>
        <cfvo type="min"/>
        <cfvo type="max"/>
        <color rgb="FF638EC6"/>
      </dataBar>
    </cfRule>
  </conditionalFormatting>
  <conditionalFormatting sqref="I20:I22">
    <cfRule type="containsText" dxfId="617" priority="105" operator="containsText" text="Dégusté">
      <formula>NOT(ISERROR(SEARCH("Dégusté",I20)))</formula>
    </cfRule>
    <cfRule type="containsText" dxfId="616" priority="106" operator="containsText" text="Dégusté">
      <formula>NOT(ISERROR(SEARCH("Dégusté",I20)))</formula>
    </cfRule>
  </conditionalFormatting>
  <conditionalFormatting sqref="I20:I22">
    <cfRule type="containsText" dxfId="615" priority="102" operator="containsText" text="Fêtes de fin d'année">
      <formula>NOT(ISERROR(SEARCH("Fêtes de fin d'année",I20)))</formula>
    </cfRule>
    <cfRule type="containsText" dxfId="614" priority="103" operator="containsText" text="Fêtes de fin d'année">
      <formula>NOT(ISERROR(SEARCH("Fêtes de fin d'année",I20)))</formula>
    </cfRule>
    <cfRule type="containsText" dxfId="613" priority="104" operator="containsText" text="Fêtes de fin d'année">
      <formula>NOT(ISERROR(SEARCH("Fêtes de fin d'année",I20)))</formula>
    </cfRule>
  </conditionalFormatting>
  <conditionalFormatting sqref="I20:I22">
    <cfRule type="containsText" dxfId="612" priority="100" operator="containsText" text="Fêtes de fin d'année">
      <formula>NOT(ISERROR(SEARCH("Fêtes de fin d'année",I20)))</formula>
    </cfRule>
    <cfRule type="containsText" dxfId="611" priority="101" operator="containsText" text="Fêtes de fin d'année">
      <formula>NOT(ISERROR(SEARCH("Fêtes de fin d'année",I20)))</formula>
    </cfRule>
  </conditionalFormatting>
  <conditionalFormatting sqref="I20:I22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10" priority="94" operator="containsText" text="Fab'ulleuse">
      <formula>NOT(ISERROR(SEARCH("Fab'ulleuse",I20)))</formula>
    </cfRule>
    <cfRule type="containsText" dxfId="609" priority="95" operator="containsText" text="beau jour">
      <formula>NOT(ISERROR(SEARCH("beau jour",I20)))</formula>
    </cfRule>
    <cfRule type="containsText" dxfId="608" priority="96" operator="containsText" text="fête">
      <formula>NOT(ISERROR(SEARCH("fête",I20)))</formula>
    </cfRule>
    <cfRule type="containsText" dxfId="607" priority="97" operator="containsText" text="Fete">
      <formula>NOT(ISERROR(SEARCH("Fete",I20)))</formula>
    </cfRule>
    <cfRule type="containsText" dxfId="606" priority="98" operator="containsText" text="Ech">
      <formula>NOT(ISERROR(SEARCH("Ech",I20)))</formula>
    </cfRule>
    <cfRule type="containsText" dxfId="605" priority="99" operator="containsText" text="St Valentin">
      <formula>NOT(ISERROR(SEARCH("St Valentin",I20)))</formula>
    </cfRule>
  </conditionalFormatting>
  <conditionalFormatting sqref="I20:I22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04" priority="87" operator="containsText" text="Fab'ulleuse">
      <formula>NOT(ISERROR(SEARCH("Fab'ulleuse",I20)))</formula>
    </cfRule>
    <cfRule type="containsText" dxfId="603" priority="88" operator="containsText" text="beau jour">
      <formula>NOT(ISERROR(SEARCH("beau jour",I20)))</formula>
    </cfRule>
    <cfRule type="containsText" dxfId="602" priority="89" operator="containsText" text="fête">
      <formula>NOT(ISERROR(SEARCH("fête",I20)))</formula>
    </cfRule>
    <cfRule type="containsText" dxfId="601" priority="90" operator="containsText" text="Fete">
      <formula>NOT(ISERROR(SEARCH("Fete",I20)))</formula>
    </cfRule>
    <cfRule type="containsText" dxfId="600" priority="91" operator="containsText" text="Ech">
      <formula>NOT(ISERROR(SEARCH("Ech",I20)))</formula>
    </cfRule>
    <cfRule type="containsText" dxfId="599" priority="92" operator="containsText" text="St Valentin">
      <formula>NOT(ISERROR(SEARCH("St Valentin",I20)))</formula>
    </cfRule>
  </conditionalFormatting>
  <conditionalFormatting sqref="I110:I112">
    <cfRule type="containsText" dxfId="598" priority="84" operator="containsText" text="Dégusté">
      <formula>NOT(ISERROR(SEARCH("Dégusté",I110)))</formula>
    </cfRule>
    <cfRule type="containsText" dxfId="597" priority="85" operator="containsText" text="Dégusté">
      <formula>NOT(ISERROR(SEARCH("Dégusté",I110)))</formula>
    </cfRule>
  </conditionalFormatting>
  <conditionalFormatting sqref="I110:I112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96" priority="78" operator="containsText" text="Fab'ulleuse">
      <formula>NOT(ISERROR(SEARCH("Fab'ulleuse",I110)))</formula>
    </cfRule>
    <cfRule type="containsText" dxfId="595" priority="79" operator="containsText" text="beau jour">
      <formula>NOT(ISERROR(SEARCH("beau jour",I110)))</formula>
    </cfRule>
    <cfRule type="containsText" dxfId="594" priority="80" operator="containsText" text="fête">
      <formula>NOT(ISERROR(SEARCH("fête",I110)))</formula>
    </cfRule>
    <cfRule type="containsText" dxfId="593" priority="81" operator="containsText" text="Fete">
      <formula>NOT(ISERROR(SEARCH("Fete",I110)))</formula>
    </cfRule>
    <cfRule type="containsText" dxfId="592" priority="82" operator="containsText" text="Ech">
      <formula>NOT(ISERROR(SEARCH("Ech",I110)))</formula>
    </cfRule>
    <cfRule type="containsText" dxfId="591" priority="83" operator="containsText" text="St Valentin">
      <formula>NOT(ISERROR(SEARCH("St Valentin",I110)))</formula>
    </cfRule>
  </conditionalFormatting>
  <conditionalFormatting sqref="I110:I112">
    <cfRule type="containsText" dxfId="590" priority="74" operator="containsText" text="Fêtes de fin d'année">
      <formula>NOT(ISERROR(SEARCH("Fêtes de fin d'année",I110)))</formula>
    </cfRule>
    <cfRule type="containsText" dxfId="589" priority="75" operator="containsText" text="Fêtes de fin d'année">
      <formula>NOT(ISERROR(SEARCH("Fêtes de fin d'année",I110)))</formula>
    </cfRule>
    <cfRule type="containsText" dxfId="588" priority="76" operator="containsText" text="Fêtes de fin d'année">
      <formula>NOT(ISERROR(SEARCH("Fêtes de fin d'année",I110)))</formula>
    </cfRule>
  </conditionalFormatting>
  <conditionalFormatting sqref="I110:I112">
    <cfRule type="containsText" dxfId="587" priority="72" operator="containsText" text="Fêtes de fin d'année">
      <formula>NOT(ISERROR(SEARCH("Fêtes de fin d'année",I110)))</formula>
    </cfRule>
    <cfRule type="containsText" dxfId="586" priority="73" operator="containsText" text="Fêtes de fin d'année">
      <formula>NOT(ISERROR(SEARCH("Fêtes de fin d'année",I110)))</formula>
    </cfRule>
  </conditionalFormatting>
  <conditionalFormatting sqref="I110:I112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85" priority="66" operator="containsText" text="Fab'ulleuse">
      <formula>NOT(ISERROR(SEARCH("Fab'ulleuse",I110)))</formula>
    </cfRule>
    <cfRule type="containsText" dxfId="584" priority="67" operator="containsText" text="beau jour">
      <formula>NOT(ISERROR(SEARCH("beau jour",I110)))</formula>
    </cfRule>
    <cfRule type="containsText" dxfId="583" priority="68" operator="containsText" text="fête">
      <formula>NOT(ISERROR(SEARCH("fête",I110)))</formula>
    </cfRule>
    <cfRule type="containsText" dxfId="582" priority="69" operator="containsText" text="Fete">
      <formula>NOT(ISERROR(SEARCH("Fete",I110)))</formula>
    </cfRule>
    <cfRule type="containsText" dxfId="581" priority="70" operator="containsText" text="Ech">
      <formula>NOT(ISERROR(SEARCH("Ech",I110)))</formula>
    </cfRule>
    <cfRule type="containsText" dxfId="580" priority="71" operator="containsText" text="St Valentin">
      <formula>NOT(ISERROR(SEARCH("St Valentin",I110)))</formula>
    </cfRule>
  </conditionalFormatting>
  <conditionalFormatting sqref="H171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70:B171">
    <cfRule type="containsText" dxfId="579" priority="42" operator="containsText" text="Recu">
      <formula>NOT(ISERROR(SEARCH("Recu",A170)))</formula>
    </cfRule>
    <cfRule type="containsText" dxfId="578" priority="43" operator="containsText" text="Demandé">
      <formula>NOT(ISERROR(SEARCH("Demandé",A170)))</formula>
    </cfRule>
  </conditionalFormatting>
  <conditionalFormatting sqref="B170:B171">
    <cfRule type="colorScale" priority="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70:B171"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1:D171 D170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0:F171">
    <cfRule type="dataBar" priority="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{7C6EB351-7CE3-4835-A3A1-5730DC2B71D5}</x14:id>
        </ext>
      </extLst>
    </cfRule>
  </conditionalFormatting>
  <conditionalFormatting sqref="E170:E171">
    <cfRule type="dataBar" priority="40">
      <dataBar>
        <cfvo type="min"/>
        <cfvo type="max"/>
        <color rgb="FF638EC6"/>
      </dataBar>
    </cfRule>
  </conditionalFormatting>
  <conditionalFormatting sqref="F170:F171">
    <cfRule type="dataBar" priority="39">
      <dataBar>
        <cfvo type="min"/>
        <cfvo type="max"/>
        <color rgb="FF638EC6"/>
      </dataBar>
    </cfRule>
  </conditionalFormatting>
  <conditionalFormatting sqref="H170">
    <cfRule type="containsText" dxfId="577" priority="29" operator="containsText" text="Recu">
      <formula>NOT(ISERROR(SEARCH("Recu",H170)))</formula>
    </cfRule>
    <cfRule type="containsText" dxfId="576" priority="30" operator="containsText" text="Demandé">
      <formula>NOT(ISERROR(SEARCH("Demandé",H170)))</formula>
    </cfRule>
  </conditionalFormatting>
  <conditionalFormatting sqref="H170:I170">
    <cfRule type="containsText" dxfId="575" priority="26" operator="containsText" text="Dégusté">
      <formula>NOT(ISERROR(SEARCH("Dégusté",H170)))</formula>
    </cfRule>
    <cfRule type="containsText" dxfId="574" priority="27" operator="containsText" text="Recu">
      <formula>NOT(ISERROR(SEARCH("Recu",H170)))</formula>
    </cfRule>
    <cfRule type="containsText" dxfId="573" priority="28" operator="containsText" text="Demandé">
      <formula>NOT(ISERROR(SEARCH("Demandé",H170)))</formula>
    </cfRule>
  </conditionalFormatting>
  <conditionalFormatting sqref="H170:I170">
    <cfRule type="containsText" dxfId="572" priority="24" operator="containsText" text="Quand">
      <formula>NOT(ISERROR(SEARCH("Quand",H170)))</formula>
    </cfRule>
    <cfRule type="containsText" dxfId="571" priority="25" operator="containsText" text="Beine">
      <formula>NOT(ISERROR(SEARCH("Beine",H170)))</formula>
    </cfRule>
  </conditionalFormatting>
  <conditionalFormatting sqref="I170">
    <cfRule type="containsText" dxfId="570" priority="22" operator="containsText" text="Dégusté">
      <formula>NOT(ISERROR(SEARCH("Dégusté",I170)))</formula>
    </cfRule>
    <cfRule type="containsText" dxfId="569" priority="23" operator="containsText" text="Dégusté">
      <formula>NOT(ISERROR(SEARCH("Dégusté",I170)))</formula>
    </cfRule>
  </conditionalFormatting>
  <conditionalFormatting sqref="I170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68" priority="16" operator="containsText" text="Fab'ulleuse">
      <formula>NOT(ISERROR(SEARCH("Fab'ulleuse",I170)))</formula>
    </cfRule>
    <cfRule type="containsText" dxfId="567" priority="17" operator="containsText" text="beau jour">
      <formula>NOT(ISERROR(SEARCH("beau jour",I170)))</formula>
    </cfRule>
    <cfRule type="containsText" dxfId="566" priority="18" operator="containsText" text="fête">
      <formula>NOT(ISERROR(SEARCH("fête",I170)))</formula>
    </cfRule>
    <cfRule type="containsText" dxfId="565" priority="19" operator="containsText" text="Fete">
      <formula>NOT(ISERROR(SEARCH("Fete",I170)))</formula>
    </cfRule>
    <cfRule type="containsText" dxfId="564" priority="20" operator="containsText" text="Ech">
      <formula>NOT(ISERROR(SEARCH("Ech",I170)))</formula>
    </cfRule>
    <cfRule type="containsText" dxfId="563" priority="21" operator="containsText" text="St Valentin">
      <formula>NOT(ISERROR(SEARCH("St Valentin",I170)))</formula>
    </cfRule>
  </conditionalFormatting>
  <conditionalFormatting sqref="I170">
    <cfRule type="containsText" dxfId="562" priority="12" operator="containsText" text="Fêtes de fin d'année">
      <formula>NOT(ISERROR(SEARCH("Fêtes de fin d'année",I170)))</formula>
    </cfRule>
    <cfRule type="containsText" dxfId="561" priority="13" operator="containsText" text="Fêtes de fin d'année">
      <formula>NOT(ISERROR(SEARCH("Fêtes de fin d'année",I170)))</formula>
    </cfRule>
    <cfRule type="containsText" dxfId="560" priority="14" operator="containsText" text="Fêtes de fin d'année">
      <formula>NOT(ISERROR(SEARCH("Fêtes de fin d'année",I170)))</formula>
    </cfRule>
  </conditionalFormatting>
  <conditionalFormatting sqref="I170">
    <cfRule type="containsText" dxfId="559" priority="10" operator="containsText" text="Fêtes de fin d'année">
      <formula>NOT(ISERROR(SEARCH("Fêtes de fin d'année",I170)))</formula>
    </cfRule>
    <cfRule type="containsText" dxfId="558" priority="11" operator="containsText" text="Fêtes de fin d'année">
      <formula>NOT(ISERROR(SEARCH("Fêtes de fin d'année",I170)))</formula>
    </cfRule>
  </conditionalFormatting>
  <conditionalFormatting sqref="I170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57" priority="4" operator="containsText" text="Fab'ulleuse">
      <formula>NOT(ISERROR(SEARCH("Fab'ulleuse",I170)))</formula>
    </cfRule>
    <cfRule type="containsText" dxfId="556" priority="5" operator="containsText" text="beau jour">
      <formula>NOT(ISERROR(SEARCH("beau jour",I170)))</formula>
    </cfRule>
    <cfRule type="containsText" dxfId="555" priority="6" operator="containsText" text="fête">
      <formula>NOT(ISERROR(SEARCH("fête",I170)))</formula>
    </cfRule>
    <cfRule type="containsText" dxfId="554" priority="7" operator="containsText" text="Fete">
      <formula>NOT(ISERROR(SEARCH("Fete",I170)))</formula>
    </cfRule>
    <cfRule type="containsText" dxfId="553" priority="8" operator="containsText" text="Ech">
      <formula>NOT(ISERROR(SEARCH("Ech",I170)))</formula>
    </cfRule>
    <cfRule type="containsText" dxfId="552" priority="9" operator="containsText" text="St Valentin">
      <formula>NOT(ISERROR(SEARCH("St Valentin",I170)))</formula>
    </cfRule>
  </conditionalFormatting>
  <conditionalFormatting sqref="H170:I170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51" priority="32" operator="containsText" text="Fab'ulleuse">
      <formula>NOT(ISERROR(SEARCH("Fab'ulleuse",H170)))</formula>
    </cfRule>
    <cfRule type="containsText" dxfId="550" priority="33" operator="containsText" text="beau jour">
      <formula>NOT(ISERROR(SEARCH("beau jour",H170)))</formula>
    </cfRule>
    <cfRule type="containsText" dxfId="549" priority="34" operator="containsText" text="fête">
      <formula>NOT(ISERROR(SEARCH("fête",H170)))</formula>
    </cfRule>
    <cfRule type="containsText" dxfId="548" priority="35" operator="containsText" text="Fete">
      <formula>NOT(ISERROR(SEARCH("Fete",H170)))</formula>
    </cfRule>
    <cfRule type="containsText" dxfId="547" priority="36" operator="containsText" text="Ech">
      <formula>NOT(ISERROR(SEARCH("Ech",H170)))</formula>
    </cfRule>
    <cfRule type="containsText" dxfId="546" priority="37" operator="containsText" text="St Valentin">
      <formula>NOT(ISERROR(SEARCH("St Valentin",H170)))</formula>
    </cfRule>
  </conditionalFormatting>
  <conditionalFormatting sqref="H170">
    <cfRule type="colorScale" priority="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79" orientation="landscape" r:id="rId1"/>
  <headerFooter>
    <oddHeader>&amp;CListe Champagne BullOSphere 2016</oddHeader>
  </headerFooter>
  <rowBreaks count="1" manualBreakCount="1">
    <brk id="62" max="6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D335BB-7A0D-43F0-8B5D-FE7CB55D32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E2:F169 E172:F180</xm:sqref>
        </x14:conditionalFormatting>
        <x14:conditionalFormatting xmlns:xm="http://schemas.microsoft.com/office/excel/2006/main">
          <x14:cfRule type="dataBar" id="{7C6EB351-7CE3-4835-A3A1-5730DC2B71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E170:F171</xm:sqref>
        </x14:conditionalFormatting>
        <x14:conditionalFormatting xmlns:xm="http://schemas.microsoft.com/office/excel/2006/main">
          <x14:cfRule type="containsText" priority="57" operator="containsText" text="Quand" id="{C2190991-59A3-4F23-AA06-1D4582358461}">
            <xm:f>NOT(ISERROR(SEARCH("Quand",'2015'!H171)))</xm:f>
            <x14:dxf>
              <fill>
                <patternFill>
                  <bgColor rgb="FFFFC7CE"/>
                </patternFill>
              </fill>
            </x14:dxf>
          </x14:cfRule>
          <x14:cfRule type="containsText" priority="58" operator="containsText" text="Beine" id="{27C9BD3E-3156-465E-B746-3046FF6EF8A6}">
            <xm:f>NOT(ISERROR(SEARCH("Beine",'2015'!H171)))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m:sqref>H171</xm:sqref>
        </x14:conditionalFormatting>
        <x14:conditionalFormatting xmlns:xm="http://schemas.microsoft.com/office/excel/2006/main">
          <x14:cfRule type="containsText" priority="49" operator="containsText" text="Fab'ulleuse" id="{F6025E48-E171-40E9-ADC4-DE0FF2B5B5EF}">
            <xm:f>NOT(ISERROR(SEARCH("Fab'ulleuse",'2015'!H171)))</xm:f>
            <x14:dxf>
              <font>
                <color theme="9" tint="-0.499984740745262"/>
              </font>
              <fill>
                <patternFill>
                  <bgColor theme="9" tint="0.39994506668294322"/>
                </patternFill>
              </fill>
            </x14:dxf>
          </x14:cfRule>
          <x14:cfRule type="containsText" priority="50" operator="containsText" text="beau jour" id="{66DFE621-7EC2-4B14-B20E-AF2B3D5F1C21}">
            <xm:f>NOT(ISERROR(SEARCH("beau jour",'2015'!H171)))</xm:f>
            <x14:dxf>
              <font>
                <color rgb="FF008A3E"/>
              </font>
              <fill>
                <patternFill>
                  <bgColor theme="6"/>
                </patternFill>
              </fill>
            </x14:dxf>
          </x14:cfRule>
          <x14:cfRule type="containsText" priority="51" operator="containsText" text="fête" id="{420475A2-FD42-44D2-A440-FCA402B220D3}">
            <xm:f>NOT(ISERROR(SEARCH("fête",'2015'!H171)))</xm:f>
            <x14:dxf>
              <font>
                <condense val="0"/>
                <extend val="0"/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52" operator="containsText" text="Fete" id="{58AFCE99-50F5-4479-855C-9110C08C4DB2}">
            <xm:f>NOT(ISERROR(SEARCH("Fete",'2015'!H171)))</xm:f>
            <x14:dxf>
              <font>
                <condense val="0"/>
                <extend val="0"/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53" operator="containsText" text="Ech" id="{6ECDD9AE-C11F-48E4-B90F-2412431B29DC}">
            <xm:f>NOT(ISERROR(SEARCH("Ech",'2015'!H171)))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54" operator="containsText" text="St Valentin" id="{AD73914B-BDC7-4D81-AFB7-7E636C6C6629}">
            <xm:f>NOT(ISERROR(SEARCH("St Valentin",'2015'!H171)))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H171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5"/>
  <sheetViews>
    <sheetView tabSelected="1" topLeftCell="A31" zoomScale="85" zoomScaleNormal="85" workbookViewId="0">
      <selection activeCell="A23" sqref="A23:A24"/>
    </sheetView>
  </sheetViews>
  <sheetFormatPr baseColWidth="10" defaultRowHeight="15" x14ac:dyDescent="0.25"/>
  <cols>
    <col min="1" max="1" width="31.7109375" style="22" bestFit="1" customWidth="1"/>
    <col min="2" max="2" width="75.7109375" bestFit="1" customWidth="1"/>
    <col min="3" max="4" width="12.85546875" bestFit="1" customWidth="1"/>
    <col min="5" max="5" width="11" customWidth="1"/>
    <col min="6" max="6" width="10" bestFit="1" customWidth="1"/>
    <col min="7" max="7" width="11.42578125" customWidth="1"/>
    <col min="9" max="9" width="53.42578125" bestFit="1" customWidth="1"/>
    <col min="10" max="10" width="8.28515625" bestFit="1" customWidth="1"/>
  </cols>
  <sheetData>
    <row r="1" spans="1:9" s="25" customFormat="1" ht="16.5" thickBot="1" x14ac:dyDescent="0.3">
      <c r="A1" s="23" t="s">
        <v>1</v>
      </c>
      <c r="B1" s="23" t="s">
        <v>0</v>
      </c>
      <c r="C1" s="23" t="s">
        <v>37</v>
      </c>
      <c r="D1" s="23" t="s">
        <v>119</v>
      </c>
      <c r="E1" s="24" t="s">
        <v>2</v>
      </c>
      <c r="F1" s="24" t="s">
        <v>87</v>
      </c>
      <c r="G1" s="23" t="s">
        <v>257</v>
      </c>
    </row>
    <row r="2" spans="1:9" x14ac:dyDescent="0.25">
      <c r="A2" s="53" t="s">
        <v>90</v>
      </c>
      <c r="B2" s="2" t="s">
        <v>99</v>
      </c>
      <c r="C2" s="2">
        <v>1</v>
      </c>
      <c r="D2" s="2">
        <v>1</v>
      </c>
      <c r="E2" s="6">
        <v>35</v>
      </c>
      <c r="F2" s="6">
        <f>E2*C2</f>
        <v>35</v>
      </c>
      <c r="G2" s="29">
        <v>42776</v>
      </c>
      <c r="H2" t="s">
        <v>119</v>
      </c>
      <c r="I2" t="s">
        <v>433</v>
      </c>
    </row>
    <row r="3" spans="1:9" x14ac:dyDescent="0.25">
      <c r="A3" s="51"/>
      <c r="B3" s="44" t="s">
        <v>261</v>
      </c>
      <c r="C3" s="10">
        <v>1</v>
      </c>
      <c r="D3" s="10"/>
      <c r="E3" s="11">
        <v>68</v>
      </c>
      <c r="F3" s="7">
        <f t="shared" ref="F3:F4" si="0">E3*C3</f>
        <v>68</v>
      </c>
      <c r="G3" s="33">
        <v>43012</v>
      </c>
      <c r="H3" t="s">
        <v>107</v>
      </c>
      <c r="I3" t="s">
        <v>215</v>
      </c>
    </row>
    <row r="4" spans="1:9" ht="15.75" thickBot="1" x14ac:dyDescent="0.3">
      <c r="A4" s="51"/>
      <c r="B4" s="12"/>
      <c r="C4" s="12"/>
      <c r="D4" s="12"/>
      <c r="E4" s="13"/>
      <c r="F4" s="15">
        <f t="shared" si="0"/>
        <v>0</v>
      </c>
      <c r="G4" s="30"/>
    </row>
    <row r="5" spans="1:9" x14ac:dyDescent="0.25">
      <c r="A5" s="53" t="s">
        <v>394</v>
      </c>
      <c r="B5" s="39" t="s">
        <v>435</v>
      </c>
      <c r="C5" s="2">
        <v>1</v>
      </c>
      <c r="D5" s="2"/>
      <c r="E5" s="6">
        <v>110</v>
      </c>
      <c r="F5" s="6">
        <f>E5*C5</f>
        <v>110</v>
      </c>
      <c r="G5" s="29">
        <v>42755</v>
      </c>
      <c r="H5" t="s">
        <v>107</v>
      </c>
      <c r="I5" t="s">
        <v>239</v>
      </c>
    </row>
    <row r="6" spans="1:9" x14ac:dyDescent="0.25">
      <c r="A6" s="51"/>
      <c r="B6" s="44" t="s">
        <v>514</v>
      </c>
      <c r="C6" s="10">
        <v>1</v>
      </c>
      <c r="D6" s="10"/>
      <c r="E6" s="11">
        <v>89</v>
      </c>
      <c r="F6" s="11">
        <f>E6*C6</f>
        <v>89</v>
      </c>
      <c r="G6" s="33">
        <v>42996</v>
      </c>
      <c r="H6" t="s">
        <v>107</v>
      </c>
      <c r="I6" t="s">
        <v>215</v>
      </c>
    </row>
    <row r="7" spans="1:9" ht="15.75" thickBot="1" x14ac:dyDescent="0.3">
      <c r="A7" s="51"/>
      <c r="B7" s="3"/>
      <c r="C7" s="3"/>
      <c r="D7" s="3"/>
      <c r="E7" s="7"/>
      <c r="F7" s="7">
        <f t="shared" ref="F7:F75" si="1">E7*C7</f>
        <v>0</v>
      </c>
      <c r="G7" s="3"/>
    </row>
    <row r="8" spans="1:9" x14ac:dyDescent="0.25">
      <c r="A8" s="53" t="s">
        <v>577</v>
      </c>
      <c r="B8" s="19" t="s">
        <v>439</v>
      </c>
      <c r="C8" s="2">
        <v>1</v>
      </c>
      <c r="D8" s="2">
        <v>1</v>
      </c>
      <c r="E8" s="6">
        <v>13</v>
      </c>
      <c r="F8" s="6">
        <f t="shared" si="1"/>
        <v>13</v>
      </c>
      <c r="G8" s="29">
        <v>42780</v>
      </c>
      <c r="H8" t="s">
        <v>119</v>
      </c>
      <c r="I8" t="s">
        <v>433</v>
      </c>
    </row>
    <row r="9" spans="1:9" x14ac:dyDescent="0.25">
      <c r="A9" s="51"/>
      <c r="B9" s="3" t="s">
        <v>6</v>
      </c>
      <c r="C9" s="10">
        <v>2</v>
      </c>
      <c r="D9" s="10"/>
      <c r="E9" s="11">
        <v>26</v>
      </c>
      <c r="F9" s="11">
        <f t="shared" si="1"/>
        <v>52</v>
      </c>
      <c r="G9" s="33">
        <v>42829</v>
      </c>
      <c r="H9" t="s">
        <v>107</v>
      </c>
      <c r="I9" t="s">
        <v>182</v>
      </c>
    </row>
    <row r="10" spans="1:9" x14ac:dyDescent="0.25">
      <c r="A10" s="51"/>
      <c r="B10" s="3" t="s">
        <v>445</v>
      </c>
      <c r="C10" s="3">
        <v>2</v>
      </c>
      <c r="D10" s="3">
        <v>2</v>
      </c>
      <c r="E10" s="7">
        <v>37.5</v>
      </c>
      <c r="F10" s="7">
        <f t="shared" si="1"/>
        <v>75</v>
      </c>
      <c r="G10" s="32">
        <v>43018</v>
      </c>
      <c r="H10" t="s">
        <v>119</v>
      </c>
      <c r="I10" t="s">
        <v>182</v>
      </c>
    </row>
    <row r="11" spans="1:9" x14ac:dyDescent="0.25">
      <c r="A11" s="51"/>
      <c r="B11" s="12" t="s">
        <v>83</v>
      </c>
      <c r="C11" s="12">
        <v>1</v>
      </c>
      <c r="D11" s="12">
        <v>1</v>
      </c>
      <c r="E11" s="13">
        <v>32</v>
      </c>
      <c r="F11" s="13">
        <f t="shared" si="1"/>
        <v>32</v>
      </c>
      <c r="G11" s="30">
        <v>42829</v>
      </c>
      <c r="H11" t="s">
        <v>119</v>
      </c>
      <c r="I11" t="s">
        <v>182</v>
      </c>
    </row>
    <row r="12" spans="1:9" x14ac:dyDescent="0.25">
      <c r="A12" s="51"/>
      <c r="B12" s="3" t="s">
        <v>64</v>
      </c>
      <c r="C12" s="3">
        <v>1</v>
      </c>
      <c r="D12" s="3">
        <v>1</v>
      </c>
      <c r="E12" s="7">
        <v>26</v>
      </c>
      <c r="F12" s="7">
        <f t="shared" si="1"/>
        <v>26</v>
      </c>
      <c r="G12" s="32">
        <v>43018</v>
      </c>
      <c r="H12" t="s">
        <v>119</v>
      </c>
      <c r="I12" t="s">
        <v>215</v>
      </c>
    </row>
    <row r="13" spans="1:9" x14ac:dyDescent="0.25">
      <c r="A13" s="51"/>
      <c r="B13" s="16" t="s">
        <v>185</v>
      </c>
      <c r="C13" s="16">
        <v>1</v>
      </c>
      <c r="D13" s="16">
        <v>1</v>
      </c>
      <c r="E13" s="15">
        <v>30</v>
      </c>
      <c r="F13" s="7">
        <f t="shared" si="1"/>
        <v>30</v>
      </c>
      <c r="G13" s="31">
        <v>43018</v>
      </c>
      <c r="H13" t="s">
        <v>119</v>
      </c>
      <c r="I13" t="s">
        <v>215</v>
      </c>
    </row>
    <row r="14" spans="1:9" x14ac:dyDescent="0.25">
      <c r="A14" s="51"/>
      <c r="B14" s="16" t="s">
        <v>530</v>
      </c>
      <c r="C14" s="16">
        <v>1</v>
      </c>
      <c r="D14" s="16">
        <v>1</v>
      </c>
      <c r="E14" s="15">
        <v>37.5</v>
      </c>
      <c r="F14" s="7">
        <f t="shared" si="1"/>
        <v>37.5</v>
      </c>
      <c r="G14" s="31">
        <v>43018</v>
      </c>
      <c r="H14" t="s">
        <v>119</v>
      </c>
      <c r="I14" t="s">
        <v>215</v>
      </c>
    </row>
    <row r="15" spans="1:9" x14ac:dyDescent="0.25">
      <c r="A15" s="51"/>
      <c r="B15" s="43" t="s">
        <v>194</v>
      </c>
      <c r="C15" s="16">
        <v>1</v>
      </c>
      <c r="D15" s="16"/>
      <c r="E15" s="15">
        <v>90</v>
      </c>
      <c r="F15" s="7">
        <f t="shared" si="1"/>
        <v>90</v>
      </c>
      <c r="G15" s="31">
        <v>43018</v>
      </c>
      <c r="H15" t="s">
        <v>107</v>
      </c>
      <c r="I15" t="s">
        <v>215</v>
      </c>
    </row>
    <row r="16" spans="1:9" ht="15.75" thickBot="1" x14ac:dyDescent="0.3">
      <c r="A16" s="51"/>
      <c r="B16" s="16"/>
      <c r="C16" s="16"/>
      <c r="D16" s="16"/>
      <c r="E16" s="15"/>
      <c r="F16" s="7">
        <f t="shared" si="1"/>
        <v>0</v>
      </c>
      <c r="G16" s="16"/>
    </row>
    <row r="17" spans="1:9" x14ac:dyDescent="0.25">
      <c r="A17" s="53" t="s">
        <v>201</v>
      </c>
      <c r="B17" s="2" t="s">
        <v>440</v>
      </c>
      <c r="C17" s="2">
        <v>1</v>
      </c>
      <c r="D17" s="2"/>
      <c r="E17" s="6">
        <v>40</v>
      </c>
      <c r="F17" s="6">
        <f t="shared" si="1"/>
        <v>40</v>
      </c>
      <c r="G17" s="29">
        <v>42804</v>
      </c>
      <c r="H17" t="s">
        <v>107</v>
      </c>
      <c r="I17" t="s">
        <v>239</v>
      </c>
    </row>
    <row r="18" spans="1:9" ht="15.75" thickBot="1" x14ac:dyDescent="0.3">
      <c r="A18" s="52"/>
      <c r="B18" s="4"/>
      <c r="C18" s="4"/>
      <c r="D18" s="4"/>
      <c r="E18" s="8"/>
      <c r="F18" s="8">
        <f t="shared" si="1"/>
        <v>0</v>
      </c>
      <c r="G18" s="4"/>
    </row>
    <row r="19" spans="1:9" x14ac:dyDescent="0.25">
      <c r="A19" s="53" t="s">
        <v>578</v>
      </c>
      <c r="B19" s="2" t="s">
        <v>437</v>
      </c>
      <c r="C19" s="2">
        <v>1</v>
      </c>
      <c r="D19" s="2"/>
      <c r="E19" s="6">
        <v>55</v>
      </c>
      <c r="F19" s="6">
        <f t="shared" si="1"/>
        <v>55</v>
      </c>
      <c r="G19" s="29">
        <v>42767</v>
      </c>
      <c r="H19" t="s">
        <v>107</v>
      </c>
      <c r="I19" t="s">
        <v>433</v>
      </c>
    </row>
    <row r="20" spans="1:9" x14ac:dyDescent="0.25">
      <c r="A20" s="51"/>
      <c r="B20" s="44" t="s">
        <v>553</v>
      </c>
      <c r="C20" s="10">
        <v>2</v>
      </c>
      <c r="D20" s="10"/>
      <c r="E20" s="11">
        <v>120</v>
      </c>
      <c r="F20" s="11">
        <f t="shared" si="1"/>
        <v>240</v>
      </c>
      <c r="G20" s="33">
        <v>43032</v>
      </c>
      <c r="H20" t="s">
        <v>107</v>
      </c>
      <c r="I20" t="s">
        <v>563</v>
      </c>
    </row>
    <row r="21" spans="1:9" x14ac:dyDescent="0.25">
      <c r="A21" s="51"/>
      <c r="B21" s="10" t="s">
        <v>50</v>
      </c>
      <c r="C21" s="10">
        <v>1</v>
      </c>
      <c r="D21" s="10"/>
      <c r="E21" s="11">
        <v>39</v>
      </c>
      <c r="F21" s="11">
        <f t="shared" si="1"/>
        <v>39</v>
      </c>
      <c r="G21" s="33">
        <v>42978</v>
      </c>
      <c r="H21" t="s">
        <v>107</v>
      </c>
      <c r="I21" t="s">
        <v>215</v>
      </c>
    </row>
    <row r="22" spans="1:9" ht="15.75" thickBot="1" x14ac:dyDescent="0.3">
      <c r="A22" s="51"/>
      <c r="B22" s="3"/>
      <c r="C22" s="3"/>
      <c r="D22" s="3"/>
      <c r="E22" s="7"/>
      <c r="F22" s="7">
        <f t="shared" si="1"/>
        <v>0</v>
      </c>
      <c r="G22" s="3"/>
    </row>
    <row r="23" spans="1:9" x14ac:dyDescent="0.25">
      <c r="A23" s="53" t="s">
        <v>442</v>
      </c>
      <c r="B23" s="2" t="s">
        <v>443</v>
      </c>
      <c r="C23" s="2">
        <v>1</v>
      </c>
      <c r="D23" s="2"/>
      <c r="E23" s="6">
        <v>39</v>
      </c>
      <c r="F23" s="6">
        <f t="shared" si="1"/>
        <v>39</v>
      </c>
      <c r="G23" s="29">
        <v>42822</v>
      </c>
      <c r="H23" t="s">
        <v>107</v>
      </c>
      <c r="I23" t="s">
        <v>239</v>
      </c>
    </row>
    <row r="24" spans="1:9" ht="15.75" thickBot="1" x14ac:dyDescent="0.3">
      <c r="A24" s="52"/>
      <c r="B24" s="4"/>
      <c r="C24" s="4"/>
      <c r="D24" s="4"/>
      <c r="E24" s="8"/>
      <c r="F24" s="15">
        <f t="shared" si="1"/>
        <v>0</v>
      </c>
      <c r="G24" s="4"/>
    </row>
    <row r="25" spans="1:9" x14ac:dyDescent="0.25">
      <c r="A25" s="53" t="s">
        <v>319</v>
      </c>
      <c r="B25" s="2" t="s">
        <v>574</v>
      </c>
      <c r="C25" s="2">
        <v>1</v>
      </c>
      <c r="D25" s="2"/>
      <c r="E25" s="6">
        <v>43</v>
      </c>
      <c r="F25" s="6">
        <f t="shared" ref="F25:F26" si="2">E25*C25</f>
        <v>43</v>
      </c>
      <c r="G25" s="29">
        <v>43070</v>
      </c>
      <c r="H25" t="s">
        <v>107</v>
      </c>
      <c r="I25" t="s">
        <v>215</v>
      </c>
    </row>
    <row r="26" spans="1:9" ht="15.75" thickBot="1" x14ac:dyDescent="0.3">
      <c r="A26" s="52"/>
      <c r="B26" s="4"/>
      <c r="C26" s="4"/>
      <c r="D26" s="4"/>
      <c r="E26" s="8"/>
      <c r="F26" s="15">
        <f t="shared" si="2"/>
        <v>0</v>
      </c>
      <c r="G26" s="4"/>
    </row>
    <row r="27" spans="1:9" x14ac:dyDescent="0.25">
      <c r="A27" s="53" t="s">
        <v>32</v>
      </c>
      <c r="B27" s="19" t="s">
        <v>94</v>
      </c>
      <c r="C27" s="19">
        <v>1</v>
      </c>
      <c r="D27" s="19"/>
      <c r="E27" s="14">
        <v>47</v>
      </c>
      <c r="F27" s="14">
        <f t="shared" si="1"/>
        <v>47</v>
      </c>
      <c r="G27" s="26">
        <v>42761</v>
      </c>
      <c r="H27" t="s">
        <v>107</v>
      </c>
      <c r="I27" t="s">
        <v>433</v>
      </c>
    </row>
    <row r="28" spans="1:9" x14ac:dyDescent="0.25">
      <c r="A28" s="51"/>
      <c r="B28" s="3" t="s">
        <v>438</v>
      </c>
      <c r="C28" s="3">
        <v>1</v>
      </c>
      <c r="D28" s="3"/>
      <c r="E28" s="7">
        <v>24</v>
      </c>
      <c r="F28" s="7">
        <f t="shared" si="1"/>
        <v>24</v>
      </c>
      <c r="G28" s="32">
        <v>42788</v>
      </c>
      <c r="H28" t="s">
        <v>107</v>
      </c>
      <c r="I28" t="s">
        <v>239</v>
      </c>
    </row>
    <row r="29" spans="1:9" x14ac:dyDescent="0.25">
      <c r="A29" s="51"/>
      <c r="B29" s="3" t="s">
        <v>532</v>
      </c>
      <c r="C29" s="3">
        <v>1</v>
      </c>
      <c r="D29" s="3"/>
      <c r="E29" s="7">
        <v>35</v>
      </c>
      <c r="F29" s="7">
        <f t="shared" si="1"/>
        <v>35</v>
      </c>
      <c r="G29" s="32">
        <v>43019</v>
      </c>
      <c r="H29" t="s">
        <v>107</v>
      </c>
      <c r="I29" t="s">
        <v>215</v>
      </c>
    </row>
    <row r="30" spans="1:9" x14ac:dyDescent="0.25">
      <c r="A30" s="51"/>
      <c r="B30" s="41" t="s">
        <v>533</v>
      </c>
      <c r="C30" s="3">
        <v>1</v>
      </c>
      <c r="D30" s="3"/>
      <c r="E30" s="7">
        <v>130</v>
      </c>
      <c r="F30" s="7">
        <f t="shared" si="1"/>
        <v>130</v>
      </c>
      <c r="G30" s="32">
        <v>43019</v>
      </c>
      <c r="H30" t="s">
        <v>107</v>
      </c>
      <c r="I30" t="s">
        <v>215</v>
      </c>
    </row>
    <row r="31" spans="1:9" ht="15.75" thickBot="1" x14ac:dyDescent="0.3">
      <c r="A31" s="51"/>
      <c r="B31" s="12"/>
      <c r="C31" s="12"/>
      <c r="D31" s="12"/>
      <c r="E31" s="13"/>
      <c r="F31" s="13">
        <f t="shared" si="1"/>
        <v>0</v>
      </c>
      <c r="G31" s="30"/>
    </row>
    <row r="32" spans="1:9" x14ac:dyDescent="0.25">
      <c r="A32" s="53" t="s">
        <v>498</v>
      </c>
      <c r="B32" s="2" t="s">
        <v>499</v>
      </c>
      <c r="C32" s="2">
        <v>1</v>
      </c>
      <c r="D32" s="2"/>
      <c r="E32" s="34">
        <v>31</v>
      </c>
      <c r="F32" s="36">
        <f t="shared" si="1"/>
        <v>31</v>
      </c>
      <c r="G32" s="29">
        <v>42919</v>
      </c>
      <c r="H32" t="s">
        <v>107</v>
      </c>
      <c r="I32" t="s">
        <v>431</v>
      </c>
    </row>
    <row r="33" spans="1:9" x14ac:dyDescent="0.25">
      <c r="A33" s="51"/>
      <c r="B33" s="44" t="s">
        <v>500</v>
      </c>
      <c r="C33" s="10">
        <v>1</v>
      </c>
      <c r="D33" s="10"/>
      <c r="E33" s="35">
        <v>49</v>
      </c>
      <c r="F33" s="37">
        <f t="shared" si="1"/>
        <v>49</v>
      </c>
      <c r="G33" s="33">
        <v>42919</v>
      </c>
      <c r="H33" t="s">
        <v>107</v>
      </c>
      <c r="I33" t="s">
        <v>431</v>
      </c>
    </row>
    <row r="34" spans="1:9" x14ac:dyDescent="0.25">
      <c r="A34" s="51"/>
      <c r="B34" s="10" t="s">
        <v>501</v>
      </c>
      <c r="C34" s="10">
        <v>1</v>
      </c>
      <c r="D34" s="10"/>
      <c r="E34" s="35">
        <v>45</v>
      </c>
      <c r="F34" s="37">
        <f t="shared" si="1"/>
        <v>45</v>
      </c>
      <c r="G34" s="33">
        <v>42919</v>
      </c>
      <c r="H34" t="s">
        <v>107</v>
      </c>
      <c r="I34" t="s">
        <v>431</v>
      </c>
    </row>
    <row r="35" spans="1:9" x14ac:dyDescent="0.25">
      <c r="A35" s="51"/>
      <c r="B35" s="10" t="s">
        <v>502</v>
      </c>
      <c r="C35" s="10">
        <v>1</v>
      </c>
      <c r="D35" s="10"/>
      <c r="E35" s="11">
        <v>38</v>
      </c>
      <c r="F35" s="7">
        <f t="shared" si="1"/>
        <v>38</v>
      </c>
      <c r="G35" s="33">
        <v>42919</v>
      </c>
      <c r="H35" t="s">
        <v>107</v>
      </c>
      <c r="I35" t="s">
        <v>431</v>
      </c>
    </row>
    <row r="36" spans="1:9" ht="15.75" thickBot="1" x14ac:dyDescent="0.3">
      <c r="A36" s="51"/>
      <c r="B36" s="10"/>
      <c r="C36" s="10"/>
      <c r="D36" s="10"/>
      <c r="E36" s="11"/>
      <c r="F36" s="7">
        <f t="shared" si="1"/>
        <v>0</v>
      </c>
      <c r="G36" s="33"/>
    </row>
    <row r="37" spans="1:9" x14ac:dyDescent="0.25">
      <c r="A37" s="53" t="s">
        <v>100</v>
      </c>
      <c r="B37" s="2" t="s">
        <v>436</v>
      </c>
      <c r="C37" s="2">
        <v>1</v>
      </c>
      <c r="D37" s="2"/>
      <c r="E37" s="6">
        <v>22</v>
      </c>
      <c r="F37" s="6">
        <f t="shared" si="1"/>
        <v>22</v>
      </c>
      <c r="G37" s="29">
        <v>42761</v>
      </c>
      <c r="H37" t="s">
        <v>107</v>
      </c>
      <c r="I37" t="s">
        <v>433</v>
      </c>
    </row>
    <row r="38" spans="1:9" x14ac:dyDescent="0.25">
      <c r="A38" s="51"/>
      <c r="B38" s="16" t="s">
        <v>515</v>
      </c>
      <c r="C38" s="16">
        <v>2</v>
      </c>
      <c r="D38" s="16"/>
      <c r="E38" s="15">
        <v>26</v>
      </c>
      <c r="F38" s="15">
        <f t="shared" si="1"/>
        <v>52</v>
      </c>
      <c r="G38" s="31">
        <v>42786</v>
      </c>
      <c r="H38" t="s">
        <v>107</v>
      </c>
      <c r="I38" t="s">
        <v>363</v>
      </c>
    </row>
    <row r="39" spans="1:9" ht="15.75" thickBot="1" x14ac:dyDescent="0.3">
      <c r="A39" s="52"/>
      <c r="B39" s="4"/>
      <c r="C39" s="4"/>
      <c r="D39" s="4"/>
      <c r="E39" s="8"/>
      <c r="F39" s="8">
        <f t="shared" si="1"/>
        <v>0</v>
      </c>
      <c r="G39" s="4"/>
    </row>
    <row r="40" spans="1:9" x14ac:dyDescent="0.25">
      <c r="A40" s="53" t="s">
        <v>449</v>
      </c>
      <c r="B40" s="2" t="s">
        <v>450</v>
      </c>
      <c r="C40" s="2">
        <v>1</v>
      </c>
      <c r="D40" s="2">
        <v>1</v>
      </c>
      <c r="E40" s="6">
        <v>34</v>
      </c>
      <c r="F40" s="6">
        <f t="shared" si="1"/>
        <v>34</v>
      </c>
      <c r="G40" s="29">
        <v>42835</v>
      </c>
      <c r="H40" t="s">
        <v>119</v>
      </c>
      <c r="I40" t="s">
        <v>451</v>
      </c>
    </row>
    <row r="41" spans="1:9" ht="15.75" thickBot="1" x14ac:dyDescent="0.3">
      <c r="A41" s="51"/>
      <c r="B41" s="3"/>
      <c r="C41" s="3"/>
      <c r="D41" s="3"/>
      <c r="E41" s="7"/>
      <c r="F41" s="7">
        <f t="shared" si="1"/>
        <v>0</v>
      </c>
      <c r="G41" s="3"/>
    </row>
    <row r="42" spans="1:9" x14ac:dyDescent="0.25">
      <c r="A42" s="53" t="s">
        <v>452</v>
      </c>
      <c r="B42" s="2" t="s">
        <v>453</v>
      </c>
      <c r="C42" s="2">
        <v>1</v>
      </c>
      <c r="D42" s="2">
        <v>1</v>
      </c>
      <c r="E42" s="6">
        <v>22</v>
      </c>
      <c r="F42" s="6">
        <f t="shared" si="1"/>
        <v>22</v>
      </c>
      <c r="G42" s="29">
        <v>42835</v>
      </c>
      <c r="H42" t="s">
        <v>119</v>
      </c>
      <c r="I42" t="s">
        <v>451</v>
      </c>
    </row>
    <row r="43" spans="1:9" ht="15.75" thickBot="1" x14ac:dyDescent="0.3">
      <c r="A43" s="51"/>
      <c r="B43" s="3"/>
      <c r="C43" s="3"/>
      <c r="D43" s="3"/>
      <c r="E43" s="7"/>
      <c r="F43" s="7">
        <f t="shared" si="1"/>
        <v>0</v>
      </c>
      <c r="G43" s="3"/>
    </row>
    <row r="44" spans="1:9" x14ac:dyDescent="0.25">
      <c r="A44" s="53" t="s">
        <v>307</v>
      </c>
      <c r="B44" s="2" t="s">
        <v>468</v>
      </c>
      <c r="C44" s="2">
        <v>1</v>
      </c>
      <c r="D44" s="2"/>
      <c r="E44" s="6">
        <v>28</v>
      </c>
      <c r="F44" s="14">
        <f t="shared" si="1"/>
        <v>28</v>
      </c>
      <c r="G44" s="29">
        <v>42858</v>
      </c>
      <c r="H44" t="s">
        <v>107</v>
      </c>
      <c r="I44" t="s">
        <v>182</v>
      </c>
    </row>
    <row r="45" spans="1:9" x14ac:dyDescent="0.25">
      <c r="A45" s="51"/>
      <c r="B45" s="12" t="s">
        <v>526</v>
      </c>
      <c r="C45" s="12">
        <v>1</v>
      </c>
      <c r="D45" s="12"/>
      <c r="E45" s="13">
        <v>32</v>
      </c>
      <c r="F45" s="7">
        <f t="shared" si="1"/>
        <v>32</v>
      </c>
      <c r="G45" s="30">
        <v>43012</v>
      </c>
      <c r="H45" t="s">
        <v>107</v>
      </c>
      <c r="I45" t="s">
        <v>215</v>
      </c>
    </row>
    <row r="46" spans="1:9" ht="15.75" thickBot="1" x14ac:dyDescent="0.3">
      <c r="A46" s="52"/>
      <c r="B46" s="4"/>
      <c r="C46" s="4"/>
      <c r="D46" s="4"/>
      <c r="E46" s="8"/>
      <c r="F46" s="8">
        <f t="shared" si="1"/>
        <v>0</v>
      </c>
      <c r="G46" s="4"/>
    </row>
    <row r="47" spans="1:9" x14ac:dyDescent="0.25">
      <c r="A47" s="53" t="s">
        <v>114</v>
      </c>
      <c r="B47" s="2" t="s">
        <v>429</v>
      </c>
      <c r="C47" s="2">
        <v>1</v>
      </c>
      <c r="D47" s="2">
        <v>1</v>
      </c>
      <c r="E47" s="6">
        <v>24.9</v>
      </c>
      <c r="F47" s="14">
        <f t="shared" si="1"/>
        <v>24.9</v>
      </c>
      <c r="G47" s="29">
        <v>42747</v>
      </c>
      <c r="H47" t="s">
        <v>119</v>
      </c>
      <c r="I47" t="s">
        <v>485</v>
      </c>
    </row>
    <row r="48" spans="1:9" x14ac:dyDescent="0.25">
      <c r="A48" s="51"/>
      <c r="B48" s="12" t="s">
        <v>430</v>
      </c>
      <c r="C48" s="12">
        <v>1</v>
      </c>
      <c r="D48" s="12">
        <v>1</v>
      </c>
      <c r="E48" s="13">
        <v>23.9</v>
      </c>
      <c r="F48" s="15">
        <f t="shared" si="1"/>
        <v>23.9</v>
      </c>
      <c r="G48" s="30">
        <v>42747</v>
      </c>
      <c r="H48" t="s">
        <v>119</v>
      </c>
      <c r="I48" t="s">
        <v>485</v>
      </c>
    </row>
    <row r="49" spans="1:9" ht="14.25" customHeight="1" thickBot="1" x14ac:dyDescent="0.3">
      <c r="A49" s="51"/>
      <c r="B49" s="3"/>
      <c r="C49" s="3"/>
      <c r="D49" s="3"/>
      <c r="E49" s="7"/>
      <c r="F49" s="7">
        <f t="shared" si="1"/>
        <v>0</v>
      </c>
      <c r="G49" s="32"/>
    </row>
    <row r="50" spans="1:9" x14ac:dyDescent="0.25">
      <c r="A50" s="53" t="s">
        <v>454</v>
      </c>
      <c r="B50" s="2" t="s">
        <v>260</v>
      </c>
      <c r="C50" s="2">
        <v>1</v>
      </c>
      <c r="D50" s="2">
        <v>1</v>
      </c>
      <c r="E50" s="6">
        <v>15.5</v>
      </c>
      <c r="F50" s="6">
        <f t="shared" si="1"/>
        <v>15.5</v>
      </c>
      <c r="G50" s="29">
        <v>42835</v>
      </c>
      <c r="H50" t="s">
        <v>119</v>
      </c>
      <c r="I50" t="s">
        <v>451</v>
      </c>
    </row>
    <row r="51" spans="1:9" ht="15.75" thickBot="1" x14ac:dyDescent="0.3">
      <c r="A51" s="52"/>
      <c r="B51" s="4"/>
      <c r="C51" s="4"/>
      <c r="D51" s="4"/>
      <c r="E51" s="8"/>
      <c r="F51" s="8">
        <f t="shared" si="1"/>
        <v>0</v>
      </c>
      <c r="G51" s="4"/>
    </row>
    <row r="52" spans="1:9" x14ac:dyDescent="0.25">
      <c r="A52" s="53" t="s">
        <v>116</v>
      </c>
      <c r="B52" s="2" t="s">
        <v>479</v>
      </c>
      <c r="C52" s="2">
        <v>1</v>
      </c>
      <c r="D52" s="2"/>
      <c r="E52" s="6">
        <v>29</v>
      </c>
      <c r="F52" s="6">
        <f t="shared" si="1"/>
        <v>29</v>
      </c>
      <c r="G52" s="29">
        <v>42887</v>
      </c>
      <c r="H52" t="s">
        <v>107</v>
      </c>
      <c r="I52" t="s">
        <v>431</v>
      </c>
    </row>
    <row r="53" spans="1:9" x14ac:dyDescent="0.25">
      <c r="A53" s="51"/>
      <c r="B53" s="10" t="s">
        <v>535</v>
      </c>
      <c r="C53" s="10">
        <v>1</v>
      </c>
      <c r="D53" s="10"/>
      <c r="E53" s="11">
        <v>33</v>
      </c>
      <c r="F53" s="11">
        <f t="shared" si="1"/>
        <v>33</v>
      </c>
      <c r="G53" s="33">
        <v>43020</v>
      </c>
      <c r="H53" t="s">
        <v>107</v>
      </c>
      <c r="I53" t="s">
        <v>215</v>
      </c>
    </row>
    <row r="54" spans="1:9" x14ac:dyDescent="0.25">
      <c r="A54" s="51"/>
      <c r="B54" s="10" t="s">
        <v>480</v>
      </c>
      <c r="C54" s="10">
        <v>2</v>
      </c>
      <c r="D54" s="10">
        <v>1</v>
      </c>
      <c r="E54" s="11">
        <v>29</v>
      </c>
      <c r="F54" s="11">
        <f t="shared" si="1"/>
        <v>58</v>
      </c>
      <c r="G54" s="33">
        <v>42887</v>
      </c>
      <c r="H54" t="s">
        <v>107</v>
      </c>
      <c r="I54" t="s">
        <v>431</v>
      </c>
    </row>
    <row r="55" spans="1:9" ht="15.75" thickBot="1" x14ac:dyDescent="0.3">
      <c r="A55" s="51"/>
      <c r="B55" s="3"/>
      <c r="C55" s="3"/>
      <c r="D55" s="3"/>
      <c r="E55" s="7"/>
      <c r="F55" s="7">
        <f t="shared" si="1"/>
        <v>0</v>
      </c>
      <c r="G55" s="3"/>
    </row>
    <row r="56" spans="1:9" x14ac:dyDescent="0.25">
      <c r="A56" s="53" t="s">
        <v>118</v>
      </c>
      <c r="B56" s="2" t="s">
        <v>303</v>
      </c>
      <c r="C56" s="2">
        <v>1</v>
      </c>
      <c r="D56" s="2"/>
      <c r="E56" s="6">
        <v>35</v>
      </c>
      <c r="F56" s="6">
        <f t="shared" si="1"/>
        <v>35</v>
      </c>
      <c r="G56" s="29">
        <v>42887</v>
      </c>
      <c r="H56" t="s">
        <v>107</v>
      </c>
      <c r="I56" t="s">
        <v>431</v>
      </c>
    </row>
    <row r="57" spans="1:9" x14ac:dyDescent="0.25">
      <c r="A57" s="51"/>
      <c r="B57" s="40" t="s">
        <v>536</v>
      </c>
      <c r="C57" s="12">
        <v>1</v>
      </c>
      <c r="D57" s="12"/>
      <c r="E57" s="13">
        <v>49</v>
      </c>
      <c r="F57" s="13">
        <f t="shared" si="1"/>
        <v>49</v>
      </c>
      <c r="G57" s="30">
        <v>43020</v>
      </c>
      <c r="H57" t="s">
        <v>107</v>
      </c>
      <c r="I57" t="s">
        <v>215</v>
      </c>
    </row>
    <row r="58" spans="1:9" ht="15.75" thickBot="1" x14ac:dyDescent="0.3">
      <c r="A58" s="52"/>
      <c r="B58" s="4"/>
      <c r="C58" s="4"/>
      <c r="D58" s="4"/>
      <c r="E58" s="8"/>
      <c r="F58" s="8">
        <f t="shared" si="1"/>
        <v>0</v>
      </c>
      <c r="G58" s="4"/>
    </row>
    <row r="59" spans="1:9" x14ac:dyDescent="0.25">
      <c r="A59" s="53" t="s">
        <v>455</v>
      </c>
      <c r="B59" s="19" t="s">
        <v>456</v>
      </c>
      <c r="C59" s="19">
        <v>1</v>
      </c>
      <c r="D59" s="19">
        <v>1</v>
      </c>
      <c r="E59" s="14">
        <v>31.5</v>
      </c>
      <c r="F59" s="14">
        <f t="shared" si="1"/>
        <v>31.5</v>
      </c>
      <c r="G59" s="26">
        <v>42835</v>
      </c>
      <c r="H59" t="s">
        <v>119</v>
      </c>
      <c r="I59" t="s">
        <v>451</v>
      </c>
    </row>
    <row r="60" spans="1:9" ht="15.75" thickBot="1" x14ac:dyDescent="0.3">
      <c r="A60" s="52"/>
      <c r="B60" s="4"/>
      <c r="C60" s="4"/>
      <c r="D60" s="4"/>
      <c r="E60" s="8"/>
      <c r="F60" s="8">
        <f t="shared" si="1"/>
        <v>0</v>
      </c>
      <c r="G60" s="4"/>
    </row>
    <row r="61" spans="1:9" x14ac:dyDescent="0.25">
      <c r="A61" s="53" t="s">
        <v>127</v>
      </c>
      <c r="B61" s="19" t="s">
        <v>441</v>
      </c>
      <c r="C61" s="19">
        <v>1</v>
      </c>
      <c r="D61" s="19">
        <v>1</v>
      </c>
      <c r="E61" s="14">
        <v>28</v>
      </c>
      <c r="F61" s="14">
        <f t="shared" si="1"/>
        <v>28</v>
      </c>
      <c r="G61" s="26">
        <v>42811</v>
      </c>
      <c r="H61" t="s">
        <v>119</v>
      </c>
      <c r="I61" t="s">
        <v>431</v>
      </c>
    </row>
    <row r="62" spans="1:9" x14ac:dyDescent="0.25">
      <c r="A62" s="51"/>
      <c r="B62" s="3" t="s">
        <v>513</v>
      </c>
      <c r="C62" s="3">
        <v>1</v>
      </c>
      <c r="D62" s="3"/>
      <c r="E62" s="7">
        <v>49</v>
      </c>
      <c r="F62" s="7">
        <f t="shared" si="1"/>
        <v>49</v>
      </c>
      <c r="G62" s="32">
        <v>42996</v>
      </c>
      <c r="H62" t="s">
        <v>107</v>
      </c>
      <c r="I62" t="s">
        <v>215</v>
      </c>
    </row>
    <row r="63" spans="1:9" ht="15.75" thickBot="1" x14ac:dyDescent="0.3">
      <c r="A63" s="52"/>
      <c r="B63" s="4"/>
      <c r="C63" s="4"/>
      <c r="D63" s="4"/>
      <c r="E63" s="8"/>
      <c r="F63" s="8">
        <f t="shared" si="1"/>
        <v>0</v>
      </c>
      <c r="G63" s="4"/>
    </row>
    <row r="64" spans="1:9" x14ac:dyDescent="0.25">
      <c r="A64" s="53" t="s">
        <v>9</v>
      </c>
      <c r="B64" s="19" t="s">
        <v>447</v>
      </c>
      <c r="C64" s="19">
        <v>1</v>
      </c>
      <c r="D64" s="19"/>
      <c r="E64" s="14">
        <v>43</v>
      </c>
      <c r="F64" s="14">
        <f t="shared" si="1"/>
        <v>43</v>
      </c>
      <c r="G64" s="26">
        <v>42832</v>
      </c>
      <c r="H64" t="s">
        <v>107</v>
      </c>
      <c r="I64" t="s">
        <v>446</v>
      </c>
    </row>
    <row r="65" spans="1:9" x14ac:dyDescent="0.25">
      <c r="A65" s="51"/>
      <c r="B65" s="3" t="s">
        <v>538</v>
      </c>
      <c r="C65" s="3">
        <v>1</v>
      </c>
      <c r="D65" s="3"/>
      <c r="E65" s="7">
        <v>36</v>
      </c>
      <c r="F65" s="7">
        <f t="shared" si="1"/>
        <v>36</v>
      </c>
      <c r="G65" s="32">
        <v>43027</v>
      </c>
      <c r="H65" t="s">
        <v>107</v>
      </c>
      <c r="I65" t="s">
        <v>215</v>
      </c>
    </row>
    <row r="66" spans="1:9" x14ac:dyDescent="0.25">
      <c r="A66" s="51"/>
      <c r="B66" s="3" t="s">
        <v>448</v>
      </c>
      <c r="C66" s="3">
        <v>1</v>
      </c>
      <c r="D66" s="3"/>
      <c r="E66" s="7">
        <v>56</v>
      </c>
      <c r="F66" s="7">
        <f t="shared" si="1"/>
        <v>56</v>
      </c>
      <c r="G66" s="32">
        <v>42832</v>
      </c>
      <c r="H66" t="s">
        <v>107</v>
      </c>
      <c r="I66" t="s">
        <v>446</v>
      </c>
    </row>
    <row r="67" spans="1:9" ht="15.75" thickBot="1" x14ac:dyDescent="0.3">
      <c r="A67" s="52"/>
      <c r="B67" s="4"/>
      <c r="C67" s="4"/>
      <c r="D67" s="4"/>
      <c r="E67" s="8"/>
      <c r="F67" s="8">
        <f t="shared" si="1"/>
        <v>0</v>
      </c>
      <c r="G67" s="4"/>
    </row>
    <row r="68" spans="1:9" x14ac:dyDescent="0.25">
      <c r="A68" s="53" t="s">
        <v>473</v>
      </c>
      <c r="B68" s="19" t="s">
        <v>469</v>
      </c>
      <c r="C68" s="19">
        <v>1</v>
      </c>
      <c r="D68" s="19"/>
      <c r="E68" s="14">
        <v>36</v>
      </c>
      <c r="F68" s="14">
        <f t="shared" si="1"/>
        <v>36</v>
      </c>
      <c r="G68" s="26">
        <v>42866</v>
      </c>
      <c r="H68" t="s">
        <v>107</v>
      </c>
      <c r="I68" t="s">
        <v>472</v>
      </c>
    </row>
    <row r="69" spans="1:9" x14ac:dyDescent="0.25">
      <c r="A69" s="51"/>
      <c r="B69" s="3" t="s">
        <v>157</v>
      </c>
      <c r="C69" s="3">
        <v>1</v>
      </c>
      <c r="D69" s="3"/>
      <c r="E69" s="7">
        <v>46</v>
      </c>
      <c r="F69" s="7">
        <f t="shared" si="1"/>
        <v>46</v>
      </c>
      <c r="G69" s="32">
        <v>42866</v>
      </c>
      <c r="H69" t="s">
        <v>107</v>
      </c>
      <c r="I69" t="s">
        <v>472</v>
      </c>
    </row>
    <row r="70" spans="1:9" x14ac:dyDescent="0.25">
      <c r="A70" s="51"/>
      <c r="B70" s="3" t="s">
        <v>470</v>
      </c>
      <c r="C70" s="3">
        <v>1</v>
      </c>
      <c r="D70" s="3"/>
      <c r="E70" s="7">
        <v>27</v>
      </c>
      <c r="F70" s="7">
        <f t="shared" si="1"/>
        <v>27</v>
      </c>
      <c r="G70" s="32">
        <v>42866</v>
      </c>
      <c r="H70" t="s">
        <v>107</v>
      </c>
      <c r="I70" t="s">
        <v>472</v>
      </c>
    </row>
    <row r="71" spans="1:9" x14ac:dyDescent="0.25">
      <c r="A71" s="51"/>
      <c r="B71" s="43" t="s">
        <v>471</v>
      </c>
      <c r="C71" s="16">
        <v>1</v>
      </c>
      <c r="D71" s="16"/>
      <c r="E71" s="15">
        <v>57</v>
      </c>
      <c r="F71" s="15">
        <f t="shared" si="1"/>
        <v>57</v>
      </c>
      <c r="G71" s="31">
        <v>42866</v>
      </c>
      <c r="H71" t="s">
        <v>107</v>
      </c>
      <c r="I71" t="s">
        <v>472</v>
      </c>
    </row>
    <row r="72" spans="1:9" ht="15.75" thickBot="1" x14ac:dyDescent="0.3">
      <c r="A72" s="52"/>
      <c r="B72" s="4"/>
      <c r="C72" s="4"/>
      <c r="D72" s="4"/>
      <c r="E72" s="8"/>
      <c r="F72" s="8">
        <f t="shared" si="1"/>
        <v>0</v>
      </c>
      <c r="G72" s="4"/>
    </row>
    <row r="73" spans="1:9" x14ac:dyDescent="0.25">
      <c r="A73" s="53" t="s">
        <v>457</v>
      </c>
      <c r="B73" s="2" t="s">
        <v>137</v>
      </c>
      <c r="C73" s="2">
        <v>1</v>
      </c>
      <c r="D73" s="2">
        <v>1</v>
      </c>
      <c r="E73" s="6">
        <v>16</v>
      </c>
      <c r="F73" s="6">
        <f t="shared" si="1"/>
        <v>16</v>
      </c>
      <c r="G73" s="29">
        <v>42835</v>
      </c>
      <c r="H73" t="s">
        <v>119</v>
      </c>
      <c r="I73" t="s">
        <v>451</v>
      </c>
    </row>
    <row r="74" spans="1:9" ht="15.75" thickBot="1" x14ac:dyDescent="0.3">
      <c r="A74" s="52"/>
      <c r="B74" s="4"/>
      <c r="C74" s="4"/>
      <c r="D74" s="4"/>
      <c r="E74" s="8"/>
      <c r="F74" s="15">
        <f t="shared" si="1"/>
        <v>0</v>
      </c>
      <c r="G74" s="4"/>
    </row>
    <row r="75" spans="1:9" x14ac:dyDescent="0.25">
      <c r="A75" s="53" t="s">
        <v>458</v>
      </c>
      <c r="B75" s="2" t="s">
        <v>167</v>
      </c>
      <c r="C75" s="2">
        <v>1</v>
      </c>
      <c r="D75" s="2">
        <v>1</v>
      </c>
      <c r="E75" s="6">
        <v>30</v>
      </c>
      <c r="F75" s="6">
        <f t="shared" si="1"/>
        <v>30</v>
      </c>
      <c r="G75" s="29">
        <v>42835</v>
      </c>
      <c r="H75" t="s">
        <v>119</v>
      </c>
      <c r="I75" t="s">
        <v>451</v>
      </c>
    </row>
    <row r="76" spans="1:9" ht="15.75" thickBot="1" x14ac:dyDescent="0.3">
      <c r="A76" s="52"/>
      <c r="B76" s="4"/>
      <c r="C76" s="4"/>
      <c r="D76" s="4"/>
      <c r="E76" s="8"/>
      <c r="F76" s="8">
        <f t="shared" ref="F76:F151" si="3">E76*C76</f>
        <v>0</v>
      </c>
      <c r="G76" s="4"/>
    </row>
    <row r="77" spans="1:9" x14ac:dyDescent="0.25">
      <c r="A77" s="53" t="s">
        <v>459</v>
      </c>
      <c r="B77" s="2" t="s">
        <v>460</v>
      </c>
      <c r="C77" s="2">
        <v>1</v>
      </c>
      <c r="D77" s="2">
        <v>1</v>
      </c>
      <c r="E77" s="6">
        <v>33</v>
      </c>
      <c r="F77" s="6">
        <f t="shared" si="3"/>
        <v>33</v>
      </c>
      <c r="G77" s="29">
        <v>42835</v>
      </c>
      <c r="H77" t="s">
        <v>119</v>
      </c>
      <c r="I77" t="s">
        <v>451</v>
      </c>
    </row>
    <row r="78" spans="1:9" ht="15.75" thickBot="1" x14ac:dyDescent="0.3">
      <c r="A78" s="52"/>
      <c r="B78" s="4"/>
      <c r="C78" s="4"/>
      <c r="D78" s="4"/>
      <c r="E78" s="8"/>
      <c r="F78" s="15">
        <f t="shared" si="3"/>
        <v>0</v>
      </c>
      <c r="G78" s="4"/>
    </row>
    <row r="79" spans="1:9" x14ac:dyDescent="0.25">
      <c r="A79" s="53" t="s">
        <v>461</v>
      </c>
      <c r="B79" s="2" t="s">
        <v>50</v>
      </c>
      <c r="C79" s="2">
        <v>1</v>
      </c>
      <c r="D79" s="2"/>
      <c r="E79" s="6">
        <v>20</v>
      </c>
      <c r="F79" s="6">
        <f t="shared" si="3"/>
        <v>20</v>
      </c>
      <c r="G79" s="29">
        <v>42835</v>
      </c>
      <c r="H79" t="s">
        <v>107</v>
      </c>
      <c r="I79" t="s">
        <v>451</v>
      </c>
    </row>
    <row r="80" spans="1:9" ht="15.75" thickBot="1" x14ac:dyDescent="0.3">
      <c r="A80" s="52"/>
      <c r="B80" s="4"/>
      <c r="C80" s="4"/>
      <c r="D80" s="4"/>
      <c r="E80" s="8"/>
      <c r="F80" s="8">
        <f t="shared" si="3"/>
        <v>0</v>
      </c>
      <c r="G80" s="4"/>
    </row>
    <row r="81" spans="1:9" x14ac:dyDescent="0.25">
      <c r="A81" s="53" t="s">
        <v>462</v>
      </c>
      <c r="B81" s="2" t="s">
        <v>463</v>
      </c>
      <c r="C81" s="2">
        <v>1</v>
      </c>
      <c r="D81" s="2"/>
      <c r="E81" s="14">
        <v>25</v>
      </c>
      <c r="F81" s="6">
        <f t="shared" si="3"/>
        <v>25</v>
      </c>
      <c r="G81" s="29">
        <v>42835</v>
      </c>
      <c r="H81" t="s">
        <v>107</v>
      </c>
      <c r="I81" t="s">
        <v>451</v>
      </c>
    </row>
    <row r="82" spans="1:9" ht="15.75" thickBot="1" x14ac:dyDescent="0.3">
      <c r="A82" s="52"/>
      <c r="B82" s="4"/>
      <c r="C82" s="4"/>
      <c r="D82" s="4"/>
      <c r="E82" s="8"/>
      <c r="F82" s="8">
        <f t="shared" si="3"/>
        <v>0</v>
      </c>
      <c r="G82" s="4"/>
    </row>
    <row r="83" spans="1:9" x14ac:dyDescent="0.25">
      <c r="A83" s="53" t="s">
        <v>186</v>
      </c>
      <c r="B83" s="2" t="s">
        <v>432</v>
      </c>
      <c r="C83" s="2">
        <v>1</v>
      </c>
      <c r="D83" s="2"/>
      <c r="E83" s="6">
        <v>50</v>
      </c>
      <c r="F83" s="6">
        <f t="shared" si="3"/>
        <v>50</v>
      </c>
      <c r="G83" s="29">
        <v>42752</v>
      </c>
      <c r="H83" t="s">
        <v>107</v>
      </c>
      <c r="I83" t="s">
        <v>433</v>
      </c>
    </row>
    <row r="84" spans="1:9" x14ac:dyDescent="0.25">
      <c r="A84" s="51"/>
      <c r="B84" s="16" t="s">
        <v>444</v>
      </c>
      <c r="C84" s="16">
        <v>1</v>
      </c>
      <c r="D84" s="16"/>
      <c r="E84" s="15">
        <v>50</v>
      </c>
      <c r="F84" s="15">
        <f t="shared" si="3"/>
        <v>50</v>
      </c>
      <c r="G84" s="31">
        <v>42822</v>
      </c>
      <c r="H84" t="s">
        <v>107</v>
      </c>
      <c r="I84" t="s">
        <v>485</v>
      </c>
    </row>
    <row r="85" spans="1:9" x14ac:dyDescent="0.25">
      <c r="A85" s="51"/>
      <c r="B85" s="16" t="s">
        <v>484</v>
      </c>
      <c r="C85" s="16">
        <v>1</v>
      </c>
      <c r="D85" s="16">
        <v>1</v>
      </c>
      <c r="E85" s="15">
        <v>40</v>
      </c>
      <c r="F85" s="15">
        <f t="shared" si="3"/>
        <v>40</v>
      </c>
      <c r="G85" s="31">
        <v>42905</v>
      </c>
      <c r="H85" t="s">
        <v>119</v>
      </c>
      <c r="I85" t="s">
        <v>431</v>
      </c>
    </row>
    <row r="86" spans="1:9" x14ac:dyDescent="0.25">
      <c r="A86" s="51"/>
      <c r="B86" s="16" t="s">
        <v>527</v>
      </c>
      <c r="C86" s="16">
        <v>1</v>
      </c>
      <c r="D86" s="16">
        <v>1</v>
      </c>
      <c r="E86" s="15">
        <v>52</v>
      </c>
      <c r="F86" s="15">
        <f t="shared" si="3"/>
        <v>52</v>
      </c>
      <c r="G86" s="31">
        <v>43012</v>
      </c>
      <c r="H86" t="s">
        <v>119</v>
      </c>
      <c r="I86" t="s">
        <v>215</v>
      </c>
    </row>
    <row r="87" spans="1:9" x14ac:dyDescent="0.25">
      <c r="A87" s="51"/>
      <c r="B87" s="16" t="s">
        <v>528</v>
      </c>
      <c r="C87" s="16">
        <v>1</v>
      </c>
      <c r="D87" s="16">
        <v>1</v>
      </c>
      <c r="E87" s="15">
        <v>44</v>
      </c>
      <c r="F87" s="15">
        <f t="shared" si="3"/>
        <v>44</v>
      </c>
      <c r="G87" s="31">
        <v>43012</v>
      </c>
      <c r="H87" t="s">
        <v>119</v>
      </c>
      <c r="I87" t="s">
        <v>215</v>
      </c>
    </row>
    <row r="88" spans="1:9" x14ac:dyDescent="0.25">
      <c r="A88" s="51"/>
      <c r="B88" s="16" t="s">
        <v>529</v>
      </c>
      <c r="C88" s="16">
        <v>1</v>
      </c>
      <c r="D88" s="16"/>
      <c r="E88" s="15">
        <v>80</v>
      </c>
      <c r="F88" s="15">
        <f t="shared" si="3"/>
        <v>80</v>
      </c>
      <c r="G88" s="31">
        <v>43073</v>
      </c>
      <c r="H88" t="s">
        <v>107</v>
      </c>
      <c r="I88" t="s">
        <v>215</v>
      </c>
    </row>
    <row r="89" spans="1:9" x14ac:dyDescent="0.25">
      <c r="A89" s="51"/>
      <c r="B89" s="43" t="s">
        <v>539</v>
      </c>
      <c r="C89" s="16">
        <v>2</v>
      </c>
      <c r="D89" s="16"/>
      <c r="E89" s="15">
        <v>145</v>
      </c>
      <c r="F89" s="15">
        <f t="shared" si="3"/>
        <v>290</v>
      </c>
      <c r="G89" s="31">
        <v>43035</v>
      </c>
      <c r="H89" t="s">
        <v>107</v>
      </c>
      <c r="I89" t="s">
        <v>563</v>
      </c>
    </row>
    <row r="90" spans="1:9" ht="15.75" thickBot="1" x14ac:dyDescent="0.3">
      <c r="A90" s="52"/>
      <c r="B90" s="4"/>
      <c r="C90" s="4"/>
      <c r="D90" s="4"/>
      <c r="E90" s="8"/>
      <c r="F90" s="15">
        <f t="shared" si="3"/>
        <v>0</v>
      </c>
      <c r="G90" s="4"/>
    </row>
    <row r="91" spans="1:9" x14ac:dyDescent="0.25">
      <c r="A91" s="53" t="s">
        <v>464</v>
      </c>
      <c r="B91" s="2" t="s">
        <v>465</v>
      </c>
      <c r="C91" s="2">
        <v>1</v>
      </c>
      <c r="D91" s="2">
        <v>1</v>
      </c>
      <c r="E91" s="6">
        <v>22</v>
      </c>
      <c r="F91" s="14">
        <f t="shared" si="3"/>
        <v>22</v>
      </c>
      <c r="G91" s="29">
        <v>42835</v>
      </c>
      <c r="H91" t="s">
        <v>119</v>
      </c>
      <c r="I91" t="s">
        <v>451</v>
      </c>
    </row>
    <row r="92" spans="1:9" ht="15.75" thickBot="1" x14ac:dyDescent="0.3">
      <c r="A92" s="52"/>
      <c r="B92" s="4"/>
      <c r="C92" s="4"/>
      <c r="D92" s="4"/>
      <c r="E92" s="8"/>
      <c r="F92" s="8">
        <f t="shared" si="3"/>
        <v>0</v>
      </c>
      <c r="G92" s="4"/>
    </row>
    <row r="93" spans="1:9" x14ac:dyDescent="0.25">
      <c r="A93" s="53" t="s">
        <v>466</v>
      </c>
      <c r="B93" s="2" t="s">
        <v>467</v>
      </c>
      <c r="C93" s="2">
        <v>1</v>
      </c>
      <c r="D93" s="2"/>
      <c r="E93" s="6">
        <v>15</v>
      </c>
      <c r="F93" s="6">
        <f t="shared" si="3"/>
        <v>15</v>
      </c>
      <c r="G93" s="29">
        <v>42835</v>
      </c>
      <c r="H93" t="s">
        <v>107</v>
      </c>
      <c r="I93" t="s">
        <v>451</v>
      </c>
    </row>
    <row r="94" spans="1:9" ht="15.75" thickBot="1" x14ac:dyDescent="0.3">
      <c r="A94" s="52"/>
      <c r="B94" s="4"/>
      <c r="C94" s="4"/>
      <c r="D94" s="4"/>
      <c r="E94" s="7"/>
      <c r="F94" s="8">
        <f t="shared" si="3"/>
        <v>0</v>
      </c>
      <c r="G94" s="4"/>
    </row>
    <row r="95" spans="1:9" x14ac:dyDescent="0.25">
      <c r="A95" s="53" t="s">
        <v>4</v>
      </c>
      <c r="B95" s="2" t="s">
        <v>6</v>
      </c>
      <c r="C95" s="2">
        <v>1</v>
      </c>
      <c r="D95" s="2"/>
      <c r="E95" s="6">
        <v>32</v>
      </c>
      <c r="F95" s="6">
        <f t="shared" si="3"/>
        <v>32</v>
      </c>
      <c r="G95" s="29">
        <v>42842</v>
      </c>
      <c r="H95" t="s">
        <v>107</v>
      </c>
      <c r="I95" t="s">
        <v>182</v>
      </c>
    </row>
    <row r="96" spans="1:9" x14ac:dyDescent="0.25">
      <c r="A96" s="51"/>
      <c r="B96" s="3" t="s">
        <v>64</v>
      </c>
      <c r="C96" s="3">
        <v>1</v>
      </c>
      <c r="D96" s="3"/>
      <c r="E96" s="7">
        <v>28</v>
      </c>
      <c r="F96" s="7">
        <f t="shared" si="3"/>
        <v>28</v>
      </c>
      <c r="G96" s="32"/>
      <c r="H96" t="s">
        <v>107</v>
      </c>
      <c r="I96" t="s">
        <v>215</v>
      </c>
    </row>
    <row r="97" spans="1:9" x14ac:dyDescent="0.25">
      <c r="A97" s="51"/>
      <c r="B97" s="3" t="s">
        <v>575</v>
      </c>
      <c r="C97" s="3">
        <v>1</v>
      </c>
      <c r="D97" s="3"/>
      <c r="E97" s="7">
        <v>42</v>
      </c>
      <c r="F97" s="7">
        <f t="shared" si="3"/>
        <v>42</v>
      </c>
      <c r="G97" s="32"/>
      <c r="H97" t="s">
        <v>107</v>
      </c>
      <c r="I97" t="s">
        <v>215</v>
      </c>
    </row>
    <row r="98" spans="1:9" ht="15.75" thickBot="1" x14ac:dyDescent="0.3">
      <c r="A98" s="52"/>
      <c r="B98" s="4"/>
      <c r="C98" s="4"/>
      <c r="D98" s="4"/>
      <c r="E98" s="7"/>
      <c r="F98" s="8">
        <f t="shared" si="3"/>
        <v>0</v>
      </c>
      <c r="G98" s="4"/>
    </row>
    <row r="99" spans="1:9" x14ac:dyDescent="0.25">
      <c r="A99" s="53" t="s">
        <v>14</v>
      </c>
      <c r="B99" s="39" t="s">
        <v>299</v>
      </c>
      <c r="C99" s="2">
        <v>1</v>
      </c>
      <c r="D99" s="2"/>
      <c r="E99" s="6">
        <v>70</v>
      </c>
      <c r="F99" s="6">
        <f t="shared" si="3"/>
        <v>70</v>
      </c>
      <c r="G99" s="29">
        <v>42852</v>
      </c>
      <c r="H99" t="s">
        <v>107</v>
      </c>
      <c r="I99" t="s">
        <v>182</v>
      </c>
    </row>
    <row r="100" spans="1:9" x14ac:dyDescent="0.25">
      <c r="A100" s="51"/>
      <c r="B100" s="49" t="s">
        <v>568</v>
      </c>
      <c r="C100" s="12">
        <v>1</v>
      </c>
      <c r="D100" s="12" t="s">
        <v>573</v>
      </c>
      <c r="E100" s="11">
        <v>30</v>
      </c>
      <c r="F100" s="13">
        <f t="shared" si="3"/>
        <v>30</v>
      </c>
      <c r="G100" s="30">
        <v>43062</v>
      </c>
      <c r="H100" t="s">
        <v>107</v>
      </c>
      <c r="I100" t="s">
        <v>215</v>
      </c>
    </row>
    <row r="101" spans="1:9" ht="15.75" thickBot="1" x14ac:dyDescent="0.3">
      <c r="A101" s="52"/>
      <c r="B101" s="4"/>
      <c r="C101" s="4"/>
      <c r="D101" s="4"/>
      <c r="E101" s="7"/>
      <c r="F101" s="8">
        <f t="shared" si="3"/>
        <v>0</v>
      </c>
      <c r="G101" s="4"/>
    </row>
    <row r="102" spans="1:9" x14ac:dyDescent="0.25">
      <c r="A102" s="53" t="s">
        <v>21</v>
      </c>
      <c r="B102" s="39" t="s">
        <v>482</v>
      </c>
      <c r="C102" s="2">
        <v>1</v>
      </c>
      <c r="D102" s="2"/>
      <c r="E102" s="6">
        <v>72</v>
      </c>
      <c r="F102" s="6">
        <f t="shared" si="3"/>
        <v>72</v>
      </c>
      <c r="G102" s="29">
        <v>42887</v>
      </c>
      <c r="H102" t="s">
        <v>107</v>
      </c>
      <c r="I102" t="s">
        <v>431</v>
      </c>
    </row>
    <row r="103" spans="1:9" x14ac:dyDescent="0.25">
      <c r="A103" s="51"/>
      <c r="B103" s="10" t="s">
        <v>509</v>
      </c>
      <c r="C103" s="10">
        <v>2</v>
      </c>
      <c r="D103" s="10">
        <v>2</v>
      </c>
      <c r="E103" s="11">
        <v>38</v>
      </c>
      <c r="F103" s="11">
        <f t="shared" si="3"/>
        <v>76</v>
      </c>
      <c r="G103" s="33">
        <v>42957</v>
      </c>
      <c r="H103" t="s">
        <v>119</v>
      </c>
      <c r="I103" t="s">
        <v>510</v>
      </c>
    </row>
    <row r="104" spans="1:9" ht="15.75" thickBot="1" x14ac:dyDescent="0.3">
      <c r="A104" s="51"/>
      <c r="B104" s="3"/>
      <c r="C104" s="3"/>
      <c r="D104" s="3"/>
      <c r="E104" s="7"/>
      <c r="F104" s="7">
        <f t="shared" si="3"/>
        <v>0</v>
      </c>
      <c r="G104" s="3"/>
    </row>
    <row r="105" spans="1:9" x14ac:dyDescent="0.25">
      <c r="A105" s="53" t="s">
        <v>125</v>
      </c>
      <c r="B105" s="2" t="s">
        <v>483</v>
      </c>
      <c r="C105" s="2">
        <v>1</v>
      </c>
      <c r="D105" s="2"/>
      <c r="E105" s="6">
        <v>45</v>
      </c>
      <c r="F105" s="6">
        <f t="shared" si="3"/>
        <v>45</v>
      </c>
      <c r="G105" s="29">
        <v>42896</v>
      </c>
      <c r="H105" t="s">
        <v>107</v>
      </c>
      <c r="I105" t="s">
        <v>431</v>
      </c>
    </row>
    <row r="106" spans="1:9" ht="15.75" thickBot="1" x14ac:dyDescent="0.3">
      <c r="A106" s="52"/>
      <c r="B106" s="4"/>
      <c r="C106" s="4"/>
      <c r="D106" s="4"/>
      <c r="E106" s="7"/>
      <c r="F106" s="8">
        <f t="shared" si="3"/>
        <v>0</v>
      </c>
      <c r="G106" s="4"/>
    </row>
    <row r="107" spans="1:9" x14ac:dyDescent="0.25">
      <c r="A107" s="53" t="s">
        <v>29</v>
      </c>
      <c r="B107" s="19" t="s">
        <v>293</v>
      </c>
      <c r="C107" s="19">
        <v>1</v>
      </c>
      <c r="D107" s="19"/>
      <c r="E107" s="14">
        <v>60</v>
      </c>
      <c r="F107" s="14">
        <f t="shared" si="3"/>
        <v>60</v>
      </c>
      <c r="G107" s="26">
        <v>42844</v>
      </c>
      <c r="H107" t="s">
        <v>107</v>
      </c>
      <c r="I107" t="s">
        <v>239</v>
      </c>
    </row>
    <row r="108" spans="1:9" x14ac:dyDescent="0.25">
      <c r="A108" s="51"/>
      <c r="B108" s="3" t="s">
        <v>51</v>
      </c>
      <c r="C108" s="3">
        <v>1</v>
      </c>
      <c r="D108" s="3">
        <v>1</v>
      </c>
      <c r="E108" s="7">
        <v>32</v>
      </c>
      <c r="F108" s="7">
        <f t="shared" si="3"/>
        <v>32</v>
      </c>
      <c r="G108" s="32">
        <v>43034</v>
      </c>
      <c r="H108" t="s">
        <v>119</v>
      </c>
      <c r="I108" t="s">
        <v>215</v>
      </c>
    </row>
    <row r="109" spans="1:9" x14ac:dyDescent="0.25">
      <c r="A109" s="51"/>
      <c r="B109" s="41" t="s">
        <v>540</v>
      </c>
      <c r="C109" s="3">
        <v>1</v>
      </c>
      <c r="D109" s="3"/>
      <c r="E109" s="7">
        <v>180</v>
      </c>
      <c r="F109" s="7">
        <f t="shared" si="3"/>
        <v>180</v>
      </c>
      <c r="G109" s="32">
        <v>43034</v>
      </c>
      <c r="H109" t="s">
        <v>107</v>
      </c>
      <c r="I109" t="s">
        <v>215</v>
      </c>
    </row>
    <row r="110" spans="1:9" ht="15.75" thickBot="1" x14ac:dyDescent="0.3">
      <c r="A110" s="52"/>
      <c r="B110" s="4"/>
      <c r="C110" s="4"/>
      <c r="D110" s="4"/>
      <c r="E110" s="7"/>
      <c r="F110" s="8">
        <f t="shared" si="3"/>
        <v>0</v>
      </c>
      <c r="G110" s="4"/>
    </row>
    <row r="111" spans="1:9" x14ac:dyDescent="0.25">
      <c r="A111" s="53" t="s">
        <v>250</v>
      </c>
      <c r="B111" s="2" t="s">
        <v>137</v>
      </c>
      <c r="C111" s="2">
        <v>2</v>
      </c>
      <c r="D111" s="2"/>
      <c r="E111" s="6">
        <v>33</v>
      </c>
      <c r="F111" s="14">
        <f t="shared" si="3"/>
        <v>66</v>
      </c>
      <c r="G111" s="29">
        <v>42887</v>
      </c>
      <c r="H111" t="s">
        <v>107</v>
      </c>
      <c r="I111" t="s">
        <v>431</v>
      </c>
    </row>
    <row r="112" spans="1:9" x14ac:dyDescent="0.25">
      <c r="A112" s="51"/>
      <c r="B112" s="40" t="s">
        <v>481</v>
      </c>
      <c r="C112" s="12">
        <v>2</v>
      </c>
      <c r="D112" s="12"/>
      <c r="E112" s="13">
        <v>65</v>
      </c>
      <c r="F112" s="15">
        <f t="shared" si="3"/>
        <v>130</v>
      </c>
      <c r="G112" s="30">
        <v>42887</v>
      </c>
      <c r="H112" t="s">
        <v>107</v>
      </c>
      <c r="I112" t="s">
        <v>431</v>
      </c>
    </row>
    <row r="113" spans="1:9" x14ac:dyDescent="0.25">
      <c r="A113" s="51"/>
      <c r="B113" s="3" t="s">
        <v>537</v>
      </c>
      <c r="C113" s="3">
        <v>1</v>
      </c>
      <c r="D113" s="3"/>
      <c r="E113" s="7">
        <v>44</v>
      </c>
      <c r="F113" s="15">
        <f t="shared" si="3"/>
        <v>44</v>
      </c>
      <c r="G113" s="32">
        <v>41194</v>
      </c>
      <c r="H113" t="s">
        <v>107</v>
      </c>
      <c r="I113" t="s">
        <v>215</v>
      </c>
    </row>
    <row r="114" spans="1:9" ht="15.75" thickBot="1" x14ac:dyDescent="0.3">
      <c r="A114" s="52"/>
      <c r="B114" s="4"/>
      <c r="C114" s="4"/>
      <c r="D114" s="4"/>
      <c r="E114" s="7"/>
      <c r="F114" s="8">
        <f t="shared" si="3"/>
        <v>0</v>
      </c>
      <c r="G114" s="4"/>
    </row>
    <row r="115" spans="1:9" x14ac:dyDescent="0.25">
      <c r="A115" s="53" t="s">
        <v>503</v>
      </c>
      <c r="B115" s="19" t="s">
        <v>504</v>
      </c>
      <c r="C115" s="2">
        <v>1</v>
      </c>
      <c r="D115" s="2"/>
      <c r="E115" s="6">
        <v>17.3</v>
      </c>
      <c r="F115" s="6">
        <f t="shared" si="3"/>
        <v>17.3</v>
      </c>
      <c r="G115" s="29">
        <v>42943</v>
      </c>
      <c r="H115" t="s">
        <v>107</v>
      </c>
      <c r="I115" t="s">
        <v>431</v>
      </c>
    </row>
    <row r="116" spans="1:9" x14ac:dyDescent="0.25">
      <c r="A116" s="51"/>
      <c r="B116" s="3" t="s">
        <v>167</v>
      </c>
      <c r="C116" s="12">
        <v>1</v>
      </c>
      <c r="D116" s="12"/>
      <c r="E116" s="13">
        <v>17.3</v>
      </c>
      <c r="F116" s="13">
        <f t="shared" si="3"/>
        <v>17.3</v>
      </c>
      <c r="G116" s="30">
        <v>42943</v>
      </c>
      <c r="H116" t="s">
        <v>107</v>
      </c>
      <c r="I116" t="s">
        <v>431</v>
      </c>
    </row>
    <row r="117" spans="1:9" ht="15.75" thickBot="1" x14ac:dyDescent="0.3">
      <c r="A117" s="52"/>
      <c r="B117" s="4"/>
      <c r="C117" s="4"/>
      <c r="D117" s="4"/>
      <c r="E117" s="8"/>
      <c r="F117" s="8">
        <f t="shared" si="3"/>
        <v>0</v>
      </c>
      <c r="G117" s="4"/>
    </row>
    <row r="118" spans="1:9" x14ac:dyDescent="0.25">
      <c r="A118" s="53" t="s">
        <v>199</v>
      </c>
      <c r="B118" s="42" t="s">
        <v>506</v>
      </c>
      <c r="C118" s="19">
        <v>1</v>
      </c>
      <c r="D118" s="19"/>
      <c r="E118" s="14">
        <v>60</v>
      </c>
      <c r="F118" s="14">
        <f>E118*C118</f>
        <v>60</v>
      </c>
      <c r="G118" s="26">
        <v>42768</v>
      </c>
      <c r="H118" t="s">
        <v>107</v>
      </c>
      <c r="I118" t="s">
        <v>431</v>
      </c>
    </row>
    <row r="119" spans="1:9" x14ac:dyDescent="0.25">
      <c r="A119" s="51"/>
      <c r="B119" s="41" t="s">
        <v>507</v>
      </c>
      <c r="C119" s="3">
        <v>1</v>
      </c>
      <c r="D119" s="3"/>
      <c r="E119" s="7">
        <v>50</v>
      </c>
      <c r="F119" s="7">
        <f>E119*C119</f>
        <v>50</v>
      </c>
      <c r="G119" s="32">
        <v>42768</v>
      </c>
      <c r="H119" t="s">
        <v>107</v>
      </c>
      <c r="I119" t="s">
        <v>431</v>
      </c>
    </row>
    <row r="120" spans="1:9" x14ac:dyDescent="0.25">
      <c r="A120" s="51"/>
      <c r="B120" s="40" t="s">
        <v>508</v>
      </c>
      <c r="C120" s="12">
        <v>1</v>
      </c>
      <c r="D120" s="12"/>
      <c r="E120" s="13">
        <v>50</v>
      </c>
      <c r="F120" s="13">
        <f>E120*C120</f>
        <v>50</v>
      </c>
      <c r="G120" s="30">
        <v>42768</v>
      </c>
      <c r="H120" t="s">
        <v>107</v>
      </c>
      <c r="I120" t="s">
        <v>431</v>
      </c>
    </row>
    <row r="121" spans="1:9" x14ac:dyDescent="0.25">
      <c r="A121" s="51"/>
      <c r="B121" s="3" t="s">
        <v>566</v>
      </c>
      <c r="C121" s="3">
        <v>1</v>
      </c>
      <c r="D121" s="3">
        <v>1</v>
      </c>
      <c r="E121" s="7">
        <v>30</v>
      </c>
      <c r="F121" s="7">
        <f>E121*C121</f>
        <v>30</v>
      </c>
      <c r="G121" s="32">
        <v>43054</v>
      </c>
      <c r="H121" t="s">
        <v>119</v>
      </c>
      <c r="I121" t="s">
        <v>431</v>
      </c>
    </row>
    <row r="122" spans="1:9" x14ac:dyDescent="0.25">
      <c r="A122" s="51"/>
      <c r="B122" s="41" t="s">
        <v>567</v>
      </c>
      <c r="C122" s="3">
        <v>1</v>
      </c>
      <c r="D122" s="3"/>
      <c r="E122" s="7">
        <v>130</v>
      </c>
      <c r="F122" s="7">
        <f>E122*C122</f>
        <v>130</v>
      </c>
      <c r="G122" s="32">
        <v>43054</v>
      </c>
      <c r="H122" t="s">
        <v>107</v>
      </c>
      <c r="I122" t="s">
        <v>563</v>
      </c>
    </row>
    <row r="123" spans="1:9" ht="15.75" thickBot="1" x14ac:dyDescent="0.3">
      <c r="A123" s="52"/>
      <c r="B123" s="4"/>
      <c r="C123" s="4"/>
      <c r="D123" s="4"/>
      <c r="E123" s="8"/>
      <c r="F123" s="8">
        <f t="shared" si="3"/>
        <v>0</v>
      </c>
      <c r="G123" s="4"/>
    </row>
    <row r="124" spans="1:9" x14ac:dyDescent="0.25">
      <c r="A124" s="53" t="s">
        <v>511</v>
      </c>
      <c r="B124" s="2" t="s">
        <v>51</v>
      </c>
      <c r="C124" s="2">
        <v>1</v>
      </c>
      <c r="D124" s="2"/>
      <c r="E124" s="6">
        <v>28.5</v>
      </c>
      <c r="F124" s="6">
        <f t="shared" si="3"/>
        <v>28.5</v>
      </c>
      <c r="G124" s="29">
        <v>42979</v>
      </c>
      <c r="H124" t="s">
        <v>107</v>
      </c>
      <c r="I124" t="s">
        <v>431</v>
      </c>
    </row>
    <row r="125" spans="1:9" x14ac:dyDescent="0.25">
      <c r="A125" s="51"/>
      <c r="B125" s="3" t="s">
        <v>512</v>
      </c>
      <c r="C125" s="3">
        <v>1</v>
      </c>
      <c r="D125" s="3"/>
      <c r="E125" s="7">
        <v>32.5</v>
      </c>
      <c r="F125" s="7">
        <f t="shared" si="3"/>
        <v>32.5</v>
      </c>
      <c r="G125" s="32">
        <v>42979</v>
      </c>
      <c r="H125" t="s">
        <v>107</v>
      </c>
      <c r="I125" t="s">
        <v>431</v>
      </c>
    </row>
    <row r="126" spans="1:9" x14ac:dyDescent="0.25">
      <c r="A126" s="51"/>
      <c r="B126" s="3" t="s">
        <v>50</v>
      </c>
      <c r="C126" s="3">
        <v>1</v>
      </c>
      <c r="D126" s="3"/>
      <c r="E126" s="7">
        <v>40</v>
      </c>
      <c r="F126" s="7">
        <f t="shared" si="3"/>
        <v>40</v>
      </c>
      <c r="G126" s="32">
        <v>42979</v>
      </c>
      <c r="H126" t="s">
        <v>107</v>
      </c>
      <c r="I126" t="s">
        <v>431</v>
      </c>
    </row>
    <row r="127" spans="1:9" ht="15.75" thickBot="1" x14ac:dyDescent="0.3">
      <c r="A127" s="52"/>
      <c r="B127" s="4"/>
      <c r="C127" s="4"/>
      <c r="D127" s="4"/>
      <c r="E127" s="7"/>
      <c r="F127" s="8">
        <f t="shared" si="3"/>
        <v>0</v>
      </c>
      <c r="G127" s="4"/>
    </row>
    <row r="128" spans="1:9" x14ac:dyDescent="0.25">
      <c r="A128" s="53" t="s">
        <v>34</v>
      </c>
      <c r="B128" s="2" t="s">
        <v>54</v>
      </c>
      <c r="C128" s="2">
        <v>1</v>
      </c>
      <c r="D128" s="2"/>
      <c r="E128" s="6">
        <v>27</v>
      </c>
      <c r="F128" s="6">
        <f t="shared" si="3"/>
        <v>27</v>
      </c>
      <c r="G128" s="29">
        <v>42997</v>
      </c>
      <c r="H128" t="s">
        <v>107</v>
      </c>
      <c r="I128" t="s">
        <v>431</v>
      </c>
    </row>
    <row r="129" spans="1:9" x14ac:dyDescent="0.25">
      <c r="A129" s="51"/>
      <c r="B129" s="12" t="s">
        <v>516</v>
      </c>
      <c r="C129" s="12">
        <v>1</v>
      </c>
      <c r="D129" s="12"/>
      <c r="E129" s="11">
        <v>34</v>
      </c>
      <c r="F129" s="13">
        <f t="shared" si="3"/>
        <v>34</v>
      </c>
      <c r="G129" s="30">
        <v>42997</v>
      </c>
      <c r="H129" t="s">
        <v>107</v>
      </c>
      <c r="I129" t="s">
        <v>363</v>
      </c>
    </row>
    <row r="130" spans="1:9" ht="15.75" thickBot="1" x14ac:dyDescent="0.3">
      <c r="A130" s="52"/>
      <c r="B130" s="4"/>
      <c r="C130" s="4"/>
      <c r="D130" s="4"/>
      <c r="E130" s="7"/>
      <c r="F130" s="8">
        <f t="shared" si="3"/>
        <v>0</v>
      </c>
      <c r="G130" s="4"/>
    </row>
    <row r="131" spans="1:9" x14ac:dyDescent="0.25">
      <c r="A131" s="53" t="s">
        <v>388</v>
      </c>
      <c r="B131" s="2" t="s">
        <v>362</v>
      </c>
      <c r="C131" s="2">
        <v>2</v>
      </c>
      <c r="D131" s="2"/>
      <c r="E131" s="6">
        <v>29</v>
      </c>
      <c r="F131" s="6">
        <f t="shared" si="3"/>
        <v>58</v>
      </c>
      <c r="G131" s="29">
        <v>42786</v>
      </c>
      <c r="H131" t="s">
        <v>107</v>
      </c>
      <c r="I131" t="s">
        <v>363</v>
      </c>
    </row>
    <row r="132" spans="1:9" x14ac:dyDescent="0.25">
      <c r="A132" s="51"/>
      <c r="B132" s="3" t="s">
        <v>517</v>
      </c>
      <c r="C132" s="3">
        <v>2</v>
      </c>
      <c r="D132" s="3"/>
      <c r="E132" s="7">
        <v>30</v>
      </c>
      <c r="F132" s="7">
        <f t="shared" si="3"/>
        <v>60</v>
      </c>
      <c r="G132" s="32">
        <v>42786</v>
      </c>
      <c r="H132" t="s">
        <v>107</v>
      </c>
      <c r="I132" t="s">
        <v>363</v>
      </c>
    </row>
    <row r="133" spans="1:9" x14ac:dyDescent="0.25">
      <c r="A133" s="51"/>
      <c r="B133" s="3" t="s">
        <v>518</v>
      </c>
      <c r="C133" s="3">
        <v>2</v>
      </c>
      <c r="D133" s="3"/>
      <c r="E133" s="7">
        <v>32</v>
      </c>
      <c r="F133" s="7">
        <f t="shared" si="3"/>
        <v>64</v>
      </c>
      <c r="G133" s="32">
        <v>42786</v>
      </c>
      <c r="H133" t="s">
        <v>107</v>
      </c>
      <c r="I133" t="s">
        <v>363</v>
      </c>
    </row>
    <row r="134" spans="1:9" ht="15.75" thickBot="1" x14ac:dyDescent="0.3">
      <c r="A134" s="52"/>
      <c r="B134" s="4"/>
      <c r="C134" s="4"/>
      <c r="D134" s="4"/>
      <c r="E134" s="15"/>
      <c r="F134" s="8">
        <f t="shared" si="3"/>
        <v>0</v>
      </c>
      <c r="G134" s="4"/>
    </row>
    <row r="135" spans="1:9" x14ac:dyDescent="0.25">
      <c r="A135" s="51" t="s">
        <v>220</v>
      </c>
      <c r="B135" s="12" t="s">
        <v>434</v>
      </c>
      <c r="C135" s="12">
        <v>1</v>
      </c>
      <c r="D135" s="12"/>
      <c r="E135" s="14">
        <v>65</v>
      </c>
      <c r="F135" s="6">
        <f t="shared" si="3"/>
        <v>65</v>
      </c>
      <c r="G135" s="30">
        <v>42754</v>
      </c>
      <c r="H135" t="s">
        <v>107</v>
      </c>
      <c r="I135" t="s">
        <v>433</v>
      </c>
    </row>
    <row r="136" spans="1:9" x14ac:dyDescent="0.25">
      <c r="A136" s="51"/>
      <c r="B136" s="3" t="s">
        <v>73</v>
      </c>
      <c r="C136" s="3">
        <v>1</v>
      </c>
      <c r="D136" s="3"/>
      <c r="E136" s="7">
        <v>55</v>
      </c>
      <c r="F136" s="7">
        <f t="shared" si="3"/>
        <v>55</v>
      </c>
      <c r="G136" s="32">
        <v>42835</v>
      </c>
      <c r="H136" t="s">
        <v>107</v>
      </c>
      <c r="I136" t="s">
        <v>446</v>
      </c>
    </row>
    <row r="137" spans="1:9" x14ac:dyDescent="0.25">
      <c r="A137" s="51"/>
      <c r="B137" s="3" t="s">
        <v>308</v>
      </c>
      <c r="C137" s="3">
        <v>1</v>
      </c>
      <c r="D137" s="3"/>
      <c r="E137" s="7">
        <v>54</v>
      </c>
      <c r="F137" s="7">
        <f t="shared" si="3"/>
        <v>54</v>
      </c>
      <c r="G137" s="32">
        <v>42914</v>
      </c>
      <c r="H137" t="s">
        <v>107</v>
      </c>
      <c r="I137" t="s">
        <v>182</v>
      </c>
    </row>
    <row r="138" spans="1:9" x14ac:dyDescent="0.25">
      <c r="A138" s="51"/>
      <c r="B138" s="3" t="s">
        <v>541</v>
      </c>
      <c r="C138" s="3">
        <v>1</v>
      </c>
      <c r="D138" s="3"/>
      <c r="E138" s="7">
        <v>75</v>
      </c>
      <c r="F138" s="7">
        <f t="shared" si="3"/>
        <v>75</v>
      </c>
      <c r="G138" s="32">
        <v>43031</v>
      </c>
      <c r="H138" t="s">
        <v>107</v>
      </c>
      <c r="I138" t="s">
        <v>239</v>
      </c>
    </row>
    <row r="139" spans="1:9" ht="14.25" customHeight="1" thickBot="1" x14ac:dyDescent="0.3">
      <c r="A139" s="52"/>
      <c r="B139" s="4"/>
      <c r="C139" s="4"/>
      <c r="D139" s="4"/>
      <c r="E139" s="7"/>
      <c r="F139" s="8">
        <f t="shared" si="3"/>
        <v>0</v>
      </c>
      <c r="G139" s="4"/>
    </row>
    <row r="140" spans="1:9" x14ac:dyDescent="0.25">
      <c r="A140" s="53" t="s">
        <v>474</v>
      </c>
      <c r="B140" s="2" t="s">
        <v>475</v>
      </c>
      <c r="C140" s="2">
        <v>1</v>
      </c>
      <c r="D140" s="2"/>
      <c r="E140" s="6">
        <v>14.1</v>
      </c>
      <c r="F140" s="14">
        <f t="shared" si="3"/>
        <v>14.1</v>
      </c>
      <c r="G140" s="29">
        <v>42886</v>
      </c>
      <c r="H140" t="s">
        <v>107</v>
      </c>
      <c r="I140" t="s">
        <v>431</v>
      </c>
    </row>
    <row r="141" spans="1:9" x14ac:dyDescent="0.25">
      <c r="A141" s="51"/>
      <c r="B141" s="3" t="s">
        <v>6</v>
      </c>
      <c r="C141" s="3">
        <v>1</v>
      </c>
      <c r="D141" s="3"/>
      <c r="E141" s="7">
        <v>15.3</v>
      </c>
      <c r="F141" s="7">
        <f t="shared" si="3"/>
        <v>15.3</v>
      </c>
      <c r="G141" s="32">
        <v>42886</v>
      </c>
      <c r="H141" t="s">
        <v>107</v>
      </c>
      <c r="I141" t="s">
        <v>431</v>
      </c>
    </row>
    <row r="142" spans="1:9" x14ac:dyDescent="0.25">
      <c r="A142" s="51"/>
      <c r="B142" s="3" t="s">
        <v>64</v>
      </c>
      <c r="C142" s="3">
        <v>1</v>
      </c>
      <c r="D142" s="3"/>
      <c r="E142" s="7">
        <v>14.7</v>
      </c>
      <c r="F142" s="7">
        <f t="shared" si="3"/>
        <v>14.7</v>
      </c>
      <c r="G142" s="32">
        <v>42886</v>
      </c>
      <c r="H142" t="s">
        <v>107</v>
      </c>
      <c r="I142" t="s">
        <v>431</v>
      </c>
    </row>
    <row r="143" spans="1:9" x14ac:dyDescent="0.25">
      <c r="A143" s="51"/>
      <c r="B143" s="3" t="s">
        <v>476</v>
      </c>
      <c r="C143" s="3">
        <v>1</v>
      </c>
      <c r="D143" s="3"/>
      <c r="E143" s="7">
        <v>17.2</v>
      </c>
      <c r="F143" s="7">
        <f t="shared" si="3"/>
        <v>17.2</v>
      </c>
      <c r="G143" s="32">
        <v>42886</v>
      </c>
      <c r="H143" t="s">
        <v>107</v>
      </c>
      <c r="I143" t="s">
        <v>431</v>
      </c>
    </row>
    <row r="144" spans="1:9" x14ac:dyDescent="0.25">
      <c r="A144" s="51"/>
      <c r="B144" s="3" t="s">
        <v>477</v>
      </c>
      <c r="C144" s="3">
        <v>1</v>
      </c>
      <c r="D144" s="3"/>
      <c r="E144" s="7">
        <v>17.8</v>
      </c>
      <c r="F144" s="7">
        <f t="shared" si="3"/>
        <v>17.8</v>
      </c>
      <c r="G144" s="32">
        <v>42886</v>
      </c>
      <c r="H144" t="s">
        <v>107</v>
      </c>
      <c r="I144" t="s">
        <v>431</v>
      </c>
    </row>
    <row r="145" spans="1:9" x14ac:dyDescent="0.25">
      <c r="A145" s="51"/>
      <c r="B145" s="41" t="s">
        <v>478</v>
      </c>
      <c r="C145" s="3">
        <v>1</v>
      </c>
      <c r="D145" s="3"/>
      <c r="E145" s="7">
        <v>18.399999999999999</v>
      </c>
      <c r="F145" s="7">
        <f t="shared" si="3"/>
        <v>18.399999999999999</v>
      </c>
      <c r="G145" s="32">
        <v>42886</v>
      </c>
      <c r="H145" t="s">
        <v>107</v>
      </c>
      <c r="I145" t="s">
        <v>431</v>
      </c>
    </row>
    <row r="146" spans="1:9" ht="15.75" thickBot="1" x14ac:dyDescent="0.3">
      <c r="A146" s="52"/>
      <c r="B146" s="4"/>
      <c r="C146" s="4"/>
      <c r="D146" s="4"/>
      <c r="E146" s="8"/>
      <c r="F146" s="8">
        <f t="shared" si="3"/>
        <v>0</v>
      </c>
      <c r="G146" s="4"/>
    </row>
    <row r="147" spans="1:9" x14ac:dyDescent="0.25">
      <c r="A147" s="53" t="s">
        <v>101</v>
      </c>
      <c r="B147" s="39" t="s">
        <v>309</v>
      </c>
      <c r="C147" s="2">
        <v>1</v>
      </c>
      <c r="D147" s="2"/>
      <c r="E147" s="6">
        <v>58</v>
      </c>
      <c r="F147" s="6">
        <f t="shared" si="3"/>
        <v>58</v>
      </c>
      <c r="G147" s="29">
        <v>43009</v>
      </c>
      <c r="H147" t="s">
        <v>107</v>
      </c>
      <c r="I147" t="s">
        <v>215</v>
      </c>
    </row>
    <row r="148" spans="1:9" x14ac:dyDescent="0.25">
      <c r="A148" s="51"/>
      <c r="B148" s="40" t="s">
        <v>525</v>
      </c>
      <c r="C148" s="12">
        <v>1</v>
      </c>
      <c r="D148" s="12"/>
      <c r="E148" s="13">
        <v>69</v>
      </c>
      <c r="F148" s="13">
        <f t="shared" si="3"/>
        <v>69</v>
      </c>
      <c r="G148" s="30">
        <v>43009</v>
      </c>
      <c r="H148" t="s">
        <v>107</v>
      </c>
      <c r="I148" t="s">
        <v>215</v>
      </c>
    </row>
    <row r="149" spans="1:9" ht="15.75" thickBot="1" x14ac:dyDescent="0.3">
      <c r="A149" s="52"/>
      <c r="B149" s="4"/>
      <c r="C149" s="4"/>
      <c r="D149" s="4"/>
      <c r="E149" s="8"/>
      <c r="F149" s="8">
        <f t="shared" si="3"/>
        <v>0</v>
      </c>
      <c r="G149" s="4"/>
    </row>
    <row r="150" spans="1:9" x14ac:dyDescent="0.25">
      <c r="A150" s="53" t="s">
        <v>169</v>
      </c>
      <c r="B150" s="2" t="s">
        <v>572</v>
      </c>
      <c r="C150" s="2">
        <v>1</v>
      </c>
      <c r="D150" s="2"/>
      <c r="E150" s="6">
        <v>35</v>
      </c>
      <c r="F150" s="6">
        <f t="shared" si="3"/>
        <v>35</v>
      </c>
      <c r="G150" s="29">
        <v>43009</v>
      </c>
      <c r="H150" t="s">
        <v>107</v>
      </c>
      <c r="I150" t="s">
        <v>510</v>
      </c>
    </row>
    <row r="151" spans="1:9" ht="15.75" thickBot="1" x14ac:dyDescent="0.3">
      <c r="A151" s="52"/>
      <c r="B151" s="4"/>
      <c r="C151" s="4"/>
      <c r="D151" s="4"/>
      <c r="E151" s="8"/>
      <c r="F151" s="8">
        <f t="shared" si="3"/>
        <v>0</v>
      </c>
      <c r="G151" s="4"/>
    </row>
    <row r="152" spans="1:9" x14ac:dyDescent="0.25">
      <c r="A152" s="53" t="s">
        <v>542</v>
      </c>
      <c r="B152" s="39" t="s">
        <v>560</v>
      </c>
      <c r="C152" s="2">
        <v>1</v>
      </c>
      <c r="D152" s="2">
        <v>1</v>
      </c>
      <c r="E152" s="6">
        <v>140</v>
      </c>
      <c r="F152" s="6">
        <f t="shared" ref="F152:F160" si="4">E152*C152</f>
        <v>140</v>
      </c>
      <c r="G152" s="29">
        <v>43032</v>
      </c>
      <c r="H152" t="s">
        <v>119</v>
      </c>
      <c r="I152" t="s">
        <v>510</v>
      </c>
    </row>
    <row r="153" spans="1:9" ht="15.75" thickBot="1" x14ac:dyDescent="0.3">
      <c r="A153" s="52"/>
      <c r="B153" s="4"/>
      <c r="C153" s="4"/>
      <c r="D153" s="4"/>
      <c r="E153" s="8"/>
      <c r="F153" s="8">
        <f t="shared" si="4"/>
        <v>0</v>
      </c>
      <c r="G153" s="4"/>
    </row>
    <row r="154" spans="1:9" x14ac:dyDescent="0.25">
      <c r="A154" s="51" t="s">
        <v>19</v>
      </c>
      <c r="B154" s="12" t="s">
        <v>543</v>
      </c>
      <c r="C154" s="12">
        <v>1</v>
      </c>
      <c r="D154" s="12"/>
      <c r="E154" s="13">
        <v>60</v>
      </c>
      <c r="F154" s="15">
        <f t="shared" si="4"/>
        <v>60</v>
      </c>
      <c r="G154" s="26">
        <v>43032</v>
      </c>
      <c r="H154" t="s">
        <v>107</v>
      </c>
      <c r="I154" t="s">
        <v>510</v>
      </c>
    </row>
    <row r="155" spans="1:9" x14ac:dyDescent="0.25">
      <c r="A155" s="51"/>
      <c r="B155" s="3" t="s">
        <v>544</v>
      </c>
      <c r="C155" s="3">
        <v>1</v>
      </c>
      <c r="D155" s="3"/>
      <c r="E155" s="7">
        <v>65</v>
      </c>
      <c r="F155" s="7">
        <f t="shared" si="4"/>
        <v>65</v>
      </c>
      <c r="G155" s="32">
        <v>43032</v>
      </c>
      <c r="H155" t="s">
        <v>107</v>
      </c>
      <c r="I155" t="s">
        <v>510</v>
      </c>
    </row>
    <row r="156" spans="1:9" ht="15.75" thickBot="1" x14ac:dyDescent="0.3">
      <c r="A156" s="52"/>
      <c r="B156" s="4"/>
      <c r="C156" s="4"/>
      <c r="D156" s="4"/>
      <c r="E156" s="8"/>
      <c r="F156" s="8">
        <f t="shared" si="4"/>
        <v>0</v>
      </c>
      <c r="G156" s="4"/>
    </row>
    <row r="157" spans="1:9" x14ac:dyDescent="0.25">
      <c r="A157" s="53" t="s">
        <v>545</v>
      </c>
      <c r="B157" s="2" t="s">
        <v>546</v>
      </c>
      <c r="C157" s="2">
        <v>1</v>
      </c>
      <c r="D157" s="2"/>
      <c r="E157" s="6">
        <v>24</v>
      </c>
      <c r="F157" s="6">
        <f t="shared" si="4"/>
        <v>24</v>
      </c>
      <c r="G157" s="29">
        <v>43035</v>
      </c>
      <c r="H157" t="s">
        <v>107</v>
      </c>
      <c r="I157" t="s">
        <v>431</v>
      </c>
    </row>
    <row r="158" spans="1:9" x14ac:dyDescent="0.25">
      <c r="A158" s="51"/>
      <c r="B158" s="3" t="s">
        <v>547</v>
      </c>
      <c r="C158" s="3">
        <v>1</v>
      </c>
      <c r="D158" s="3"/>
      <c r="E158" s="7">
        <v>28</v>
      </c>
      <c r="F158" s="7">
        <f t="shared" si="4"/>
        <v>28</v>
      </c>
      <c r="G158" s="32">
        <v>43035</v>
      </c>
      <c r="H158" t="s">
        <v>107</v>
      </c>
      <c r="I158" t="s">
        <v>431</v>
      </c>
    </row>
    <row r="159" spans="1:9" x14ac:dyDescent="0.25">
      <c r="A159" s="51"/>
      <c r="B159" s="3" t="s">
        <v>548</v>
      </c>
      <c r="C159" s="3">
        <v>1</v>
      </c>
      <c r="D159" s="3"/>
      <c r="E159" s="7">
        <v>28</v>
      </c>
      <c r="F159" s="7">
        <f t="shared" si="4"/>
        <v>28</v>
      </c>
      <c r="G159" s="32">
        <v>43035</v>
      </c>
      <c r="H159" t="s">
        <v>107</v>
      </c>
      <c r="I159" t="s">
        <v>431</v>
      </c>
    </row>
    <row r="160" spans="1:9" ht="15.75" thickBot="1" x14ac:dyDescent="0.3">
      <c r="A160" s="52"/>
      <c r="B160" s="4"/>
      <c r="C160" s="4"/>
      <c r="D160" s="4"/>
      <c r="E160" s="15"/>
      <c r="F160" s="8">
        <f t="shared" si="4"/>
        <v>0</v>
      </c>
      <c r="G160" s="4"/>
    </row>
    <row r="161" spans="1:10" x14ac:dyDescent="0.25">
      <c r="A161" s="53" t="s">
        <v>557</v>
      </c>
      <c r="B161" s="50" t="s">
        <v>170</v>
      </c>
      <c r="C161" s="2"/>
      <c r="D161" s="2"/>
      <c r="E161" s="6">
        <v>0</v>
      </c>
      <c r="F161" s="6">
        <f t="shared" ref="F161:F190" si="5">E161*C161</f>
        <v>0</v>
      </c>
      <c r="G161" s="29"/>
      <c r="I161" t="s">
        <v>431</v>
      </c>
    </row>
    <row r="162" spans="1:10" ht="15.75" thickBot="1" x14ac:dyDescent="0.3">
      <c r="A162" s="52"/>
      <c r="B162" s="4"/>
      <c r="C162" s="4"/>
      <c r="D162" s="4"/>
      <c r="E162" s="8"/>
      <c r="F162" s="8">
        <f t="shared" si="5"/>
        <v>0</v>
      </c>
      <c r="G162" s="4"/>
    </row>
    <row r="163" spans="1:10" x14ac:dyDescent="0.25">
      <c r="A163" s="53" t="s">
        <v>551</v>
      </c>
      <c r="B163" s="39" t="s">
        <v>552</v>
      </c>
      <c r="C163" s="2">
        <v>2</v>
      </c>
      <c r="D163" s="2"/>
      <c r="E163" s="6">
        <v>150</v>
      </c>
      <c r="F163" s="6">
        <f t="shared" ref="F163:F174" si="6">E163*C163</f>
        <v>300</v>
      </c>
      <c r="G163" s="29">
        <v>43036</v>
      </c>
      <c r="H163" t="s">
        <v>107</v>
      </c>
      <c r="I163" t="s">
        <v>563</v>
      </c>
      <c r="J163" t="s">
        <v>576</v>
      </c>
    </row>
    <row r="164" spans="1:10" ht="15.75" thickBot="1" x14ac:dyDescent="0.3">
      <c r="A164" s="52"/>
      <c r="B164" s="4"/>
      <c r="C164" s="4"/>
      <c r="D164" s="4"/>
      <c r="E164" s="8"/>
      <c r="F164" s="8">
        <f t="shared" si="6"/>
        <v>0</v>
      </c>
      <c r="G164" s="4"/>
    </row>
    <row r="165" spans="1:10" x14ac:dyDescent="0.25">
      <c r="A165" s="53" t="s">
        <v>168</v>
      </c>
      <c r="B165" s="39" t="s">
        <v>569</v>
      </c>
      <c r="C165" s="2">
        <v>2</v>
      </c>
      <c r="D165" s="2"/>
      <c r="E165" s="6">
        <v>40</v>
      </c>
      <c r="F165" s="6">
        <f t="shared" ref="F165:F166" si="7">E165*C165</f>
        <v>80</v>
      </c>
      <c r="G165" s="29">
        <v>43067</v>
      </c>
      <c r="H165" t="s">
        <v>107</v>
      </c>
      <c r="I165" t="s">
        <v>563</v>
      </c>
    </row>
    <row r="166" spans="1:10" ht="15.75" thickBot="1" x14ac:dyDescent="0.3">
      <c r="A166" s="52"/>
      <c r="B166" s="4"/>
      <c r="C166" s="4"/>
      <c r="D166" s="4"/>
      <c r="E166" s="8"/>
      <c r="F166" s="8">
        <f t="shared" si="7"/>
        <v>0</v>
      </c>
      <c r="G166" s="4"/>
    </row>
    <row r="167" spans="1:10" x14ac:dyDescent="0.25">
      <c r="A167" s="53" t="s">
        <v>570</v>
      </c>
      <c r="B167" s="39" t="s">
        <v>571</v>
      </c>
      <c r="C167" s="2">
        <v>2</v>
      </c>
      <c r="D167" s="2"/>
      <c r="E167" s="6">
        <v>58</v>
      </c>
      <c r="F167" s="6">
        <f t="shared" ref="F167:F168" si="8">E167*C167</f>
        <v>116</v>
      </c>
      <c r="G167" s="29">
        <v>43067</v>
      </c>
      <c r="H167" t="s">
        <v>107</v>
      </c>
      <c r="I167" t="s">
        <v>563</v>
      </c>
    </row>
    <row r="168" spans="1:10" ht="15.75" thickBot="1" x14ac:dyDescent="0.3">
      <c r="A168" s="52"/>
      <c r="B168" s="4"/>
      <c r="C168" s="4"/>
      <c r="D168" s="4"/>
      <c r="E168" s="8"/>
      <c r="F168" s="8">
        <f t="shared" si="8"/>
        <v>0</v>
      </c>
      <c r="G168" s="4"/>
    </row>
    <row r="169" spans="1:10" x14ac:dyDescent="0.25">
      <c r="A169" s="53" t="s">
        <v>555</v>
      </c>
      <c r="B169" s="39" t="s">
        <v>559</v>
      </c>
      <c r="C169" s="2">
        <v>2</v>
      </c>
      <c r="D169" s="2"/>
      <c r="E169" s="6">
        <v>600</v>
      </c>
      <c r="F169" s="6">
        <f t="shared" si="6"/>
        <v>1200</v>
      </c>
      <c r="G169" s="29">
        <v>43063</v>
      </c>
      <c r="H169" t="s">
        <v>107</v>
      </c>
      <c r="I169" t="s">
        <v>563</v>
      </c>
    </row>
    <row r="170" spans="1:10" ht="15.75" thickBot="1" x14ac:dyDescent="0.3">
      <c r="A170" s="52"/>
      <c r="B170" s="4"/>
      <c r="C170" s="4"/>
      <c r="D170" s="4"/>
      <c r="E170" s="8"/>
      <c r="F170" s="8">
        <f t="shared" si="6"/>
        <v>0</v>
      </c>
      <c r="G170" s="4"/>
    </row>
    <row r="171" spans="1:10" x14ac:dyDescent="0.25">
      <c r="A171" s="53" t="s">
        <v>554</v>
      </c>
      <c r="B171" s="39" t="s">
        <v>556</v>
      </c>
      <c r="C171" s="2">
        <v>2</v>
      </c>
      <c r="D171" s="2"/>
      <c r="E171" s="6">
        <v>79</v>
      </c>
      <c r="F171" s="6">
        <f t="shared" si="6"/>
        <v>158</v>
      </c>
      <c r="G171" s="29">
        <v>43063</v>
      </c>
      <c r="H171" t="s">
        <v>107</v>
      </c>
      <c r="I171" t="s">
        <v>563</v>
      </c>
    </row>
    <row r="172" spans="1:10" ht="15.75" thickBot="1" x14ac:dyDescent="0.3">
      <c r="A172" s="52"/>
      <c r="B172" s="4"/>
      <c r="C172" s="4"/>
      <c r="D172" s="4"/>
      <c r="E172" s="8"/>
      <c r="F172" s="8">
        <f t="shared" si="6"/>
        <v>0</v>
      </c>
      <c r="G172" s="4"/>
    </row>
    <row r="173" spans="1:10" x14ac:dyDescent="0.25">
      <c r="A173" s="53" t="s">
        <v>561</v>
      </c>
      <c r="B173" s="39" t="s">
        <v>562</v>
      </c>
      <c r="C173" s="2">
        <v>2</v>
      </c>
      <c r="D173" s="2"/>
      <c r="E173" s="6">
        <v>110</v>
      </c>
      <c r="F173" s="6">
        <f t="shared" si="6"/>
        <v>220</v>
      </c>
      <c r="G173" s="29">
        <v>43039</v>
      </c>
      <c r="H173" t="s">
        <v>107</v>
      </c>
      <c r="I173" t="s">
        <v>563</v>
      </c>
      <c r="J173" t="s">
        <v>576</v>
      </c>
    </row>
    <row r="174" spans="1:10" ht="15.75" thickBot="1" x14ac:dyDescent="0.3">
      <c r="A174" s="52"/>
      <c r="B174" s="4"/>
      <c r="C174" s="4"/>
      <c r="D174" s="4"/>
      <c r="E174" s="8"/>
      <c r="F174" s="8">
        <f t="shared" si="6"/>
        <v>0</v>
      </c>
      <c r="G174" s="4"/>
    </row>
    <row r="175" spans="1:10" x14ac:dyDescent="0.25">
      <c r="A175" s="53" t="s">
        <v>564</v>
      </c>
      <c r="B175" s="39" t="s">
        <v>565</v>
      </c>
      <c r="C175" s="2">
        <v>2</v>
      </c>
      <c r="D175" s="2"/>
      <c r="E175" s="6">
        <v>50</v>
      </c>
      <c r="F175" s="6">
        <f t="shared" si="5"/>
        <v>100</v>
      </c>
      <c r="G175" s="29">
        <v>43042</v>
      </c>
      <c r="H175" t="s">
        <v>107</v>
      </c>
      <c r="I175" t="s">
        <v>563</v>
      </c>
    </row>
    <row r="176" spans="1:10" ht="15.75" thickBot="1" x14ac:dyDescent="0.3">
      <c r="A176" s="52"/>
      <c r="B176" s="4"/>
      <c r="C176" s="4"/>
      <c r="D176" s="4"/>
      <c r="E176" s="8"/>
      <c r="F176" s="8">
        <f t="shared" si="5"/>
        <v>0</v>
      </c>
      <c r="G176" s="4"/>
    </row>
    <row r="177" spans="1:8" x14ac:dyDescent="0.25">
      <c r="A177" s="51" t="s">
        <v>412</v>
      </c>
      <c r="B177" s="12" t="s">
        <v>497</v>
      </c>
      <c r="C177" s="12">
        <v>1</v>
      </c>
      <c r="D177" s="12">
        <v>1</v>
      </c>
      <c r="E177" s="13">
        <v>13</v>
      </c>
      <c r="F177" s="15">
        <f t="shared" si="5"/>
        <v>13</v>
      </c>
      <c r="G177" s="26">
        <v>42913</v>
      </c>
      <c r="H177" t="s">
        <v>107</v>
      </c>
    </row>
    <row r="178" spans="1:8" x14ac:dyDescent="0.25">
      <c r="A178" s="51"/>
      <c r="B178" s="3" t="s">
        <v>505</v>
      </c>
      <c r="C178" s="3">
        <v>1</v>
      </c>
      <c r="D178" s="3">
        <v>1</v>
      </c>
      <c r="E178" s="7">
        <v>20</v>
      </c>
      <c r="F178" s="15">
        <f t="shared" si="5"/>
        <v>20</v>
      </c>
      <c r="G178" s="32">
        <v>42767</v>
      </c>
      <c r="H178" t="s">
        <v>107</v>
      </c>
    </row>
    <row r="179" spans="1:8" x14ac:dyDescent="0.25">
      <c r="A179" s="51"/>
      <c r="B179" s="3" t="s">
        <v>519</v>
      </c>
      <c r="C179" s="3">
        <v>1</v>
      </c>
      <c r="D179" s="3">
        <v>1</v>
      </c>
      <c r="E179" s="7">
        <v>10</v>
      </c>
      <c r="F179" s="15">
        <f t="shared" si="5"/>
        <v>10</v>
      </c>
      <c r="G179" s="32"/>
      <c r="H179" t="s">
        <v>107</v>
      </c>
    </row>
    <row r="180" spans="1:8" x14ac:dyDescent="0.25">
      <c r="A180" s="51"/>
      <c r="B180" s="3" t="s">
        <v>520</v>
      </c>
      <c r="C180" s="3">
        <v>1</v>
      </c>
      <c r="D180" s="3">
        <v>1</v>
      </c>
      <c r="E180" s="7">
        <v>10</v>
      </c>
      <c r="F180" s="15">
        <f t="shared" si="5"/>
        <v>10</v>
      </c>
      <c r="G180" s="32"/>
      <c r="H180" t="s">
        <v>107</v>
      </c>
    </row>
    <row r="181" spans="1:8" x14ac:dyDescent="0.25">
      <c r="A181" s="51"/>
      <c r="B181" s="3" t="s">
        <v>521</v>
      </c>
      <c r="C181" s="3">
        <v>1</v>
      </c>
      <c r="D181" s="3">
        <v>1</v>
      </c>
      <c r="E181" s="7">
        <v>14</v>
      </c>
      <c r="F181" s="15">
        <f t="shared" si="5"/>
        <v>14</v>
      </c>
      <c r="G181" s="32"/>
      <c r="H181" t="s">
        <v>107</v>
      </c>
    </row>
    <row r="182" spans="1:8" x14ac:dyDescent="0.25">
      <c r="A182" s="51"/>
      <c r="B182" s="16" t="s">
        <v>522</v>
      </c>
      <c r="C182" s="16">
        <v>1</v>
      </c>
      <c r="D182" s="16">
        <v>1</v>
      </c>
      <c r="E182" s="15">
        <v>30</v>
      </c>
      <c r="F182" s="15">
        <f t="shared" si="5"/>
        <v>30</v>
      </c>
      <c r="G182" s="31"/>
      <c r="H182" t="s">
        <v>107</v>
      </c>
    </row>
    <row r="183" spans="1:8" x14ac:dyDescent="0.25">
      <c r="A183" s="51"/>
      <c r="B183" s="16" t="s">
        <v>523</v>
      </c>
      <c r="C183" s="16">
        <v>1</v>
      </c>
      <c r="D183" s="16">
        <v>1</v>
      </c>
      <c r="E183" s="15">
        <v>30</v>
      </c>
      <c r="F183" s="15">
        <f t="shared" si="5"/>
        <v>30</v>
      </c>
      <c r="G183" s="31"/>
      <c r="H183" t="s">
        <v>107</v>
      </c>
    </row>
    <row r="184" spans="1:8" x14ac:dyDescent="0.25">
      <c r="A184" s="51"/>
      <c r="B184" s="16" t="s">
        <v>558</v>
      </c>
      <c r="C184" s="16">
        <v>1</v>
      </c>
      <c r="D184" s="16">
        <v>1</v>
      </c>
      <c r="E184" s="15">
        <v>25</v>
      </c>
      <c r="F184" s="15">
        <f t="shared" si="5"/>
        <v>25</v>
      </c>
      <c r="G184" s="31"/>
      <c r="H184" t="s">
        <v>107</v>
      </c>
    </row>
    <row r="185" spans="1:8" x14ac:dyDescent="0.25">
      <c r="A185" s="51"/>
      <c r="B185" s="16" t="s">
        <v>531</v>
      </c>
      <c r="C185" s="16">
        <v>1</v>
      </c>
      <c r="D185" s="16">
        <v>1</v>
      </c>
      <c r="E185" s="15">
        <v>17.95</v>
      </c>
      <c r="F185" s="15">
        <f t="shared" si="5"/>
        <v>17.95</v>
      </c>
      <c r="G185" s="31"/>
      <c r="H185" t="s">
        <v>107</v>
      </c>
    </row>
    <row r="186" spans="1:8" x14ac:dyDescent="0.25">
      <c r="A186" s="51"/>
      <c r="B186" s="16" t="s">
        <v>534</v>
      </c>
      <c r="C186" s="16">
        <v>1</v>
      </c>
      <c r="D186" s="16">
        <v>1</v>
      </c>
      <c r="E186" s="15">
        <v>27</v>
      </c>
      <c r="F186" s="15">
        <f t="shared" si="5"/>
        <v>27</v>
      </c>
      <c r="G186" s="31"/>
      <c r="H186" t="s">
        <v>107</v>
      </c>
    </row>
    <row r="187" spans="1:8" x14ac:dyDescent="0.25">
      <c r="A187" s="51"/>
      <c r="B187" s="16" t="s">
        <v>549</v>
      </c>
      <c r="C187" s="16">
        <v>2</v>
      </c>
      <c r="D187" s="16">
        <v>2</v>
      </c>
      <c r="E187" s="15">
        <v>39</v>
      </c>
      <c r="F187" s="15">
        <f t="shared" si="5"/>
        <v>78</v>
      </c>
      <c r="G187" s="31"/>
      <c r="H187" t="s">
        <v>107</v>
      </c>
    </row>
    <row r="188" spans="1:8" x14ac:dyDescent="0.25">
      <c r="A188" s="51"/>
      <c r="B188" s="16" t="s">
        <v>550</v>
      </c>
      <c r="C188" s="16">
        <v>1</v>
      </c>
      <c r="D188" s="16">
        <v>1</v>
      </c>
      <c r="E188" s="15">
        <v>25</v>
      </c>
      <c r="F188" s="15">
        <f t="shared" si="5"/>
        <v>25</v>
      </c>
      <c r="G188" s="31"/>
      <c r="H188" t="s">
        <v>107</v>
      </c>
    </row>
    <row r="189" spans="1:8" x14ac:dyDescent="0.25">
      <c r="A189" s="51"/>
      <c r="B189" s="16" t="s">
        <v>524</v>
      </c>
      <c r="C189" s="16">
        <v>1</v>
      </c>
      <c r="D189" s="16">
        <v>1</v>
      </c>
      <c r="E189" s="15">
        <v>22</v>
      </c>
      <c r="F189" s="15">
        <f t="shared" si="5"/>
        <v>22</v>
      </c>
      <c r="G189" s="31"/>
      <c r="H189" t="s">
        <v>107</v>
      </c>
    </row>
    <row r="190" spans="1:8" ht="15.75" thickBot="1" x14ac:dyDescent="0.3">
      <c r="A190" s="52"/>
      <c r="B190" s="4"/>
      <c r="C190" s="4"/>
      <c r="D190" s="4"/>
      <c r="E190" s="8"/>
      <c r="F190" s="8">
        <f t="shared" si="5"/>
        <v>0</v>
      </c>
      <c r="G190" s="4"/>
    </row>
    <row r="191" spans="1:8" x14ac:dyDescent="0.25">
      <c r="A191" s="21"/>
      <c r="B191" s="17"/>
      <c r="C191" s="17"/>
      <c r="D191" s="17"/>
      <c r="E191" s="18"/>
      <c r="F191" s="18"/>
      <c r="G191" s="17"/>
    </row>
    <row r="192" spans="1:8" ht="15.75" thickBot="1" x14ac:dyDescent="0.3"/>
    <row r="193" spans="2:7" ht="15.75" thickBot="1" x14ac:dyDescent="0.3">
      <c r="B193" s="20" t="s">
        <v>174</v>
      </c>
      <c r="C193" s="1">
        <f>SUM(C2:C176)</f>
        <v>138</v>
      </c>
      <c r="D193" s="1">
        <f>SUM(D2:D176)</f>
        <v>28</v>
      </c>
      <c r="F193" s="5">
        <f>SUM(F2:F190)</f>
        <v>8102.35</v>
      </c>
      <c r="G193" s="27"/>
    </row>
    <row r="194" spans="2:7" ht="15.75" thickBot="1" x14ac:dyDescent="0.3">
      <c r="G194" s="17"/>
    </row>
    <row r="195" spans="2:7" ht="15.75" thickBot="1" x14ac:dyDescent="0.3">
      <c r="B195" s="20" t="s">
        <v>175</v>
      </c>
      <c r="C195" s="1">
        <f>C193-D193</f>
        <v>110</v>
      </c>
      <c r="F195" s="17"/>
      <c r="G195" s="28"/>
    </row>
  </sheetData>
  <mergeCells count="56">
    <mergeCell ref="A165:A166"/>
    <mergeCell ref="A167:A168"/>
    <mergeCell ref="A173:A174"/>
    <mergeCell ref="A44:A46"/>
    <mergeCell ref="A2:A4"/>
    <mergeCell ref="A5:A7"/>
    <mergeCell ref="A8:A16"/>
    <mergeCell ref="A17:A18"/>
    <mergeCell ref="A19:A22"/>
    <mergeCell ref="A23:A24"/>
    <mergeCell ref="A27:A31"/>
    <mergeCell ref="A32:A36"/>
    <mergeCell ref="A37:A39"/>
    <mergeCell ref="A40:A41"/>
    <mergeCell ref="A42:A43"/>
    <mergeCell ref="A79:A80"/>
    <mergeCell ref="A47:A49"/>
    <mergeCell ref="A50:A51"/>
    <mergeCell ref="A52:A55"/>
    <mergeCell ref="A56:A58"/>
    <mergeCell ref="A59:A60"/>
    <mergeCell ref="A61:A63"/>
    <mergeCell ref="A64:A67"/>
    <mergeCell ref="A68:A72"/>
    <mergeCell ref="A73:A74"/>
    <mergeCell ref="A75:A76"/>
    <mergeCell ref="A163:A164"/>
    <mergeCell ref="A77:A78"/>
    <mergeCell ref="A161:A162"/>
    <mergeCell ref="A118:A123"/>
    <mergeCell ref="A81:A82"/>
    <mergeCell ref="A83:A90"/>
    <mergeCell ref="A91:A92"/>
    <mergeCell ref="A93:A94"/>
    <mergeCell ref="A95:A98"/>
    <mergeCell ref="A99:A101"/>
    <mergeCell ref="A102:A104"/>
    <mergeCell ref="A105:A106"/>
    <mergeCell ref="A107:A110"/>
    <mergeCell ref="A111:A114"/>
    <mergeCell ref="A25:A26"/>
    <mergeCell ref="A169:A170"/>
    <mergeCell ref="A115:A117"/>
    <mergeCell ref="A171:A172"/>
    <mergeCell ref="A177:A190"/>
    <mergeCell ref="A124:A127"/>
    <mergeCell ref="A128:A130"/>
    <mergeCell ref="A131:A134"/>
    <mergeCell ref="A135:A139"/>
    <mergeCell ref="A140:A146"/>
    <mergeCell ref="A147:A149"/>
    <mergeCell ref="A150:A151"/>
    <mergeCell ref="A152:A153"/>
    <mergeCell ref="A154:A156"/>
    <mergeCell ref="A157:A160"/>
    <mergeCell ref="A175:A176"/>
  </mergeCells>
  <conditionalFormatting sqref="A177:A189 H177:H189 A175 A163 A169 A161 A171 A173 A115:A116 A118:A122 A140:A145 A124:A126 A131:A133 A135:A138 A111:A113 A107:A109 A102:A105 A95:A97 A99:A100 A93 A91 A81 A83 A79 A77 A75 A64:A73 A59:A62 A56:A57 A52:A54 A128:A129 A47:A50 A44:A45 A42 A40 A27:A37 A23 A19:A21 A17 A8:A15 A5:A6 A2 A150 A147:A148 A152 A154:A155 H154:H155 A157:A159 H121:H122 A165 A167 B110:B190 A25 B2:B108">
    <cfRule type="containsText" dxfId="537" priority="2010" operator="containsText" text="Recu">
      <formula>NOT(ISERROR(SEARCH("Recu",A2)))</formula>
    </cfRule>
    <cfRule type="containsText" dxfId="536" priority="2011" operator="containsText" text="Demandé">
      <formula>NOT(ISERROR(SEARCH("Demandé",A2)))</formula>
    </cfRule>
  </conditionalFormatting>
  <conditionalFormatting sqref="H177:I189 H190:H1048576 I15 H154:I155 H121:I122 H1:H176">
    <cfRule type="containsText" dxfId="535" priority="2007" operator="containsText" text="Dégusté">
      <formula>NOT(ISERROR(SEARCH("Dégusté",H1)))</formula>
    </cfRule>
    <cfRule type="containsText" dxfId="534" priority="2008" operator="containsText" text="Recu">
      <formula>NOT(ISERROR(SEARCH("Recu",H1)))</formula>
    </cfRule>
    <cfRule type="containsText" dxfId="533" priority="2009" operator="containsText" text="Demandé">
      <formula>NOT(ISERROR(SEARCH("Demandé",H1)))</formula>
    </cfRule>
  </conditionalFormatting>
  <conditionalFormatting sqref="H161:H190 I1 I3 H121:I122 H154:I174 I5:I1048576">
    <cfRule type="containsText" dxfId="532" priority="2005" operator="containsText" text="Quand">
      <formula>NOT(ISERROR(SEARCH("Quand",H1)))</formula>
    </cfRule>
    <cfRule type="containsText" dxfId="531" priority="2006" operator="containsText" text="Beine">
      <formula>NOT(ISERROR(SEARCH("Beine",H1)))</formula>
    </cfRule>
  </conditionalFormatting>
  <conditionalFormatting sqref="I163 I169 I171 I175 I173 I102:I103 I81 I79 I77 I105 I47:I49 I42 I33:I36 I38 I6 I3 I44:I45 I115:I116 I124:I126 I75 I93 I150 I62 I128:I129 I131:I133 I147:I148 I52:I54 I56:I57 I64:I66 I8:I15 I113 I157:I159 I138 I152 I154:I155 I85:I89 I17:I21 I99:I100 I121:I122 I107:I109 I23:I31 I95:I97 I161">
    <cfRule type="containsText" dxfId="530" priority="2003" operator="containsText" text="Dégusté">
      <formula>NOT(ISERROR(SEARCH("Dégusté",I3)))</formula>
    </cfRule>
    <cfRule type="containsText" dxfId="529" priority="2004" operator="containsText" text="Dégusté">
      <formula>NOT(ISERROR(SEARCH("Dégusté",I3)))</formula>
    </cfRule>
  </conditionalFormatting>
  <conditionalFormatting sqref="I177:I189 I163 I169 I171 I175 I173 I70:I71 I38 I33:I36 I6 I3 I45 I91 I62 I129 I131:I133 I147:I148 I28:I30 I111:I113 I9:I15 I135:I138 I86:I89 I53:I54 I57 I65 I154:I155 I157:I159 I20:I21 I99:I100 I121:I122 I107:I109 I161">
    <cfRule type="containsText" dxfId="528" priority="1993" operator="containsText" text="Fêtes de fin d'année">
      <formula>NOT(ISERROR(SEARCH("Fêtes de fin d'année",I3)))</formula>
    </cfRule>
    <cfRule type="containsText" dxfId="527" priority="1994" operator="containsText" text="Fêtes de fin d'année">
      <formula>NOT(ISERROR(SEARCH("Fêtes de fin d'année",I3)))</formula>
    </cfRule>
    <cfRule type="containsText" dxfId="526" priority="1995" operator="containsText" text="Fêtes de fin d'année">
      <formula>NOT(ISERROR(SEARCH("Fêtes de fin d'année",I3)))</formula>
    </cfRule>
  </conditionalFormatting>
  <conditionalFormatting sqref="I177:I189 I163 I169 I171 I175 I173 I70:I71 I38 I33:I36 I18 I6 I3 I45 I91 I62 I129 I131:I133 I147:I148 I28:I30 I111:I113 I9:I15 I135:I138 I86:I89 I53:I54 I57 I65 I154:I155 I157:I159 I20:I21 I99:I100 I121:I122 I107:I109 I161">
    <cfRule type="containsText" dxfId="525" priority="1991" operator="containsText" text="Fêtes de fin d'année">
      <formula>NOT(ISERROR(SEARCH("Fêtes de fin d'année",I3)))</formula>
    </cfRule>
    <cfRule type="containsText" dxfId="524" priority="1992" operator="containsText" text="Fêtes de fin d'année">
      <formula>NOT(ISERROR(SEARCH("Fêtes de fin d'année",I3)))</formula>
    </cfRule>
  </conditionalFormatting>
  <conditionalFormatting sqref="I163 I169 I171 I175 I173 I131:I133 I157:I159 I109 I89 I20 I121:I122 I161">
    <cfRule type="containsText" dxfId="523" priority="1990" operator="containsText" text="Nouvelle cuvée">
      <formula>NOT(ISERROR(SEARCH("Nouvelle cuvée",I20)))</formula>
    </cfRule>
  </conditionalFormatting>
  <conditionalFormatting sqref="I177:I189 H161:H190">
    <cfRule type="colorScale" priority="198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22" priority="1984" operator="containsText" text="Fab'ulleuse">
      <formula>NOT(ISERROR(SEARCH("Fab'ulleuse",H161)))</formula>
    </cfRule>
    <cfRule type="containsText" dxfId="521" priority="1985" operator="containsText" text="beau jour">
      <formula>NOT(ISERROR(SEARCH("beau jour",H161)))</formula>
    </cfRule>
    <cfRule type="containsText" dxfId="520" priority="1986" operator="containsText" text="fête">
      <formula>NOT(ISERROR(SEARCH("fête",H161)))</formula>
    </cfRule>
    <cfRule type="containsText" dxfId="519" priority="1987" operator="containsText" text="Fete">
      <formula>NOT(ISERROR(SEARCH("Fete",H161)))</formula>
    </cfRule>
    <cfRule type="containsText" dxfId="518" priority="1988" operator="containsText" text="Ech">
      <formula>NOT(ISERROR(SEARCH("Ech",H161)))</formula>
    </cfRule>
    <cfRule type="containsText" dxfId="517" priority="1989" operator="containsText" text="St Valentin">
      <formula>NOT(ISERROR(SEARCH("St Valentin",H161)))</formula>
    </cfRule>
  </conditionalFormatting>
  <conditionalFormatting sqref="H177:H189 H121:H122 B110:B146 B161:B190 B1:B108">
    <cfRule type="colorScale" priority="19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23">
    <cfRule type="colorScale" priority="19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6" priority="1975" operator="containsText" text="Fab'ulleuse">
      <formula>NOT(ISERROR(SEARCH("Fab'ulleuse",I23)))</formula>
    </cfRule>
    <cfRule type="containsText" dxfId="515" priority="1976" operator="containsText" text="beau jour">
      <formula>NOT(ISERROR(SEARCH("beau jour",I23)))</formula>
    </cfRule>
    <cfRule type="containsText" dxfId="514" priority="1977" operator="containsText" text="fête">
      <formula>NOT(ISERROR(SEARCH("fête",I23)))</formula>
    </cfRule>
    <cfRule type="containsText" dxfId="513" priority="1978" operator="containsText" text="Fete">
      <formula>NOT(ISERROR(SEARCH("Fete",I23)))</formula>
    </cfRule>
    <cfRule type="containsText" dxfId="512" priority="1979" operator="containsText" text="Ech">
      <formula>NOT(ISERROR(SEARCH("Ech",I23)))</formula>
    </cfRule>
    <cfRule type="containsText" dxfId="511" priority="1980" operator="containsText" text="St Valentin">
      <formula>NOT(ISERROR(SEARCH("St Valentin",I23)))</formula>
    </cfRule>
  </conditionalFormatting>
  <conditionalFormatting sqref="I85:I89">
    <cfRule type="colorScale" priority="196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0" priority="1961" operator="containsText" text="Fab'ulleuse">
      <formula>NOT(ISERROR(SEARCH("Fab'ulleuse",I85)))</formula>
    </cfRule>
    <cfRule type="containsText" dxfId="509" priority="1962" operator="containsText" text="beau jour">
      <formula>NOT(ISERROR(SEARCH("beau jour",I85)))</formula>
    </cfRule>
    <cfRule type="containsText" dxfId="508" priority="1963" operator="containsText" text="fête">
      <formula>NOT(ISERROR(SEARCH("fête",I85)))</formula>
    </cfRule>
    <cfRule type="containsText" dxfId="507" priority="1964" operator="containsText" text="Fete">
      <formula>NOT(ISERROR(SEARCH("Fete",I85)))</formula>
    </cfRule>
    <cfRule type="containsText" dxfId="506" priority="1965" operator="containsText" text="Ech">
      <formula>NOT(ISERROR(SEARCH("Ech",I85)))</formula>
    </cfRule>
    <cfRule type="containsText" dxfId="505" priority="1966" operator="containsText" text="St Valentin">
      <formula>NOT(ISERROR(SEARCH("St Valentin",I85)))</formula>
    </cfRule>
  </conditionalFormatting>
  <conditionalFormatting sqref="I99:I100">
    <cfRule type="colorScale" priority="195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04" priority="1954" operator="containsText" text="Fab'ulleuse">
      <formula>NOT(ISERROR(SEARCH("Fab'ulleuse",I99)))</formula>
    </cfRule>
    <cfRule type="containsText" dxfId="503" priority="1955" operator="containsText" text="beau jour">
      <formula>NOT(ISERROR(SEARCH("beau jour",I99)))</formula>
    </cfRule>
    <cfRule type="containsText" dxfId="502" priority="1956" operator="containsText" text="fête">
      <formula>NOT(ISERROR(SEARCH("fête",I99)))</formula>
    </cfRule>
    <cfRule type="containsText" dxfId="501" priority="1957" operator="containsText" text="Fete">
      <formula>NOT(ISERROR(SEARCH("Fete",I99)))</formula>
    </cfRule>
    <cfRule type="containsText" dxfId="500" priority="1958" operator="containsText" text="Ech">
      <formula>NOT(ISERROR(SEARCH("Ech",I99)))</formula>
    </cfRule>
    <cfRule type="containsText" dxfId="499" priority="1959" operator="containsText" text="St Valentin">
      <formula>NOT(ISERROR(SEARCH("St Valentin",I99)))</formula>
    </cfRule>
  </conditionalFormatting>
  <conditionalFormatting sqref="I118:I119">
    <cfRule type="colorScale" priority="194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98" priority="1945" operator="containsText" text="Fab'ulleuse">
      <formula>NOT(ISERROR(SEARCH("Fab'ulleuse",I118)))</formula>
    </cfRule>
    <cfRule type="containsText" dxfId="497" priority="1946" operator="containsText" text="beau jour">
      <formula>NOT(ISERROR(SEARCH("beau jour",I118)))</formula>
    </cfRule>
    <cfRule type="containsText" dxfId="496" priority="1947" operator="containsText" text="fête">
      <formula>NOT(ISERROR(SEARCH("fête",I118)))</formula>
    </cfRule>
    <cfRule type="containsText" dxfId="495" priority="1948" operator="containsText" text="Fete">
      <formula>NOT(ISERROR(SEARCH("Fete",I118)))</formula>
    </cfRule>
    <cfRule type="containsText" dxfId="494" priority="1949" operator="containsText" text="Ech">
      <formula>NOT(ISERROR(SEARCH("Ech",I118)))</formula>
    </cfRule>
    <cfRule type="containsText" dxfId="493" priority="1950" operator="containsText" text="St Valentin">
      <formula>NOT(ISERROR(SEARCH("St Valentin",I118)))</formula>
    </cfRule>
  </conditionalFormatting>
  <conditionalFormatting sqref="I120:I122">
    <cfRule type="colorScale" priority="193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92" priority="1936" operator="containsText" text="Fab'ulleuse">
      <formula>NOT(ISERROR(SEARCH("Fab'ulleuse",I120)))</formula>
    </cfRule>
    <cfRule type="containsText" dxfId="491" priority="1937" operator="containsText" text="beau jour">
      <formula>NOT(ISERROR(SEARCH("beau jour",I120)))</formula>
    </cfRule>
    <cfRule type="containsText" dxfId="490" priority="1938" operator="containsText" text="fête">
      <formula>NOT(ISERROR(SEARCH("fête",I120)))</formula>
    </cfRule>
    <cfRule type="containsText" dxfId="489" priority="1939" operator="containsText" text="Fete">
      <formula>NOT(ISERROR(SEARCH("Fete",I120)))</formula>
    </cfRule>
    <cfRule type="containsText" dxfId="488" priority="1940" operator="containsText" text="Ech">
      <formula>NOT(ISERROR(SEARCH("Ech",I120)))</formula>
    </cfRule>
    <cfRule type="containsText" dxfId="487" priority="1941" operator="containsText" text="St Valentin">
      <formula>NOT(ISERROR(SEARCH("St Valentin",I120)))</formula>
    </cfRule>
  </conditionalFormatting>
  <conditionalFormatting sqref="E194:E1048576 E1">
    <cfRule type="dataBar" priority="1934">
      <dataBar>
        <cfvo type="min"/>
        <cfvo type="max"/>
        <color rgb="FF638EC6"/>
      </dataBar>
    </cfRule>
  </conditionalFormatting>
  <conditionalFormatting sqref="F194:F1048576 F1">
    <cfRule type="dataBar" priority="1933">
      <dataBar>
        <cfvo type="min"/>
        <cfvo type="max"/>
        <color rgb="FF638EC6"/>
      </dataBar>
    </cfRule>
  </conditionalFormatting>
  <conditionalFormatting sqref="I9:I15">
    <cfRule type="colorScale" priority="192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86" priority="1927" operator="containsText" text="Fab'ulleuse">
      <formula>NOT(ISERROR(SEARCH("Fab'ulleuse",I9)))</formula>
    </cfRule>
    <cfRule type="containsText" dxfId="485" priority="1928" operator="containsText" text="beau jour">
      <formula>NOT(ISERROR(SEARCH("beau jour",I9)))</formula>
    </cfRule>
    <cfRule type="containsText" dxfId="484" priority="1929" operator="containsText" text="fête">
      <formula>NOT(ISERROR(SEARCH("fête",I9)))</formula>
    </cfRule>
    <cfRule type="containsText" dxfId="483" priority="1930" operator="containsText" text="Fete">
      <formula>NOT(ISERROR(SEARCH("Fete",I9)))</formula>
    </cfRule>
    <cfRule type="containsText" dxfId="482" priority="1931" operator="containsText" text="Ech">
      <formula>NOT(ISERROR(SEARCH("Ech",I9)))</formula>
    </cfRule>
    <cfRule type="containsText" dxfId="481" priority="1932" operator="containsText" text="St Valentin">
      <formula>NOT(ISERROR(SEARCH("St Valentin",I9)))</formula>
    </cfRule>
  </conditionalFormatting>
  <conditionalFormatting sqref="I38">
    <cfRule type="colorScale" priority="191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80" priority="1920" operator="containsText" text="Fab'ulleuse">
      <formula>NOT(ISERROR(SEARCH("Fab'ulleuse",I38)))</formula>
    </cfRule>
    <cfRule type="containsText" dxfId="479" priority="1921" operator="containsText" text="beau jour">
      <formula>NOT(ISERROR(SEARCH("beau jour",I38)))</formula>
    </cfRule>
    <cfRule type="containsText" dxfId="478" priority="1922" operator="containsText" text="fête">
      <formula>NOT(ISERROR(SEARCH("fête",I38)))</formula>
    </cfRule>
    <cfRule type="containsText" dxfId="477" priority="1923" operator="containsText" text="Fete">
      <formula>NOT(ISERROR(SEARCH("Fete",I38)))</formula>
    </cfRule>
    <cfRule type="containsText" dxfId="476" priority="1924" operator="containsText" text="Ech">
      <formula>NOT(ISERROR(SEARCH("Ech",I38)))</formula>
    </cfRule>
    <cfRule type="containsText" dxfId="475" priority="1925" operator="containsText" text="St Valentin">
      <formula>NOT(ISERROR(SEARCH("St Valentin",I38)))</formula>
    </cfRule>
  </conditionalFormatting>
  <conditionalFormatting sqref="B107:B108">
    <cfRule type="colorScale" priority="19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:F1">
    <cfRule type="dataBar" priority="1904">
      <dataBar>
        <cfvo type="min"/>
        <cfvo type="max"/>
        <color rgb="FF008AEF"/>
      </dataBar>
    </cfRule>
  </conditionalFormatting>
  <conditionalFormatting sqref="I56:I57">
    <cfRule type="colorScale" priority="188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74" priority="1887" operator="containsText" text="Fab'ulleuse">
      <formula>NOT(ISERROR(SEARCH("Fab'ulleuse",I56)))</formula>
    </cfRule>
    <cfRule type="containsText" dxfId="473" priority="1888" operator="containsText" text="beau jour">
      <formula>NOT(ISERROR(SEARCH("beau jour",I56)))</formula>
    </cfRule>
    <cfRule type="containsText" dxfId="472" priority="1889" operator="containsText" text="fête">
      <formula>NOT(ISERROR(SEARCH("fête",I56)))</formula>
    </cfRule>
    <cfRule type="containsText" dxfId="471" priority="1890" operator="containsText" text="Fete">
      <formula>NOT(ISERROR(SEARCH("Fete",I56)))</formula>
    </cfRule>
    <cfRule type="containsText" dxfId="470" priority="1891" operator="containsText" text="Ech">
      <formula>NOT(ISERROR(SEARCH("Ech",I56)))</formula>
    </cfRule>
    <cfRule type="containsText" dxfId="469" priority="1892" operator="containsText" text="St Valentin">
      <formula>NOT(ISERROR(SEARCH("St Valentin",I56)))</formula>
    </cfRule>
  </conditionalFormatting>
  <conditionalFormatting sqref="I64:I66">
    <cfRule type="colorScale" priority="187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68" priority="1873" operator="containsText" text="Fab'ulleuse">
      <formula>NOT(ISERROR(SEARCH("Fab'ulleuse",I64)))</formula>
    </cfRule>
    <cfRule type="containsText" dxfId="467" priority="1874" operator="containsText" text="beau jour">
      <formula>NOT(ISERROR(SEARCH("beau jour",I64)))</formula>
    </cfRule>
    <cfRule type="containsText" dxfId="466" priority="1875" operator="containsText" text="fête">
      <formula>NOT(ISERROR(SEARCH("fête",I64)))</formula>
    </cfRule>
    <cfRule type="containsText" dxfId="465" priority="1876" operator="containsText" text="Fete">
      <formula>NOT(ISERROR(SEARCH("Fete",I64)))</formula>
    </cfRule>
    <cfRule type="containsText" dxfId="464" priority="1877" operator="containsText" text="Ech">
      <formula>NOT(ISERROR(SEARCH("Ech",I64)))</formula>
    </cfRule>
    <cfRule type="containsText" dxfId="463" priority="1878" operator="containsText" text="St Valentin">
      <formula>NOT(ISERROR(SEARCH("St Valentin",I64)))</formula>
    </cfRule>
  </conditionalFormatting>
  <conditionalFormatting sqref="I93">
    <cfRule type="colorScale" priority="185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62" priority="1859" operator="containsText" text="Fab'ulleuse">
      <formula>NOT(ISERROR(SEARCH("Fab'ulleuse",I93)))</formula>
    </cfRule>
    <cfRule type="containsText" dxfId="461" priority="1860" operator="containsText" text="beau jour">
      <formula>NOT(ISERROR(SEARCH("beau jour",I93)))</formula>
    </cfRule>
    <cfRule type="containsText" dxfId="460" priority="1861" operator="containsText" text="fête">
      <formula>NOT(ISERROR(SEARCH("fête",I93)))</formula>
    </cfRule>
    <cfRule type="containsText" dxfId="459" priority="1862" operator="containsText" text="Fete">
      <formula>NOT(ISERROR(SEARCH("Fete",I93)))</formula>
    </cfRule>
    <cfRule type="containsText" dxfId="458" priority="1863" operator="containsText" text="Ech">
      <formula>NOT(ISERROR(SEARCH("Ech",I93)))</formula>
    </cfRule>
    <cfRule type="containsText" dxfId="457" priority="1864" operator="containsText" text="St Valentin">
      <formula>NOT(ISERROR(SEARCH("St Valentin",I93)))</formula>
    </cfRule>
  </conditionalFormatting>
  <conditionalFormatting sqref="I151:I160">
    <cfRule type="colorScale" priority="177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56" priority="1771" operator="containsText" text="Fab'ulleuse">
      <formula>NOT(ISERROR(SEARCH("Fab'ulleuse",I151)))</formula>
    </cfRule>
    <cfRule type="containsText" dxfId="455" priority="1772" operator="containsText" text="beau jour">
      <formula>NOT(ISERROR(SEARCH("beau jour",I151)))</formula>
    </cfRule>
    <cfRule type="containsText" dxfId="454" priority="1773" operator="containsText" text="fête">
      <formula>NOT(ISERROR(SEARCH("fête",I151)))</formula>
    </cfRule>
    <cfRule type="containsText" dxfId="453" priority="1774" operator="containsText" text="Fete">
      <formula>NOT(ISERROR(SEARCH("Fete",I151)))</formula>
    </cfRule>
    <cfRule type="containsText" dxfId="452" priority="1775" operator="containsText" text="Ech">
      <formula>NOT(ISERROR(SEARCH("Ech",I151)))</formula>
    </cfRule>
    <cfRule type="containsText" dxfId="451" priority="1776" operator="containsText" text="St Valentin">
      <formula>NOT(ISERROR(SEARCH("St Valentin",I151)))</formula>
    </cfRule>
  </conditionalFormatting>
  <conditionalFormatting sqref="B150:B160">
    <cfRule type="colorScale" priority="17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50">
    <cfRule type="colorScale" priority="175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50" priority="1758" operator="containsText" text="Fab'ulleuse">
      <formula>NOT(ISERROR(SEARCH("Fab'ulleuse",I150)))</formula>
    </cfRule>
    <cfRule type="containsText" dxfId="449" priority="1759" operator="containsText" text="beau jour">
      <formula>NOT(ISERROR(SEARCH("beau jour",I150)))</formula>
    </cfRule>
    <cfRule type="containsText" dxfId="448" priority="1760" operator="containsText" text="fête">
      <formula>NOT(ISERROR(SEARCH("fête",I150)))</formula>
    </cfRule>
    <cfRule type="containsText" dxfId="447" priority="1761" operator="containsText" text="Fete">
      <formula>NOT(ISERROR(SEARCH("Fete",I150)))</formula>
    </cfRule>
    <cfRule type="containsText" dxfId="446" priority="1762" operator="containsText" text="Ech">
      <formula>NOT(ISERROR(SEARCH("Ech",I150)))</formula>
    </cfRule>
    <cfRule type="containsText" dxfId="445" priority="1763" operator="containsText" text="St Valentin">
      <formula>NOT(ISERROR(SEARCH("St Valentin",I150)))</formula>
    </cfRule>
  </conditionalFormatting>
  <conditionalFormatting sqref="I149">
    <cfRule type="colorScale" priority="174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44" priority="1742" operator="containsText" text="Fab'ulleuse">
      <formula>NOT(ISERROR(SEARCH("Fab'ulleuse",I149)))</formula>
    </cfRule>
    <cfRule type="containsText" dxfId="443" priority="1743" operator="containsText" text="beau jour">
      <formula>NOT(ISERROR(SEARCH("beau jour",I149)))</formula>
    </cfRule>
    <cfRule type="containsText" dxfId="442" priority="1744" operator="containsText" text="fête">
      <formula>NOT(ISERROR(SEARCH("fête",I149)))</formula>
    </cfRule>
    <cfRule type="containsText" dxfId="441" priority="1745" operator="containsText" text="Fete">
      <formula>NOT(ISERROR(SEARCH("Fete",I149)))</formula>
    </cfRule>
    <cfRule type="containsText" dxfId="440" priority="1746" operator="containsText" text="Ech">
      <formula>NOT(ISERROR(SEARCH("Ech",I149)))</formula>
    </cfRule>
    <cfRule type="containsText" dxfId="439" priority="1747" operator="containsText" text="St Valentin">
      <formula>NOT(ISERROR(SEARCH("St Valentin",I149)))</formula>
    </cfRule>
  </conditionalFormatting>
  <conditionalFormatting sqref="B147:B149">
    <cfRule type="colorScale" priority="17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47:I148">
    <cfRule type="colorScale" priority="172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38" priority="1729" operator="containsText" text="Fab'ulleuse">
      <formula>NOT(ISERROR(SEARCH("Fab'ulleuse",I147)))</formula>
    </cfRule>
    <cfRule type="containsText" dxfId="437" priority="1730" operator="containsText" text="beau jour">
      <formula>NOT(ISERROR(SEARCH("beau jour",I147)))</formula>
    </cfRule>
    <cfRule type="containsText" dxfId="436" priority="1731" operator="containsText" text="fête">
      <formula>NOT(ISERROR(SEARCH("fête",I147)))</formula>
    </cfRule>
    <cfRule type="containsText" dxfId="435" priority="1732" operator="containsText" text="Fete">
      <formula>NOT(ISERROR(SEARCH("Fete",I147)))</formula>
    </cfRule>
    <cfRule type="containsText" dxfId="434" priority="1733" operator="containsText" text="Ech">
      <formula>NOT(ISERROR(SEARCH("Ech",I147)))</formula>
    </cfRule>
    <cfRule type="containsText" dxfId="433" priority="1734" operator="containsText" text="St Valentin">
      <formula>NOT(ISERROR(SEARCH("St Valentin",I147)))</formula>
    </cfRule>
  </conditionalFormatting>
  <conditionalFormatting sqref="I91">
    <cfRule type="colorScale" priority="163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32" priority="1631" operator="containsText" text="Fab'ulleuse">
      <formula>NOT(ISERROR(SEARCH("Fab'ulleuse",I91)))</formula>
    </cfRule>
    <cfRule type="containsText" dxfId="431" priority="1632" operator="containsText" text="beau jour">
      <formula>NOT(ISERROR(SEARCH("beau jour",I91)))</formula>
    </cfRule>
    <cfRule type="containsText" dxfId="430" priority="1633" operator="containsText" text="fête">
      <formula>NOT(ISERROR(SEARCH("fête",I91)))</formula>
    </cfRule>
    <cfRule type="containsText" dxfId="429" priority="1634" operator="containsText" text="Fete">
      <formula>NOT(ISERROR(SEARCH("Fete",I91)))</formula>
    </cfRule>
    <cfRule type="containsText" dxfId="428" priority="1635" operator="containsText" text="Ech">
      <formula>NOT(ISERROR(SEARCH("Ech",I91)))</formula>
    </cfRule>
    <cfRule type="containsText" dxfId="427" priority="1636" operator="containsText" text="St Valentin">
      <formula>NOT(ISERROR(SEARCH("St Valentin",I91)))</formula>
    </cfRule>
  </conditionalFormatting>
  <conditionalFormatting sqref="I137">
    <cfRule type="colorScale" priority="16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26" priority="1617" operator="containsText" text="Fab'ulleuse">
      <formula>NOT(ISERROR(SEARCH("Fab'ulleuse",I137)))</formula>
    </cfRule>
    <cfRule type="containsText" dxfId="425" priority="1618" operator="containsText" text="beau jour">
      <formula>NOT(ISERROR(SEARCH("beau jour",I137)))</formula>
    </cfRule>
    <cfRule type="containsText" dxfId="424" priority="1619" operator="containsText" text="fête">
      <formula>NOT(ISERROR(SEARCH("fête",I137)))</formula>
    </cfRule>
    <cfRule type="containsText" dxfId="423" priority="1620" operator="containsText" text="Fete">
      <formula>NOT(ISERROR(SEARCH("Fete",I137)))</formula>
    </cfRule>
    <cfRule type="containsText" dxfId="422" priority="1621" operator="containsText" text="Ech">
      <formula>NOT(ISERROR(SEARCH("Ech",I137)))</formula>
    </cfRule>
    <cfRule type="containsText" dxfId="421" priority="1622" operator="containsText" text="St Valentin">
      <formula>NOT(ISERROR(SEARCH("St Valentin",I137)))</formula>
    </cfRule>
  </conditionalFormatting>
  <conditionalFormatting sqref="B34">
    <cfRule type="colorScale" priority="16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33:I36">
    <cfRule type="colorScale" priority="159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20" priority="1600" operator="containsText" text="Fab'ulleuse">
      <formula>NOT(ISERROR(SEARCH("Fab'ulleuse",I33)))</formula>
    </cfRule>
    <cfRule type="containsText" dxfId="419" priority="1601" operator="containsText" text="beau jour">
      <formula>NOT(ISERROR(SEARCH("beau jour",I33)))</formula>
    </cfRule>
    <cfRule type="containsText" dxfId="418" priority="1602" operator="containsText" text="fête">
      <formula>NOT(ISERROR(SEARCH("fête",I33)))</formula>
    </cfRule>
    <cfRule type="containsText" dxfId="417" priority="1603" operator="containsText" text="Fete">
      <formula>NOT(ISERROR(SEARCH("Fete",I33)))</formula>
    </cfRule>
    <cfRule type="containsText" dxfId="416" priority="1604" operator="containsText" text="Ech">
      <formula>NOT(ISERROR(SEARCH("Ech",I33)))</formula>
    </cfRule>
    <cfRule type="containsText" dxfId="415" priority="1605" operator="containsText" text="St Valentin">
      <formula>NOT(ISERROR(SEARCH("St Valentin",I33)))</formula>
    </cfRule>
  </conditionalFormatting>
  <conditionalFormatting sqref="I21">
    <cfRule type="colorScale" priority="158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14" priority="1584" operator="containsText" text="Fab'ulleuse">
      <formula>NOT(ISERROR(SEARCH("Fab'ulleuse",I21)))</formula>
    </cfRule>
    <cfRule type="containsText" dxfId="413" priority="1585" operator="containsText" text="beau jour">
      <formula>NOT(ISERROR(SEARCH("beau jour",I21)))</formula>
    </cfRule>
    <cfRule type="containsText" dxfId="412" priority="1586" operator="containsText" text="fête">
      <formula>NOT(ISERROR(SEARCH("fête",I21)))</formula>
    </cfRule>
    <cfRule type="containsText" dxfId="411" priority="1587" operator="containsText" text="Fete">
      <formula>NOT(ISERROR(SEARCH("Fete",I21)))</formula>
    </cfRule>
    <cfRule type="containsText" dxfId="410" priority="1588" operator="containsText" text="Ech">
      <formula>NOT(ISERROR(SEARCH("Ech",I21)))</formula>
    </cfRule>
    <cfRule type="containsText" dxfId="409" priority="1589" operator="containsText" text="St Valentin">
      <formula>NOT(ISERROR(SEARCH("St Valentin",I21)))</formula>
    </cfRule>
  </conditionalFormatting>
  <conditionalFormatting sqref="I45">
    <cfRule type="colorScale" priority="145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8" priority="1459" operator="containsText" text="Fab'ulleuse">
      <formula>NOT(ISERROR(SEARCH("Fab'ulleuse",I45)))</formula>
    </cfRule>
    <cfRule type="containsText" dxfId="407" priority="1460" operator="containsText" text="beau jour">
      <formula>NOT(ISERROR(SEARCH("beau jour",I45)))</formula>
    </cfRule>
    <cfRule type="containsText" dxfId="406" priority="1461" operator="containsText" text="fête">
      <formula>NOT(ISERROR(SEARCH("fête",I45)))</formula>
    </cfRule>
    <cfRule type="containsText" dxfId="405" priority="1462" operator="containsText" text="Fete">
      <formula>NOT(ISERROR(SEARCH("Fete",I45)))</formula>
    </cfRule>
    <cfRule type="containsText" dxfId="404" priority="1463" operator="containsText" text="Ech">
      <formula>NOT(ISERROR(SEARCH("Ech",I45)))</formula>
    </cfRule>
    <cfRule type="containsText" dxfId="403" priority="1464" operator="containsText" text="St Valentin">
      <formula>NOT(ISERROR(SEARCH("St Valentin",I45)))</formula>
    </cfRule>
  </conditionalFormatting>
  <conditionalFormatting sqref="I6">
    <cfRule type="colorScale" priority="13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2" priority="1385" operator="containsText" text="Fab'ulleuse">
      <formula>NOT(ISERROR(SEARCH("Fab'ulleuse",I6)))</formula>
    </cfRule>
    <cfRule type="containsText" dxfId="401" priority="1386" operator="containsText" text="beau jour">
      <formula>NOT(ISERROR(SEARCH("beau jour",I6)))</formula>
    </cfRule>
    <cfRule type="containsText" dxfId="400" priority="1387" operator="containsText" text="fête">
      <formula>NOT(ISERROR(SEARCH("fête",I6)))</formula>
    </cfRule>
    <cfRule type="containsText" dxfId="399" priority="1388" operator="containsText" text="Fete">
      <formula>NOT(ISERROR(SEARCH("Fete",I6)))</formula>
    </cfRule>
    <cfRule type="containsText" dxfId="398" priority="1389" operator="containsText" text="Ech">
      <formula>NOT(ISERROR(SEARCH("Ech",I6)))</formula>
    </cfRule>
    <cfRule type="containsText" dxfId="397" priority="1390" operator="containsText" text="St Valentin">
      <formula>NOT(ISERROR(SEARCH("St Valentin",I6)))</formula>
    </cfRule>
  </conditionalFormatting>
  <conditionalFormatting sqref="I54">
    <cfRule type="colorScale" priority="130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96" priority="1309" operator="containsText" text="Fab'ulleuse">
      <formula>NOT(ISERROR(SEARCH("Fab'ulleuse",I54)))</formula>
    </cfRule>
    <cfRule type="containsText" dxfId="395" priority="1310" operator="containsText" text="beau jour">
      <formula>NOT(ISERROR(SEARCH("beau jour",I54)))</formula>
    </cfRule>
    <cfRule type="containsText" dxfId="394" priority="1311" operator="containsText" text="fête">
      <formula>NOT(ISERROR(SEARCH("fête",I54)))</formula>
    </cfRule>
    <cfRule type="containsText" dxfId="393" priority="1312" operator="containsText" text="Fete">
      <formula>NOT(ISERROR(SEARCH("Fete",I54)))</formula>
    </cfRule>
    <cfRule type="containsText" dxfId="392" priority="1313" operator="containsText" text="Ech">
      <formula>NOT(ISERROR(SEARCH("Ech",I54)))</formula>
    </cfRule>
    <cfRule type="containsText" dxfId="391" priority="1314" operator="containsText" text="St Valentin">
      <formula>NOT(ISERROR(SEARCH("St Valentin",I54)))</formula>
    </cfRule>
  </conditionalFormatting>
  <conditionalFormatting sqref="I28:I30">
    <cfRule type="colorScale" priority="129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90" priority="1295" operator="containsText" text="Fab'ulleuse">
      <formula>NOT(ISERROR(SEARCH("Fab'ulleuse",I28)))</formula>
    </cfRule>
    <cfRule type="containsText" dxfId="389" priority="1296" operator="containsText" text="beau jour">
      <formula>NOT(ISERROR(SEARCH("beau jour",I28)))</formula>
    </cfRule>
    <cfRule type="containsText" dxfId="388" priority="1297" operator="containsText" text="fête">
      <formula>NOT(ISERROR(SEARCH("fête",I28)))</formula>
    </cfRule>
    <cfRule type="containsText" dxfId="387" priority="1298" operator="containsText" text="Fete">
      <formula>NOT(ISERROR(SEARCH("Fete",I28)))</formula>
    </cfRule>
    <cfRule type="containsText" dxfId="386" priority="1299" operator="containsText" text="Ech">
      <formula>NOT(ISERROR(SEARCH("Ech",I28)))</formula>
    </cfRule>
    <cfRule type="containsText" dxfId="385" priority="1300" operator="containsText" text="St Valentin">
      <formula>NOT(ISERROR(SEARCH("St Valentin",I28)))</formula>
    </cfRule>
  </conditionalFormatting>
  <conditionalFormatting sqref="I107:I109">
    <cfRule type="colorScale" priority="127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84" priority="1277" operator="containsText" text="Fab'ulleuse">
      <formula>NOT(ISERROR(SEARCH("Fab'ulleuse",I107)))</formula>
    </cfRule>
    <cfRule type="containsText" dxfId="383" priority="1278" operator="containsText" text="beau jour">
      <formula>NOT(ISERROR(SEARCH("beau jour",I107)))</formula>
    </cfRule>
    <cfRule type="containsText" dxfId="382" priority="1279" operator="containsText" text="fête">
      <formula>NOT(ISERROR(SEARCH("fête",I107)))</formula>
    </cfRule>
    <cfRule type="containsText" dxfId="381" priority="1280" operator="containsText" text="Fete">
      <formula>NOT(ISERROR(SEARCH("Fete",I107)))</formula>
    </cfRule>
    <cfRule type="containsText" dxfId="380" priority="1281" operator="containsText" text="Ech">
      <formula>NOT(ISERROR(SEARCH("Ech",I107)))</formula>
    </cfRule>
    <cfRule type="containsText" dxfId="379" priority="1282" operator="containsText" text="St Valentin">
      <formula>NOT(ISERROR(SEARCH("St Valentin",I107)))</formula>
    </cfRule>
  </conditionalFormatting>
  <conditionalFormatting sqref="B99:B100">
    <cfRule type="colorScale" priority="12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62">
    <cfRule type="colorScale" priority="125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78" priority="1253" operator="containsText" text="Fab'ulleuse">
      <formula>NOT(ISERROR(SEARCH("Fab'ulleuse",I62)))</formula>
    </cfRule>
    <cfRule type="containsText" dxfId="377" priority="1254" operator="containsText" text="beau jour">
      <formula>NOT(ISERROR(SEARCH("beau jour",I62)))</formula>
    </cfRule>
    <cfRule type="containsText" dxfId="376" priority="1255" operator="containsText" text="fête">
      <formula>NOT(ISERROR(SEARCH("fête",I62)))</formula>
    </cfRule>
    <cfRule type="containsText" dxfId="375" priority="1256" operator="containsText" text="Fete">
      <formula>NOT(ISERROR(SEARCH("Fete",I62)))</formula>
    </cfRule>
    <cfRule type="containsText" dxfId="374" priority="1257" operator="containsText" text="Ech">
      <formula>NOT(ISERROR(SEARCH("Ech",I62)))</formula>
    </cfRule>
    <cfRule type="containsText" dxfId="373" priority="1258" operator="containsText" text="St Valentin">
      <formula>NOT(ISERROR(SEARCH("St Valentin",I62)))</formula>
    </cfRule>
  </conditionalFormatting>
  <conditionalFormatting sqref="I129">
    <cfRule type="colorScale" priority="121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72" priority="1214" operator="containsText" text="Fab'ulleuse">
      <formula>NOT(ISERROR(SEARCH("Fab'ulleuse",I129)))</formula>
    </cfRule>
    <cfRule type="containsText" dxfId="371" priority="1215" operator="containsText" text="beau jour">
      <formula>NOT(ISERROR(SEARCH("beau jour",I129)))</formula>
    </cfRule>
    <cfRule type="containsText" dxfId="370" priority="1216" operator="containsText" text="fête">
      <formula>NOT(ISERROR(SEARCH("fête",I129)))</formula>
    </cfRule>
    <cfRule type="containsText" dxfId="369" priority="1217" operator="containsText" text="Fete">
      <formula>NOT(ISERROR(SEARCH("Fete",I129)))</formula>
    </cfRule>
    <cfRule type="containsText" dxfId="368" priority="1218" operator="containsText" text="Ech">
      <formula>NOT(ISERROR(SEARCH("Ech",I129)))</formula>
    </cfRule>
    <cfRule type="containsText" dxfId="367" priority="1219" operator="containsText" text="St Valentin">
      <formula>NOT(ISERROR(SEARCH("St Valentin",I129)))</formula>
    </cfRule>
  </conditionalFormatting>
  <conditionalFormatting sqref="I131:I133">
    <cfRule type="colorScale" priority="117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6" priority="1180" operator="containsText" text="Fab'ulleuse">
      <formula>NOT(ISERROR(SEARCH("Fab'ulleuse",I131)))</formula>
    </cfRule>
    <cfRule type="containsText" dxfId="365" priority="1181" operator="containsText" text="beau jour">
      <formula>NOT(ISERROR(SEARCH("beau jour",I131)))</formula>
    </cfRule>
    <cfRule type="containsText" dxfId="364" priority="1182" operator="containsText" text="fête">
      <formula>NOT(ISERROR(SEARCH("fête",I131)))</formula>
    </cfRule>
    <cfRule type="containsText" dxfId="363" priority="1183" operator="containsText" text="Fete">
      <formula>NOT(ISERROR(SEARCH("Fete",I131)))</formula>
    </cfRule>
    <cfRule type="containsText" dxfId="362" priority="1184" operator="containsText" text="Ech">
      <formula>NOT(ISERROR(SEARCH("Ech",I131)))</formula>
    </cfRule>
    <cfRule type="containsText" dxfId="361" priority="1185" operator="containsText" text="St Valentin">
      <formula>NOT(ISERROR(SEARCH("St Valentin",I131)))</formula>
    </cfRule>
  </conditionalFormatting>
  <conditionalFormatting sqref="I3">
    <cfRule type="colorScale" priority="112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0" priority="1123" operator="containsText" text="Fab'ulleuse">
      <formula>NOT(ISERROR(SEARCH("Fab'ulleuse",I3)))</formula>
    </cfRule>
    <cfRule type="containsText" dxfId="359" priority="1124" operator="containsText" text="beau jour">
      <formula>NOT(ISERROR(SEARCH("beau jour",I3)))</formula>
    </cfRule>
    <cfRule type="containsText" dxfId="358" priority="1125" operator="containsText" text="fête">
      <formula>NOT(ISERROR(SEARCH("fête",I3)))</formula>
    </cfRule>
    <cfRule type="containsText" dxfId="357" priority="1126" operator="containsText" text="Fete">
      <formula>NOT(ISERROR(SEARCH("Fete",I3)))</formula>
    </cfRule>
    <cfRule type="containsText" dxfId="356" priority="1127" operator="containsText" text="Ech">
      <formula>NOT(ISERROR(SEARCH("Ech",I3)))</formula>
    </cfRule>
    <cfRule type="containsText" dxfId="355" priority="1128" operator="containsText" text="St Valentin">
      <formula>NOT(ISERROR(SEARCH("St Valentin",I3)))</formula>
    </cfRule>
  </conditionalFormatting>
  <conditionalFormatting sqref="I86:I89">
    <cfRule type="colorScale" priority="110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54" priority="1102" operator="containsText" text="Fab'ulleuse">
      <formula>NOT(ISERROR(SEARCH("Fab'ulleuse",I86)))</formula>
    </cfRule>
    <cfRule type="containsText" dxfId="353" priority="1103" operator="containsText" text="beau jour">
      <formula>NOT(ISERROR(SEARCH("beau jour",I86)))</formula>
    </cfRule>
    <cfRule type="containsText" dxfId="352" priority="1104" operator="containsText" text="fête">
      <formula>NOT(ISERROR(SEARCH("fête",I86)))</formula>
    </cfRule>
    <cfRule type="containsText" dxfId="351" priority="1105" operator="containsText" text="Fete">
      <formula>NOT(ISERROR(SEARCH("Fete",I86)))</formula>
    </cfRule>
    <cfRule type="containsText" dxfId="350" priority="1106" operator="containsText" text="Ech">
      <formula>NOT(ISERROR(SEARCH("Ech",I86)))</formula>
    </cfRule>
    <cfRule type="containsText" dxfId="349" priority="1107" operator="containsText" text="St Valentin">
      <formula>NOT(ISERROR(SEARCH("St Valentin",I86)))</formula>
    </cfRule>
  </conditionalFormatting>
  <conditionalFormatting sqref="I161:I1048576 I58:I63 I67:I92 I1:I55 I94:I146">
    <cfRule type="colorScale" priority="299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8" priority="3000" operator="containsText" text="Fab'ulleuse">
      <formula>NOT(ISERROR(SEARCH("Fab'ulleuse",I1)))</formula>
    </cfRule>
    <cfRule type="containsText" dxfId="347" priority="3001" operator="containsText" text="beau jour">
      <formula>NOT(ISERROR(SEARCH("beau jour",I1)))</formula>
    </cfRule>
    <cfRule type="containsText" dxfId="346" priority="3002" operator="containsText" text="fête">
      <formula>NOT(ISERROR(SEARCH("fête",I1)))</formula>
    </cfRule>
    <cfRule type="containsText" dxfId="345" priority="3003" operator="containsText" text="Fete">
      <formula>NOT(ISERROR(SEARCH("Fete",I1)))</formula>
    </cfRule>
    <cfRule type="containsText" dxfId="344" priority="3004" operator="containsText" text="Ech">
      <formula>NOT(ISERROR(SEARCH("Ech",I1)))</formula>
    </cfRule>
    <cfRule type="containsText" dxfId="343" priority="3005" operator="containsText" text="St Valentin">
      <formula>NOT(ISERROR(SEARCH("St Valentin",I1)))</formula>
    </cfRule>
  </conditionalFormatting>
  <conditionalFormatting sqref="I12:I15">
    <cfRule type="colorScale" priority="109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2" priority="1095" operator="containsText" text="Fab'ulleuse">
      <formula>NOT(ISERROR(SEARCH("Fab'ulleuse",I12)))</formula>
    </cfRule>
    <cfRule type="containsText" dxfId="341" priority="1096" operator="containsText" text="beau jour">
      <formula>NOT(ISERROR(SEARCH("beau jour",I12)))</formula>
    </cfRule>
    <cfRule type="containsText" dxfId="340" priority="1097" operator="containsText" text="fête">
      <formula>NOT(ISERROR(SEARCH("fête",I12)))</formula>
    </cfRule>
    <cfRule type="containsText" dxfId="339" priority="1098" operator="containsText" text="Fete">
      <formula>NOT(ISERROR(SEARCH("Fete",I12)))</formula>
    </cfRule>
    <cfRule type="containsText" dxfId="338" priority="1099" operator="containsText" text="Ech">
      <formula>NOT(ISERROR(SEARCH("Ech",I12)))</formula>
    </cfRule>
    <cfRule type="containsText" dxfId="337" priority="1100" operator="containsText" text="St Valentin">
      <formula>NOT(ISERROR(SEARCH("St Valentin",I12)))</formula>
    </cfRule>
  </conditionalFormatting>
  <conditionalFormatting sqref="I29:I30">
    <cfRule type="colorScale" priority="108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6" priority="1088" operator="containsText" text="Fab'ulleuse">
      <formula>NOT(ISERROR(SEARCH("Fab'ulleuse",I29)))</formula>
    </cfRule>
    <cfRule type="containsText" dxfId="335" priority="1089" operator="containsText" text="beau jour">
      <formula>NOT(ISERROR(SEARCH("beau jour",I29)))</formula>
    </cfRule>
    <cfRule type="containsText" dxfId="334" priority="1090" operator="containsText" text="fête">
      <formula>NOT(ISERROR(SEARCH("fête",I29)))</formula>
    </cfRule>
    <cfRule type="containsText" dxfId="333" priority="1091" operator="containsText" text="Fete">
      <formula>NOT(ISERROR(SEARCH("Fete",I29)))</formula>
    </cfRule>
    <cfRule type="containsText" dxfId="332" priority="1092" operator="containsText" text="Ech">
      <formula>NOT(ISERROR(SEARCH("Ech",I29)))</formula>
    </cfRule>
    <cfRule type="containsText" dxfId="331" priority="1093" operator="containsText" text="St Valentin">
      <formula>NOT(ISERROR(SEARCH("St Valentin",I29)))</formula>
    </cfRule>
  </conditionalFormatting>
  <conditionalFormatting sqref="I53">
    <cfRule type="colorScale" priority="104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0" priority="1041" operator="containsText" text="Fab'ulleuse">
      <formula>NOT(ISERROR(SEARCH("Fab'ulleuse",I53)))</formula>
    </cfRule>
    <cfRule type="containsText" dxfId="329" priority="1042" operator="containsText" text="beau jour">
      <formula>NOT(ISERROR(SEARCH("beau jour",I53)))</formula>
    </cfRule>
    <cfRule type="containsText" dxfId="328" priority="1043" operator="containsText" text="fête">
      <formula>NOT(ISERROR(SEARCH("fête",I53)))</formula>
    </cfRule>
    <cfRule type="containsText" dxfId="327" priority="1044" operator="containsText" text="Fete">
      <formula>NOT(ISERROR(SEARCH("Fete",I53)))</formula>
    </cfRule>
    <cfRule type="containsText" dxfId="326" priority="1045" operator="containsText" text="Ech">
      <formula>NOT(ISERROR(SEARCH("Ech",I53)))</formula>
    </cfRule>
    <cfRule type="containsText" dxfId="325" priority="1046" operator="containsText" text="St Valentin">
      <formula>NOT(ISERROR(SEARCH("St Valentin",I53)))</formula>
    </cfRule>
  </conditionalFormatting>
  <conditionalFormatting sqref="I57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24" priority="994" operator="containsText" text="Fab'ulleuse">
      <formula>NOT(ISERROR(SEARCH("Fab'ulleuse",I57)))</formula>
    </cfRule>
    <cfRule type="containsText" dxfId="323" priority="995" operator="containsText" text="beau jour">
      <formula>NOT(ISERROR(SEARCH("beau jour",I57)))</formula>
    </cfRule>
    <cfRule type="containsText" dxfId="322" priority="996" operator="containsText" text="fête">
      <formula>NOT(ISERROR(SEARCH("fête",I57)))</formula>
    </cfRule>
    <cfRule type="containsText" dxfId="321" priority="997" operator="containsText" text="Fete">
      <formula>NOT(ISERROR(SEARCH("Fete",I57)))</formula>
    </cfRule>
    <cfRule type="containsText" dxfId="320" priority="998" operator="containsText" text="Ech">
      <formula>NOT(ISERROR(SEARCH("Ech",I57)))</formula>
    </cfRule>
    <cfRule type="containsText" dxfId="319" priority="999" operator="containsText" text="St Valentin">
      <formula>NOT(ISERROR(SEARCH("St Valentin",I57)))</formula>
    </cfRule>
  </conditionalFormatting>
  <conditionalFormatting sqref="I113">
    <cfRule type="colorScale" priority="93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8" priority="933" operator="containsText" text="Fab'ulleuse">
      <formula>NOT(ISERROR(SEARCH("Fab'ulleuse",I113)))</formula>
    </cfRule>
    <cfRule type="containsText" dxfId="317" priority="934" operator="containsText" text="beau jour">
      <formula>NOT(ISERROR(SEARCH("beau jour",I113)))</formula>
    </cfRule>
    <cfRule type="containsText" dxfId="316" priority="935" operator="containsText" text="fête">
      <formula>NOT(ISERROR(SEARCH("fête",I113)))</formula>
    </cfRule>
    <cfRule type="containsText" dxfId="315" priority="936" operator="containsText" text="Fete">
      <formula>NOT(ISERROR(SEARCH("Fete",I113)))</formula>
    </cfRule>
    <cfRule type="containsText" dxfId="314" priority="937" operator="containsText" text="Ech">
      <formula>NOT(ISERROR(SEARCH("Ech",I113)))</formula>
    </cfRule>
    <cfRule type="containsText" dxfId="313" priority="938" operator="containsText" text="St Valentin">
      <formula>NOT(ISERROR(SEARCH("St Valentin",I113)))</formula>
    </cfRule>
  </conditionalFormatting>
  <conditionalFormatting sqref="I65">
    <cfRule type="colorScale" priority="89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2" priority="898" operator="containsText" text="Fab'ulleuse">
      <formula>NOT(ISERROR(SEARCH("Fab'ulleuse",I65)))</formula>
    </cfRule>
    <cfRule type="containsText" dxfId="311" priority="899" operator="containsText" text="beau jour">
      <formula>NOT(ISERROR(SEARCH("beau jour",I65)))</formula>
    </cfRule>
    <cfRule type="containsText" dxfId="310" priority="900" operator="containsText" text="fête">
      <formula>NOT(ISERROR(SEARCH("fête",I65)))</formula>
    </cfRule>
    <cfRule type="containsText" dxfId="309" priority="901" operator="containsText" text="Fete">
      <formula>NOT(ISERROR(SEARCH("Fete",I65)))</formula>
    </cfRule>
    <cfRule type="containsText" dxfId="308" priority="902" operator="containsText" text="Ech">
      <formula>NOT(ISERROR(SEARCH("Ech",I65)))</formula>
    </cfRule>
    <cfRule type="containsText" dxfId="307" priority="903" operator="containsText" text="St Valentin">
      <formula>NOT(ISERROR(SEARCH("St Valentin",I65)))</formula>
    </cfRule>
  </conditionalFormatting>
  <conditionalFormatting sqref="I152">
    <cfRule type="colorScale" priority="8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06" priority="882" operator="containsText" text="Fab'ulleuse">
      <formula>NOT(ISERROR(SEARCH("Fab'ulleuse",I152)))</formula>
    </cfRule>
    <cfRule type="containsText" dxfId="305" priority="883" operator="containsText" text="beau jour">
      <formula>NOT(ISERROR(SEARCH("beau jour",I152)))</formula>
    </cfRule>
    <cfRule type="containsText" dxfId="304" priority="884" operator="containsText" text="fête">
      <formula>NOT(ISERROR(SEARCH("fête",I152)))</formula>
    </cfRule>
    <cfRule type="containsText" dxfId="303" priority="885" operator="containsText" text="Fete">
      <formula>NOT(ISERROR(SEARCH("Fete",I152)))</formula>
    </cfRule>
    <cfRule type="containsText" dxfId="302" priority="886" operator="containsText" text="Ech">
      <formula>NOT(ISERROR(SEARCH("Ech",I152)))</formula>
    </cfRule>
    <cfRule type="containsText" dxfId="301" priority="887" operator="containsText" text="St Valentin">
      <formula>NOT(ISERROR(SEARCH("St Valentin",I152)))</formula>
    </cfRule>
  </conditionalFormatting>
  <conditionalFormatting sqref="H154:H160 I154:I155">
    <cfRule type="colorScale" priority="8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00" priority="875" operator="containsText" text="Fab'ulleuse">
      <formula>NOT(ISERROR(SEARCH("Fab'ulleuse",H154)))</formula>
    </cfRule>
    <cfRule type="containsText" dxfId="299" priority="876" operator="containsText" text="beau jour">
      <formula>NOT(ISERROR(SEARCH("beau jour",H154)))</formula>
    </cfRule>
    <cfRule type="containsText" dxfId="298" priority="877" operator="containsText" text="fête">
      <formula>NOT(ISERROR(SEARCH("fête",H154)))</formula>
    </cfRule>
    <cfRule type="containsText" dxfId="297" priority="878" operator="containsText" text="Fete">
      <formula>NOT(ISERROR(SEARCH("Fete",H154)))</formula>
    </cfRule>
    <cfRule type="containsText" dxfId="296" priority="879" operator="containsText" text="Ech">
      <formula>NOT(ISERROR(SEARCH("Ech",H154)))</formula>
    </cfRule>
    <cfRule type="containsText" dxfId="295" priority="880" operator="containsText" text="St Valentin">
      <formula>NOT(ISERROR(SEARCH("St Valentin",H154)))</formula>
    </cfRule>
  </conditionalFormatting>
  <conditionalFormatting sqref="H154:H155 B154:B160">
    <cfRule type="colorScale" priority="8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54:I155">
    <cfRule type="colorScale" priority="85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94" priority="860" operator="containsText" text="Fab'ulleuse">
      <formula>NOT(ISERROR(SEARCH("Fab'ulleuse",I154)))</formula>
    </cfRule>
    <cfRule type="containsText" dxfId="293" priority="861" operator="containsText" text="beau jour">
      <formula>NOT(ISERROR(SEARCH("beau jour",I154)))</formula>
    </cfRule>
    <cfRule type="containsText" dxfId="292" priority="862" operator="containsText" text="fête">
      <formula>NOT(ISERROR(SEARCH("fête",I154)))</formula>
    </cfRule>
    <cfRule type="containsText" dxfId="291" priority="863" operator="containsText" text="Fete">
      <formula>NOT(ISERROR(SEARCH("Fete",I154)))</formula>
    </cfRule>
    <cfRule type="containsText" dxfId="290" priority="864" operator="containsText" text="Ech">
      <formula>NOT(ISERROR(SEARCH("Ech",I154)))</formula>
    </cfRule>
    <cfRule type="containsText" dxfId="289" priority="865" operator="containsText" text="St Valentin">
      <formula>NOT(ISERROR(SEARCH("St Valentin",I154)))</formula>
    </cfRule>
  </conditionalFormatting>
  <conditionalFormatting sqref="I154:I160">
    <cfRule type="colorScale" priority="81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8" priority="814" operator="containsText" text="Fab'ulleuse">
      <formula>NOT(ISERROR(SEARCH("Fab'ulleuse",I154)))</formula>
    </cfRule>
    <cfRule type="containsText" dxfId="287" priority="815" operator="containsText" text="beau jour">
      <formula>NOT(ISERROR(SEARCH("beau jour",I154)))</formula>
    </cfRule>
    <cfRule type="containsText" dxfId="286" priority="816" operator="containsText" text="fête">
      <formula>NOT(ISERROR(SEARCH("fête",I154)))</formula>
    </cfRule>
    <cfRule type="containsText" dxfId="285" priority="817" operator="containsText" text="Fete">
      <formula>NOT(ISERROR(SEARCH("Fete",I154)))</formula>
    </cfRule>
    <cfRule type="containsText" dxfId="284" priority="818" operator="containsText" text="Ech">
      <formula>NOT(ISERROR(SEARCH("Ech",I154)))</formula>
    </cfRule>
    <cfRule type="containsText" dxfId="283" priority="819" operator="containsText" text="St Valentin">
      <formula>NOT(ISERROR(SEARCH("St Valentin",I154)))</formula>
    </cfRule>
  </conditionalFormatting>
  <conditionalFormatting sqref="B154:B160">
    <cfRule type="colorScale" priority="8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54">
    <cfRule type="colorScale" priority="79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2" priority="799" operator="containsText" text="Fab'ulleuse">
      <formula>NOT(ISERROR(SEARCH("Fab'ulleuse",I154)))</formula>
    </cfRule>
    <cfRule type="containsText" dxfId="281" priority="800" operator="containsText" text="beau jour">
      <formula>NOT(ISERROR(SEARCH("beau jour",I154)))</formula>
    </cfRule>
    <cfRule type="containsText" dxfId="280" priority="801" operator="containsText" text="fête">
      <formula>NOT(ISERROR(SEARCH("fête",I154)))</formula>
    </cfRule>
    <cfRule type="containsText" dxfId="279" priority="802" operator="containsText" text="Fete">
      <formula>NOT(ISERROR(SEARCH("Fete",I154)))</formula>
    </cfRule>
    <cfRule type="containsText" dxfId="278" priority="803" operator="containsText" text="Ech">
      <formula>NOT(ISERROR(SEARCH("Ech",I154)))</formula>
    </cfRule>
    <cfRule type="containsText" dxfId="277" priority="804" operator="containsText" text="St Valentin">
      <formula>NOT(ISERROR(SEARCH("St Valentin",I154)))</formula>
    </cfRule>
  </conditionalFormatting>
  <conditionalFormatting sqref="I155">
    <cfRule type="colorScale" priority="7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6" priority="785" operator="containsText" text="Fab'ulleuse">
      <formula>NOT(ISERROR(SEARCH("Fab'ulleuse",I155)))</formula>
    </cfRule>
    <cfRule type="containsText" dxfId="275" priority="786" operator="containsText" text="beau jour">
      <formula>NOT(ISERROR(SEARCH("beau jour",I155)))</formula>
    </cfRule>
    <cfRule type="containsText" dxfId="274" priority="787" operator="containsText" text="fête">
      <formula>NOT(ISERROR(SEARCH("fête",I155)))</formula>
    </cfRule>
    <cfRule type="containsText" dxfId="273" priority="788" operator="containsText" text="Fete">
      <formula>NOT(ISERROR(SEARCH("Fete",I155)))</formula>
    </cfRule>
    <cfRule type="containsText" dxfId="272" priority="789" operator="containsText" text="Ech">
      <formula>NOT(ISERROR(SEARCH("Ech",I155)))</formula>
    </cfRule>
    <cfRule type="containsText" dxfId="271" priority="790" operator="containsText" text="St Valentin">
      <formula>NOT(ISERROR(SEARCH("St Valentin",I155)))</formula>
    </cfRule>
  </conditionalFormatting>
  <conditionalFormatting sqref="B157:B160">
    <cfRule type="colorScale" priority="7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57:I159">
    <cfRule type="colorScale" priority="7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0" priority="769" operator="containsText" text="Fab'ulleuse">
      <formula>NOT(ISERROR(SEARCH("Fab'ulleuse",I157)))</formula>
    </cfRule>
    <cfRule type="containsText" dxfId="269" priority="770" operator="containsText" text="beau jour">
      <formula>NOT(ISERROR(SEARCH("beau jour",I157)))</formula>
    </cfRule>
    <cfRule type="containsText" dxfId="268" priority="771" operator="containsText" text="fête">
      <formula>NOT(ISERROR(SEARCH("fête",I157)))</formula>
    </cfRule>
    <cfRule type="containsText" dxfId="267" priority="772" operator="containsText" text="Fete">
      <formula>NOT(ISERROR(SEARCH("Fete",I157)))</formula>
    </cfRule>
    <cfRule type="containsText" dxfId="266" priority="773" operator="containsText" text="Ech">
      <formula>NOT(ISERROR(SEARCH("Ech",I157)))</formula>
    </cfRule>
    <cfRule type="containsText" dxfId="265" priority="774" operator="containsText" text="St Valentin">
      <formula>NOT(ISERROR(SEARCH("St Valentin",I157)))</formula>
    </cfRule>
  </conditionalFormatting>
  <conditionalFormatting sqref="I157:I160">
    <cfRule type="colorScale" priority="7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64" priority="762" operator="containsText" text="Fab'ulleuse">
      <formula>NOT(ISERROR(SEARCH("Fab'ulleuse",I157)))</formula>
    </cfRule>
    <cfRule type="containsText" dxfId="263" priority="763" operator="containsText" text="beau jour">
      <formula>NOT(ISERROR(SEARCH("beau jour",I157)))</formula>
    </cfRule>
    <cfRule type="containsText" dxfId="262" priority="764" operator="containsText" text="fête">
      <formula>NOT(ISERROR(SEARCH("fête",I157)))</formula>
    </cfRule>
    <cfRule type="containsText" dxfId="261" priority="765" operator="containsText" text="Fete">
      <formula>NOT(ISERROR(SEARCH("Fete",I157)))</formula>
    </cfRule>
    <cfRule type="containsText" dxfId="260" priority="766" operator="containsText" text="Ech">
      <formula>NOT(ISERROR(SEARCH("Ech",I157)))</formula>
    </cfRule>
    <cfRule type="containsText" dxfId="259" priority="767" operator="containsText" text="St Valentin">
      <formula>NOT(ISERROR(SEARCH("St Valentin",I157)))</formula>
    </cfRule>
  </conditionalFormatting>
  <conditionalFormatting sqref="I175:I176">
    <cfRule type="colorScale" priority="75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8" priority="755" operator="containsText" text="Fab'ulleuse">
      <formula>NOT(ISERROR(SEARCH("Fab'ulleuse",I175)))</formula>
    </cfRule>
    <cfRule type="containsText" dxfId="257" priority="756" operator="containsText" text="beau jour">
      <formula>NOT(ISERROR(SEARCH("beau jour",I175)))</formula>
    </cfRule>
    <cfRule type="containsText" dxfId="256" priority="757" operator="containsText" text="fête">
      <formula>NOT(ISERROR(SEARCH("fête",I175)))</formula>
    </cfRule>
    <cfRule type="containsText" dxfId="255" priority="758" operator="containsText" text="Fete">
      <formula>NOT(ISERROR(SEARCH("Fete",I175)))</formula>
    </cfRule>
    <cfRule type="containsText" dxfId="254" priority="759" operator="containsText" text="Ech">
      <formula>NOT(ISERROR(SEARCH("Ech",I175)))</formula>
    </cfRule>
    <cfRule type="containsText" dxfId="253" priority="760" operator="containsText" text="St Valentin">
      <formula>NOT(ISERROR(SEARCH("St Valentin",I175)))</formula>
    </cfRule>
  </conditionalFormatting>
  <conditionalFormatting sqref="B175:B176">
    <cfRule type="colorScale" priority="7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75">
    <cfRule type="colorScale" priority="74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2" priority="745" operator="containsText" text="Fab'ulleuse">
      <formula>NOT(ISERROR(SEARCH("Fab'ulleuse",I175)))</formula>
    </cfRule>
    <cfRule type="containsText" dxfId="251" priority="746" operator="containsText" text="beau jour">
      <formula>NOT(ISERROR(SEARCH("beau jour",I175)))</formula>
    </cfRule>
    <cfRule type="containsText" dxfId="250" priority="747" operator="containsText" text="fête">
      <formula>NOT(ISERROR(SEARCH("fête",I175)))</formula>
    </cfRule>
    <cfRule type="containsText" dxfId="249" priority="748" operator="containsText" text="Fete">
      <formula>NOT(ISERROR(SEARCH("Fete",I175)))</formula>
    </cfRule>
    <cfRule type="containsText" dxfId="248" priority="749" operator="containsText" text="Ech">
      <formula>NOT(ISERROR(SEARCH("Ech",I175)))</formula>
    </cfRule>
    <cfRule type="containsText" dxfId="247" priority="750" operator="containsText" text="St Valentin">
      <formula>NOT(ISERROR(SEARCH("St Valentin",I175)))</formula>
    </cfRule>
  </conditionalFormatting>
  <conditionalFormatting sqref="I138">
    <cfRule type="colorScale" priority="73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6" priority="736" operator="containsText" text="Fab'ulleuse">
      <formula>NOT(ISERROR(SEARCH("Fab'ulleuse",I138)))</formula>
    </cfRule>
    <cfRule type="containsText" dxfId="245" priority="737" operator="containsText" text="beau jour">
      <formula>NOT(ISERROR(SEARCH("beau jour",I138)))</formula>
    </cfRule>
    <cfRule type="containsText" dxfId="244" priority="738" operator="containsText" text="fête">
      <formula>NOT(ISERROR(SEARCH("fête",I138)))</formula>
    </cfRule>
    <cfRule type="containsText" dxfId="243" priority="739" operator="containsText" text="Fete">
      <formula>NOT(ISERROR(SEARCH("Fete",I138)))</formula>
    </cfRule>
    <cfRule type="containsText" dxfId="242" priority="740" operator="containsText" text="Ech">
      <formula>NOT(ISERROR(SEARCH("Ech",I138)))</formula>
    </cfRule>
    <cfRule type="containsText" dxfId="241" priority="741" operator="containsText" text="St Valentin">
      <formula>NOT(ISERROR(SEARCH("St Valentin",I138)))</formula>
    </cfRule>
  </conditionalFormatting>
  <conditionalFormatting sqref="I163:I174">
    <cfRule type="colorScale" priority="72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0" priority="729" operator="containsText" text="Fab'ulleuse">
      <formula>NOT(ISERROR(SEARCH("Fab'ulleuse",I163)))</formula>
    </cfRule>
    <cfRule type="containsText" dxfId="239" priority="730" operator="containsText" text="beau jour">
      <formula>NOT(ISERROR(SEARCH("beau jour",I163)))</formula>
    </cfRule>
    <cfRule type="containsText" dxfId="238" priority="731" operator="containsText" text="fête">
      <formula>NOT(ISERROR(SEARCH("fête",I163)))</formula>
    </cfRule>
    <cfRule type="containsText" dxfId="237" priority="732" operator="containsText" text="Fete">
      <formula>NOT(ISERROR(SEARCH("Fete",I163)))</formula>
    </cfRule>
    <cfRule type="containsText" dxfId="236" priority="733" operator="containsText" text="Ech">
      <formula>NOT(ISERROR(SEARCH("Ech",I163)))</formula>
    </cfRule>
    <cfRule type="containsText" dxfId="235" priority="734" operator="containsText" text="St Valentin">
      <formula>NOT(ISERROR(SEARCH("St Valentin",I163)))</formula>
    </cfRule>
  </conditionalFormatting>
  <conditionalFormatting sqref="B163:B174">
    <cfRule type="colorScale" priority="7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63">
    <cfRule type="colorScale" priority="71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4" priority="719" operator="containsText" text="Fab'ulleuse">
      <formula>NOT(ISERROR(SEARCH("Fab'ulleuse",I163)))</formula>
    </cfRule>
    <cfRule type="containsText" dxfId="233" priority="720" operator="containsText" text="beau jour">
      <formula>NOT(ISERROR(SEARCH("beau jour",I163)))</formula>
    </cfRule>
    <cfRule type="containsText" dxfId="232" priority="721" operator="containsText" text="fête">
      <formula>NOT(ISERROR(SEARCH("fête",I163)))</formula>
    </cfRule>
    <cfRule type="containsText" dxfId="231" priority="722" operator="containsText" text="Fete">
      <formula>NOT(ISERROR(SEARCH("Fete",I163)))</formula>
    </cfRule>
    <cfRule type="containsText" dxfId="230" priority="723" operator="containsText" text="Ech">
      <formula>NOT(ISERROR(SEARCH("Ech",I163)))</formula>
    </cfRule>
    <cfRule type="containsText" dxfId="229" priority="724" operator="containsText" text="St Valentin">
      <formula>NOT(ISERROR(SEARCH("St Valentin",I163)))</formula>
    </cfRule>
  </conditionalFormatting>
  <conditionalFormatting sqref="I169:I174">
    <cfRule type="colorScale" priority="6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8" priority="685" operator="containsText" text="Fab'ulleuse">
      <formula>NOT(ISERROR(SEARCH("Fab'ulleuse",I169)))</formula>
    </cfRule>
    <cfRule type="containsText" dxfId="227" priority="686" operator="containsText" text="beau jour">
      <formula>NOT(ISERROR(SEARCH("beau jour",I169)))</formula>
    </cfRule>
    <cfRule type="containsText" dxfId="226" priority="687" operator="containsText" text="fête">
      <formula>NOT(ISERROR(SEARCH("fête",I169)))</formula>
    </cfRule>
    <cfRule type="containsText" dxfId="225" priority="688" operator="containsText" text="Fete">
      <formula>NOT(ISERROR(SEARCH("Fete",I169)))</formula>
    </cfRule>
    <cfRule type="containsText" dxfId="224" priority="689" operator="containsText" text="Ech">
      <formula>NOT(ISERROR(SEARCH("Ech",I169)))</formula>
    </cfRule>
    <cfRule type="containsText" dxfId="223" priority="690" operator="containsText" text="St Valentin">
      <formula>NOT(ISERROR(SEARCH("St Valentin",I169)))</formula>
    </cfRule>
  </conditionalFormatting>
  <conditionalFormatting sqref="B169:B174">
    <cfRule type="colorScale" priority="6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69">
    <cfRule type="colorScale" priority="6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2" priority="675" operator="containsText" text="Fab'ulleuse">
      <formula>NOT(ISERROR(SEARCH("Fab'ulleuse",I169)))</formula>
    </cfRule>
    <cfRule type="containsText" dxfId="221" priority="676" operator="containsText" text="beau jour">
      <formula>NOT(ISERROR(SEARCH("beau jour",I169)))</formula>
    </cfRule>
    <cfRule type="containsText" dxfId="220" priority="677" operator="containsText" text="fête">
      <formula>NOT(ISERROR(SEARCH("fête",I169)))</formula>
    </cfRule>
    <cfRule type="containsText" dxfId="219" priority="678" operator="containsText" text="Fete">
      <formula>NOT(ISERROR(SEARCH("Fete",I169)))</formula>
    </cfRule>
    <cfRule type="containsText" dxfId="218" priority="679" operator="containsText" text="Ech">
      <formula>NOT(ISERROR(SEARCH("Ech",I169)))</formula>
    </cfRule>
    <cfRule type="containsText" dxfId="217" priority="680" operator="containsText" text="St Valentin">
      <formula>NOT(ISERROR(SEARCH("St Valentin",I169)))</formula>
    </cfRule>
  </conditionalFormatting>
  <conditionalFormatting sqref="I161:I162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6" priority="668" operator="containsText" text="Fab'ulleuse">
      <formula>NOT(ISERROR(SEARCH("Fab'ulleuse",I161)))</formula>
    </cfRule>
    <cfRule type="containsText" dxfId="215" priority="669" operator="containsText" text="beau jour">
      <formula>NOT(ISERROR(SEARCH("beau jour",I161)))</formula>
    </cfRule>
    <cfRule type="containsText" dxfId="214" priority="670" operator="containsText" text="fête">
      <formula>NOT(ISERROR(SEARCH("fête",I161)))</formula>
    </cfRule>
    <cfRule type="containsText" dxfId="213" priority="671" operator="containsText" text="Fete">
      <formula>NOT(ISERROR(SEARCH("Fete",I161)))</formula>
    </cfRule>
    <cfRule type="containsText" dxfId="212" priority="672" operator="containsText" text="Ech">
      <formula>NOT(ISERROR(SEARCH("Ech",I161)))</formula>
    </cfRule>
    <cfRule type="containsText" dxfId="211" priority="673" operator="containsText" text="St Valentin">
      <formula>NOT(ISERROR(SEARCH("St Valentin",I161)))</formula>
    </cfRule>
  </conditionalFormatting>
  <conditionalFormatting sqref="B161:B162">
    <cfRule type="colorScale" priority="6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61">
    <cfRule type="colorScale" priority="65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0" priority="658" operator="containsText" text="Fab'ulleuse">
      <formula>NOT(ISERROR(SEARCH("Fab'ulleuse",I161)))</formula>
    </cfRule>
    <cfRule type="containsText" dxfId="209" priority="659" operator="containsText" text="beau jour">
      <formula>NOT(ISERROR(SEARCH("beau jour",I161)))</formula>
    </cfRule>
    <cfRule type="containsText" dxfId="208" priority="660" operator="containsText" text="fête">
      <formula>NOT(ISERROR(SEARCH("fête",I161)))</formula>
    </cfRule>
    <cfRule type="containsText" dxfId="207" priority="661" operator="containsText" text="Fete">
      <formula>NOT(ISERROR(SEARCH("Fete",I161)))</formula>
    </cfRule>
    <cfRule type="containsText" dxfId="206" priority="662" operator="containsText" text="Ech">
      <formula>NOT(ISERROR(SEARCH("Ech",I161)))</formula>
    </cfRule>
    <cfRule type="containsText" dxfId="205" priority="663" operator="containsText" text="St Valentin">
      <formula>NOT(ISERROR(SEARCH("St Valentin",I161)))</formula>
    </cfRule>
  </conditionalFormatting>
  <conditionalFormatting sqref="I108:I109">
    <cfRule type="colorScale" priority="64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4" priority="649" operator="containsText" text="Fab'ulleuse">
      <formula>NOT(ISERROR(SEARCH("Fab'ulleuse",I108)))</formula>
    </cfRule>
    <cfRule type="containsText" dxfId="203" priority="650" operator="containsText" text="beau jour">
      <formula>NOT(ISERROR(SEARCH("beau jour",I108)))</formula>
    </cfRule>
    <cfRule type="containsText" dxfId="202" priority="651" operator="containsText" text="fête">
      <formula>NOT(ISERROR(SEARCH("fête",I108)))</formula>
    </cfRule>
    <cfRule type="containsText" dxfId="201" priority="652" operator="containsText" text="Fete">
      <formula>NOT(ISERROR(SEARCH("Fete",I108)))</formula>
    </cfRule>
    <cfRule type="containsText" dxfId="200" priority="653" operator="containsText" text="Ech">
      <formula>NOT(ISERROR(SEARCH("Ech",I108)))</formula>
    </cfRule>
    <cfRule type="containsText" dxfId="199" priority="654" operator="containsText" text="St Valentin">
      <formula>NOT(ISERROR(SEARCH("St Valentin",I108)))</formula>
    </cfRule>
  </conditionalFormatting>
  <conditionalFormatting sqref="I171:I174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8" priority="612" operator="containsText" text="Fab'ulleuse">
      <formula>NOT(ISERROR(SEARCH("Fab'ulleuse",I171)))</formula>
    </cfRule>
    <cfRule type="containsText" dxfId="197" priority="613" operator="containsText" text="beau jour">
      <formula>NOT(ISERROR(SEARCH("beau jour",I171)))</formula>
    </cfRule>
    <cfRule type="containsText" dxfId="196" priority="614" operator="containsText" text="fête">
      <formula>NOT(ISERROR(SEARCH("fête",I171)))</formula>
    </cfRule>
    <cfRule type="containsText" dxfId="195" priority="615" operator="containsText" text="Fete">
      <formula>NOT(ISERROR(SEARCH("Fete",I171)))</formula>
    </cfRule>
    <cfRule type="containsText" dxfId="194" priority="616" operator="containsText" text="Ech">
      <formula>NOT(ISERROR(SEARCH("Ech",I171)))</formula>
    </cfRule>
    <cfRule type="containsText" dxfId="193" priority="617" operator="containsText" text="St Valentin">
      <formula>NOT(ISERROR(SEARCH("St Valentin",I171)))</formula>
    </cfRule>
  </conditionalFormatting>
  <conditionalFormatting sqref="B171:B174">
    <cfRule type="colorScale" priority="6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71">
    <cfRule type="colorScale" priority="60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2" priority="602" operator="containsText" text="Fab'ulleuse">
      <formula>NOT(ISERROR(SEARCH("Fab'ulleuse",I171)))</formula>
    </cfRule>
    <cfRule type="containsText" dxfId="191" priority="603" operator="containsText" text="beau jour">
      <formula>NOT(ISERROR(SEARCH("beau jour",I171)))</formula>
    </cfRule>
    <cfRule type="containsText" dxfId="190" priority="604" operator="containsText" text="fête">
      <formula>NOT(ISERROR(SEARCH("fête",I171)))</formula>
    </cfRule>
    <cfRule type="containsText" dxfId="189" priority="605" operator="containsText" text="Fete">
      <formula>NOT(ISERROR(SEARCH("Fete",I171)))</formula>
    </cfRule>
    <cfRule type="containsText" dxfId="188" priority="606" operator="containsText" text="Ech">
      <formula>NOT(ISERROR(SEARCH("Ech",I171)))</formula>
    </cfRule>
    <cfRule type="containsText" dxfId="187" priority="607" operator="containsText" text="St Valentin">
      <formula>NOT(ISERROR(SEARCH("St Valentin",I171)))</formula>
    </cfRule>
  </conditionalFormatting>
  <conditionalFormatting sqref="I109">
    <cfRule type="colorScale" priority="58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6" priority="586" operator="containsText" text="Fab'ulleuse">
      <formula>NOT(ISERROR(SEARCH("Fab'ulleuse",I109)))</formula>
    </cfRule>
    <cfRule type="containsText" dxfId="185" priority="587" operator="containsText" text="beau jour">
      <formula>NOT(ISERROR(SEARCH("beau jour",I109)))</formula>
    </cfRule>
    <cfRule type="containsText" dxfId="184" priority="588" operator="containsText" text="fête">
      <formula>NOT(ISERROR(SEARCH("fête",I109)))</formula>
    </cfRule>
    <cfRule type="containsText" dxfId="183" priority="589" operator="containsText" text="Fete">
      <formula>NOT(ISERROR(SEARCH("Fete",I109)))</formula>
    </cfRule>
    <cfRule type="containsText" dxfId="182" priority="590" operator="containsText" text="Ech">
      <formula>NOT(ISERROR(SEARCH("Ech",I109)))</formula>
    </cfRule>
    <cfRule type="containsText" dxfId="181" priority="591" operator="containsText" text="St Valentin">
      <formula>NOT(ISERROR(SEARCH("St Valentin",I109)))</formula>
    </cfRule>
  </conditionalFormatting>
  <conditionalFormatting sqref="I89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0" priority="577" operator="containsText" text="Fab'ulleuse">
      <formula>NOT(ISERROR(SEARCH("Fab'ulleuse",I89)))</formula>
    </cfRule>
    <cfRule type="containsText" dxfId="179" priority="578" operator="containsText" text="beau jour">
      <formula>NOT(ISERROR(SEARCH("beau jour",I89)))</formula>
    </cfRule>
    <cfRule type="containsText" dxfId="178" priority="579" operator="containsText" text="fête">
      <formula>NOT(ISERROR(SEARCH("fête",I89)))</formula>
    </cfRule>
    <cfRule type="containsText" dxfId="177" priority="580" operator="containsText" text="Fete">
      <formula>NOT(ISERROR(SEARCH("Fete",I89)))</formula>
    </cfRule>
    <cfRule type="containsText" dxfId="176" priority="581" operator="containsText" text="Ech">
      <formula>NOT(ISERROR(SEARCH("Ech",I89)))</formula>
    </cfRule>
    <cfRule type="containsText" dxfId="175" priority="582" operator="containsText" text="St Valentin">
      <formula>NOT(ISERROR(SEARCH("St Valentin",I89)))</formula>
    </cfRule>
  </conditionalFormatting>
  <conditionalFormatting sqref="I20">
    <cfRule type="colorScale" priority="53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4" priority="532" operator="containsText" text="Fab'ulleuse">
      <formula>NOT(ISERROR(SEARCH("Fab'ulleuse",I20)))</formula>
    </cfRule>
    <cfRule type="containsText" dxfId="173" priority="533" operator="containsText" text="beau jour">
      <formula>NOT(ISERROR(SEARCH("beau jour",I20)))</formula>
    </cfRule>
    <cfRule type="containsText" dxfId="172" priority="534" operator="containsText" text="fête">
      <formula>NOT(ISERROR(SEARCH("fête",I20)))</formula>
    </cfRule>
    <cfRule type="containsText" dxfId="171" priority="535" operator="containsText" text="Fete">
      <formula>NOT(ISERROR(SEARCH("Fete",I20)))</formula>
    </cfRule>
    <cfRule type="containsText" dxfId="170" priority="536" operator="containsText" text="Ech">
      <formula>NOT(ISERROR(SEARCH("Ech",I20)))</formula>
    </cfRule>
    <cfRule type="containsText" dxfId="169" priority="537" operator="containsText" text="St Valentin">
      <formula>NOT(ISERROR(SEARCH("St Valentin",I20)))</formula>
    </cfRule>
  </conditionalFormatting>
  <conditionalFormatting sqref="I161 I163 I169 I171 I175">
    <cfRule type="colorScale" priority="4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8" priority="469" operator="containsText" text="Fab'ulleuse">
      <formula>NOT(ISERROR(SEARCH("Fab'ulleuse",I161)))</formula>
    </cfRule>
    <cfRule type="containsText" dxfId="167" priority="470" operator="containsText" text="beau jour">
      <formula>NOT(ISERROR(SEARCH("beau jour",I161)))</formula>
    </cfRule>
    <cfRule type="containsText" dxfId="166" priority="471" operator="containsText" text="fête">
      <formula>NOT(ISERROR(SEARCH("fête",I161)))</formula>
    </cfRule>
    <cfRule type="containsText" dxfId="165" priority="472" operator="containsText" text="Fete">
      <formula>NOT(ISERROR(SEARCH("Fete",I161)))</formula>
    </cfRule>
    <cfRule type="containsText" dxfId="164" priority="473" operator="containsText" text="Ech">
      <formula>NOT(ISERROR(SEARCH("Ech",I161)))</formula>
    </cfRule>
    <cfRule type="containsText" dxfId="163" priority="474" operator="containsText" text="St Valentin">
      <formula>NOT(ISERROR(SEARCH("St Valentin",I161)))</formula>
    </cfRule>
  </conditionalFormatting>
  <conditionalFormatting sqref="I163 I161 I169 I171 I175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2" priority="453" operator="containsText" text="Fab'ulleuse">
      <formula>NOT(ISERROR(SEARCH("Fab'ulleuse",I161)))</formula>
    </cfRule>
    <cfRule type="containsText" dxfId="161" priority="454" operator="containsText" text="beau jour">
      <formula>NOT(ISERROR(SEARCH("beau jour",I161)))</formula>
    </cfRule>
    <cfRule type="containsText" dxfId="160" priority="455" operator="containsText" text="fête">
      <formula>NOT(ISERROR(SEARCH("fête",I161)))</formula>
    </cfRule>
    <cfRule type="containsText" dxfId="159" priority="456" operator="containsText" text="Fete">
      <formula>NOT(ISERROR(SEARCH("Fete",I161)))</formula>
    </cfRule>
    <cfRule type="containsText" dxfId="158" priority="457" operator="containsText" text="Ech">
      <formula>NOT(ISERROR(SEARCH("Ech",I161)))</formula>
    </cfRule>
    <cfRule type="containsText" dxfId="157" priority="458" operator="containsText" text="St Valentin">
      <formula>NOT(ISERROR(SEARCH("St Valentin",I161)))</formula>
    </cfRule>
  </conditionalFormatting>
  <conditionalFormatting sqref="I173:I174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6" priority="413" operator="containsText" text="Fab'ulleuse">
      <formula>NOT(ISERROR(SEARCH("Fab'ulleuse",I173)))</formula>
    </cfRule>
    <cfRule type="containsText" dxfId="155" priority="414" operator="containsText" text="beau jour">
      <formula>NOT(ISERROR(SEARCH("beau jour",I173)))</formula>
    </cfRule>
    <cfRule type="containsText" dxfId="154" priority="415" operator="containsText" text="fête">
      <formula>NOT(ISERROR(SEARCH("fête",I173)))</formula>
    </cfRule>
    <cfRule type="containsText" dxfId="153" priority="416" operator="containsText" text="Fete">
      <formula>NOT(ISERROR(SEARCH("Fete",I173)))</formula>
    </cfRule>
    <cfRule type="containsText" dxfId="152" priority="417" operator="containsText" text="Ech">
      <formula>NOT(ISERROR(SEARCH("Ech",I173)))</formula>
    </cfRule>
    <cfRule type="containsText" dxfId="151" priority="418" operator="containsText" text="St Valentin">
      <formula>NOT(ISERROR(SEARCH("St Valentin",I173)))</formula>
    </cfRule>
  </conditionalFormatting>
  <conditionalFormatting sqref="B173:B174">
    <cfRule type="colorScale" priority="4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73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0" priority="403" operator="containsText" text="Fab'ulleuse">
      <formula>NOT(ISERROR(SEARCH("Fab'ulleuse",I173)))</formula>
    </cfRule>
    <cfRule type="containsText" dxfId="149" priority="404" operator="containsText" text="beau jour">
      <formula>NOT(ISERROR(SEARCH("beau jour",I173)))</formula>
    </cfRule>
    <cfRule type="containsText" dxfId="148" priority="405" operator="containsText" text="fête">
      <formula>NOT(ISERROR(SEARCH("fête",I173)))</formula>
    </cfRule>
    <cfRule type="containsText" dxfId="147" priority="406" operator="containsText" text="Fete">
      <formula>NOT(ISERROR(SEARCH("Fete",I173)))</formula>
    </cfRule>
    <cfRule type="containsText" dxfId="146" priority="407" operator="containsText" text="Ech">
      <formula>NOT(ISERROR(SEARCH("Ech",I173)))</formula>
    </cfRule>
    <cfRule type="containsText" dxfId="145" priority="408" operator="containsText" text="St Valentin">
      <formula>NOT(ISERROR(SEARCH("St Valentin",I173)))</formula>
    </cfRule>
  </conditionalFormatting>
  <conditionalFormatting sqref="I100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4" priority="294" operator="containsText" text="Fab'ulleuse">
      <formula>NOT(ISERROR(SEARCH("Fab'ulleuse",I100)))</formula>
    </cfRule>
    <cfRule type="containsText" dxfId="143" priority="295" operator="containsText" text="beau jour">
      <formula>NOT(ISERROR(SEARCH("beau jour",I100)))</formula>
    </cfRule>
    <cfRule type="containsText" dxfId="142" priority="296" operator="containsText" text="fête">
      <formula>NOT(ISERROR(SEARCH("fête",I100)))</formula>
    </cfRule>
    <cfRule type="containsText" dxfId="141" priority="297" operator="containsText" text="Fete">
      <formula>NOT(ISERROR(SEARCH("Fete",I100)))</formula>
    </cfRule>
    <cfRule type="containsText" dxfId="140" priority="298" operator="containsText" text="Ech">
      <formula>NOT(ISERROR(SEARCH("Ech",I100)))</formula>
    </cfRule>
    <cfRule type="containsText" dxfId="139" priority="299" operator="containsText" text="St Valentin">
      <formula>NOT(ISERROR(SEARCH("St Valentin",I100)))</formula>
    </cfRule>
  </conditionalFormatting>
  <conditionalFormatting sqref="H121:I122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8" priority="280" operator="containsText" text="Fab'ulleuse">
      <formula>NOT(ISERROR(SEARCH("Fab'ulleuse",H121)))</formula>
    </cfRule>
    <cfRule type="containsText" dxfId="137" priority="281" operator="containsText" text="beau jour">
      <formula>NOT(ISERROR(SEARCH("beau jour",H121)))</formula>
    </cfRule>
    <cfRule type="containsText" dxfId="136" priority="282" operator="containsText" text="fête">
      <formula>NOT(ISERROR(SEARCH("fête",H121)))</formula>
    </cfRule>
    <cfRule type="containsText" dxfId="135" priority="283" operator="containsText" text="Fete">
      <formula>NOT(ISERROR(SEARCH("Fete",H121)))</formula>
    </cfRule>
    <cfRule type="containsText" dxfId="134" priority="284" operator="containsText" text="Ech">
      <formula>NOT(ISERROR(SEARCH("Ech",H121)))</formula>
    </cfRule>
    <cfRule type="containsText" dxfId="133" priority="285" operator="containsText" text="St Valentin">
      <formula>NOT(ISERROR(SEARCH("St Valentin",H121)))</formula>
    </cfRule>
  </conditionalFormatting>
  <conditionalFormatting sqref="I121:I122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2" priority="266" operator="containsText" text="Fab'ulleuse">
      <formula>NOT(ISERROR(SEARCH("Fab'ulleuse",I121)))</formula>
    </cfRule>
    <cfRule type="containsText" dxfId="131" priority="267" operator="containsText" text="beau jour">
      <formula>NOT(ISERROR(SEARCH("beau jour",I121)))</formula>
    </cfRule>
    <cfRule type="containsText" dxfId="130" priority="268" operator="containsText" text="fête">
      <formula>NOT(ISERROR(SEARCH("fête",I121)))</formula>
    </cfRule>
    <cfRule type="containsText" dxfId="129" priority="269" operator="containsText" text="Fete">
      <formula>NOT(ISERROR(SEARCH("Fete",I121)))</formula>
    </cfRule>
    <cfRule type="containsText" dxfId="128" priority="270" operator="containsText" text="Ech">
      <formula>NOT(ISERROR(SEARCH("Ech",I121)))</formula>
    </cfRule>
    <cfRule type="containsText" dxfId="127" priority="271" operator="containsText" text="St Valentin">
      <formula>NOT(ISERROR(SEARCH("St Valentin",I121)))</formula>
    </cfRule>
  </conditionalFormatting>
  <conditionalFormatting sqref="B121:B122">
    <cfRule type="colorScale" priority="2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21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6" priority="212" operator="containsText" text="Fab'ulleuse">
      <formula>NOT(ISERROR(SEARCH("Fab'ulleuse",I121)))</formula>
    </cfRule>
    <cfRule type="containsText" dxfId="125" priority="213" operator="containsText" text="beau jour">
      <formula>NOT(ISERROR(SEARCH("beau jour",I121)))</formula>
    </cfRule>
    <cfRule type="containsText" dxfId="124" priority="214" operator="containsText" text="fête">
      <formula>NOT(ISERROR(SEARCH("fête",I121)))</formula>
    </cfRule>
    <cfRule type="containsText" dxfId="123" priority="215" operator="containsText" text="Fete">
      <formula>NOT(ISERROR(SEARCH("Fete",I121)))</formula>
    </cfRule>
    <cfRule type="containsText" dxfId="122" priority="216" operator="containsText" text="Ech">
      <formula>NOT(ISERROR(SEARCH("Ech",I121)))</formula>
    </cfRule>
    <cfRule type="containsText" dxfId="121" priority="217" operator="containsText" text="St Valentin">
      <formula>NOT(ISERROR(SEARCH("St Valentin",I121)))</formula>
    </cfRule>
  </conditionalFormatting>
  <conditionalFormatting sqref="I122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0" priority="198" operator="containsText" text="Fab'ulleuse">
      <formula>NOT(ISERROR(SEARCH("Fab'ulleuse",I122)))</formula>
    </cfRule>
    <cfRule type="containsText" dxfId="119" priority="199" operator="containsText" text="beau jour">
      <formula>NOT(ISERROR(SEARCH("beau jour",I122)))</formula>
    </cfRule>
    <cfRule type="containsText" dxfId="118" priority="200" operator="containsText" text="fête">
      <formula>NOT(ISERROR(SEARCH("fête",I122)))</formula>
    </cfRule>
    <cfRule type="containsText" dxfId="117" priority="201" operator="containsText" text="Fete">
      <formula>NOT(ISERROR(SEARCH("Fete",I122)))</formula>
    </cfRule>
    <cfRule type="containsText" dxfId="116" priority="202" operator="containsText" text="Ech">
      <formula>NOT(ISERROR(SEARCH("Ech",I122)))</formula>
    </cfRule>
    <cfRule type="containsText" dxfId="115" priority="203" operator="containsText" text="St Valentin">
      <formula>NOT(ISERROR(SEARCH("St Valentin",I122)))</formula>
    </cfRule>
  </conditionalFormatting>
  <conditionalFormatting sqref="B161:B190">
    <cfRule type="colorScale" priority="41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:D190">
    <cfRule type="colorScale" priority="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:F190">
    <cfRule type="dataBar" priority="4170">
      <dataBar>
        <cfvo type="min"/>
        <cfvo type="max"/>
        <color rgb="FF638EC6"/>
      </dataBar>
    </cfRule>
  </conditionalFormatting>
  <conditionalFormatting sqref="I165">
    <cfRule type="containsText" dxfId="114" priority="123" operator="containsText" text="Dégusté">
      <formula>NOT(ISERROR(SEARCH("Dégusté",I165)))</formula>
    </cfRule>
    <cfRule type="containsText" dxfId="113" priority="124" operator="containsText" text="Dégusté">
      <formula>NOT(ISERROR(SEARCH("Dégusté",I165)))</formula>
    </cfRule>
  </conditionalFormatting>
  <conditionalFormatting sqref="I165">
    <cfRule type="containsText" dxfId="112" priority="120" operator="containsText" text="Fêtes de fin d'année">
      <formula>NOT(ISERROR(SEARCH("Fêtes de fin d'année",I165)))</formula>
    </cfRule>
    <cfRule type="containsText" dxfId="111" priority="121" operator="containsText" text="Fêtes de fin d'année">
      <formula>NOT(ISERROR(SEARCH("Fêtes de fin d'année",I165)))</formula>
    </cfRule>
    <cfRule type="containsText" dxfId="110" priority="122" operator="containsText" text="Fêtes de fin d'année">
      <formula>NOT(ISERROR(SEARCH("Fêtes de fin d'année",I165)))</formula>
    </cfRule>
  </conditionalFormatting>
  <conditionalFormatting sqref="I165">
    <cfRule type="containsText" dxfId="109" priority="118" operator="containsText" text="Fêtes de fin d'année">
      <formula>NOT(ISERROR(SEARCH("Fêtes de fin d'année",I165)))</formula>
    </cfRule>
    <cfRule type="containsText" dxfId="108" priority="119" operator="containsText" text="Fêtes de fin d'année">
      <formula>NOT(ISERROR(SEARCH("Fêtes de fin d'année",I165)))</formula>
    </cfRule>
  </conditionalFormatting>
  <conditionalFormatting sqref="I165">
    <cfRule type="containsText" dxfId="107" priority="117" operator="containsText" text="Nouvelle cuvée">
      <formula>NOT(ISERROR(SEARCH("Nouvelle cuvée",I165)))</formula>
    </cfRule>
  </conditionalFormatting>
  <conditionalFormatting sqref="I165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6" priority="111" operator="containsText" text="Fab'ulleuse">
      <formula>NOT(ISERROR(SEARCH("Fab'ulleuse",I165)))</formula>
    </cfRule>
    <cfRule type="containsText" dxfId="105" priority="112" operator="containsText" text="beau jour">
      <formula>NOT(ISERROR(SEARCH("beau jour",I165)))</formula>
    </cfRule>
    <cfRule type="containsText" dxfId="104" priority="113" operator="containsText" text="fête">
      <formula>NOT(ISERROR(SEARCH("fête",I165)))</formula>
    </cfRule>
    <cfRule type="containsText" dxfId="103" priority="114" operator="containsText" text="Fete">
      <formula>NOT(ISERROR(SEARCH("Fete",I165)))</formula>
    </cfRule>
    <cfRule type="containsText" dxfId="102" priority="115" operator="containsText" text="Ech">
      <formula>NOT(ISERROR(SEARCH("Ech",I165)))</formula>
    </cfRule>
    <cfRule type="containsText" dxfId="101" priority="116" operator="containsText" text="St Valentin">
      <formula>NOT(ISERROR(SEARCH("St Valentin",I165)))</formula>
    </cfRule>
  </conditionalFormatting>
  <conditionalFormatting sqref="I165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0" priority="104" operator="containsText" text="Fab'ulleuse">
      <formula>NOT(ISERROR(SEARCH("Fab'ulleuse",I165)))</formula>
    </cfRule>
    <cfRule type="containsText" dxfId="99" priority="105" operator="containsText" text="beau jour">
      <formula>NOT(ISERROR(SEARCH("beau jour",I165)))</formula>
    </cfRule>
    <cfRule type="containsText" dxfId="98" priority="106" operator="containsText" text="fête">
      <formula>NOT(ISERROR(SEARCH("fête",I165)))</formula>
    </cfRule>
    <cfRule type="containsText" dxfId="97" priority="107" operator="containsText" text="Fete">
      <formula>NOT(ISERROR(SEARCH("Fete",I165)))</formula>
    </cfRule>
    <cfRule type="containsText" dxfId="96" priority="108" operator="containsText" text="Ech">
      <formula>NOT(ISERROR(SEARCH("Ech",I165)))</formula>
    </cfRule>
    <cfRule type="containsText" dxfId="95" priority="109" operator="containsText" text="St Valentin">
      <formula>NOT(ISERROR(SEARCH("St Valentin",I165)))</formula>
    </cfRule>
  </conditionalFormatting>
  <conditionalFormatting sqref="I165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4" priority="97" operator="containsText" text="Fab'ulleuse">
      <formula>NOT(ISERROR(SEARCH("Fab'ulleuse",I165)))</formula>
    </cfRule>
    <cfRule type="containsText" dxfId="93" priority="98" operator="containsText" text="beau jour">
      <formula>NOT(ISERROR(SEARCH("beau jour",I165)))</formula>
    </cfRule>
    <cfRule type="containsText" dxfId="92" priority="99" operator="containsText" text="fête">
      <formula>NOT(ISERROR(SEARCH("fête",I165)))</formula>
    </cfRule>
    <cfRule type="containsText" dxfId="91" priority="100" operator="containsText" text="Fete">
      <formula>NOT(ISERROR(SEARCH("Fete",I165)))</formula>
    </cfRule>
    <cfRule type="containsText" dxfId="90" priority="101" operator="containsText" text="Ech">
      <formula>NOT(ISERROR(SEARCH("Ech",I165)))</formula>
    </cfRule>
    <cfRule type="containsText" dxfId="89" priority="102" operator="containsText" text="St Valentin">
      <formula>NOT(ISERROR(SEARCH("St Valentin",I165)))</formula>
    </cfRule>
  </conditionalFormatting>
  <conditionalFormatting sqref="I167">
    <cfRule type="containsText" dxfId="88" priority="94" operator="containsText" text="Dégusté">
      <formula>NOT(ISERROR(SEARCH("Dégusté",I167)))</formula>
    </cfRule>
    <cfRule type="containsText" dxfId="87" priority="95" operator="containsText" text="Dégusté">
      <formula>NOT(ISERROR(SEARCH("Dégusté",I167)))</formula>
    </cfRule>
  </conditionalFormatting>
  <conditionalFormatting sqref="I167">
    <cfRule type="containsText" dxfId="86" priority="91" operator="containsText" text="Fêtes de fin d'année">
      <formula>NOT(ISERROR(SEARCH("Fêtes de fin d'année",I167)))</formula>
    </cfRule>
    <cfRule type="containsText" dxfId="85" priority="92" operator="containsText" text="Fêtes de fin d'année">
      <formula>NOT(ISERROR(SEARCH("Fêtes de fin d'année",I167)))</formula>
    </cfRule>
    <cfRule type="containsText" dxfId="84" priority="93" operator="containsText" text="Fêtes de fin d'année">
      <formula>NOT(ISERROR(SEARCH("Fêtes de fin d'année",I167)))</formula>
    </cfRule>
  </conditionalFormatting>
  <conditionalFormatting sqref="I167">
    <cfRule type="containsText" dxfId="83" priority="89" operator="containsText" text="Fêtes de fin d'année">
      <formula>NOT(ISERROR(SEARCH("Fêtes de fin d'année",I167)))</formula>
    </cfRule>
    <cfRule type="containsText" dxfId="82" priority="90" operator="containsText" text="Fêtes de fin d'année">
      <formula>NOT(ISERROR(SEARCH("Fêtes de fin d'année",I167)))</formula>
    </cfRule>
  </conditionalFormatting>
  <conditionalFormatting sqref="I167">
    <cfRule type="containsText" dxfId="81" priority="88" operator="containsText" text="Nouvelle cuvée">
      <formula>NOT(ISERROR(SEARCH("Nouvelle cuvée",I167)))</formula>
    </cfRule>
  </conditionalFormatting>
  <conditionalFormatting sqref="I167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0" priority="82" operator="containsText" text="Fab'ulleuse">
      <formula>NOT(ISERROR(SEARCH("Fab'ulleuse",I167)))</formula>
    </cfRule>
    <cfRule type="containsText" dxfId="79" priority="83" operator="containsText" text="beau jour">
      <formula>NOT(ISERROR(SEARCH("beau jour",I167)))</formula>
    </cfRule>
    <cfRule type="containsText" dxfId="78" priority="84" operator="containsText" text="fête">
      <formula>NOT(ISERROR(SEARCH("fête",I167)))</formula>
    </cfRule>
    <cfRule type="containsText" dxfId="77" priority="85" operator="containsText" text="Fete">
      <formula>NOT(ISERROR(SEARCH("Fete",I167)))</formula>
    </cfRule>
    <cfRule type="containsText" dxfId="76" priority="86" operator="containsText" text="Ech">
      <formula>NOT(ISERROR(SEARCH("Ech",I167)))</formula>
    </cfRule>
    <cfRule type="containsText" dxfId="75" priority="87" operator="containsText" text="St Valentin">
      <formula>NOT(ISERROR(SEARCH("St Valentin",I167)))</formula>
    </cfRule>
  </conditionalFormatting>
  <conditionalFormatting sqref="I167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4" priority="75" operator="containsText" text="Fab'ulleuse">
      <formula>NOT(ISERROR(SEARCH("Fab'ulleuse",I167)))</formula>
    </cfRule>
    <cfRule type="containsText" dxfId="73" priority="76" operator="containsText" text="beau jour">
      <formula>NOT(ISERROR(SEARCH("beau jour",I167)))</formula>
    </cfRule>
    <cfRule type="containsText" dxfId="72" priority="77" operator="containsText" text="fête">
      <formula>NOT(ISERROR(SEARCH("fête",I167)))</formula>
    </cfRule>
    <cfRule type="containsText" dxfId="71" priority="78" operator="containsText" text="Fete">
      <formula>NOT(ISERROR(SEARCH("Fete",I167)))</formula>
    </cfRule>
    <cfRule type="containsText" dxfId="70" priority="79" operator="containsText" text="Ech">
      <formula>NOT(ISERROR(SEARCH("Ech",I167)))</formula>
    </cfRule>
    <cfRule type="containsText" dxfId="69" priority="80" operator="containsText" text="St Valentin">
      <formula>NOT(ISERROR(SEARCH("St Valentin",I167)))</formula>
    </cfRule>
  </conditionalFormatting>
  <conditionalFormatting sqref="I167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8" priority="68" operator="containsText" text="Fab'ulleuse">
      <formula>NOT(ISERROR(SEARCH("Fab'ulleuse",I167)))</formula>
    </cfRule>
    <cfRule type="containsText" dxfId="67" priority="69" operator="containsText" text="beau jour">
      <formula>NOT(ISERROR(SEARCH("beau jour",I167)))</formula>
    </cfRule>
    <cfRule type="containsText" dxfId="66" priority="70" operator="containsText" text="fête">
      <formula>NOT(ISERROR(SEARCH("fête",I167)))</formula>
    </cfRule>
    <cfRule type="containsText" dxfId="65" priority="71" operator="containsText" text="Fete">
      <formula>NOT(ISERROR(SEARCH("Fete",I167)))</formula>
    </cfRule>
    <cfRule type="containsText" dxfId="64" priority="72" operator="containsText" text="Ech">
      <formula>NOT(ISERROR(SEARCH("Ech",I167)))</formula>
    </cfRule>
    <cfRule type="containsText" dxfId="63" priority="73" operator="containsText" text="St Valentin">
      <formula>NOT(ISERROR(SEARCH("St Valentin",I167)))</formula>
    </cfRule>
  </conditionalFormatting>
  <conditionalFormatting sqref="I25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2" priority="61" operator="containsText" text="Fab'ulleuse">
      <formula>NOT(ISERROR(SEARCH("Fab'ulleuse",I25)))</formula>
    </cfRule>
    <cfRule type="containsText" dxfId="61" priority="62" operator="containsText" text="beau jour">
      <formula>NOT(ISERROR(SEARCH("beau jour",I25)))</formula>
    </cfRule>
    <cfRule type="containsText" dxfId="60" priority="63" operator="containsText" text="fête">
      <formula>NOT(ISERROR(SEARCH("fête",I25)))</formula>
    </cfRule>
    <cfRule type="containsText" dxfId="59" priority="64" operator="containsText" text="Fete">
      <formula>NOT(ISERROR(SEARCH("Fete",I25)))</formula>
    </cfRule>
    <cfRule type="containsText" dxfId="58" priority="65" operator="containsText" text="Ech">
      <formula>NOT(ISERROR(SEARCH("Ech",I25)))</formula>
    </cfRule>
    <cfRule type="containsText" dxfId="57" priority="66" operator="containsText" text="St Valentin">
      <formula>NOT(ISERROR(SEARCH("St Valentin",I25)))</formula>
    </cfRule>
  </conditionalFormatting>
  <conditionalFormatting sqref="I25">
    <cfRule type="containsText" dxfId="56" priority="57" operator="containsText" text="Fêtes de fin d'année">
      <formula>NOT(ISERROR(SEARCH("Fêtes de fin d'année",I25)))</formula>
    </cfRule>
    <cfRule type="containsText" dxfId="55" priority="58" operator="containsText" text="Fêtes de fin d'année">
      <formula>NOT(ISERROR(SEARCH("Fêtes de fin d'année",I25)))</formula>
    </cfRule>
    <cfRule type="containsText" dxfId="54" priority="59" operator="containsText" text="Fêtes de fin d'année">
      <formula>NOT(ISERROR(SEARCH("Fêtes de fin d'année",I25)))</formula>
    </cfRule>
  </conditionalFormatting>
  <conditionalFormatting sqref="I25">
    <cfRule type="containsText" dxfId="53" priority="55" operator="containsText" text="Fêtes de fin d'année">
      <formula>NOT(ISERROR(SEARCH("Fêtes de fin d'année",I25)))</formula>
    </cfRule>
    <cfRule type="containsText" dxfId="52" priority="56" operator="containsText" text="Fêtes de fin d'année">
      <formula>NOT(ISERROR(SEARCH("Fêtes de fin d'année",I25)))</formula>
    </cfRule>
  </conditionalFormatting>
  <conditionalFormatting sqref="I25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" priority="49" operator="containsText" text="Fab'ulleuse">
      <formula>NOT(ISERROR(SEARCH("Fab'ulleuse",I25)))</formula>
    </cfRule>
    <cfRule type="containsText" dxfId="50" priority="50" operator="containsText" text="beau jour">
      <formula>NOT(ISERROR(SEARCH("beau jour",I25)))</formula>
    </cfRule>
    <cfRule type="containsText" dxfId="49" priority="51" operator="containsText" text="fête">
      <formula>NOT(ISERROR(SEARCH("fête",I25)))</formula>
    </cfRule>
    <cfRule type="containsText" dxfId="48" priority="52" operator="containsText" text="Fete">
      <formula>NOT(ISERROR(SEARCH("Fete",I25)))</formula>
    </cfRule>
    <cfRule type="containsText" dxfId="47" priority="53" operator="containsText" text="Ech">
      <formula>NOT(ISERROR(SEARCH("Ech",I25)))</formula>
    </cfRule>
    <cfRule type="containsText" dxfId="46" priority="54" operator="containsText" text="St Valentin">
      <formula>NOT(ISERROR(SEARCH("St Valentin",I25)))</formula>
    </cfRule>
  </conditionalFormatting>
  <conditionalFormatting sqref="I96:I97">
    <cfRule type="containsText" dxfId="45" priority="45" operator="containsText" text="Fêtes de fin d'année">
      <formula>NOT(ISERROR(SEARCH("Fêtes de fin d'année",I96)))</formula>
    </cfRule>
    <cfRule type="containsText" dxfId="44" priority="46" operator="containsText" text="Fêtes de fin d'année">
      <formula>NOT(ISERROR(SEARCH("Fêtes de fin d'année",I96)))</formula>
    </cfRule>
    <cfRule type="containsText" dxfId="43" priority="47" operator="containsText" text="Fêtes de fin d'année">
      <formula>NOT(ISERROR(SEARCH("Fêtes de fin d'année",I96)))</formula>
    </cfRule>
  </conditionalFormatting>
  <conditionalFormatting sqref="I96:I97">
    <cfRule type="containsText" dxfId="42" priority="43" operator="containsText" text="Fêtes de fin d'année">
      <formula>NOT(ISERROR(SEARCH("Fêtes de fin d'année",I96)))</formula>
    </cfRule>
    <cfRule type="containsText" dxfId="41" priority="44" operator="containsText" text="Fêtes de fin d'année">
      <formula>NOT(ISERROR(SEARCH("Fêtes de fin d'année",I96)))</formula>
    </cfRule>
  </conditionalFormatting>
  <conditionalFormatting sqref="I96:I97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" priority="37" operator="containsText" text="Fab'ulleuse">
      <formula>NOT(ISERROR(SEARCH("Fab'ulleuse",I96)))</formula>
    </cfRule>
    <cfRule type="containsText" dxfId="39" priority="38" operator="containsText" text="beau jour">
      <formula>NOT(ISERROR(SEARCH("beau jour",I96)))</formula>
    </cfRule>
    <cfRule type="containsText" dxfId="38" priority="39" operator="containsText" text="fête">
      <formula>NOT(ISERROR(SEARCH("fête",I96)))</formula>
    </cfRule>
    <cfRule type="containsText" dxfId="37" priority="40" operator="containsText" text="Fete">
      <formula>NOT(ISERROR(SEARCH("Fete",I96)))</formula>
    </cfRule>
    <cfRule type="containsText" dxfId="36" priority="41" operator="containsText" text="Ech">
      <formula>NOT(ISERROR(SEARCH("Ech",I96)))</formula>
    </cfRule>
    <cfRule type="containsText" dxfId="35" priority="42" operator="containsText" text="St Valentin">
      <formula>NOT(ISERROR(SEARCH("St Valentin",I96)))</formula>
    </cfRule>
  </conditionalFormatting>
  <conditionalFormatting sqref="I96:I97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" priority="30" operator="containsText" text="Fab'ulleuse">
      <formula>NOT(ISERROR(SEARCH("Fab'ulleuse",I96)))</formula>
    </cfRule>
    <cfRule type="containsText" dxfId="33" priority="31" operator="containsText" text="beau jour">
      <formula>NOT(ISERROR(SEARCH("beau jour",I96)))</formula>
    </cfRule>
    <cfRule type="containsText" dxfId="32" priority="32" operator="containsText" text="fête">
      <formula>NOT(ISERROR(SEARCH("fête",I96)))</formula>
    </cfRule>
    <cfRule type="containsText" dxfId="31" priority="33" operator="containsText" text="Fete">
      <formula>NOT(ISERROR(SEARCH("Fete",I96)))</formula>
    </cfRule>
    <cfRule type="containsText" dxfId="30" priority="34" operator="containsText" text="Ech">
      <formula>NOT(ISERROR(SEARCH("Ech",I96)))</formula>
    </cfRule>
    <cfRule type="containsText" dxfId="29" priority="35" operator="containsText" text="St Valentin">
      <formula>NOT(ISERROR(SEARCH("St Valentin",I96)))</formula>
    </cfRule>
  </conditionalFormatting>
  <conditionalFormatting sqref="I161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" priority="23" operator="containsText" text="Fab'ulleuse">
      <formula>NOT(ISERROR(SEARCH("Fab'ulleuse",I161)))</formula>
    </cfRule>
    <cfRule type="containsText" dxfId="27" priority="24" operator="containsText" text="beau jour">
      <formula>NOT(ISERROR(SEARCH("beau jour",I161)))</formula>
    </cfRule>
    <cfRule type="containsText" dxfId="26" priority="25" operator="containsText" text="fête">
      <formula>NOT(ISERROR(SEARCH("fête",I161)))</formula>
    </cfRule>
    <cfRule type="containsText" dxfId="25" priority="26" operator="containsText" text="Fete">
      <formula>NOT(ISERROR(SEARCH("Fete",I161)))</formula>
    </cfRule>
    <cfRule type="containsText" dxfId="24" priority="27" operator="containsText" text="Ech">
      <formula>NOT(ISERROR(SEARCH("Ech",I161)))</formula>
    </cfRule>
    <cfRule type="containsText" dxfId="23" priority="28" operator="containsText" text="St Valentin">
      <formula>NOT(ISERROR(SEARCH("St Valentin",I161)))</formula>
    </cfRule>
  </conditionalFormatting>
  <conditionalFormatting sqref="I161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" priority="16" operator="containsText" text="Fab'ulleuse">
      <formula>NOT(ISERROR(SEARCH("Fab'ulleuse",I161)))</formula>
    </cfRule>
    <cfRule type="containsText" dxfId="21" priority="17" operator="containsText" text="beau jour">
      <formula>NOT(ISERROR(SEARCH("beau jour",I161)))</formula>
    </cfRule>
    <cfRule type="containsText" dxfId="20" priority="18" operator="containsText" text="fête">
      <formula>NOT(ISERROR(SEARCH("fête",I161)))</formula>
    </cfRule>
    <cfRule type="containsText" dxfId="19" priority="19" operator="containsText" text="Fete">
      <formula>NOT(ISERROR(SEARCH("Fete",I161)))</formula>
    </cfRule>
    <cfRule type="containsText" dxfId="18" priority="20" operator="containsText" text="Ech">
      <formula>NOT(ISERROR(SEARCH("Ech",I161)))</formula>
    </cfRule>
    <cfRule type="containsText" dxfId="17" priority="21" operator="containsText" text="St Valentin">
      <formula>NOT(ISERROR(SEARCH("St Valentin",I161)))</formula>
    </cfRule>
  </conditionalFormatting>
  <conditionalFormatting sqref="I161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" priority="9" operator="containsText" text="Fab'ulleuse">
      <formula>NOT(ISERROR(SEARCH("Fab'ulleuse",I161)))</formula>
    </cfRule>
    <cfRule type="containsText" dxfId="15" priority="10" operator="containsText" text="beau jour">
      <formula>NOT(ISERROR(SEARCH("beau jour",I161)))</formula>
    </cfRule>
    <cfRule type="containsText" dxfId="14" priority="11" operator="containsText" text="fête">
      <formula>NOT(ISERROR(SEARCH("fête",I161)))</formula>
    </cfRule>
    <cfRule type="containsText" dxfId="13" priority="12" operator="containsText" text="Fete">
      <formula>NOT(ISERROR(SEARCH("Fete",I161)))</formula>
    </cfRule>
    <cfRule type="containsText" dxfId="12" priority="13" operator="containsText" text="Ech">
      <formula>NOT(ISERROR(SEARCH("Ech",I161)))</formula>
    </cfRule>
    <cfRule type="containsText" dxfId="11" priority="14" operator="containsText" text="St Valentin">
      <formula>NOT(ISERROR(SEARCH("St Valentin",I161)))</formula>
    </cfRule>
  </conditionalFormatting>
  <conditionalFormatting sqref="I16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" priority="2" operator="containsText" text="Fab'ulleuse">
      <formula>NOT(ISERROR(SEARCH("Fab'ulleuse",I161)))</formula>
    </cfRule>
    <cfRule type="containsText" dxfId="9" priority="3" operator="containsText" text="beau jour">
      <formula>NOT(ISERROR(SEARCH("beau jour",I161)))</formula>
    </cfRule>
    <cfRule type="containsText" dxfId="8" priority="4" operator="containsText" text="fête">
      <formula>NOT(ISERROR(SEARCH("fête",I161)))</formula>
    </cfRule>
    <cfRule type="containsText" dxfId="7" priority="5" operator="containsText" text="Fete">
      <formula>NOT(ISERROR(SEARCH("Fete",I161)))</formula>
    </cfRule>
    <cfRule type="containsText" dxfId="6" priority="6" operator="containsText" text="Ech">
      <formula>NOT(ISERROR(SEARCH("Ech",I161)))</formula>
    </cfRule>
    <cfRule type="containsText" dxfId="5" priority="7" operator="containsText" text="St Valentin">
      <formula>NOT(ISERROR(SEARCH("St Valentin",I161)))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79" orientation="landscape" r:id="rId1"/>
  <headerFooter>
    <oddHeader>&amp;CListe Champagne BullOSphere 2016</oddHeader>
  </headerFooter>
  <rowBreaks count="1" manualBreakCount="1">
    <brk id="51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zoomScale="90" zoomScaleNormal="90" workbookViewId="0">
      <selection activeCell="B38" sqref="B38"/>
    </sheetView>
  </sheetViews>
  <sheetFormatPr baseColWidth="10" defaultRowHeight="15" x14ac:dyDescent="0.25"/>
  <cols>
    <col min="1" max="1" width="35.85546875" bestFit="1" customWidth="1"/>
    <col min="2" max="2" width="46.7109375" bestFit="1" customWidth="1"/>
    <col min="3" max="3" width="10" customWidth="1"/>
    <col min="4" max="4" width="9.7109375" customWidth="1"/>
    <col min="5" max="5" width="9.42578125" customWidth="1"/>
    <col min="6" max="6" width="9.7109375" customWidth="1"/>
    <col min="7" max="7" width="11.5703125" bestFit="1" customWidth="1"/>
    <col min="8" max="8" width="9.28515625" bestFit="1" customWidth="1"/>
  </cols>
  <sheetData>
    <row r="1" spans="1:8" ht="16.5" thickBot="1" x14ac:dyDescent="0.3">
      <c r="A1" s="23" t="s">
        <v>1</v>
      </c>
      <c r="B1" s="23" t="s">
        <v>0</v>
      </c>
      <c r="C1" s="23" t="s">
        <v>37</v>
      </c>
      <c r="D1" s="23" t="s">
        <v>119</v>
      </c>
      <c r="E1" s="24" t="s">
        <v>2</v>
      </c>
      <c r="F1" s="24" t="s">
        <v>87</v>
      </c>
      <c r="G1" s="23" t="s">
        <v>257</v>
      </c>
      <c r="H1" s="25"/>
    </row>
    <row r="2" spans="1:8" x14ac:dyDescent="0.25">
      <c r="A2" s="53" t="s">
        <v>214</v>
      </c>
      <c r="B2" s="2" t="s">
        <v>58</v>
      </c>
      <c r="C2" s="2">
        <v>1</v>
      </c>
      <c r="D2" s="2"/>
      <c r="E2" s="6">
        <v>18</v>
      </c>
      <c r="F2" s="6">
        <f>E2*C2</f>
        <v>18</v>
      </c>
      <c r="G2" s="29"/>
    </row>
    <row r="3" spans="1:8" ht="15.75" thickBot="1" x14ac:dyDescent="0.3">
      <c r="A3" s="51"/>
      <c r="B3" s="10"/>
      <c r="C3" s="10"/>
      <c r="D3" s="10"/>
      <c r="E3" s="11"/>
      <c r="F3" s="7"/>
      <c r="G3" s="33"/>
    </row>
    <row r="4" spans="1:8" x14ac:dyDescent="0.25">
      <c r="A4" s="53" t="s">
        <v>364</v>
      </c>
      <c r="B4" s="2" t="s">
        <v>365</v>
      </c>
      <c r="C4" s="2">
        <v>1</v>
      </c>
      <c r="D4" s="2"/>
      <c r="E4" s="6">
        <v>20</v>
      </c>
      <c r="F4" s="6">
        <f>E4*C4</f>
        <v>20</v>
      </c>
      <c r="G4" s="29"/>
    </row>
    <row r="5" spans="1:8" ht="15.75" thickBot="1" x14ac:dyDescent="0.3">
      <c r="A5" s="51"/>
      <c r="B5" s="3"/>
      <c r="C5" s="3"/>
      <c r="D5" s="3"/>
      <c r="E5" s="7"/>
      <c r="F5" s="7"/>
      <c r="G5" s="3"/>
    </row>
    <row r="6" spans="1:8" x14ac:dyDescent="0.25">
      <c r="A6" s="53" t="s">
        <v>366</v>
      </c>
      <c r="B6" s="19" t="s">
        <v>367</v>
      </c>
      <c r="C6" s="2">
        <v>1</v>
      </c>
      <c r="D6" s="2">
        <v>1</v>
      </c>
      <c r="E6" s="6">
        <v>25</v>
      </c>
      <c r="F6" s="6">
        <f t="shared" ref="F6:F10" si="0">E6*C6</f>
        <v>25</v>
      </c>
      <c r="G6" s="29">
        <v>42659</v>
      </c>
      <c r="H6" t="s">
        <v>119</v>
      </c>
    </row>
    <row r="7" spans="1:8" x14ac:dyDescent="0.25">
      <c r="A7" s="51"/>
      <c r="B7" s="3" t="s">
        <v>167</v>
      </c>
      <c r="C7" s="10">
        <v>1</v>
      </c>
      <c r="D7" s="10"/>
      <c r="E7" s="11">
        <v>30</v>
      </c>
      <c r="F7" s="11">
        <f t="shared" si="0"/>
        <v>30</v>
      </c>
      <c r="G7" s="33"/>
    </row>
    <row r="8" spans="1:8" x14ac:dyDescent="0.25">
      <c r="A8" s="51"/>
      <c r="B8" s="43" t="s">
        <v>368</v>
      </c>
      <c r="C8" s="12">
        <v>1</v>
      </c>
      <c r="D8" s="12">
        <v>1</v>
      </c>
      <c r="E8" s="13">
        <v>40</v>
      </c>
      <c r="F8" s="11">
        <f t="shared" si="0"/>
        <v>40</v>
      </c>
      <c r="G8" s="30">
        <v>42631</v>
      </c>
      <c r="H8" t="s">
        <v>119</v>
      </c>
    </row>
    <row r="9" spans="1:8" ht="15.75" thickBot="1" x14ac:dyDescent="0.3">
      <c r="A9" s="51"/>
      <c r="B9" s="16"/>
      <c r="C9" s="16"/>
      <c r="D9" s="16"/>
      <c r="E9" s="15"/>
      <c r="F9" s="7"/>
      <c r="G9" s="16"/>
    </row>
    <row r="10" spans="1:8" x14ac:dyDescent="0.25">
      <c r="A10" s="53" t="s">
        <v>369</v>
      </c>
      <c r="B10" s="2" t="s">
        <v>370</v>
      </c>
      <c r="C10" s="2">
        <v>1</v>
      </c>
      <c r="D10" s="2"/>
      <c r="E10" s="6">
        <v>40</v>
      </c>
      <c r="F10" s="6">
        <f t="shared" si="0"/>
        <v>40</v>
      </c>
      <c r="G10" s="29"/>
    </row>
    <row r="11" spans="1:8" x14ac:dyDescent="0.25">
      <c r="A11" s="51"/>
      <c r="B11" s="16" t="s">
        <v>371</v>
      </c>
      <c r="C11" s="12">
        <v>1</v>
      </c>
      <c r="D11" s="12">
        <v>1</v>
      </c>
      <c r="E11" s="13">
        <v>40</v>
      </c>
      <c r="F11" s="11">
        <f t="shared" ref="F11:F14" si="1">E11*C11</f>
        <v>40</v>
      </c>
      <c r="G11" s="30">
        <v>42666</v>
      </c>
      <c r="H11" t="s">
        <v>119</v>
      </c>
    </row>
    <row r="12" spans="1:8" x14ac:dyDescent="0.25">
      <c r="A12" s="51"/>
      <c r="B12" s="16" t="s">
        <v>372</v>
      </c>
      <c r="C12" s="16">
        <v>1</v>
      </c>
      <c r="D12" s="16">
        <v>1</v>
      </c>
      <c r="E12" s="15">
        <v>40</v>
      </c>
      <c r="F12" s="7">
        <f t="shared" si="1"/>
        <v>40</v>
      </c>
      <c r="G12" s="31">
        <v>42680</v>
      </c>
      <c r="H12" t="s">
        <v>119</v>
      </c>
    </row>
    <row r="13" spans="1:8" x14ac:dyDescent="0.25">
      <c r="A13" s="51"/>
      <c r="B13" s="43" t="s">
        <v>373</v>
      </c>
      <c r="C13" s="16">
        <v>1</v>
      </c>
      <c r="D13" s="16">
        <v>1</v>
      </c>
      <c r="E13" s="15">
        <v>62</v>
      </c>
      <c r="F13" s="7">
        <f t="shared" si="1"/>
        <v>62</v>
      </c>
      <c r="G13" s="31">
        <v>42848</v>
      </c>
      <c r="H13" t="s">
        <v>119</v>
      </c>
    </row>
    <row r="14" spans="1:8" x14ac:dyDescent="0.25">
      <c r="A14" s="51"/>
      <c r="B14" s="16" t="s">
        <v>374</v>
      </c>
      <c r="C14" s="16">
        <v>1</v>
      </c>
      <c r="D14" s="16">
        <v>1</v>
      </c>
      <c r="E14" s="15">
        <v>30</v>
      </c>
      <c r="F14" s="7">
        <f t="shared" si="1"/>
        <v>30</v>
      </c>
      <c r="G14" s="31">
        <v>42715</v>
      </c>
      <c r="H14" t="s">
        <v>119</v>
      </c>
    </row>
    <row r="15" spans="1:8" ht="15.75" thickBot="1" x14ac:dyDescent="0.3">
      <c r="A15" s="52"/>
      <c r="B15" s="4"/>
      <c r="C15" s="4"/>
      <c r="D15" s="4"/>
      <c r="E15" s="8"/>
      <c r="F15" s="8"/>
      <c r="G15" s="4"/>
    </row>
    <row r="16" spans="1:8" x14ac:dyDescent="0.25">
      <c r="A16" s="53" t="s">
        <v>125</v>
      </c>
      <c r="B16" s="2" t="s">
        <v>375</v>
      </c>
      <c r="C16" s="2">
        <v>1</v>
      </c>
      <c r="D16" s="2">
        <v>1</v>
      </c>
      <c r="E16" s="6">
        <v>20</v>
      </c>
      <c r="F16" s="6">
        <f>E16*C16</f>
        <v>20</v>
      </c>
      <c r="G16" s="29">
        <v>42638</v>
      </c>
      <c r="H16" t="s">
        <v>119</v>
      </c>
    </row>
    <row r="17" spans="1:8" ht="15.75" thickBot="1" x14ac:dyDescent="0.3">
      <c r="A17" s="51"/>
      <c r="B17" s="3"/>
      <c r="C17" s="3"/>
      <c r="D17" s="3"/>
      <c r="E17" s="7"/>
      <c r="F17" s="7"/>
      <c r="G17" s="3"/>
    </row>
    <row r="18" spans="1:8" x14ac:dyDescent="0.25">
      <c r="A18" s="53" t="s">
        <v>376</v>
      </c>
      <c r="B18" s="42" t="s">
        <v>377</v>
      </c>
      <c r="C18" s="2">
        <v>1</v>
      </c>
      <c r="D18" s="2">
        <v>1</v>
      </c>
      <c r="E18" s="6">
        <v>40</v>
      </c>
      <c r="F18" s="6">
        <f t="shared" ref="F18:F20" si="2">E18*C18</f>
        <v>40</v>
      </c>
      <c r="G18" s="29">
        <v>42624</v>
      </c>
      <c r="H18" t="s">
        <v>119</v>
      </c>
    </row>
    <row r="19" spans="1:8" x14ac:dyDescent="0.25">
      <c r="A19" s="51"/>
      <c r="B19" s="41" t="s">
        <v>378</v>
      </c>
      <c r="C19" s="10">
        <v>1</v>
      </c>
      <c r="D19" s="10">
        <v>1</v>
      </c>
      <c r="E19" s="11">
        <v>40</v>
      </c>
      <c r="F19" s="11">
        <f t="shared" si="2"/>
        <v>40</v>
      </c>
      <c r="G19" s="33">
        <v>43009</v>
      </c>
      <c r="H19" t="s">
        <v>119</v>
      </c>
    </row>
    <row r="20" spans="1:8" x14ac:dyDescent="0.25">
      <c r="A20" s="51"/>
      <c r="B20" s="43" t="s">
        <v>379</v>
      </c>
      <c r="C20" s="12">
        <v>1</v>
      </c>
      <c r="D20" s="12">
        <v>1</v>
      </c>
      <c r="E20" s="13">
        <v>50</v>
      </c>
      <c r="F20" s="11">
        <f t="shared" si="2"/>
        <v>50</v>
      </c>
      <c r="G20" s="30">
        <v>42693</v>
      </c>
      <c r="H20" t="s">
        <v>119</v>
      </c>
    </row>
    <row r="21" spans="1:8" ht="15.75" thickBot="1" x14ac:dyDescent="0.3">
      <c r="A21" s="51"/>
      <c r="B21" s="16"/>
      <c r="C21" s="16"/>
      <c r="D21" s="16"/>
      <c r="E21" s="15"/>
      <c r="F21" s="7"/>
      <c r="G21" s="16"/>
    </row>
    <row r="22" spans="1:8" x14ac:dyDescent="0.25">
      <c r="A22" s="53" t="s">
        <v>381</v>
      </c>
      <c r="B22" s="2" t="s">
        <v>382</v>
      </c>
      <c r="C22" s="2">
        <v>1</v>
      </c>
      <c r="D22" s="2"/>
      <c r="E22" s="6">
        <v>30</v>
      </c>
      <c r="F22" s="6">
        <f>E22*C22</f>
        <v>30</v>
      </c>
      <c r="G22" s="29"/>
    </row>
    <row r="23" spans="1:8" ht="15.75" thickBot="1" x14ac:dyDescent="0.3">
      <c r="A23" s="51"/>
      <c r="B23" s="3"/>
      <c r="C23" s="3"/>
      <c r="D23" s="3"/>
      <c r="E23" s="7"/>
      <c r="F23" s="7"/>
      <c r="G23" s="3"/>
    </row>
    <row r="24" spans="1:8" x14ac:dyDescent="0.25">
      <c r="A24" s="53" t="s">
        <v>383</v>
      </c>
      <c r="B24" s="2" t="s">
        <v>384</v>
      </c>
      <c r="C24" s="2">
        <v>1</v>
      </c>
      <c r="D24" s="2"/>
      <c r="E24" s="6">
        <v>15</v>
      </c>
      <c r="F24" s="6">
        <f>E24*C24</f>
        <v>15</v>
      </c>
      <c r="G24" s="29"/>
    </row>
    <row r="25" spans="1:8" ht="15.75" thickBot="1" x14ac:dyDescent="0.3">
      <c r="A25" s="51"/>
      <c r="B25" s="3"/>
      <c r="C25" s="3"/>
      <c r="D25" s="3"/>
      <c r="E25" s="7"/>
      <c r="F25" s="7"/>
      <c r="G25" s="3"/>
    </row>
    <row r="26" spans="1:8" x14ac:dyDescent="0.25">
      <c r="A26" s="53" t="s">
        <v>385</v>
      </c>
      <c r="B26" s="39" t="s">
        <v>386</v>
      </c>
      <c r="C26" s="2">
        <v>1</v>
      </c>
      <c r="D26" s="2">
        <v>1</v>
      </c>
      <c r="E26" s="6">
        <v>70</v>
      </c>
      <c r="F26" s="6">
        <f>E26*C26</f>
        <v>70</v>
      </c>
      <c r="G26" s="29">
        <v>42679</v>
      </c>
      <c r="H26" t="s">
        <v>119</v>
      </c>
    </row>
    <row r="27" spans="1:8" ht="15.75" thickBot="1" x14ac:dyDescent="0.3">
      <c r="A27" s="51"/>
      <c r="B27" s="3"/>
      <c r="C27" s="3"/>
      <c r="D27" s="3"/>
      <c r="E27" s="7"/>
      <c r="F27" s="7"/>
      <c r="G27" s="3"/>
    </row>
    <row r="28" spans="1:8" x14ac:dyDescent="0.25">
      <c r="A28" s="53" t="s">
        <v>116</v>
      </c>
      <c r="B28" s="2" t="s">
        <v>387</v>
      </c>
      <c r="C28" s="2">
        <v>1</v>
      </c>
      <c r="D28" s="2">
        <v>1</v>
      </c>
      <c r="E28" s="6">
        <v>35</v>
      </c>
      <c r="F28" s="6">
        <f>E28*C28</f>
        <v>35</v>
      </c>
      <c r="G28" s="29">
        <v>42649</v>
      </c>
      <c r="H28" t="s">
        <v>119</v>
      </c>
    </row>
    <row r="29" spans="1:8" ht="15.75" thickBot="1" x14ac:dyDescent="0.3">
      <c r="A29" s="51"/>
      <c r="B29" s="3"/>
      <c r="C29" s="3"/>
      <c r="D29" s="3"/>
      <c r="E29" s="7"/>
      <c r="F29" s="7"/>
      <c r="G29" s="3"/>
    </row>
    <row r="30" spans="1:8" x14ac:dyDescent="0.25">
      <c r="A30" s="53" t="s">
        <v>388</v>
      </c>
      <c r="B30" s="2" t="s">
        <v>389</v>
      </c>
      <c r="C30" s="2">
        <v>1</v>
      </c>
      <c r="D30" s="2">
        <v>1</v>
      </c>
      <c r="E30" s="6">
        <v>35</v>
      </c>
      <c r="F30" s="6">
        <f>E30*C30</f>
        <v>35</v>
      </c>
      <c r="G30" s="29">
        <v>42617</v>
      </c>
      <c r="H30" t="s">
        <v>119</v>
      </c>
    </row>
    <row r="31" spans="1:8" ht="15.75" thickBot="1" x14ac:dyDescent="0.3">
      <c r="A31" s="51"/>
      <c r="B31" s="3"/>
      <c r="C31" s="3"/>
      <c r="D31" s="3"/>
      <c r="E31" s="7"/>
      <c r="F31" s="7"/>
      <c r="G31" s="3"/>
    </row>
    <row r="32" spans="1:8" x14ac:dyDescent="0.25">
      <c r="A32" s="53" t="s">
        <v>390</v>
      </c>
      <c r="B32" s="2" t="s">
        <v>391</v>
      </c>
      <c r="C32" s="2">
        <v>1</v>
      </c>
      <c r="D32" s="2">
        <v>1</v>
      </c>
      <c r="E32" s="6">
        <v>40</v>
      </c>
      <c r="F32" s="6">
        <f>E32*C32</f>
        <v>40</v>
      </c>
      <c r="G32" s="29">
        <v>42652</v>
      </c>
      <c r="H32" t="s">
        <v>119</v>
      </c>
    </row>
    <row r="33" spans="1:8" ht="15.75" thickBot="1" x14ac:dyDescent="0.3">
      <c r="A33" s="51"/>
      <c r="B33" s="3"/>
      <c r="C33" s="3"/>
      <c r="D33" s="3"/>
      <c r="E33" s="7"/>
      <c r="F33" s="7"/>
      <c r="G33" s="3"/>
    </row>
    <row r="34" spans="1:8" x14ac:dyDescent="0.25">
      <c r="A34" s="53" t="s">
        <v>392</v>
      </c>
      <c r="B34" s="2" t="s">
        <v>393</v>
      </c>
      <c r="C34" s="2">
        <v>1</v>
      </c>
      <c r="D34" s="2">
        <v>1</v>
      </c>
      <c r="E34" s="6">
        <v>35</v>
      </c>
      <c r="F34" s="6">
        <f>E34*C34</f>
        <v>35</v>
      </c>
      <c r="G34" s="29">
        <v>42743</v>
      </c>
      <c r="H34" t="s">
        <v>119</v>
      </c>
    </row>
    <row r="35" spans="1:8" ht="15.75" thickBot="1" x14ac:dyDescent="0.3">
      <c r="A35" s="51"/>
      <c r="B35" s="3"/>
      <c r="C35" s="3"/>
      <c r="D35" s="3"/>
      <c r="E35" s="7"/>
      <c r="F35" s="7"/>
      <c r="G35" s="3"/>
    </row>
    <row r="36" spans="1:8" x14ac:dyDescent="0.25">
      <c r="A36" s="53" t="s">
        <v>394</v>
      </c>
      <c r="B36" s="2" t="s">
        <v>395</v>
      </c>
      <c r="C36" s="2">
        <v>1</v>
      </c>
      <c r="D36" s="2">
        <v>1</v>
      </c>
      <c r="E36" s="6">
        <v>40</v>
      </c>
      <c r="F36" s="6">
        <f>E36*C36</f>
        <v>40</v>
      </c>
      <c r="G36" s="29">
        <v>42645</v>
      </c>
      <c r="H36" t="s">
        <v>119</v>
      </c>
    </row>
    <row r="37" spans="1:8" ht="15.75" thickBot="1" x14ac:dyDescent="0.3">
      <c r="A37" s="51"/>
      <c r="B37" s="3"/>
      <c r="C37" s="3"/>
      <c r="D37" s="3"/>
      <c r="E37" s="7"/>
      <c r="F37" s="7"/>
      <c r="G37" s="3"/>
    </row>
    <row r="38" spans="1:8" x14ac:dyDescent="0.25">
      <c r="A38" s="53" t="s">
        <v>396</v>
      </c>
      <c r="B38" s="39" t="s">
        <v>397</v>
      </c>
      <c r="C38" s="2">
        <v>1</v>
      </c>
      <c r="D38" s="2">
        <v>1</v>
      </c>
      <c r="E38" s="6">
        <v>50</v>
      </c>
      <c r="F38" s="6">
        <f>E38*C38</f>
        <v>50</v>
      </c>
      <c r="G38" s="29"/>
      <c r="H38" t="s">
        <v>119</v>
      </c>
    </row>
    <row r="39" spans="1:8" ht="15.75" thickBot="1" x14ac:dyDescent="0.3">
      <c r="A39" s="51"/>
      <c r="B39" s="3"/>
      <c r="C39" s="3"/>
      <c r="D39" s="3"/>
      <c r="E39" s="7"/>
      <c r="F39" s="7"/>
      <c r="G39" s="3"/>
    </row>
    <row r="40" spans="1:8" x14ac:dyDescent="0.25">
      <c r="A40" s="53" t="s">
        <v>398</v>
      </c>
      <c r="B40" s="2" t="s">
        <v>399</v>
      </c>
      <c r="C40" s="2">
        <v>1</v>
      </c>
      <c r="D40" s="2">
        <v>1</v>
      </c>
      <c r="E40" s="6">
        <v>18</v>
      </c>
      <c r="F40" s="6">
        <f>E40*C40</f>
        <v>18</v>
      </c>
      <c r="G40" s="29">
        <v>42918</v>
      </c>
      <c r="H40" t="s">
        <v>119</v>
      </c>
    </row>
    <row r="41" spans="1:8" ht="15.75" thickBot="1" x14ac:dyDescent="0.3">
      <c r="A41" s="51"/>
      <c r="B41" s="3"/>
      <c r="C41" s="3"/>
      <c r="D41" s="3"/>
      <c r="E41" s="7"/>
      <c r="F41" s="7"/>
      <c r="G41" s="3"/>
    </row>
    <row r="42" spans="1:8" x14ac:dyDescent="0.25">
      <c r="A42" s="53" t="s">
        <v>408</v>
      </c>
      <c r="B42" s="2" t="s">
        <v>58</v>
      </c>
      <c r="C42" s="2">
        <v>1</v>
      </c>
      <c r="D42" s="2"/>
      <c r="E42" s="6">
        <v>15</v>
      </c>
      <c r="F42" s="6">
        <f>E42*C42</f>
        <v>15</v>
      </c>
      <c r="G42" s="29"/>
    </row>
    <row r="43" spans="1:8" ht="15.75" thickBot="1" x14ac:dyDescent="0.3">
      <c r="A43" s="52"/>
      <c r="B43" s="4"/>
      <c r="C43" s="4"/>
      <c r="D43" s="4"/>
      <c r="E43" s="8"/>
      <c r="F43" s="8"/>
      <c r="G43" s="4"/>
    </row>
    <row r="44" spans="1:8" ht="15.75" thickBot="1" x14ac:dyDescent="0.3"/>
    <row r="45" spans="1:8" ht="15.75" thickBot="1" x14ac:dyDescent="0.3">
      <c r="B45" s="20" t="s">
        <v>174</v>
      </c>
      <c r="C45" s="1">
        <f>SUM(C2:C43)</f>
        <v>25</v>
      </c>
      <c r="D45" s="1">
        <f>SUM(D2:D43)</f>
        <v>18</v>
      </c>
      <c r="F45" s="5">
        <f>SUM(F2:F43)</f>
        <v>878</v>
      </c>
    </row>
    <row r="46" spans="1:8" ht="15.75" thickBot="1" x14ac:dyDescent="0.3"/>
    <row r="47" spans="1:8" ht="15.75" thickBot="1" x14ac:dyDescent="0.3">
      <c r="B47" s="20" t="s">
        <v>175</v>
      </c>
      <c r="C47" s="1">
        <f>C45-D45</f>
        <v>7</v>
      </c>
      <c r="F47" s="17"/>
    </row>
  </sheetData>
  <mergeCells count="17">
    <mergeCell ref="A40:A41"/>
    <mergeCell ref="A42:A43"/>
    <mergeCell ref="A28:A29"/>
    <mergeCell ref="A30:A31"/>
    <mergeCell ref="A32:A33"/>
    <mergeCell ref="A34:A35"/>
    <mergeCell ref="A36:A37"/>
    <mergeCell ref="A38:A39"/>
    <mergeCell ref="A18:A21"/>
    <mergeCell ref="A22:A23"/>
    <mergeCell ref="A24:A25"/>
    <mergeCell ref="A26:A27"/>
    <mergeCell ref="A2:A3"/>
    <mergeCell ref="A4:A5"/>
    <mergeCell ref="A6:A9"/>
    <mergeCell ref="A10:A15"/>
    <mergeCell ref="A16:A17"/>
  </mergeCells>
  <conditionalFormatting sqref="A6:A8 A4 A2 A10:A14 A16 A18:A20 A22 A24 A26 A28 A30 A32 A34 A36 A38 A40 A42 B2:B43">
    <cfRule type="containsText" dxfId="4" priority="20" operator="containsText" text="Recu">
      <formula>NOT(ISERROR(SEARCH("Recu",A2)))</formula>
    </cfRule>
    <cfRule type="containsText" dxfId="3" priority="21" operator="containsText" text="Demandé">
      <formula>NOT(ISERROR(SEARCH("Demandé",A2)))</formula>
    </cfRule>
  </conditionalFormatting>
  <conditionalFormatting sqref="H1:H43">
    <cfRule type="containsText" dxfId="2" priority="17" operator="containsText" text="Dégusté">
      <formula>NOT(ISERROR(SEARCH("Dégusté",H1)))</formula>
    </cfRule>
    <cfRule type="containsText" dxfId="1" priority="18" operator="containsText" text="Recu">
      <formula>NOT(ISERROR(SEARCH("Recu",H1)))</formula>
    </cfRule>
    <cfRule type="containsText" dxfId="0" priority="19" operator="containsText" text="Demandé">
      <formula>NOT(ISERROR(SEARCH("Demandé",H1)))</formula>
    </cfRule>
  </conditionalFormatting>
  <conditionalFormatting sqref="E1">
    <cfRule type="dataBar" priority="15">
      <dataBar>
        <cfvo type="min"/>
        <cfvo type="max"/>
        <color rgb="FF638EC6"/>
      </dataBar>
    </cfRule>
  </conditionalFormatting>
  <conditionalFormatting sqref="F1">
    <cfRule type="dataBar" priority="14">
      <dataBar>
        <cfvo type="min"/>
        <cfvo type="max"/>
        <color rgb="FF638EC6"/>
      </dataBar>
    </cfRule>
  </conditionalFormatting>
  <conditionalFormatting sqref="E1:F1">
    <cfRule type="dataBar" priority="13">
      <dataBar>
        <cfvo type="min"/>
        <cfvo type="max"/>
        <color rgb="FF008AEF"/>
      </dataBar>
    </cfRule>
  </conditionalFormatting>
  <conditionalFormatting sqref="B1:B43">
    <cfRule type="colorScale" priority="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:D43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:F43">
    <cfRule type="dataBar" priority="86">
      <dataBar>
        <cfvo type="min"/>
        <cfvo type="max"/>
        <color rgb="FF638EC6"/>
      </dataBar>
    </cfRule>
  </conditionalFormatting>
  <conditionalFormatting sqref="E46:E47">
    <cfRule type="dataBar" priority="10">
      <dataBar>
        <cfvo type="min"/>
        <cfvo type="max"/>
        <color rgb="FF638EC6"/>
      </dataBar>
    </cfRule>
  </conditionalFormatting>
  <conditionalFormatting sqref="F46:F47">
    <cfRule type="dataBar" priority="9">
      <dataBar>
        <cfvo type="min"/>
        <cfvo type="max"/>
        <color rgb="FF638EC6"/>
      </dataBar>
    </cfRule>
  </conditionalFormatting>
  <pageMargins left="0.7" right="0.7" top="0.75" bottom="0.75" header="0.3" footer="0.3"/>
  <pageSetup paperSize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7"/>
  <sheetViews>
    <sheetView workbookViewId="0">
      <selection activeCell="B12" sqref="B12"/>
    </sheetView>
  </sheetViews>
  <sheetFormatPr baseColWidth="10" defaultRowHeight="15" x14ac:dyDescent="0.25"/>
  <cols>
    <col min="1" max="1" width="30.28515625" bestFit="1" customWidth="1"/>
    <col min="2" max="2" width="14.85546875" bestFit="1" customWidth="1"/>
  </cols>
  <sheetData>
    <row r="2" spans="1:2" x14ac:dyDescent="0.25">
      <c r="A2" t="s">
        <v>486</v>
      </c>
      <c r="B2">
        <f>'2014'!C71</f>
        <v>77</v>
      </c>
    </row>
    <row r="3" spans="1:2" x14ac:dyDescent="0.25">
      <c r="A3" t="s">
        <v>487</v>
      </c>
      <c r="B3">
        <f>'2014'!C73</f>
        <v>1</v>
      </c>
    </row>
    <row r="5" spans="1:2" x14ac:dyDescent="0.25">
      <c r="A5" t="s">
        <v>488</v>
      </c>
      <c r="B5">
        <f>'2015'!C207</f>
        <v>147</v>
      </c>
    </row>
    <row r="6" spans="1:2" x14ac:dyDescent="0.25">
      <c r="A6" t="s">
        <v>489</v>
      </c>
      <c r="B6">
        <f>'2015'!C209</f>
        <v>9</v>
      </c>
    </row>
    <row r="8" spans="1:2" x14ac:dyDescent="0.25">
      <c r="A8" t="s">
        <v>490</v>
      </c>
      <c r="B8">
        <f>'2016'!C183</f>
        <v>144</v>
      </c>
    </row>
    <row r="9" spans="1:2" x14ac:dyDescent="0.25">
      <c r="A9" t="s">
        <v>491</v>
      </c>
      <c r="B9">
        <f>'2016'!C185</f>
        <v>68</v>
      </c>
    </row>
    <row r="11" spans="1:2" x14ac:dyDescent="0.25">
      <c r="A11" t="s">
        <v>492</v>
      </c>
      <c r="B11">
        <f>'2017'!C193</f>
        <v>138</v>
      </c>
    </row>
    <row r="12" spans="1:2" x14ac:dyDescent="0.25">
      <c r="A12" t="s">
        <v>493</v>
      </c>
      <c r="B12">
        <f>'2017'!C195</f>
        <v>110</v>
      </c>
    </row>
    <row r="14" spans="1:2" x14ac:dyDescent="0.25">
      <c r="A14" t="s">
        <v>494</v>
      </c>
      <c r="B14">
        <f>Ancienne!C45</f>
        <v>25</v>
      </c>
    </row>
    <row r="15" spans="1:2" x14ac:dyDescent="0.25">
      <c r="A15" t="s">
        <v>495</v>
      </c>
      <c r="B15">
        <f>Ancienne!C47</f>
        <v>7</v>
      </c>
    </row>
    <row r="17" spans="1:2" x14ac:dyDescent="0.25">
      <c r="A17" t="s">
        <v>496</v>
      </c>
      <c r="B17">
        <f>B15+B12+B9+B6+B3</f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2014</vt:lpstr>
      <vt:lpstr>2015</vt:lpstr>
      <vt:lpstr>2016</vt:lpstr>
      <vt:lpstr>2017</vt:lpstr>
      <vt:lpstr>Ancienne</vt:lpstr>
      <vt:lpstr>Statistique</vt:lpstr>
      <vt:lpstr>'2015'!Zone_d_impression</vt:lpstr>
      <vt:lpstr>'2016'!Zone_d_impression</vt:lpstr>
      <vt:lpstr>'2017'!Zone_d_impression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HOLOGNE</dc:creator>
  <cp:lastModifiedBy>HOLOGNE Cyril (RS)</cp:lastModifiedBy>
  <cp:lastPrinted>2016-09-02T15:11:09Z</cp:lastPrinted>
  <dcterms:created xsi:type="dcterms:W3CDTF">2014-06-03T18:25:51Z</dcterms:created>
  <dcterms:modified xsi:type="dcterms:W3CDTF">2017-12-14T14:43:40Z</dcterms:modified>
</cp:coreProperties>
</file>