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940" yWindow="225" windowWidth="8115" windowHeight="11820"/>
  </bookViews>
  <sheets>
    <sheet name="donnee" sheetId="1" r:id="rId1"/>
    <sheet name="Pieces" sheetId="2" r:id="rId2"/>
    <sheet name="Causes" sheetId="4" r:id="rId3"/>
    <sheet name="Histo" sheetId="3" r:id="rId4"/>
    <sheet name="Var" sheetId="5" r:id="rId5"/>
  </sheets>
  <functionGroups builtInGroupCount="17"/>
  <calcPr calcId="145621"/>
</workbook>
</file>

<file path=xl/calcChain.xml><?xml version="1.0" encoding="utf-8"?>
<calcChain xmlns="http://schemas.openxmlformats.org/spreadsheetml/2006/main">
  <c r="C24" i="5" l="1"/>
  <c r="D24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X24" i="5"/>
  <c r="Y24" i="5"/>
  <c r="Z24" i="5"/>
  <c r="AA24" i="5"/>
  <c r="AB24" i="5"/>
  <c r="AC24" i="5"/>
  <c r="C25" i="5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Z25" i="5"/>
  <c r="AA25" i="5"/>
  <c r="AB25" i="5"/>
  <c r="AC25" i="5"/>
  <c r="B25" i="5"/>
  <c r="B24" i="5"/>
  <c r="AD24" i="5"/>
  <c r="AE24" i="5"/>
  <c r="AF24" i="5"/>
  <c r="AG24" i="5"/>
  <c r="AH24" i="5"/>
  <c r="AI24" i="5"/>
  <c r="AJ24" i="5"/>
  <c r="AK24" i="5"/>
  <c r="AL24" i="5"/>
  <c r="AM24" i="5"/>
  <c r="AN24" i="5"/>
  <c r="AO24" i="5"/>
  <c r="AP24" i="5"/>
  <c r="AQ24" i="5"/>
  <c r="AR24" i="5"/>
  <c r="AS24" i="5"/>
  <c r="AT24" i="5"/>
  <c r="AU24" i="5"/>
  <c r="AV24" i="5"/>
  <c r="AW24" i="5"/>
  <c r="AX24" i="5"/>
  <c r="AY24" i="5"/>
  <c r="AZ24" i="5"/>
  <c r="BA24" i="5"/>
  <c r="BB24" i="5"/>
  <c r="BC24" i="5"/>
  <c r="BD24" i="5"/>
  <c r="BE24" i="5"/>
  <c r="BF24" i="5"/>
  <c r="BG24" i="5"/>
  <c r="BH24" i="5"/>
  <c r="BI24" i="5"/>
  <c r="BJ24" i="5"/>
  <c r="BK24" i="5"/>
  <c r="BL24" i="5"/>
  <c r="BM24" i="5"/>
  <c r="BN24" i="5"/>
  <c r="BO24" i="5"/>
  <c r="BP24" i="5"/>
  <c r="BQ24" i="5"/>
  <c r="BR24" i="5"/>
  <c r="AD25" i="5"/>
  <c r="AE25" i="5"/>
  <c r="AF25" i="5"/>
  <c r="AG25" i="5"/>
  <c r="AH25" i="5"/>
  <c r="AI25" i="5"/>
  <c r="AJ25" i="5"/>
  <c r="AK25" i="5"/>
  <c r="AL25" i="5"/>
  <c r="AM25" i="5"/>
  <c r="AN25" i="5"/>
  <c r="AO25" i="5"/>
  <c r="AP25" i="5"/>
  <c r="AQ25" i="5"/>
  <c r="AR25" i="5"/>
  <c r="AS25" i="5"/>
  <c r="AT25" i="5"/>
  <c r="AU25" i="5"/>
  <c r="AV25" i="5"/>
  <c r="AW25" i="5"/>
  <c r="AX25" i="5"/>
  <c r="AY25" i="5"/>
  <c r="AZ25" i="5"/>
  <c r="BA25" i="5"/>
  <c r="BB25" i="5"/>
  <c r="BC25" i="5"/>
  <c r="BD25" i="5"/>
  <c r="BE25" i="5"/>
  <c r="BF25" i="5"/>
  <c r="BG25" i="5"/>
  <c r="BH25" i="5"/>
  <c r="BI25" i="5"/>
  <c r="BJ25" i="5"/>
  <c r="BK25" i="5"/>
  <c r="BL25" i="5"/>
  <c r="BM25" i="5"/>
  <c r="BN25" i="5"/>
  <c r="BO25" i="5"/>
  <c r="BP25" i="5"/>
  <c r="BQ25" i="5"/>
  <c r="BR25" i="5"/>
  <c r="N5" i="5" l="1"/>
  <c r="C4" i="5"/>
  <c r="D4" i="5"/>
  <c r="E4" i="5"/>
  <c r="F4" i="5"/>
  <c r="G4" i="5"/>
  <c r="H4" i="5"/>
  <c r="I4" i="5"/>
  <c r="J4" i="5"/>
  <c r="K4" i="5"/>
  <c r="L4" i="5"/>
  <c r="M4" i="5"/>
  <c r="C5" i="5"/>
  <c r="D5" i="5"/>
  <c r="E5" i="5"/>
  <c r="F5" i="5"/>
  <c r="G5" i="5"/>
  <c r="H5" i="5"/>
  <c r="I5" i="5"/>
  <c r="J5" i="5"/>
  <c r="K5" i="5"/>
  <c r="L5" i="5"/>
  <c r="M5" i="5"/>
  <c r="B5" i="5"/>
  <c r="B4" i="5"/>
  <c r="N1" i="5"/>
  <c r="O1" i="5"/>
  <c r="P1" i="5"/>
  <c r="Q1" i="5"/>
  <c r="R1" i="5"/>
  <c r="S1" i="5"/>
  <c r="T1" i="5"/>
  <c r="U1" i="5"/>
  <c r="V1" i="5"/>
  <c r="W1" i="5"/>
  <c r="X1" i="5"/>
  <c r="Y1" i="5"/>
  <c r="Z1" i="5"/>
  <c r="AA1" i="5"/>
  <c r="AB1" i="5"/>
  <c r="AC1" i="5"/>
  <c r="AD1" i="5"/>
  <c r="AE1" i="5"/>
  <c r="AF1" i="5"/>
  <c r="AG1" i="5"/>
  <c r="AH1" i="5"/>
  <c r="AI1" i="5"/>
  <c r="AJ1" i="5"/>
  <c r="AK1" i="5"/>
  <c r="AL1" i="5"/>
  <c r="AM1" i="5"/>
  <c r="AN1" i="5"/>
  <c r="AO1" i="5"/>
  <c r="AP1" i="5"/>
  <c r="AQ1" i="5"/>
  <c r="AR1" i="5"/>
  <c r="AS1" i="5"/>
  <c r="AT1" i="5"/>
  <c r="AU1" i="5"/>
  <c r="AV1" i="5"/>
  <c r="AW1" i="5"/>
  <c r="AX1" i="5"/>
  <c r="AY1" i="5"/>
  <c r="AZ1" i="5"/>
  <c r="BA1" i="5"/>
  <c r="BB1" i="5"/>
  <c r="BC1" i="5"/>
  <c r="N2" i="5"/>
  <c r="O2" i="5"/>
  <c r="P2" i="5"/>
  <c r="Q2" i="5"/>
  <c r="R2" i="5"/>
  <c r="S2" i="5"/>
  <c r="T2" i="5"/>
  <c r="U2" i="5"/>
  <c r="V2" i="5"/>
  <c r="W2" i="5"/>
  <c r="X2" i="5"/>
  <c r="Y2" i="5"/>
  <c r="Z2" i="5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AW2" i="5"/>
  <c r="AX2" i="5"/>
  <c r="AY2" i="5"/>
  <c r="AZ2" i="5"/>
  <c r="BA2" i="5"/>
  <c r="BB2" i="5"/>
  <c r="BC2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K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N4" i="5"/>
  <c r="O4" i="5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BB6" i="5"/>
  <c r="BC6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AY8" i="5"/>
  <c r="AZ8" i="5"/>
  <c r="BA8" i="5"/>
  <c r="BB8" i="5"/>
  <c r="BC8" i="5"/>
  <c r="N9" i="5"/>
  <c r="O9" i="5"/>
  <c r="P9" i="5"/>
  <c r="Q9" i="5"/>
  <c r="R9" i="5"/>
  <c r="S9" i="5"/>
  <c r="T9" i="5"/>
  <c r="U9" i="5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R9" i="5"/>
  <c r="AS9" i="5"/>
  <c r="AT9" i="5"/>
  <c r="AU9" i="5"/>
  <c r="AV9" i="5"/>
  <c r="AW9" i="5"/>
  <c r="AX9" i="5"/>
  <c r="AY9" i="5"/>
  <c r="AZ9" i="5"/>
  <c r="BA9" i="5"/>
  <c r="BB9" i="5"/>
  <c r="BC9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AK10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N13" i="5"/>
  <c r="O13" i="5"/>
  <c r="P13" i="5"/>
  <c r="Q13" i="5"/>
  <c r="R13" i="5"/>
  <c r="S13" i="5"/>
  <c r="T13" i="5"/>
  <c r="U13" i="5"/>
  <c r="V13" i="5"/>
  <c r="W13" i="5"/>
  <c r="X13" i="5"/>
  <c r="Y13" i="5"/>
  <c r="Z13" i="5"/>
  <c r="AA13" i="5"/>
  <c r="AB13" i="5"/>
  <c r="AC13" i="5"/>
  <c r="AD13" i="5"/>
  <c r="AE13" i="5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N14" i="5"/>
  <c r="O14" i="5"/>
  <c r="P14" i="5"/>
  <c r="Q14" i="5"/>
  <c r="R14" i="5"/>
  <c r="S14" i="5"/>
  <c r="T14" i="5"/>
  <c r="U14" i="5"/>
  <c r="V14" i="5"/>
  <c r="W14" i="5"/>
  <c r="X14" i="5"/>
  <c r="Y14" i="5"/>
  <c r="Z14" i="5"/>
  <c r="AA14" i="5"/>
  <c r="AB14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V14" i="5"/>
  <c r="AW14" i="5"/>
  <c r="AX14" i="5"/>
  <c r="AY14" i="5"/>
  <c r="AZ14" i="5"/>
  <c r="BA14" i="5"/>
  <c r="BB14" i="5"/>
  <c r="BC14" i="5"/>
  <c r="N15" i="5"/>
  <c r="O15" i="5"/>
  <c r="P15" i="5"/>
  <c r="Q15" i="5"/>
  <c r="R15" i="5"/>
  <c r="S15" i="5"/>
  <c r="T15" i="5"/>
  <c r="U15" i="5"/>
  <c r="V15" i="5"/>
  <c r="W15" i="5"/>
  <c r="X15" i="5"/>
  <c r="Y15" i="5"/>
  <c r="Z15" i="5"/>
  <c r="AA15" i="5"/>
  <c r="AB15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BB15" i="5"/>
  <c r="BC15" i="5"/>
  <c r="N17" i="5"/>
  <c r="O17" i="5"/>
  <c r="P17" i="5"/>
  <c r="Q17" i="5"/>
  <c r="R17" i="5"/>
  <c r="S17" i="5"/>
  <c r="T17" i="5"/>
  <c r="U17" i="5"/>
  <c r="V17" i="5"/>
  <c r="W17" i="5"/>
  <c r="X17" i="5"/>
  <c r="Y17" i="5"/>
  <c r="Z17" i="5"/>
  <c r="AA17" i="5"/>
  <c r="AB17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BB17" i="5"/>
  <c r="BC17" i="5"/>
  <c r="N19" i="5"/>
  <c r="O19" i="5"/>
  <c r="P19" i="5"/>
  <c r="Q19" i="5"/>
  <c r="R19" i="5"/>
  <c r="S19" i="5"/>
  <c r="T19" i="5"/>
  <c r="U19" i="5"/>
  <c r="V19" i="5"/>
  <c r="W19" i="5"/>
  <c r="X19" i="5"/>
  <c r="Y19" i="5"/>
  <c r="Z19" i="5"/>
  <c r="AA19" i="5"/>
  <c r="AB19" i="5"/>
  <c r="AC19" i="5"/>
  <c r="AD19" i="5"/>
  <c r="AE19" i="5"/>
  <c r="AF19" i="5"/>
  <c r="AG19" i="5"/>
  <c r="AH19" i="5"/>
  <c r="AI19" i="5"/>
  <c r="AJ19" i="5"/>
  <c r="AK19" i="5"/>
  <c r="AL19" i="5"/>
  <c r="AM19" i="5"/>
  <c r="AN19" i="5"/>
  <c r="AO19" i="5"/>
  <c r="AP19" i="5"/>
  <c r="AQ19" i="5"/>
  <c r="AR19" i="5"/>
  <c r="AS19" i="5"/>
  <c r="AT19" i="5"/>
  <c r="AU19" i="5"/>
  <c r="AV19" i="5"/>
  <c r="AW19" i="5"/>
  <c r="AX19" i="5"/>
  <c r="AY19" i="5"/>
  <c r="AZ19" i="5"/>
  <c r="BA19" i="5"/>
  <c r="BB19" i="5"/>
  <c r="BC19" i="5"/>
  <c r="N20" i="5"/>
  <c r="O20" i="5"/>
  <c r="P20" i="5"/>
  <c r="Q20" i="5"/>
  <c r="R20" i="5"/>
  <c r="S20" i="5"/>
  <c r="T20" i="5"/>
  <c r="U20" i="5"/>
  <c r="V20" i="5"/>
  <c r="W20" i="5"/>
  <c r="X20" i="5"/>
  <c r="Y20" i="5"/>
  <c r="Z20" i="5"/>
  <c r="AA20" i="5"/>
  <c r="AB20" i="5"/>
  <c r="AC20" i="5"/>
  <c r="AD20" i="5"/>
  <c r="AE20" i="5"/>
  <c r="AF20" i="5"/>
  <c r="AG20" i="5"/>
  <c r="AH20" i="5"/>
  <c r="AI20" i="5"/>
  <c r="AJ20" i="5"/>
  <c r="AK20" i="5"/>
  <c r="AL20" i="5"/>
  <c r="AM20" i="5"/>
  <c r="AN20" i="5"/>
  <c r="AO20" i="5"/>
  <c r="AP20" i="5"/>
  <c r="AQ20" i="5"/>
  <c r="AR20" i="5"/>
  <c r="AS20" i="5"/>
  <c r="AT20" i="5"/>
  <c r="AU20" i="5"/>
  <c r="AV20" i="5"/>
  <c r="AW20" i="5"/>
  <c r="AX20" i="5"/>
  <c r="AY20" i="5"/>
  <c r="AZ20" i="5"/>
  <c r="BA20" i="5"/>
  <c r="BB20" i="5"/>
  <c r="BC20" i="5"/>
  <c r="N21" i="5"/>
  <c r="O21" i="5"/>
  <c r="P21" i="5"/>
  <c r="Q21" i="5"/>
  <c r="R21" i="5"/>
  <c r="S21" i="5"/>
  <c r="T21" i="5"/>
  <c r="U21" i="5"/>
  <c r="V21" i="5"/>
  <c r="W21" i="5"/>
  <c r="X21" i="5"/>
  <c r="Y21" i="5"/>
  <c r="Z21" i="5"/>
  <c r="AA21" i="5"/>
  <c r="AB21" i="5"/>
  <c r="AC21" i="5"/>
  <c r="AD21" i="5"/>
  <c r="AE21" i="5"/>
  <c r="AF21" i="5"/>
  <c r="AG21" i="5"/>
  <c r="AH21" i="5"/>
  <c r="AI21" i="5"/>
  <c r="AJ21" i="5"/>
  <c r="AK21" i="5"/>
  <c r="AL21" i="5"/>
  <c r="AM21" i="5"/>
  <c r="AN21" i="5"/>
  <c r="AO21" i="5"/>
  <c r="AP21" i="5"/>
  <c r="AQ21" i="5"/>
  <c r="AR21" i="5"/>
  <c r="AS21" i="5"/>
  <c r="AT21" i="5"/>
  <c r="AU21" i="5"/>
  <c r="AV21" i="5"/>
  <c r="AW21" i="5"/>
  <c r="AX21" i="5"/>
  <c r="AY21" i="5"/>
  <c r="AZ21" i="5"/>
  <c r="BA21" i="5"/>
  <c r="BB21" i="5"/>
  <c r="BC21" i="5"/>
  <c r="N22" i="5"/>
  <c r="O22" i="5"/>
  <c r="P22" i="5"/>
  <c r="Q22" i="5"/>
  <c r="R22" i="5"/>
  <c r="S22" i="5"/>
  <c r="T22" i="5"/>
  <c r="U22" i="5"/>
  <c r="V22" i="5"/>
  <c r="W22" i="5"/>
  <c r="X22" i="5"/>
  <c r="Y22" i="5"/>
  <c r="Z22" i="5"/>
  <c r="AA22" i="5"/>
  <c r="AB22" i="5"/>
  <c r="AC22" i="5"/>
  <c r="AD22" i="5"/>
  <c r="AE22" i="5"/>
  <c r="AF22" i="5"/>
  <c r="AG22" i="5"/>
  <c r="AH22" i="5"/>
  <c r="AI22" i="5"/>
  <c r="AJ22" i="5"/>
  <c r="AK22" i="5"/>
  <c r="AL22" i="5"/>
  <c r="AM22" i="5"/>
  <c r="AN22" i="5"/>
  <c r="AO22" i="5"/>
  <c r="AP22" i="5"/>
  <c r="AQ22" i="5"/>
  <c r="AR22" i="5"/>
  <c r="AS22" i="5"/>
  <c r="AT22" i="5"/>
  <c r="AU22" i="5"/>
  <c r="AV22" i="5"/>
  <c r="AW22" i="5"/>
  <c r="AX22" i="5"/>
  <c r="AY22" i="5"/>
  <c r="AZ22" i="5"/>
  <c r="BA22" i="5"/>
  <c r="BB22" i="5"/>
  <c r="BC22" i="5"/>
  <c r="N23" i="5"/>
  <c r="O23" i="5"/>
  <c r="P23" i="5"/>
  <c r="P28" i="5" s="1"/>
  <c r="Q23" i="5"/>
  <c r="Q28" i="5" s="1"/>
  <c r="R23" i="5"/>
  <c r="S23" i="5"/>
  <c r="T23" i="5"/>
  <c r="T28" i="5" s="1"/>
  <c r="U23" i="5"/>
  <c r="U27" i="5" s="1"/>
  <c r="V23" i="5"/>
  <c r="W23" i="5"/>
  <c r="W28" i="5" s="1"/>
  <c r="X23" i="5"/>
  <c r="X28" i="5" s="1"/>
  <c r="Y23" i="5"/>
  <c r="Y28" i="5" s="1"/>
  <c r="Z23" i="5"/>
  <c r="AA23" i="5"/>
  <c r="AB23" i="5"/>
  <c r="AB28" i="5" s="1"/>
  <c r="AC23" i="5"/>
  <c r="AC28" i="5" s="1"/>
  <c r="AD23" i="5"/>
  <c r="AD27" i="5" s="1"/>
  <c r="AE23" i="5"/>
  <c r="AF23" i="5"/>
  <c r="AF28" i="5" s="1"/>
  <c r="AG23" i="5"/>
  <c r="AG28" i="5" s="1"/>
  <c r="AH23" i="5"/>
  <c r="AI23" i="5"/>
  <c r="AJ23" i="5"/>
  <c r="AJ28" i="5" s="1"/>
  <c r="AK23" i="5"/>
  <c r="AK28" i="5" s="1"/>
  <c r="AL23" i="5"/>
  <c r="AL28" i="5" s="1"/>
  <c r="AM23" i="5"/>
  <c r="AN23" i="5"/>
  <c r="AN28" i="5" s="1"/>
  <c r="AO23" i="5"/>
  <c r="AP23" i="5"/>
  <c r="AQ23" i="5"/>
  <c r="AR23" i="5"/>
  <c r="AR28" i="5" s="1"/>
  <c r="AS23" i="5"/>
  <c r="AS28" i="5" s="1"/>
  <c r="AT23" i="5"/>
  <c r="AT28" i="5" s="1"/>
  <c r="AU23" i="5"/>
  <c r="AV23" i="5"/>
  <c r="AV28" i="5" s="1"/>
  <c r="AW23" i="5"/>
  <c r="AW28" i="5" s="1"/>
  <c r="AX23" i="5"/>
  <c r="AY23" i="5"/>
  <c r="AZ23" i="5"/>
  <c r="AZ28" i="5" s="1"/>
  <c r="BA23" i="5"/>
  <c r="BA28" i="5" s="1"/>
  <c r="BB23" i="5"/>
  <c r="BB28" i="5" s="1"/>
  <c r="BC23" i="5"/>
  <c r="B1" i="5"/>
  <c r="C1" i="5"/>
  <c r="D1" i="5"/>
  <c r="E1" i="5"/>
  <c r="F1" i="5"/>
  <c r="G1" i="5"/>
  <c r="H1" i="5"/>
  <c r="I1" i="5"/>
  <c r="J1" i="5"/>
  <c r="K1" i="5"/>
  <c r="L1" i="5"/>
  <c r="M1" i="5"/>
  <c r="B2" i="5"/>
  <c r="C2" i="5"/>
  <c r="D2" i="5"/>
  <c r="B3" i="5"/>
  <c r="C3" i="5"/>
  <c r="D3" i="5"/>
  <c r="E3" i="5"/>
  <c r="F3" i="5"/>
  <c r="G3" i="5"/>
  <c r="B6" i="5"/>
  <c r="C6" i="5"/>
  <c r="D6" i="5"/>
  <c r="E6" i="5"/>
  <c r="F6" i="5"/>
  <c r="G6" i="5"/>
  <c r="H6" i="5"/>
  <c r="I6" i="5"/>
  <c r="J6" i="5"/>
  <c r="K6" i="5"/>
  <c r="L6" i="5"/>
  <c r="M6" i="5"/>
  <c r="B7" i="5"/>
  <c r="C7" i="5"/>
  <c r="D7" i="5"/>
  <c r="E7" i="5"/>
  <c r="F7" i="5"/>
  <c r="G7" i="5"/>
  <c r="H7" i="5"/>
  <c r="I7" i="5"/>
  <c r="J7" i="5"/>
  <c r="K7" i="5"/>
  <c r="L7" i="5"/>
  <c r="M7" i="5"/>
  <c r="B8" i="5"/>
  <c r="C8" i="5"/>
  <c r="D8" i="5"/>
  <c r="E8" i="5"/>
  <c r="F8" i="5"/>
  <c r="G8" i="5"/>
  <c r="H8" i="5"/>
  <c r="I8" i="5"/>
  <c r="J8" i="5"/>
  <c r="K8" i="5"/>
  <c r="L8" i="5"/>
  <c r="M8" i="5"/>
  <c r="D9" i="5"/>
  <c r="E9" i="5"/>
  <c r="F9" i="5"/>
  <c r="G9" i="5"/>
  <c r="H9" i="5"/>
  <c r="I9" i="5"/>
  <c r="J9" i="5"/>
  <c r="K9" i="5"/>
  <c r="L9" i="5"/>
  <c r="M9" i="5"/>
  <c r="B10" i="5"/>
  <c r="C10" i="5"/>
  <c r="D10" i="5"/>
  <c r="E10" i="5"/>
  <c r="F10" i="5"/>
  <c r="G10" i="5"/>
  <c r="H10" i="5"/>
  <c r="I10" i="5"/>
  <c r="J10" i="5"/>
  <c r="K10" i="5"/>
  <c r="L10" i="5"/>
  <c r="M10" i="5"/>
  <c r="B12" i="5"/>
  <c r="C12" i="5"/>
  <c r="D12" i="5"/>
  <c r="E12" i="5"/>
  <c r="F12" i="5"/>
  <c r="G12" i="5"/>
  <c r="H12" i="5"/>
  <c r="I12" i="5"/>
  <c r="J12" i="5"/>
  <c r="K12" i="5"/>
  <c r="L12" i="5"/>
  <c r="M12" i="5"/>
  <c r="B13" i="5"/>
  <c r="C13" i="5"/>
  <c r="D13" i="5"/>
  <c r="E13" i="5"/>
  <c r="F13" i="5"/>
  <c r="G13" i="5"/>
  <c r="H13" i="5"/>
  <c r="I13" i="5"/>
  <c r="J13" i="5"/>
  <c r="K13" i="5"/>
  <c r="L13" i="5"/>
  <c r="M13" i="5"/>
  <c r="B14" i="5"/>
  <c r="C14" i="5"/>
  <c r="D14" i="5"/>
  <c r="E14" i="5"/>
  <c r="F14" i="5"/>
  <c r="G14" i="5"/>
  <c r="H14" i="5"/>
  <c r="I14" i="5"/>
  <c r="J14" i="5"/>
  <c r="K14" i="5"/>
  <c r="L14" i="5"/>
  <c r="M14" i="5"/>
  <c r="B15" i="5"/>
  <c r="C15" i="5"/>
  <c r="D15" i="5"/>
  <c r="E15" i="5"/>
  <c r="F15" i="5"/>
  <c r="G15" i="5"/>
  <c r="H15" i="5"/>
  <c r="I15" i="5"/>
  <c r="J15" i="5"/>
  <c r="K15" i="5"/>
  <c r="L15" i="5"/>
  <c r="M15" i="5"/>
  <c r="B17" i="5"/>
  <c r="C17" i="5"/>
  <c r="D17" i="5"/>
  <c r="E17" i="5"/>
  <c r="F17" i="5"/>
  <c r="G17" i="5"/>
  <c r="H17" i="5"/>
  <c r="I17" i="5"/>
  <c r="J17" i="5"/>
  <c r="K17" i="5"/>
  <c r="L17" i="5"/>
  <c r="M17" i="5"/>
  <c r="B19" i="5"/>
  <c r="C19" i="5"/>
  <c r="D19" i="5"/>
  <c r="E19" i="5"/>
  <c r="F19" i="5"/>
  <c r="G19" i="5"/>
  <c r="H19" i="5"/>
  <c r="I19" i="5"/>
  <c r="J19" i="5"/>
  <c r="K19" i="5"/>
  <c r="L19" i="5"/>
  <c r="M19" i="5"/>
  <c r="B20" i="5"/>
  <c r="C20" i="5"/>
  <c r="D20" i="5"/>
  <c r="E20" i="5"/>
  <c r="F20" i="5"/>
  <c r="G20" i="5"/>
  <c r="H20" i="5"/>
  <c r="I20" i="5"/>
  <c r="J20" i="5"/>
  <c r="K20" i="5"/>
  <c r="L20" i="5"/>
  <c r="M20" i="5"/>
  <c r="B21" i="5"/>
  <c r="C21" i="5"/>
  <c r="D21" i="5"/>
  <c r="E21" i="5"/>
  <c r="F21" i="5"/>
  <c r="G21" i="5"/>
  <c r="H21" i="5"/>
  <c r="I21" i="5"/>
  <c r="J21" i="5"/>
  <c r="K21" i="5"/>
  <c r="L21" i="5"/>
  <c r="M21" i="5"/>
  <c r="A2" i="5"/>
  <c r="A3" i="5"/>
  <c r="A4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1" i="5"/>
  <c r="B22" i="5"/>
  <c r="C22" i="5"/>
  <c r="D22" i="5"/>
  <c r="E22" i="5"/>
  <c r="F22" i="5"/>
  <c r="G22" i="5"/>
  <c r="H22" i="5"/>
  <c r="I22" i="5"/>
  <c r="J22" i="5"/>
  <c r="K22" i="5"/>
  <c r="L22" i="5"/>
  <c r="M22" i="5"/>
  <c r="B23" i="5"/>
  <c r="B27" i="5" s="1"/>
  <c r="C23" i="5"/>
  <c r="C28" i="5" s="1"/>
  <c r="D23" i="5"/>
  <c r="D28" i="5" s="1"/>
  <c r="E23" i="5"/>
  <c r="E28" i="5" s="1"/>
  <c r="F23" i="5"/>
  <c r="F27" i="5" s="1"/>
  <c r="G23" i="5"/>
  <c r="G27" i="5" s="1"/>
  <c r="H23" i="5"/>
  <c r="H28" i="5" s="1"/>
  <c r="I23" i="5"/>
  <c r="I28" i="5" s="1"/>
  <c r="J23" i="5"/>
  <c r="J27" i="5" s="1"/>
  <c r="K23" i="5"/>
  <c r="K28" i="5" s="1"/>
  <c r="L23" i="5"/>
  <c r="L28" i="5" s="1"/>
  <c r="M23" i="5"/>
  <c r="M28" i="5" s="1"/>
  <c r="X27" i="5"/>
  <c r="BD22" i="5"/>
  <c r="BE22" i="5"/>
  <c r="BF22" i="5"/>
  <c r="BG22" i="5"/>
  <c r="BH22" i="5"/>
  <c r="BI22" i="5"/>
  <c r="BJ22" i="5"/>
  <c r="O28" i="5"/>
  <c r="AE28" i="5"/>
  <c r="AM28" i="5"/>
  <c r="AO28" i="5"/>
  <c r="AP28" i="5"/>
  <c r="AQ28" i="5"/>
  <c r="AU28" i="5"/>
  <c r="AX28" i="5"/>
  <c r="AY28" i="5"/>
  <c r="BC28" i="5"/>
  <c r="BD23" i="5"/>
  <c r="BD28" i="5" s="1"/>
  <c r="BE23" i="5"/>
  <c r="BE28" i="5" s="1"/>
  <c r="BF23" i="5"/>
  <c r="BF28" i="5" s="1"/>
  <c r="BG23" i="5"/>
  <c r="BG28" i="5" s="1"/>
  <c r="BH23" i="5"/>
  <c r="BH28" i="5" s="1"/>
  <c r="BI23" i="5"/>
  <c r="BI28" i="5" s="1"/>
  <c r="BJ23" i="5"/>
  <c r="BJ28" i="5" s="1"/>
  <c r="BB27" i="5" l="1"/>
  <c r="AT27" i="5"/>
  <c r="AL27" i="5"/>
  <c r="R27" i="5"/>
  <c r="AX27" i="5"/>
  <c r="AP27" i="5"/>
  <c r="AH27" i="5"/>
  <c r="V27" i="5"/>
  <c r="N27" i="5"/>
  <c r="H27" i="5"/>
  <c r="D27" i="5"/>
  <c r="C27" i="5"/>
  <c r="P27" i="5"/>
  <c r="BI27" i="5"/>
  <c r="BE27" i="5"/>
  <c r="BD27" i="5"/>
  <c r="K27" i="5"/>
  <c r="L27" i="5"/>
  <c r="BH27" i="5"/>
  <c r="U28" i="5"/>
  <c r="M27" i="5"/>
  <c r="I27" i="5"/>
  <c r="G33" i="5" s="1"/>
  <c r="E27" i="5"/>
  <c r="F33" i="5"/>
  <c r="BG27" i="5"/>
  <c r="BC27" i="5"/>
  <c r="AY27" i="5"/>
  <c r="AU27" i="5"/>
  <c r="AQ27" i="5"/>
  <c r="AM27" i="5"/>
  <c r="AI27" i="5"/>
  <c r="AE27" i="5"/>
  <c r="AA27" i="5"/>
  <c r="S27" i="5"/>
  <c r="O27" i="5"/>
  <c r="BA27" i="5"/>
  <c r="AW27" i="5"/>
  <c r="AS27" i="5"/>
  <c r="AO27" i="5"/>
  <c r="AK27" i="5"/>
  <c r="AG27" i="5"/>
  <c r="AC27" i="5"/>
  <c r="Y27" i="5"/>
  <c r="Q27" i="5"/>
  <c r="G28" i="5"/>
  <c r="B28" i="5"/>
  <c r="BJ27" i="5"/>
  <c r="BF27" i="5"/>
  <c r="AF27" i="5"/>
  <c r="Z27" i="5"/>
  <c r="AZ27" i="5"/>
  <c r="AV27" i="5"/>
  <c r="AR27" i="5"/>
  <c r="AN27" i="5"/>
  <c r="AJ27" i="5"/>
  <c r="AB27" i="5"/>
  <c r="T27" i="5"/>
  <c r="AA28" i="5"/>
  <c r="W27" i="5"/>
  <c r="AI28" i="5"/>
  <c r="S28" i="5"/>
  <c r="AH28" i="5"/>
  <c r="AD28" i="5"/>
  <c r="Z28" i="5"/>
  <c r="V28" i="5"/>
  <c r="R28" i="5"/>
  <c r="N28" i="5"/>
  <c r="J28" i="5"/>
  <c r="F28" i="5"/>
  <c r="H33" i="5"/>
  <c r="D30" i="5"/>
  <c r="D33" i="5"/>
  <c r="B30" i="5"/>
  <c r="C30" i="5" l="1"/>
  <c r="J33" i="5"/>
  <c r="E33" i="5"/>
</calcChain>
</file>

<file path=xl/sharedStrings.xml><?xml version="1.0" encoding="utf-8"?>
<sst xmlns="http://schemas.openxmlformats.org/spreadsheetml/2006/main" count="179" uniqueCount="93">
  <si>
    <t>Cause</t>
  </si>
  <si>
    <t>Detail</t>
  </si>
  <si>
    <t>Remarques</t>
  </si>
  <si>
    <t>Commande</t>
  </si>
  <si>
    <t>RFQ</t>
  </si>
  <si>
    <t>T0</t>
  </si>
  <si>
    <t>Quotation (first rev)</t>
  </si>
  <si>
    <t>PO (actual)</t>
  </si>
  <si>
    <t>Loom set-up start</t>
  </si>
  <si>
    <t>Actual loom set up start</t>
  </si>
  <si>
    <t>Loom set-up end</t>
  </si>
  <si>
    <t>Actual loom set up end</t>
  </si>
  <si>
    <t>Actual weaving start</t>
  </si>
  <si>
    <t>Weaving start</t>
  </si>
  <si>
    <t>Weaving end</t>
  </si>
  <si>
    <t>Actual weaving end</t>
  </si>
  <si>
    <t>Forecast shipment</t>
  </si>
  <si>
    <t>Actual Shipment</t>
  </si>
  <si>
    <t>TF Initial</t>
  </si>
  <si>
    <t>TF réel</t>
  </si>
  <si>
    <t>RFQ date</t>
  </si>
  <si>
    <t>Panels 2014 HiNiS</t>
  </si>
  <si>
    <t>Panels 2014 Oxide</t>
  </si>
  <si>
    <t>Panels coated 2,5kg 2015</t>
  </si>
  <si>
    <t>RM4 Nicalon Roots 2013</t>
  </si>
  <si>
    <t xml:space="preserve">PO (forecast) </t>
  </si>
  <si>
    <t>LOI</t>
  </si>
  <si>
    <t>Données/projets</t>
  </si>
  <si>
    <t>Quotation (actual)</t>
  </si>
  <si>
    <t>Projet finis ?</t>
  </si>
  <si>
    <t>STG 1 Root Preform Clamping</t>
  </si>
  <si>
    <t xml:space="preserve">1383257A </t>
  </si>
  <si>
    <t xml:space="preserve">1422713A </t>
  </si>
  <si>
    <t>13//08/2013</t>
  </si>
  <si>
    <t xml:space="preserve">1383257B </t>
  </si>
  <si>
    <t>RM1 Roots Hi Ni S 2013</t>
  </si>
  <si>
    <t>RM1 NG LEAP (Suite V20)  Ni</t>
  </si>
  <si>
    <t>New Fiber Evaluation</t>
  </si>
  <si>
    <t>1484978A</t>
  </si>
  <si>
    <t>Panels campaign 2013 Hi Ni S (one pair =440 width x210mm warp)</t>
  </si>
  <si>
    <t xml:space="preserve">Nom de projet : </t>
  </si>
  <si>
    <t>Retard :</t>
  </si>
  <si>
    <t xml:space="preserve">Semaine </t>
  </si>
  <si>
    <t>Date</t>
  </si>
  <si>
    <t xml:space="preserve"> </t>
  </si>
  <si>
    <t xml:space="preserve">Techno </t>
  </si>
  <si>
    <t xml:space="preserve">Type </t>
  </si>
  <si>
    <t xml:space="preserve">Remarques </t>
  </si>
  <si>
    <t>Date Design Review Initial</t>
  </si>
  <si>
    <t>Date Design Review Actual</t>
  </si>
  <si>
    <t>Tissage</t>
  </si>
  <si>
    <t>Panneaux</t>
  </si>
  <si>
    <t>Retard/Avance (en Jours Ouvrés)</t>
  </si>
  <si>
    <t>Nom de projet :</t>
  </si>
  <si>
    <t>NBJours(DateDebut, DateFin)</t>
  </si>
  <si>
    <t xml:space="preserve">Fournisseur </t>
  </si>
  <si>
    <t>Design</t>
  </si>
  <si>
    <t>Design more difficult than estimated</t>
  </si>
  <si>
    <t>Plaques HiNiS 2016</t>
  </si>
  <si>
    <t>S108-005</t>
  </si>
  <si>
    <t>S108-010 (7.5fils/cm)</t>
  </si>
  <si>
    <t>S108-010 (6.6fils/cm)</t>
  </si>
  <si>
    <t>S123-010</t>
  </si>
  <si>
    <t>S127-010</t>
  </si>
  <si>
    <t>S127-020</t>
  </si>
  <si>
    <t>Multiguipex 1</t>
  </si>
  <si>
    <t>Multiguipex 2</t>
  </si>
  <si>
    <t>Multiguipex 3</t>
  </si>
  <si>
    <t>Multiguipex 4</t>
  </si>
  <si>
    <t>Multiguipex 5</t>
  </si>
  <si>
    <t>Porcher</t>
  </si>
  <si>
    <t>1619295C</t>
  </si>
  <si>
    <t>Inspect and Shipment</t>
  </si>
  <si>
    <t>Inspection including pictures</t>
  </si>
  <si>
    <t>Rm1 NG LEAP IT5 HiNiS</t>
  </si>
  <si>
    <t xml:space="preserve"> Coated Panels 1kg 2015</t>
  </si>
  <si>
    <t>Oxide fibers 2015</t>
  </si>
  <si>
    <t>Retard Shipment (Jours ouvré)</t>
  </si>
  <si>
    <t>Test</t>
  </si>
  <si>
    <t>Trimestre</t>
  </si>
  <si>
    <t>Jours ouvré de retard/ année</t>
  </si>
  <si>
    <t>Jours ouvré de retard/ trimestre</t>
  </si>
  <si>
    <t>Def</t>
  </si>
  <si>
    <t>Non originally planned</t>
  </si>
  <si>
    <t>HKS definition unclear</t>
  </si>
  <si>
    <t>SAP issues</t>
  </si>
  <si>
    <t>1 Pair of 2 roots</t>
  </si>
  <si>
    <t>Trimestre 1</t>
  </si>
  <si>
    <t>Trimestre 2</t>
  </si>
  <si>
    <t>Trimestre 3</t>
  </si>
  <si>
    <t>Focus on comercial Iteration (Quotation actual-Po Actual)</t>
  </si>
  <si>
    <t>AKOM</t>
  </si>
  <si>
    <t>xfd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</si>
</sst>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1"/>
      <color rgb="FF0066FF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Arial"/>
      <family val="2"/>
    </font>
    <font>
      <b/>
      <sz val="11"/>
      <color rgb="FF0066FF"/>
      <name val="Arial"/>
      <family val="2"/>
    </font>
    <font>
      <b/>
      <sz val="11"/>
      <color rgb="FFFF0000"/>
      <name val="Arial"/>
      <family val="2"/>
    </font>
    <font>
      <sz val="10"/>
      <name val="Arial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8CCE4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9" fontId="6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</cellStyleXfs>
  <cellXfs count="115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14" fontId="0" fillId="0" borderId="16" xfId="0" applyNumberForma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12" fillId="0" borderId="3" xfId="0" applyNumberFormat="1" applyFont="1" applyFill="1" applyBorder="1" applyAlignment="1">
      <alignment horizontal="center" vertical="center" wrapText="1"/>
    </xf>
    <xf numFmtId="14" fontId="12" fillId="0" borderId="3" xfId="0" applyNumberFormat="1" applyFont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0" fontId="2" fillId="0" borderId="18" xfId="0" quotePrefix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12" fillId="0" borderId="19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 wrapText="1"/>
    </xf>
    <xf numFmtId="14" fontId="0" fillId="0" borderId="23" xfId="0" applyNumberFormat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0" fillId="0" borderId="23" xfId="0" applyNumberForma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2" fillId="0" borderId="29" xfId="0" applyNumberFormat="1" applyFont="1" applyFill="1" applyBorder="1" applyAlignment="1">
      <alignment horizontal="center" vertical="center" wrapText="1"/>
    </xf>
    <xf numFmtId="14" fontId="14" fillId="0" borderId="0" xfId="0" applyNumberFormat="1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14" fontId="14" fillId="0" borderId="0" xfId="0" applyNumberFormat="1" applyFont="1" applyFill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center" vertical="center" wrapText="1"/>
    </xf>
    <xf numFmtId="14" fontId="14" fillId="0" borderId="2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3" xfId="3"/>
    <cellStyle name="Pourcentage 2" xfId="2"/>
    <cellStyle name="Pourcentage 3" xfId="4"/>
  </cellStyles>
  <dxfs count="0"/>
  <tableStyles count="0" defaultTableStyle="TableStyleMedium2" defaultPivotStyle="PivotStyleLight16"/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Jours ouvrés de retard par trimestre en 2013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1"/>
          <c:order val="1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Var!$B$32:$D$32</c:f>
              <c:strCache>
                <c:ptCount val="3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</c:strCache>
            </c:strRef>
          </c:cat>
          <c:val>
            <c:numRef>
              <c:f>Var!$B$33:$D$33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83</c:v>
                </c:pt>
              </c:numCache>
            </c:numRef>
          </c:val>
        </c:ser>
        <c:ser>
          <c:idx val="0"/>
          <c:order val="0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cat>
            <c:strRef>
              <c:f>Var!$B$32:$D$32</c:f>
              <c:strCache>
                <c:ptCount val="3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</c:strCache>
            </c:strRef>
          </c:cat>
          <c:val>
            <c:numRef>
              <c:f>Var!$B$33:$D$33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Jours ouvrés de retard par trimestre en 2014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1"/>
          <c:order val="1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Var!$B$32:$D$32</c:f>
              <c:strCache>
                <c:ptCount val="3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</c:strCache>
            </c:strRef>
          </c:cat>
          <c:val>
            <c:numRef>
              <c:f>Var!$E$33:$G$33</c:f>
              <c:numCache>
                <c:formatCode>General</c:formatCode>
                <c:ptCount val="3"/>
                <c:pt idx="0">
                  <c:v>90</c:v>
                </c:pt>
                <c:pt idx="1">
                  <c:v>89</c:v>
                </c:pt>
                <c:pt idx="2">
                  <c:v>9</c:v>
                </c:pt>
              </c:numCache>
            </c:numRef>
          </c:val>
        </c:ser>
        <c:ser>
          <c:idx val="0"/>
          <c:order val="0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cat>
            <c:strRef>
              <c:f>Var!$B$32:$D$32</c:f>
              <c:strCache>
                <c:ptCount val="3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</c:strCache>
            </c:strRef>
          </c:cat>
          <c:val>
            <c:numRef>
              <c:f>Var!$E$33:$G$33</c:f>
              <c:numCache>
                <c:formatCode>General</c:formatCode>
                <c:ptCount val="3"/>
                <c:pt idx="0">
                  <c:v>90</c:v>
                </c:pt>
                <c:pt idx="1">
                  <c:v>89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Jours ouvrés de retard par trimestre en 2015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Var!$B$32:$D$32</c:f>
              <c:strCache>
                <c:ptCount val="3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</c:strCache>
            </c:strRef>
          </c:cat>
          <c:val>
            <c:numRef>
              <c:f>Var!$H$33:$J$33</c:f>
              <c:numCache>
                <c:formatCode>General</c:formatCode>
                <c:ptCount val="3"/>
                <c:pt idx="0">
                  <c:v>-18</c:v>
                </c:pt>
                <c:pt idx="1">
                  <c:v>0</c:v>
                </c:pt>
                <c:pt idx="2">
                  <c:v>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Jours ouvrés de retard par année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Var!$A$33</c:f>
              <c:strCache>
                <c:ptCount val="1"/>
                <c:pt idx="0">
                  <c:v>Jours ouvré de retard/ trimestre</c:v>
                </c:pt>
              </c:strCache>
            </c:strRef>
          </c:tx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numRef>
              <c:f>Var!$B$29:$D$29</c:f>
              <c:numCache>
                <c:formatCode>General</c:formatCode>
                <c:ptCount val="3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</c:numCache>
            </c:numRef>
          </c:cat>
          <c:val>
            <c:numRef>
              <c:f>Var!$B$30:$D$30</c:f>
              <c:numCache>
                <c:formatCode>General</c:formatCode>
                <c:ptCount val="3"/>
                <c:pt idx="0">
                  <c:v>83</c:v>
                </c:pt>
                <c:pt idx="1">
                  <c:v>188</c:v>
                </c:pt>
                <c:pt idx="2">
                  <c:v>60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u="none" strike="noStrike" baseline="0">
                <a:effectLst/>
              </a:rPr>
              <a:t>Focus on Commercial  iterations: Quotation and PO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8456825625423817"/>
          <c:y val="6.8281134570326321E-2"/>
          <c:w val="0.77778861571089941"/>
          <c:h val="0.50389538195971095"/>
        </c:manualLayout>
      </c:layout>
      <c:areaChart>
        <c:grouping val="standard"/>
        <c:varyColors val="0"/>
        <c:ser>
          <c:idx val="0"/>
          <c:order val="0"/>
          <c:tx>
            <c:v>Akom - Quotation actual</c:v>
          </c:tx>
          <c:cat>
            <c:strRef>
              <c:f>Var!$B$1:$N$1</c:f>
              <c:strCache>
                <c:ptCount val="13"/>
                <c:pt idx="0">
                  <c:v>STG 1 Root Preform Clamping</c:v>
                </c:pt>
                <c:pt idx="1">
                  <c:v>Panels campaign 2013 Hi Ni S (one pair =440 width x210mm warp)</c:v>
                </c:pt>
                <c:pt idx="2">
                  <c:v>RM4 Nicalon Roots 2013</c:v>
                </c:pt>
                <c:pt idx="3">
                  <c:v>RM1 Roots Hi Ni S 2013</c:v>
                </c:pt>
                <c:pt idx="4">
                  <c:v>RM1 NG LEAP (Suite V20)  Ni</c:v>
                </c:pt>
                <c:pt idx="5">
                  <c:v>New Fiber Evaluation</c:v>
                </c:pt>
                <c:pt idx="6">
                  <c:v>Panels 2014 HiNiS</c:v>
                </c:pt>
                <c:pt idx="7">
                  <c:v>Panels 2014 Oxide</c:v>
                </c:pt>
                <c:pt idx="8">
                  <c:v>Rm1 NG LEAP IT5 HiNiS</c:v>
                </c:pt>
                <c:pt idx="9">
                  <c:v> Coated Panels 1kg 2015</c:v>
                </c:pt>
                <c:pt idx="10">
                  <c:v>Oxide fibers 2015</c:v>
                </c:pt>
                <c:pt idx="11">
                  <c:v>Panels coated 2,5kg 2015</c:v>
                </c:pt>
                <c:pt idx="12">
                  <c:v>Plaques HiNiS 2016</c:v>
                </c:pt>
              </c:strCache>
            </c:strRef>
          </c:cat>
          <c:val>
            <c:numRef>
              <c:f>Var!$B$24:$N$24</c:f>
              <c:numCache>
                <c:formatCode>General</c:formatCode>
                <c:ptCount val="13"/>
                <c:pt idx="0">
                  <c:v>24</c:v>
                </c:pt>
                <c:pt idx="1">
                  <c:v>6</c:v>
                </c:pt>
                <c:pt idx="2">
                  <c:v>21</c:v>
                </c:pt>
                <c:pt idx="3">
                  <c:v>4</c:v>
                </c:pt>
                <c:pt idx="4">
                  <c:v>11</c:v>
                </c:pt>
                <c:pt idx="5">
                  <c:v>28</c:v>
                </c:pt>
                <c:pt idx="6">
                  <c:v>4</c:v>
                </c:pt>
                <c:pt idx="7">
                  <c:v>20</c:v>
                </c:pt>
                <c:pt idx="8">
                  <c:v>11</c:v>
                </c:pt>
                <c:pt idx="9">
                  <c:v>20</c:v>
                </c:pt>
                <c:pt idx="10">
                  <c:v>27</c:v>
                </c:pt>
                <c:pt idx="11">
                  <c:v>4</c:v>
                </c:pt>
                <c:pt idx="12">
                  <c:v>46</c:v>
                </c:pt>
              </c:numCache>
            </c:numRef>
          </c:val>
        </c:ser>
        <c:ser>
          <c:idx val="1"/>
          <c:order val="1"/>
          <c:tx>
            <c:v>Quot actual - PO actual</c:v>
          </c:tx>
          <c:spPr>
            <a:ln w="25400">
              <a:noFill/>
            </a:ln>
          </c:spPr>
          <c:cat>
            <c:strRef>
              <c:f>Var!$B$1:$N$1</c:f>
              <c:strCache>
                <c:ptCount val="13"/>
                <c:pt idx="0">
                  <c:v>STG 1 Root Preform Clamping</c:v>
                </c:pt>
                <c:pt idx="1">
                  <c:v>Panels campaign 2013 Hi Ni S (one pair =440 width x210mm warp)</c:v>
                </c:pt>
                <c:pt idx="2">
                  <c:v>RM4 Nicalon Roots 2013</c:v>
                </c:pt>
                <c:pt idx="3">
                  <c:v>RM1 Roots Hi Ni S 2013</c:v>
                </c:pt>
                <c:pt idx="4">
                  <c:v>RM1 NG LEAP (Suite V20)  Ni</c:v>
                </c:pt>
                <c:pt idx="5">
                  <c:v>New Fiber Evaluation</c:v>
                </c:pt>
                <c:pt idx="6">
                  <c:v>Panels 2014 HiNiS</c:v>
                </c:pt>
                <c:pt idx="7">
                  <c:v>Panels 2014 Oxide</c:v>
                </c:pt>
                <c:pt idx="8">
                  <c:v>Rm1 NG LEAP IT5 HiNiS</c:v>
                </c:pt>
                <c:pt idx="9">
                  <c:v> Coated Panels 1kg 2015</c:v>
                </c:pt>
                <c:pt idx="10">
                  <c:v>Oxide fibers 2015</c:v>
                </c:pt>
                <c:pt idx="11">
                  <c:v>Panels coated 2,5kg 2015</c:v>
                </c:pt>
                <c:pt idx="12">
                  <c:v>Plaques HiNiS 2016</c:v>
                </c:pt>
              </c:strCache>
            </c:strRef>
          </c:cat>
          <c:val>
            <c:numRef>
              <c:f>Var!$B$25:$N$25</c:f>
              <c:numCache>
                <c:formatCode>General</c:formatCode>
                <c:ptCount val="13"/>
                <c:pt idx="0">
                  <c:v>20</c:v>
                </c:pt>
                <c:pt idx="1">
                  <c:v>22</c:v>
                </c:pt>
                <c:pt idx="2">
                  <c:v>6</c:v>
                </c:pt>
                <c:pt idx="3">
                  <c:v>28</c:v>
                </c:pt>
                <c:pt idx="4">
                  <c:v>13</c:v>
                </c:pt>
                <c:pt idx="5">
                  <c:v>7</c:v>
                </c:pt>
                <c:pt idx="6">
                  <c:v>34</c:v>
                </c:pt>
                <c:pt idx="7">
                  <c:v>29</c:v>
                </c:pt>
                <c:pt idx="8">
                  <c:v>7</c:v>
                </c:pt>
                <c:pt idx="9">
                  <c:v>8</c:v>
                </c:pt>
                <c:pt idx="10">
                  <c:v>37</c:v>
                </c:pt>
                <c:pt idx="11">
                  <c:v>9</c:v>
                </c:pt>
                <c:pt idx="1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365312"/>
        <c:axId val="128367232"/>
      </c:areaChart>
      <c:catAx>
        <c:axId val="1283653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Project</a:t>
                </a:r>
              </a:p>
            </c:rich>
          </c:tx>
          <c:layout>
            <c:manualLayout>
              <c:xMode val="edge"/>
              <c:yMode val="edge"/>
              <c:x val="4.4691324508001048E-2"/>
              <c:y val="0.62355157474011691"/>
            </c:manualLayout>
          </c:layout>
          <c:overlay val="0"/>
        </c:title>
        <c:majorTickMark val="out"/>
        <c:minorTickMark val="none"/>
        <c:tickLblPos val="nextTo"/>
        <c:crossAx val="128367232"/>
        <c:crosses val="autoZero"/>
        <c:auto val="1"/>
        <c:lblAlgn val="ctr"/>
        <c:lblOffset val="100"/>
        <c:noMultiLvlLbl val="0"/>
      </c:catAx>
      <c:valAx>
        <c:axId val="12836723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Weeks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28365312"/>
        <c:crosses val="autoZero"/>
        <c:crossBetween val="midCat"/>
      </c:valAx>
    </c:plotArea>
    <c:legend>
      <c:legendPos val="b"/>
      <c:layout>
        <c:manualLayout>
          <c:xMode val="edge"/>
          <c:yMode val="edge"/>
          <c:x val="0.3037081283542124"/>
          <c:y val="0.7851443813152349"/>
          <c:w val="0.50024572194141648"/>
          <c:h val="3.7328082167844952E-2"/>
        </c:manualLayout>
      </c:layout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136508</xdr:colOff>
      <xdr:row>28</xdr:row>
      <xdr:rowOff>20375</xdr:rowOff>
    </xdr:from>
    <xdr:to>
      <xdr:col>0</xdr:col>
      <xdr:colOff>1861151</xdr:colOff>
      <xdr:row>34</xdr:row>
      <xdr:rowOff>141600</xdr:rowOff>
    </xdr:to>
    <xdr:sp macro="[0]!Lancement" textlink="">
      <xdr:nvSpPr>
        <xdr:cNvPr id="2" name="Rectangle 1"/>
        <xdr:cNvSpPr/>
      </xdr:nvSpPr>
      <xdr:spPr>
        <a:xfrm>
          <a:off x="136508" y="5600904"/>
          <a:ext cx="1724643" cy="1264225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relancer la</a:t>
          </a:r>
          <a:r>
            <a:rPr lang="fr-FR" sz="2000" baseline="0"/>
            <a:t> gestion de projet.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33</xdr:row>
      <xdr:rowOff>185737</xdr:rowOff>
    </xdr:from>
    <xdr:to>
      <xdr:col>5</xdr:col>
      <xdr:colOff>447675</xdr:colOff>
      <xdr:row>48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571500</xdr:colOff>
      <xdr:row>34</xdr:row>
      <xdr:rowOff>11205</xdr:rowOff>
    </xdr:from>
    <xdr:to>
      <xdr:col>11</xdr:col>
      <xdr:colOff>568138</xdr:colOff>
      <xdr:row>48</xdr:row>
      <xdr:rowOff>67235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750794</xdr:colOff>
      <xdr:row>34</xdr:row>
      <xdr:rowOff>11206</xdr:rowOff>
    </xdr:from>
    <xdr:to>
      <xdr:col>17</xdr:col>
      <xdr:colOff>747432</xdr:colOff>
      <xdr:row>48</xdr:row>
      <xdr:rowOff>67236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503465</xdr:colOff>
      <xdr:row>49</xdr:row>
      <xdr:rowOff>136070</xdr:rowOff>
    </xdr:from>
    <xdr:to>
      <xdr:col>5</xdr:col>
      <xdr:colOff>513710</xdr:colOff>
      <xdr:row>64</xdr:row>
      <xdr:rowOff>1600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682845</xdr:colOff>
      <xdr:row>49</xdr:row>
      <xdr:rowOff>162789</xdr:rowOff>
    </xdr:from>
    <xdr:to>
      <xdr:col>14</xdr:col>
      <xdr:colOff>447674</xdr:colOff>
      <xdr:row>82</xdr:row>
      <xdr:rowOff>28574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76"/>
  <sheetViews>
    <sheetView tabSelected="1" zoomScale="85" zoomScaleNormal="85" workbookViewId="0">
      <pane xSplit="1" topLeftCell="B1" activePane="topRight" state="frozen"/>
      <selection pane="topRight" activeCell="C12" sqref="C12"/>
    </sheetView>
  </sheetViews>
  <sheetFormatPr baseColWidth="10" defaultRowHeight="15" x14ac:dyDescent="0.25"/>
  <cols>
    <col min="1" max="1" width="29.7109375" style="1" customWidth="1"/>
    <col min="2" max="2" width="34.7109375" style="1" customWidth="1"/>
    <col min="3" max="3" width="45.28515625" style="1" bestFit="1" customWidth="1"/>
    <col min="4" max="13" width="34.7109375" style="1" customWidth="1"/>
    <col min="14" max="76" width="22.7109375" style="1" customWidth="1"/>
    <col min="77" max="16384" width="11.42578125" style="1"/>
  </cols>
  <sheetData>
    <row r="1" spans="1:14" s="48" customFormat="1" ht="30.75" thickBot="1" x14ac:dyDescent="0.3">
      <c r="A1" s="21" t="s">
        <v>27</v>
      </c>
      <c r="B1" s="13" t="s">
        <v>30</v>
      </c>
      <c r="C1" s="14" t="s">
        <v>39</v>
      </c>
      <c r="D1" s="14" t="s">
        <v>24</v>
      </c>
      <c r="E1" s="14" t="s">
        <v>35</v>
      </c>
      <c r="F1" s="14" t="s">
        <v>36</v>
      </c>
      <c r="G1" s="14" t="s">
        <v>37</v>
      </c>
      <c r="H1" s="13" t="s">
        <v>21</v>
      </c>
      <c r="I1" s="13" t="s">
        <v>22</v>
      </c>
      <c r="J1" s="13" t="s">
        <v>74</v>
      </c>
      <c r="K1" s="13" t="s">
        <v>75</v>
      </c>
      <c r="L1" s="13" t="s">
        <v>76</v>
      </c>
      <c r="M1" s="13" t="s">
        <v>23</v>
      </c>
      <c r="N1" s="14" t="s">
        <v>58</v>
      </c>
    </row>
    <row r="2" spans="1:14" s="17" customFormat="1" x14ac:dyDescent="0.25">
      <c r="A2" s="7" t="s">
        <v>3</v>
      </c>
      <c r="B2" s="7">
        <v>500080969</v>
      </c>
      <c r="C2" s="6">
        <v>500080619</v>
      </c>
      <c r="D2" s="6">
        <v>500082397</v>
      </c>
      <c r="E2" s="6"/>
      <c r="F2" s="6"/>
      <c r="G2" s="6"/>
      <c r="H2" s="68"/>
      <c r="I2" s="6"/>
      <c r="J2" s="6"/>
      <c r="K2" s="6"/>
      <c r="L2" s="6"/>
      <c r="M2" s="6"/>
      <c r="N2" s="6"/>
    </row>
    <row r="3" spans="1:14" s="17" customFormat="1" x14ac:dyDescent="0.25">
      <c r="A3" s="15" t="s">
        <v>4</v>
      </c>
      <c r="B3" s="15" t="s">
        <v>31</v>
      </c>
      <c r="C3" s="4" t="s">
        <v>32</v>
      </c>
      <c r="D3" s="4" t="s">
        <v>34</v>
      </c>
      <c r="E3" s="4" t="s">
        <v>34</v>
      </c>
      <c r="F3" s="4" t="s">
        <v>34</v>
      </c>
      <c r="G3" s="4" t="s">
        <v>38</v>
      </c>
      <c r="H3" s="4"/>
      <c r="I3" s="4"/>
      <c r="J3" s="4"/>
      <c r="K3" s="4"/>
      <c r="L3" s="4"/>
      <c r="M3" s="4"/>
      <c r="N3" s="4" t="s">
        <v>71</v>
      </c>
    </row>
    <row r="4" spans="1:14" s="17" customFormat="1" x14ac:dyDescent="0.25">
      <c r="A4" s="8" t="s">
        <v>20</v>
      </c>
      <c r="B4" s="8"/>
      <c r="C4" s="5"/>
      <c r="D4" s="4"/>
      <c r="E4" s="5"/>
      <c r="F4" s="5"/>
      <c r="G4" s="5"/>
      <c r="H4" s="5"/>
      <c r="I4" s="5"/>
      <c r="J4" s="5">
        <v>41890</v>
      </c>
      <c r="K4" s="5">
        <v>42025</v>
      </c>
      <c r="L4" s="5">
        <v>41992</v>
      </c>
      <c r="M4" s="5">
        <v>42170</v>
      </c>
      <c r="N4" s="5">
        <v>42289</v>
      </c>
    </row>
    <row r="5" spans="1:14" s="18" customFormat="1" x14ac:dyDescent="0.25">
      <c r="A5" s="9" t="s">
        <v>91</v>
      </c>
      <c r="B5" s="9">
        <v>41318</v>
      </c>
      <c r="C5" s="5">
        <v>41393</v>
      </c>
      <c r="D5" s="5">
        <v>41446</v>
      </c>
      <c r="E5" s="5">
        <v>41474</v>
      </c>
      <c r="F5" s="5">
        <v>41544</v>
      </c>
      <c r="G5" s="5">
        <v>41624</v>
      </c>
      <c r="H5" s="5">
        <v>41702</v>
      </c>
      <c r="I5" s="5">
        <v>41745</v>
      </c>
      <c r="J5" s="5">
        <v>41911</v>
      </c>
      <c r="K5" s="5">
        <v>42031</v>
      </c>
      <c r="L5" s="5">
        <v>42020</v>
      </c>
      <c r="M5" s="5">
        <v>42186</v>
      </c>
      <c r="N5" s="5">
        <v>42244</v>
      </c>
    </row>
    <row r="6" spans="1:14" s="17" customFormat="1" x14ac:dyDescent="0.25">
      <c r="A6" s="8" t="s">
        <v>5</v>
      </c>
      <c r="B6" s="9">
        <v>41290</v>
      </c>
      <c r="C6" s="5">
        <v>41310</v>
      </c>
      <c r="D6" s="5">
        <v>41375</v>
      </c>
      <c r="E6" s="5">
        <v>41444</v>
      </c>
      <c r="F6" s="5">
        <v>41505</v>
      </c>
      <c r="G6" s="5">
        <v>41604</v>
      </c>
      <c r="H6" s="5">
        <v>41683</v>
      </c>
      <c r="I6" s="5">
        <v>41681</v>
      </c>
      <c r="J6" s="5">
        <v>41843</v>
      </c>
      <c r="K6" s="5">
        <v>41943</v>
      </c>
      <c r="L6" s="5">
        <v>41915</v>
      </c>
      <c r="M6" s="5">
        <v>42118</v>
      </c>
      <c r="N6" s="5"/>
    </row>
    <row r="7" spans="1:14" s="17" customFormat="1" x14ac:dyDescent="0.25">
      <c r="A7" s="8" t="s">
        <v>6</v>
      </c>
      <c r="B7" s="9">
        <v>41351</v>
      </c>
      <c r="C7" s="5">
        <v>41414</v>
      </c>
      <c r="D7" s="5">
        <v>41467</v>
      </c>
      <c r="E7" s="5">
        <v>41487</v>
      </c>
      <c r="F7" s="5">
        <v>41548</v>
      </c>
      <c r="G7" s="5">
        <v>41660</v>
      </c>
      <c r="H7" s="5">
        <v>41705</v>
      </c>
      <c r="I7" s="5">
        <v>41772</v>
      </c>
      <c r="J7" s="5">
        <v>41925</v>
      </c>
      <c r="K7" s="5">
        <v>42058</v>
      </c>
      <c r="L7" s="5">
        <v>42058</v>
      </c>
      <c r="M7" s="5">
        <v>42191</v>
      </c>
      <c r="N7" s="5">
        <v>42289</v>
      </c>
    </row>
    <row r="8" spans="1:14" s="19" customFormat="1" x14ac:dyDescent="0.25">
      <c r="A8" s="12" t="s">
        <v>28</v>
      </c>
      <c r="B8" s="12">
        <v>41351</v>
      </c>
      <c r="C8" s="10">
        <v>41400</v>
      </c>
      <c r="D8" s="10">
        <v>41474</v>
      </c>
      <c r="E8" s="10">
        <v>41479</v>
      </c>
      <c r="F8" s="10">
        <v>41558</v>
      </c>
      <c r="G8" s="10">
        <v>41661</v>
      </c>
      <c r="H8" s="10">
        <v>41705</v>
      </c>
      <c r="I8" s="10">
        <v>41772</v>
      </c>
      <c r="J8" s="10">
        <v>41925</v>
      </c>
      <c r="K8" s="10">
        <v>42058</v>
      </c>
      <c r="L8" s="10">
        <v>42058</v>
      </c>
      <c r="M8" s="10">
        <v>42191</v>
      </c>
      <c r="N8" s="10">
        <v>42309</v>
      </c>
    </row>
    <row r="9" spans="1:14" s="18" customFormat="1" x14ac:dyDescent="0.25">
      <c r="A9" s="9" t="s">
        <v>25</v>
      </c>
      <c r="B9" s="9"/>
      <c r="C9" s="5"/>
      <c r="D9" s="5">
        <v>41488</v>
      </c>
      <c r="E9" s="5">
        <v>41514</v>
      </c>
      <c r="F9" s="5">
        <v>41562</v>
      </c>
      <c r="G9" s="5">
        <v>41646</v>
      </c>
      <c r="H9" s="5">
        <v>41709</v>
      </c>
      <c r="I9" s="5">
        <v>41778</v>
      </c>
      <c r="J9" s="5">
        <v>41933</v>
      </c>
      <c r="K9" s="5">
        <v>42040</v>
      </c>
      <c r="L9" s="5">
        <v>42090</v>
      </c>
      <c r="M9" s="5">
        <v>42201</v>
      </c>
      <c r="N9" s="5">
        <v>42298</v>
      </c>
    </row>
    <row r="10" spans="1:14" s="19" customFormat="1" x14ac:dyDescent="0.25">
      <c r="A10" s="12" t="s">
        <v>7</v>
      </c>
      <c r="B10" s="12">
        <v>41376</v>
      </c>
      <c r="C10" s="10">
        <v>41429</v>
      </c>
      <c r="D10" s="10">
        <v>41481</v>
      </c>
      <c r="E10" s="10">
        <v>41516</v>
      </c>
      <c r="F10" s="10">
        <v>41576</v>
      </c>
      <c r="G10" s="10">
        <v>41669</v>
      </c>
      <c r="H10" s="10">
        <v>41752</v>
      </c>
      <c r="I10" s="10">
        <v>41810</v>
      </c>
      <c r="J10" s="10">
        <v>41933</v>
      </c>
      <c r="K10" s="10">
        <v>42067</v>
      </c>
      <c r="L10" s="10">
        <v>42108</v>
      </c>
      <c r="M10" s="10">
        <v>42201</v>
      </c>
      <c r="N10" s="10">
        <v>42313</v>
      </c>
    </row>
    <row r="11" spans="1:14" s="18" customFormat="1" x14ac:dyDescent="0.25">
      <c r="A11" s="69" t="s">
        <v>26</v>
      </c>
      <c r="B11" s="69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s="18" customFormat="1" x14ac:dyDescent="0.25">
      <c r="A12" s="9" t="s">
        <v>8</v>
      </c>
      <c r="B12" s="9">
        <v>41360</v>
      </c>
      <c r="C12" s="5">
        <v>41394</v>
      </c>
      <c r="D12" s="5">
        <v>41491</v>
      </c>
      <c r="E12" s="5">
        <v>41509</v>
      </c>
      <c r="F12" s="5">
        <v>41563</v>
      </c>
      <c r="G12" s="5">
        <v>41687</v>
      </c>
      <c r="H12" s="5">
        <v>41710</v>
      </c>
      <c r="I12" s="5">
        <v>41835</v>
      </c>
      <c r="J12" s="5">
        <v>41942</v>
      </c>
      <c r="K12" s="5">
        <v>42040</v>
      </c>
      <c r="L12" s="5">
        <v>42086</v>
      </c>
      <c r="M12" s="5">
        <v>42201</v>
      </c>
      <c r="N12" s="5">
        <v>42319</v>
      </c>
    </row>
    <row r="13" spans="1:14" s="19" customFormat="1" x14ac:dyDescent="0.25">
      <c r="A13" s="12" t="s">
        <v>9</v>
      </c>
      <c r="B13" s="12">
        <v>41360</v>
      </c>
      <c r="C13" s="10">
        <v>30</v>
      </c>
      <c r="D13" s="10">
        <v>41486</v>
      </c>
      <c r="E13" s="10">
        <v>41529</v>
      </c>
      <c r="F13" s="10">
        <v>41578</v>
      </c>
      <c r="G13" s="10">
        <v>41673</v>
      </c>
      <c r="H13" s="10">
        <v>41710</v>
      </c>
      <c r="I13" s="10">
        <v>41842</v>
      </c>
      <c r="J13" s="10">
        <v>41942</v>
      </c>
      <c r="K13" s="10">
        <v>42040</v>
      </c>
      <c r="L13" s="10">
        <v>42139</v>
      </c>
      <c r="M13" s="10">
        <v>42201</v>
      </c>
      <c r="N13" s="10"/>
    </row>
    <row r="14" spans="1:14" s="18" customFormat="1" x14ac:dyDescent="0.25">
      <c r="A14" s="9" t="s">
        <v>10</v>
      </c>
      <c r="B14" s="9">
        <v>41396</v>
      </c>
      <c r="C14" s="5">
        <v>41429</v>
      </c>
      <c r="D14" s="5">
        <v>41529</v>
      </c>
      <c r="E14" s="5">
        <v>41536</v>
      </c>
      <c r="F14" s="5">
        <v>41593</v>
      </c>
      <c r="G14" s="16">
        <v>41701</v>
      </c>
      <c r="H14" s="5">
        <v>41743</v>
      </c>
      <c r="I14" s="5">
        <v>41858</v>
      </c>
      <c r="J14" s="5">
        <v>41974</v>
      </c>
      <c r="K14" s="5">
        <v>42058</v>
      </c>
      <c r="L14" s="5">
        <v>42220</v>
      </c>
      <c r="M14" s="5">
        <v>42204</v>
      </c>
      <c r="N14" s="5">
        <v>42359</v>
      </c>
    </row>
    <row r="15" spans="1:14" s="19" customFormat="1" x14ac:dyDescent="0.25">
      <c r="A15" s="12" t="s">
        <v>11</v>
      </c>
      <c r="B15" s="12">
        <v>41396</v>
      </c>
      <c r="C15" s="10">
        <v>41429</v>
      </c>
      <c r="D15" s="10">
        <v>41535</v>
      </c>
      <c r="E15" s="10">
        <v>41558</v>
      </c>
      <c r="F15" s="10">
        <v>41648</v>
      </c>
      <c r="G15" s="5">
        <v>41698</v>
      </c>
      <c r="H15" s="10">
        <v>41738</v>
      </c>
      <c r="I15" s="10">
        <v>41892</v>
      </c>
      <c r="J15" s="10">
        <v>41975</v>
      </c>
      <c r="K15" s="10">
        <v>42058</v>
      </c>
      <c r="L15" s="10">
        <v>42258</v>
      </c>
      <c r="M15" s="10">
        <v>42243</v>
      </c>
      <c r="N15" s="10"/>
    </row>
    <row r="16" spans="1:14" s="24" customFormat="1" x14ac:dyDescent="0.25">
      <c r="A16" s="23" t="s">
        <v>13</v>
      </c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61" s="19" customFormat="1" x14ac:dyDescent="0.25">
      <c r="A17" s="12" t="s">
        <v>12</v>
      </c>
      <c r="B17" s="12">
        <v>41451</v>
      </c>
      <c r="C17" s="10">
        <v>41430</v>
      </c>
      <c r="D17" s="10">
        <v>41536</v>
      </c>
      <c r="E17" s="10">
        <v>41558</v>
      </c>
      <c r="F17" s="10">
        <v>41661</v>
      </c>
      <c r="G17" s="10">
        <v>41701</v>
      </c>
      <c r="H17" s="10">
        <v>41739</v>
      </c>
      <c r="I17" s="10">
        <v>41893</v>
      </c>
      <c r="J17" s="10">
        <v>41977</v>
      </c>
      <c r="K17" s="10">
        <v>42059</v>
      </c>
      <c r="L17" s="10">
        <v>42258</v>
      </c>
      <c r="M17" s="10">
        <v>42244</v>
      </c>
      <c r="N17" s="10"/>
    </row>
    <row r="18" spans="1:61" s="24" customFormat="1" x14ac:dyDescent="0.25">
      <c r="A18" s="23" t="s">
        <v>14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61" s="19" customFormat="1" x14ac:dyDescent="0.25">
      <c r="A19" s="12" t="s">
        <v>15</v>
      </c>
      <c r="B19" s="12">
        <v>41543</v>
      </c>
      <c r="C19" s="10">
        <v>41526</v>
      </c>
      <c r="D19" s="10">
        <v>41624</v>
      </c>
      <c r="E19" s="10">
        <v>41669</v>
      </c>
      <c r="F19" s="10">
        <v>41829</v>
      </c>
      <c r="G19" s="10">
        <v>41711</v>
      </c>
      <c r="H19" s="10">
        <v>41802</v>
      </c>
      <c r="I19" s="10">
        <v>41933</v>
      </c>
      <c r="J19" s="10">
        <v>42045</v>
      </c>
      <c r="K19" s="10">
        <v>42120</v>
      </c>
      <c r="L19" s="10">
        <v>42327</v>
      </c>
      <c r="M19" s="10">
        <v>42255</v>
      </c>
      <c r="N19" s="10"/>
    </row>
    <row r="20" spans="1:61" s="18" customFormat="1" x14ac:dyDescent="0.25">
      <c r="A20" s="9" t="s">
        <v>16</v>
      </c>
      <c r="B20" s="9">
        <v>41513</v>
      </c>
      <c r="C20" s="5" t="s">
        <v>33</v>
      </c>
      <c r="D20" s="5">
        <v>41582</v>
      </c>
      <c r="E20" s="5"/>
      <c r="F20" s="5">
        <v>41716</v>
      </c>
      <c r="G20" s="5">
        <v>41724</v>
      </c>
      <c r="H20" s="5">
        <v>41828</v>
      </c>
      <c r="I20" s="5">
        <v>41926</v>
      </c>
      <c r="J20" s="5">
        <v>42103</v>
      </c>
      <c r="K20" s="5">
        <v>42065</v>
      </c>
      <c r="L20" s="5">
        <v>42256</v>
      </c>
      <c r="M20" s="5">
        <v>42256</v>
      </c>
      <c r="N20" s="5">
        <v>42102</v>
      </c>
    </row>
    <row r="21" spans="1:61" s="19" customFormat="1" x14ac:dyDescent="0.25">
      <c r="A21" s="12" t="s">
        <v>17</v>
      </c>
      <c r="B21" s="12">
        <v>41564</v>
      </c>
      <c r="C21" s="10">
        <v>41564</v>
      </c>
      <c r="D21" s="10">
        <v>41648</v>
      </c>
      <c r="E21" s="10"/>
      <c r="F21" s="10">
        <v>41836</v>
      </c>
      <c r="G21" s="10">
        <v>41717</v>
      </c>
      <c r="H21" s="10">
        <v>41817</v>
      </c>
      <c r="I21" s="10">
        <v>41935</v>
      </c>
      <c r="J21" s="10">
        <v>53038</v>
      </c>
      <c r="K21" s="10">
        <v>42068</v>
      </c>
      <c r="L21" s="10">
        <v>42355</v>
      </c>
      <c r="M21" s="10">
        <v>42264</v>
      </c>
      <c r="N21" s="10"/>
    </row>
    <row r="22" spans="1:61" s="18" customFormat="1" x14ac:dyDescent="0.25">
      <c r="A22" s="9" t="s">
        <v>18</v>
      </c>
      <c r="B22" s="9">
        <v>41520</v>
      </c>
      <c r="C22" s="5">
        <v>41506</v>
      </c>
      <c r="D22" s="5">
        <v>41589</v>
      </c>
      <c r="E22" s="5">
        <v>41646</v>
      </c>
      <c r="F22" s="5">
        <v>41723</v>
      </c>
      <c r="G22" s="5">
        <v>41736</v>
      </c>
      <c r="H22" s="69">
        <v>41835</v>
      </c>
      <c r="I22" s="5">
        <v>41933</v>
      </c>
      <c r="J22" s="5">
        <v>42110</v>
      </c>
      <c r="K22" s="5">
        <v>42072</v>
      </c>
      <c r="L22" s="5">
        <v>42263</v>
      </c>
      <c r="M22" s="5">
        <v>42263</v>
      </c>
      <c r="N22" s="5"/>
    </row>
    <row r="23" spans="1:61" s="67" customFormat="1" ht="15.75" thickBot="1" x14ac:dyDescent="0.3">
      <c r="A23" s="65" t="s">
        <v>19</v>
      </c>
      <c r="B23" s="65">
        <v>41569</v>
      </c>
      <c r="C23" s="66">
        <v>41570</v>
      </c>
      <c r="D23" s="66">
        <v>41653</v>
      </c>
      <c r="E23" s="66">
        <v>41704</v>
      </c>
      <c r="F23" s="66">
        <v>41843</v>
      </c>
      <c r="G23" s="66">
        <v>41751</v>
      </c>
      <c r="H23" s="66">
        <v>41822</v>
      </c>
      <c r="I23" s="66">
        <v>41943</v>
      </c>
      <c r="J23" s="66">
        <v>42083</v>
      </c>
      <c r="K23" s="66">
        <v>42073</v>
      </c>
      <c r="L23" s="66">
        <v>42363</v>
      </c>
      <c r="M23" s="66">
        <v>42269</v>
      </c>
      <c r="N23" s="66"/>
    </row>
    <row r="24" spans="1:61" s="17" customFormat="1" x14ac:dyDescent="0.25">
      <c r="A24" s="11" t="s">
        <v>29</v>
      </c>
      <c r="B24" s="11" t="b">
        <v>1</v>
      </c>
      <c r="C24" s="11" t="b">
        <v>1</v>
      </c>
      <c r="D24" s="11" t="b">
        <v>1</v>
      </c>
      <c r="E24" s="11" t="b">
        <v>1</v>
      </c>
      <c r="F24" s="11" t="b">
        <v>1</v>
      </c>
      <c r="G24" s="11" t="b">
        <v>1</v>
      </c>
      <c r="H24" s="11" t="b">
        <v>1</v>
      </c>
      <c r="I24" s="11" t="b">
        <v>1</v>
      </c>
      <c r="J24" s="11"/>
      <c r="K24" s="11" t="b">
        <v>1</v>
      </c>
      <c r="L24" s="11" t="b">
        <v>1</v>
      </c>
      <c r="M24" s="11" t="b">
        <v>1</v>
      </c>
      <c r="N24" s="17" t="b">
        <v>0</v>
      </c>
    </row>
    <row r="25" spans="1:61" s="22" customFormat="1" x14ac:dyDescent="0.25">
      <c r="A25" s="2" t="s">
        <v>55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2" t="s">
        <v>70</v>
      </c>
    </row>
    <row r="26" spans="1:6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</row>
    <row r="27" spans="1:6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</row>
    <row r="28" spans="1:61" x14ac:dyDescent="0.25">
      <c r="A28" s="2"/>
      <c r="B28" s="2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61" x14ac:dyDescent="0.25">
      <c r="A29" s="2"/>
      <c r="B29" s="2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61" x14ac:dyDescent="0.25">
      <c r="A30" s="2"/>
      <c r="B30" s="2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61" x14ac:dyDescent="0.25">
      <c r="A31" s="2"/>
      <c r="B31" s="2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61" x14ac:dyDescent="0.25">
      <c r="A32" s="2"/>
      <c r="B32" s="2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x14ac:dyDescent="0.25">
      <c r="A33" s="2"/>
      <c r="B33" s="2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x14ac:dyDescent="0.25">
      <c r="A34" s="2"/>
      <c r="B34" s="2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x14ac:dyDescent="0.25">
      <c r="A35" s="2"/>
      <c r="B35" s="2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x14ac:dyDescent="0.25">
      <c r="A36" s="2"/>
      <c r="B36" s="2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x14ac:dyDescent="0.25">
      <c r="A37" s="2"/>
      <c r="B37" s="2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x14ac:dyDescent="0.25">
      <c r="A38" s="2"/>
      <c r="B38" s="2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x14ac:dyDescent="0.25">
      <c r="A39" s="2"/>
      <c r="B39" s="2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x14ac:dyDescent="0.25">
      <c r="A40" s="2"/>
      <c r="B40" s="2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x14ac:dyDescent="0.25">
      <c r="A41" s="2"/>
      <c r="B41" s="2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x14ac:dyDescent="0.25">
      <c r="A42" s="2"/>
      <c r="B42" s="2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x14ac:dyDescent="0.25">
      <c r="A43" s="2"/>
      <c r="B43" s="2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x14ac:dyDescent="0.25">
      <c r="A44" s="2"/>
      <c r="B44" s="2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x14ac:dyDescent="0.25">
      <c r="A45" s="2"/>
      <c r="B45" s="2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x14ac:dyDescent="0.25">
      <c r="A46" s="2"/>
      <c r="B46" s="2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x14ac:dyDescent="0.25">
      <c r="A47" s="2"/>
      <c r="B47" s="2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x14ac:dyDescent="0.25">
      <c r="A48" s="2"/>
      <c r="B48" s="2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x14ac:dyDescent="0.25">
      <c r="A49" s="2"/>
      <c r="B49" s="2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x14ac:dyDescent="0.25">
      <c r="A50" s="2"/>
      <c r="B50" s="2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  <row r="51" spans="1:13" x14ac:dyDescent="0.25">
      <c r="A51" s="2"/>
      <c r="B51" s="2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</row>
    <row r="52" spans="1:13" x14ac:dyDescent="0.25">
      <c r="A52" s="2"/>
      <c r="B52" s="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3" x14ac:dyDescent="0.25">
      <c r="A53" s="2"/>
      <c r="B53" s="2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3" x14ac:dyDescent="0.25">
      <c r="A54" s="2"/>
      <c r="B54" s="2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3" x14ac:dyDescent="0.25">
      <c r="A55" s="2"/>
      <c r="B55" s="2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</row>
    <row r="56" spans="1:13" x14ac:dyDescent="0.25">
      <c r="A56" s="2"/>
      <c r="B56" s="2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</row>
    <row r="57" spans="1:13" x14ac:dyDescent="0.25">
      <c r="A57" s="2"/>
      <c r="B57" s="2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3" x14ac:dyDescent="0.25">
      <c r="A58" s="2"/>
      <c r="B58" s="2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</row>
    <row r="59" spans="1:13" x14ac:dyDescent="0.25">
      <c r="A59" s="2"/>
      <c r="B59" s="2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3" x14ac:dyDescent="0.25">
      <c r="A60" s="2"/>
      <c r="B60" s="2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1:13" x14ac:dyDescent="0.25">
      <c r="A61" s="2"/>
      <c r="B61" s="2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1:13" x14ac:dyDescent="0.25">
      <c r="A62" s="2"/>
      <c r="B62" s="2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</row>
    <row r="63" spans="1:13" x14ac:dyDescent="0.25">
      <c r="A63" s="2"/>
      <c r="B63" s="2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</row>
    <row r="64" spans="1:13" x14ac:dyDescent="0.25">
      <c r="A64" s="2"/>
      <c r="B64" s="2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</row>
    <row r="65" spans="1:13" x14ac:dyDescent="0.25">
      <c r="A65" s="2"/>
      <c r="B65" s="2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</row>
    <row r="66" spans="1:13" x14ac:dyDescent="0.25">
      <c r="A66" s="2"/>
      <c r="B66" s="2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25">
      <c r="A67" s="2"/>
      <c r="B67" s="2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</row>
    <row r="68" spans="1:13" x14ac:dyDescent="0.25">
      <c r="A68" s="2"/>
      <c r="B68" s="2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25">
      <c r="A69" s="2"/>
      <c r="B69" s="2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</row>
    <row r="70" spans="1:13" x14ac:dyDescent="0.25">
      <c r="A70" s="2"/>
      <c r="B70" s="2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</row>
    <row r="71" spans="1:13" x14ac:dyDescent="0.25">
      <c r="A71" s="2"/>
      <c r="B71" s="2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</row>
    <row r="72" spans="1:13" x14ac:dyDescent="0.25">
      <c r="A72" s="2"/>
      <c r="B72" s="2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</row>
    <row r="73" spans="1:13" x14ac:dyDescent="0.25">
      <c r="A73" s="2"/>
      <c r="B73" s="2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</row>
    <row r="74" spans="1:13" x14ac:dyDescent="0.25">
      <c r="A74" s="2"/>
      <c r="B74" s="2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</row>
    <row r="75" spans="1:13" x14ac:dyDescent="0.25">
      <c r="A75" s="2"/>
      <c r="B75" s="2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25">
      <c r="A76" s="2"/>
      <c r="B76" s="2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23"/>
  <sheetViews>
    <sheetView zoomScale="85" zoomScaleNormal="85" workbookViewId="0">
      <selection activeCell="F26" sqref="F26"/>
    </sheetView>
  </sheetViews>
  <sheetFormatPr baseColWidth="10" defaultRowHeight="15" x14ac:dyDescent="0.25"/>
  <cols>
    <col min="1" max="1" width="3.5703125" style="20" customWidth="1"/>
    <col min="2" max="2" width="18.42578125" style="20" customWidth="1"/>
    <col min="3" max="3" width="11.42578125" style="30"/>
    <col min="4" max="4" width="56.7109375" style="20" customWidth="1"/>
    <col min="5" max="5" width="11.42578125" style="20"/>
    <col min="6" max="6" width="24.42578125" style="30" bestFit="1" customWidth="1"/>
    <col min="7" max="7" width="24.85546875" style="30" bestFit="1" customWidth="1"/>
    <col min="8" max="8" width="30.42578125" style="20" bestFit="1" customWidth="1"/>
    <col min="9" max="16384" width="11.42578125" style="20"/>
  </cols>
  <sheetData>
    <row r="2" spans="2:8" ht="15.75" thickBot="1" x14ac:dyDescent="0.3"/>
    <row r="3" spans="2:8" x14ac:dyDescent="0.25">
      <c r="B3" s="32" t="s">
        <v>40</v>
      </c>
      <c r="C3" s="33"/>
      <c r="D3" s="26" t="s">
        <v>58</v>
      </c>
      <c r="E3" s="26" t="s">
        <v>44</v>
      </c>
      <c r="F3" s="33" t="s">
        <v>44</v>
      </c>
      <c r="G3" s="33" t="s">
        <v>44</v>
      </c>
      <c r="H3" s="34" t="s">
        <v>44</v>
      </c>
    </row>
    <row r="4" spans="2:8" x14ac:dyDescent="0.25">
      <c r="B4" s="35" t="s">
        <v>45</v>
      </c>
      <c r="C4" s="36" t="s">
        <v>46</v>
      </c>
      <c r="D4" s="27" t="s">
        <v>47</v>
      </c>
      <c r="E4" s="27" t="s">
        <v>42</v>
      </c>
      <c r="F4" s="36" t="s">
        <v>48</v>
      </c>
      <c r="G4" s="36" t="s">
        <v>49</v>
      </c>
      <c r="H4" s="37" t="s">
        <v>52</v>
      </c>
    </row>
    <row r="5" spans="2:8" x14ac:dyDescent="0.25">
      <c r="B5" s="38" t="s">
        <v>50</v>
      </c>
      <c r="C5" s="39" t="s">
        <v>51</v>
      </c>
      <c r="D5" s="28" t="s">
        <v>59</v>
      </c>
      <c r="E5" s="28"/>
      <c r="F5" s="39"/>
      <c r="G5" s="39"/>
      <c r="H5" s="40"/>
    </row>
    <row r="6" spans="2:8" x14ac:dyDescent="0.25">
      <c r="B6" s="38"/>
      <c r="C6" s="39" t="s">
        <v>51</v>
      </c>
      <c r="D6" s="28" t="s">
        <v>61</v>
      </c>
      <c r="E6" s="28"/>
      <c r="F6" s="39"/>
      <c r="G6" s="39"/>
      <c r="H6" s="40"/>
    </row>
    <row r="7" spans="2:8" x14ac:dyDescent="0.25">
      <c r="B7" s="45"/>
      <c r="C7" s="46" t="s">
        <v>51</v>
      </c>
      <c r="D7" s="44" t="s">
        <v>60</v>
      </c>
      <c r="E7" s="44"/>
      <c r="F7" s="46"/>
      <c r="G7" s="46"/>
      <c r="H7" s="47"/>
    </row>
    <row r="8" spans="2:8" x14ac:dyDescent="0.25">
      <c r="B8" s="45"/>
      <c r="C8" s="46" t="s">
        <v>51</v>
      </c>
      <c r="D8" s="44" t="s">
        <v>62</v>
      </c>
      <c r="E8" s="44"/>
      <c r="F8" s="46"/>
      <c r="G8" s="46"/>
      <c r="H8" s="47"/>
    </row>
    <row r="9" spans="2:8" x14ac:dyDescent="0.25">
      <c r="B9" s="45"/>
      <c r="C9" s="46" t="s">
        <v>51</v>
      </c>
      <c r="D9" s="44" t="s">
        <v>63</v>
      </c>
      <c r="E9" s="44"/>
      <c r="F9" s="46"/>
      <c r="G9" s="46"/>
      <c r="H9" s="47"/>
    </row>
    <row r="10" spans="2:8" x14ac:dyDescent="0.25">
      <c r="B10" s="45"/>
      <c r="C10" s="46" t="s">
        <v>51</v>
      </c>
      <c r="D10" s="44" t="s">
        <v>63</v>
      </c>
      <c r="E10" s="44"/>
      <c r="F10" s="46"/>
      <c r="G10" s="46"/>
      <c r="H10" s="47"/>
    </row>
    <row r="11" spans="2:8" x14ac:dyDescent="0.25">
      <c r="B11" s="45"/>
      <c r="C11" s="46" t="s">
        <v>51</v>
      </c>
      <c r="D11" s="44" t="s">
        <v>64</v>
      </c>
      <c r="E11" s="44"/>
      <c r="F11" s="46"/>
      <c r="G11" s="46"/>
      <c r="H11" s="47"/>
    </row>
    <row r="12" spans="2:8" x14ac:dyDescent="0.25">
      <c r="B12" s="45"/>
      <c r="C12" s="46" t="s">
        <v>51</v>
      </c>
      <c r="D12" s="44" t="s">
        <v>65</v>
      </c>
      <c r="E12" s="44"/>
      <c r="F12" s="46"/>
      <c r="G12" s="46"/>
      <c r="H12" s="47"/>
    </row>
    <row r="13" spans="2:8" x14ac:dyDescent="0.25">
      <c r="B13" s="45"/>
      <c r="C13" s="46" t="s">
        <v>51</v>
      </c>
      <c r="D13" s="44" t="s">
        <v>66</v>
      </c>
      <c r="E13" s="44"/>
      <c r="F13" s="46"/>
      <c r="G13" s="46"/>
      <c r="H13" s="47"/>
    </row>
    <row r="14" spans="2:8" x14ac:dyDescent="0.25">
      <c r="B14" s="45"/>
      <c r="C14" s="46" t="s">
        <v>51</v>
      </c>
      <c r="D14" s="44" t="s">
        <v>67</v>
      </c>
      <c r="E14" s="44"/>
      <c r="F14" s="46"/>
      <c r="G14" s="46"/>
      <c r="H14" s="47"/>
    </row>
    <row r="15" spans="2:8" x14ac:dyDescent="0.25">
      <c r="B15" s="45"/>
      <c r="C15" s="46" t="s">
        <v>51</v>
      </c>
      <c r="D15" s="44" t="s">
        <v>68</v>
      </c>
      <c r="E15" s="44"/>
      <c r="F15" s="46"/>
      <c r="G15" s="46"/>
      <c r="H15" s="47"/>
    </row>
    <row r="16" spans="2:8" ht="15.75" thickBot="1" x14ac:dyDescent="0.3">
      <c r="B16" s="41"/>
      <c r="C16" s="42" t="s">
        <v>51</v>
      </c>
      <c r="D16" s="29" t="s">
        <v>69</v>
      </c>
      <c r="E16" s="29"/>
      <c r="F16" s="42"/>
      <c r="G16" s="42"/>
      <c r="H16" s="43"/>
    </row>
    <row r="18" spans="2:8" ht="15.75" thickBot="1" x14ac:dyDescent="0.3"/>
    <row r="19" spans="2:8" x14ac:dyDescent="0.25">
      <c r="B19" s="53" t="s">
        <v>40</v>
      </c>
      <c r="C19" s="54"/>
      <c r="D19" s="55" t="s">
        <v>30</v>
      </c>
      <c r="E19" s="55" t="s">
        <v>44</v>
      </c>
      <c r="F19" s="54" t="s">
        <v>44</v>
      </c>
      <c r="G19" s="54" t="s">
        <v>44</v>
      </c>
      <c r="H19" s="56" t="s">
        <v>44</v>
      </c>
    </row>
    <row r="20" spans="2:8" x14ac:dyDescent="0.25">
      <c r="B20" s="57" t="s">
        <v>45</v>
      </c>
      <c r="C20" s="50" t="s">
        <v>46</v>
      </c>
      <c r="D20" s="49" t="s">
        <v>47</v>
      </c>
      <c r="E20" s="49" t="s">
        <v>42</v>
      </c>
      <c r="F20" s="50" t="s">
        <v>48</v>
      </c>
      <c r="G20" s="50" t="s">
        <v>49</v>
      </c>
      <c r="H20" s="58" t="s">
        <v>52</v>
      </c>
    </row>
    <row r="21" spans="2:8" x14ac:dyDescent="0.25">
      <c r="B21" s="63" t="s">
        <v>50</v>
      </c>
      <c r="C21" s="52" t="s">
        <v>82</v>
      </c>
      <c r="D21" s="51" t="s">
        <v>86</v>
      </c>
      <c r="E21" s="51">
        <v>18</v>
      </c>
      <c r="F21" s="52">
        <v>41393</v>
      </c>
      <c r="G21" s="52">
        <v>41393</v>
      </c>
      <c r="H21" s="64">
        <v>1</v>
      </c>
    </row>
    <row r="22" spans="2:8" x14ac:dyDescent="0.25">
      <c r="B22" s="63"/>
      <c r="C22" s="52" t="s">
        <v>82</v>
      </c>
      <c r="D22" s="51" t="s">
        <v>86</v>
      </c>
      <c r="E22" s="51">
        <v>18</v>
      </c>
      <c r="F22" s="52">
        <v>41397</v>
      </c>
      <c r="G22" s="52">
        <v>41397</v>
      </c>
      <c r="H22" s="64">
        <v>1</v>
      </c>
    </row>
    <row r="23" spans="2:8" ht="15.75" thickBot="1" x14ac:dyDescent="0.3">
      <c r="B23" s="59"/>
      <c r="C23" s="60" t="s">
        <v>82</v>
      </c>
      <c r="D23" s="61" t="s">
        <v>86</v>
      </c>
      <c r="E23" s="61">
        <v>28</v>
      </c>
      <c r="F23" s="60">
        <v>41465</v>
      </c>
      <c r="G23" s="60">
        <v>41495</v>
      </c>
      <c r="H23" s="62">
        <v>23</v>
      </c>
    </row>
  </sheetData>
  <sortState ref="B21:H24">
    <sortCondition ref="C2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19"/>
  <sheetViews>
    <sheetView zoomScale="85" zoomScaleNormal="85" workbookViewId="0">
      <selection activeCell="F19" sqref="F19"/>
    </sheetView>
  </sheetViews>
  <sheetFormatPr baseColWidth="10" defaultRowHeight="15" x14ac:dyDescent="0.25"/>
  <cols>
    <col min="1" max="1" width="11.42578125" style="25"/>
    <col min="2" max="2" width="15.7109375" style="25" customWidth="1"/>
    <col min="3" max="3" width="11.42578125" style="31"/>
    <col min="4" max="4" width="62" style="25" bestFit="1" customWidth="1"/>
    <col min="5" max="5" width="38.28515625" style="25" customWidth="1"/>
    <col min="6" max="6" width="29.5703125" style="25" customWidth="1"/>
    <col min="7" max="16384" width="11.42578125" style="25"/>
  </cols>
  <sheetData>
    <row r="1" spans="2:6" ht="15.75" thickBot="1" x14ac:dyDescent="0.3"/>
    <row r="2" spans="2:6" x14ac:dyDescent="0.25">
      <c r="B2" s="32" t="s">
        <v>53</v>
      </c>
      <c r="C2" s="33"/>
      <c r="D2" s="26" t="s">
        <v>30</v>
      </c>
      <c r="E2" s="26" t="s">
        <v>41</v>
      </c>
      <c r="F2" s="34" t="s">
        <v>54</v>
      </c>
    </row>
    <row r="3" spans="2:6" x14ac:dyDescent="0.25">
      <c r="B3" s="35" t="s">
        <v>42</v>
      </c>
      <c r="C3" s="36" t="s">
        <v>43</v>
      </c>
      <c r="D3" s="27" t="s">
        <v>0</v>
      </c>
      <c r="E3" s="27" t="s">
        <v>1</v>
      </c>
      <c r="F3" s="37" t="s">
        <v>2</v>
      </c>
    </row>
    <row r="4" spans="2:6" x14ac:dyDescent="0.25">
      <c r="B4" s="38">
        <v>26</v>
      </c>
      <c r="C4" s="39">
        <v>42550</v>
      </c>
      <c r="D4" s="28" t="s">
        <v>56</v>
      </c>
      <c r="E4" s="28" t="s">
        <v>57</v>
      </c>
      <c r="F4" s="40" t="s">
        <v>78</v>
      </c>
    </row>
    <row r="5" spans="2:6" ht="15.75" thickBot="1" x14ac:dyDescent="0.3">
      <c r="B5" s="41"/>
      <c r="C5" s="42">
        <v>42550</v>
      </c>
      <c r="D5" s="29" t="s">
        <v>56</v>
      </c>
      <c r="E5" s="29" t="s">
        <v>57</v>
      </c>
      <c r="F5" s="43" t="s">
        <v>78</v>
      </c>
    </row>
    <row r="6" spans="2:6" ht="15.75" thickBot="1" x14ac:dyDescent="0.3"/>
    <row r="7" spans="2:6" x14ac:dyDescent="0.25">
      <c r="B7" s="32" t="s">
        <v>53</v>
      </c>
      <c r="C7" s="33"/>
      <c r="D7" s="26" t="s">
        <v>24</v>
      </c>
      <c r="E7" s="26" t="s">
        <v>41</v>
      </c>
      <c r="F7" s="34" t="s">
        <v>54</v>
      </c>
    </row>
    <row r="8" spans="2:6" x14ac:dyDescent="0.25">
      <c r="B8" s="35" t="s">
        <v>42</v>
      </c>
      <c r="C8" s="36" t="s">
        <v>43</v>
      </c>
      <c r="D8" s="27" t="s">
        <v>0</v>
      </c>
      <c r="E8" s="27" t="s">
        <v>1</v>
      </c>
      <c r="F8" s="37" t="s">
        <v>2</v>
      </c>
    </row>
    <row r="9" spans="2:6" ht="15.75" thickBot="1" x14ac:dyDescent="0.3">
      <c r="B9" s="41">
        <v>26</v>
      </c>
      <c r="C9" s="42">
        <v>42549</v>
      </c>
      <c r="D9" s="29" t="s">
        <v>72</v>
      </c>
      <c r="E9" s="29" t="s">
        <v>73</v>
      </c>
      <c r="F9" s="43" t="s">
        <v>78</v>
      </c>
    </row>
    <row r="10" spans="2:6" ht="15.75" thickBot="1" x14ac:dyDescent="0.3"/>
    <row r="11" spans="2:6" x14ac:dyDescent="0.25">
      <c r="B11" s="32" t="s">
        <v>53</v>
      </c>
      <c r="C11" s="33"/>
      <c r="D11" s="26" t="s">
        <v>21</v>
      </c>
      <c r="E11" s="26" t="s">
        <v>41</v>
      </c>
      <c r="F11" s="34" t="s">
        <v>54</v>
      </c>
    </row>
    <row r="12" spans="2:6" x14ac:dyDescent="0.25">
      <c r="B12" s="35" t="s">
        <v>42</v>
      </c>
      <c r="C12" s="36" t="s">
        <v>43</v>
      </c>
      <c r="D12" s="27" t="s">
        <v>0</v>
      </c>
      <c r="E12" s="27" t="s">
        <v>1</v>
      </c>
      <c r="F12" s="37" t="s">
        <v>2</v>
      </c>
    </row>
    <row r="13" spans="2:6" x14ac:dyDescent="0.25">
      <c r="B13" s="38">
        <v>26</v>
      </c>
      <c r="C13" s="39">
        <v>42550</v>
      </c>
      <c r="D13" s="28" t="s">
        <v>72</v>
      </c>
      <c r="E13" s="28" t="s">
        <v>83</v>
      </c>
      <c r="F13" s="40" t="s">
        <v>78</v>
      </c>
    </row>
    <row r="14" spans="2:6" x14ac:dyDescent="0.25">
      <c r="B14" s="38"/>
      <c r="C14" s="39">
        <v>42550</v>
      </c>
      <c r="D14" s="28" t="s">
        <v>56</v>
      </c>
      <c r="E14" s="28" t="s">
        <v>84</v>
      </c>
      <c r="F14" s="40" t="s">
        <v>78</v>
      </c>
    </row>
    <row r="15" spans="2:6" ht="15.75" thickBot="1" x14ac:dyDescent="0.3">
      <c r="B15" s="41"/>
      <c r="C15" s="42">
        <v>42550</v>
      </c>
      <c r="D15" s="29" t="s">
        <v>72</v>
      </c>
      <c r="E15" s="29" t="s">
        <v>85</v>
      </c>
      <c r="F15" s="43" t="s">
        <v>78</v>
      </c>
    </row>
    <row r="16" spans="2:6" ht="15.75" thickBot="1" x14ac:dyDescent="0.3"/>
    <row r="17" spans="2:6" x14ac:dyDescent="0.25">
      <c r="B17" s="32" t="s">
        <v>53</v>
      </c>
      <c r="C17" s="33"/>
      <c r="D17" s="26" t="s">
        <v>36</v>
      </c>
      <c r="E17" s="26" t="s">
        <v>41</v>
      </c>
      <c r="F17" s="34" t="s">
        <v>54</v>
      </c>
    </row>
    <row r="18" spans="2:6" x14ac:dyDescent="0.25">
      <c r="B18" s="35" t="s">
        <v>42</v>
      </c>
      <c r="C18" s="36" t="s">
        <v>43</v>
      </c>
      <c r="D18" s="27" t="s">
        <v>0</v>
      </c>
      <c r="E18" s="27" t="s">
        <v>1</v>
      </c>
      <c r="F18" s="37" t="s">
        <v>2</v>
      </c>
    </row>
    <row r="19" spans="2:6" ht="15.75" thickBot="1" x14ac:dyDescent="0.3">
      <c r="B19" s="41">
        <v>26</v>
      </c>
      <c r="C19" s="42">
        <v>42551</v>
      </c>
      <c r="D19" s="29" t="s">
        <v>72</v>
      </c>
      <c r="E19" s="29" t="s">
        <v>73</v>
      </c>
      <c r="F19" s="43" t="s">
        <v>92</v>
      </c>
    </row>
  </sheetData>
  <sortState ref="B23:F29">
    <sortCondition ref="C2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R33"/>
  <sheetViews>
    <sheetView zoomScaleNormal="100" workbookViewId="0">
      <selection activeCell="A24" sqref="A24:A25"/>
    </sheetView>
  </sheetViews>
  <sheetFormatPr baseColWidth="10" defaultRowHeight="15" x14ac:dyDescent="0.25"/>
  <cols>
    <col min="1" max="1" width="22.5703125" style="25" customWidth="1"/>
    <col min="2" max="13" width="11.42578125" style="25"/>
    <col min="14" max="14" width="10.5703125" style="25" customWidth="1"/>
    <col min="15" max="16384" width="11.42578125" style="25"/>
  </cols>
  <sheetData>
    <row r="1" spans="1:60" x14ac:dyDescent="0.25">
      <c r="A1" s="20" t="str">
        <f>donnee!A1</f>
        <v>Données/projets</v>
      </c>
      <c r="B1" s="53" t="str">
        <f>donnee!B1</f>
        <v>STG 1 Root Preform Clamping</v>
      </c>
      <c r="C1" s="56" t="str">
        <f>donnee!C1</f>
        <v>Panels campaign 2013 Hi Ni S (one pair =440 width x210mm warp)</v>
      </c>
      <c r="D1" s="53" t="str">
        <f>donnee!D1</f>
        <v>RM4 Nicalon Roots 2013</v>
      </c>
      <c r="E1" s="55" t="str">
        <f>donnee!E1</f>
        <v>RM1 Roots Hi Ni S 2013</v>
      </c>
      <c r="F1" s="55" t="str">
        <f>donnee!F1</f>
        <v>RM1 NG LEAP (Suite V20)  Ni</v>
      </c>
      <c r="G1" s="55" t="str">
        <f>donnee!G1</f>
        <v>New Fiber Evaluation</v>
      </c>
      <c r="H1" s="55" t="str">
        <f>donnee!H1</f>
        <v>Panels 2014 HiNiS</v>
      </c>
      <c r="I1" s="56" t="str">
        <f>donnee!I1</f>
        <v>Panels 2014 Oxide</v>
      </c>
      <c r="J1" s="53" t="str">
        <f>donnee!J1</f>
        <v>Rm1 NG LEAP IT5 HiNiS</v>
      </c>
      <c r="K1" s="55" t="str">
        <f>donnee!K1</f>
        <v xml:space="preserve"> Coated Panels 1kg 2015</v>
      </c>
      <c r="L1" s="55" t="str">
        <f>donnee!L1</f>
        <v>Oxide fibers 2015</v>
      </c>
      <c r="M1" s="56" t="str">
        <f>donnee!M1</f>
        <v>Panels coated 2,5kg 2015</v>
      </c>
      <c r="N1" s="111" t="str">
        <f>donnee!N1</f>
        <v>Plaques HiNiS 2016</v>
      </c>
      <c r="O1" s="104">
        <f>donnee!O1</f>
        <v>0</v>
      </c>
      <c r="P1" s="104">
        <f>donnee!P1</f>
        <v>0</v>
      </c>
      <c r="Q1" s="104">
        <f>donnee!Q1</f>
        <v>0</v>
      </c>
      <c r="R1" s="104">
        <f>donnee!R1</f>
        <v>0</v>
      </c>
      <c r="S1" s="104">
        <f>donnee!S1</f>
        <v>0</v>
      </c>
      <c r="T1" s="104">
        <f>donnee!T1</f>
        <v>0</v>
      </c>
      <c r="U1" s="104">
        <f>donnee!U1</f>
        <v>0</v>
      </c>
      <c r="V1" s="104">
        <f>donnee!V1</f>
        <v>0</v>
      </c>
      <c r="W1" s="104">
        <f>donnee!W1</f>
        <v>0</v>
      </c>
      <c r="X1" s="104">
        <f>donnee!X1</f>
        <v>0</v>
      </c>
      <c r="Y1" s="104">
        <f>donnee!Y1</f>
        <v>0</v>
      </c>
      <c r="Z1" s="104">
        <f>donnee!Z1</f>
        <v>0</v>
      </c>
      <c r="AA1" s="104">
        <f>donnee!AA1</f>
        <v>0</v>
      </c>
      <c r="AB1" s="104">
        <f>donnee!AB1</f>
        <v>0</v>
      </c>
      <c r="AC1" s="104">
        <f>donnee!AC1</f>
        <v>0</v>
      </c>
      <c r="AD1" s="104">
        <f>donnee!AD1</f>
        <v>0</v>
      </c>
      <c r="AE1" s="104">
        <f>donnee!AE1</f>
        <v>0</v>
      </c>
      <c r="AF1" s="104">
        <f>donnee!AF1</f>
        <v>0</v>
      </c>
      <c r="AG1" s="104">
        <f>donnee!AG1</f>
        <v>0</v>
      </c>
      <c r="AH1" s="104">
        <f>donnee!AH1</f>
        <v>0</v>
      </c>
      <c r="AI1" s="104">
        <f>donnee!AI1</f>
        <v>0</v>
      </c>
      <c r="AJ1" s="104">
        <f>donnee!AJ1</f>
        <v>0</v>
      </c>
      <c r="AK1" s="104">
        <f>donnee!AK1</f>
        <v>0</v>
      </c>
      <c r="AL1" s="104">
        <f>donnee!AL1</f>
        <v>0</v>
      </c>
      <c r="AM1" s="104">
        <f>donnee!AM1</f>
        <v>0</v>
      </c>
      <c r="AN1" s="104">
        <f>donnee!AN1</f>
        <v>0</v>
      </c>
      <c r="AO1" s="104">
        <f>donnee!AO1</f>
        <v>0</v>
      </c>
      <c r="AP1" s="104">
        <f>donnee!AP1</f>
        <v>0</v>
      </c>
      <c r="AQ1" s="104">
        <f>donnee!AQ1</f>
        <v>0</v>
      </c>
      <c r="AR1" s="104">
        <f>donnee!AR1</f>
        <v>0</v>
      </c>
      <c r="AS1" s="104">
        <f>donnee!AS1</f>
        <v>0</v>
      </c>
      <c r="AT1" s="104">
        <f>donnee!AT1</f>
        <v>0</v>
      </c>
      <c r="AU1" s="104">
        <f>donnee!AU1</f>
        <v>0</v>
      </c>
      <c r="AV1" s="104">
        <f>donnee!AV1</f>
        <v>0</v>
      </c>
      <c r="AW1" s="104">
        <f>donnee!AW1</f>
        <v>0</v>
      </c>
      <c r="AX1" s="104">
        <f>donnee!AX1</f>
        <v>0</v>
      </c>
      <c r="AY1" s="104">
        <f>donnee!AY1</f>
        <v>0</v>
      </c>
      <c r="AZ1" s="104">
        <f>donnee!AZ1</f>
        <v>0</v>
      </c>
      <c r="BA1" s="104">
        <f>donnee!BA1</f>
        <v>0</v>
      </c>
      <c r="BB1" s="104">
        <f>donnee!BB1</f>
        <v>0</v>
      </c>
      <c r="BC1" s="104">
        <f>donnee!BC1</f>
        <v>0</v>
      </c>
      <c r="BD1" s="103"/>
      <c r="BE1" s="103"/>
      <c r="BF1" s="103"/>
      <c r="BG1" s="103"/>
      <c r="BH1" s="103"/>
    </row>
    <row r="2" spans="1:60" x14ac:dyDescent="0.25">
      <c r="A2" s="20" t="str">
        <f>donnee!A2</f>
        <v>Commande</v>
      </c>
      <c r="B2" s="73">
        <f>donnee!B2</f>
        <v>500080969</v>
      </c>
      <c r="C2" s="74">
        <f>donnee!C2</f>
        <v>500080619</v>
      </c>
      <c r="D2" s="73">
        <f>donnee!D2</f>
        <v>500082397</v>
      </c>
      <c r="E2" s="75"/>
      <c r="F2" s="75"/>
      <c r="G2" s="75"/>
      <c r="H2" s="75"/>
      <c r="I2" s="74"/>
      <c r="J2" s="73"/>
      <c r="K2" s="75"/>
      <c r="L2" s="75"/>
      <c r="M2" s="74"/>
      <c r="N2" s="104">
        <f>donnee!N2</f>
        <v>0</v>
      </c>
      <c r="O2" s="104">
        <f>donnee!O2</f>
        <v>0</v>
      </c>
      <c r="P2" s="104">
        <f>donnee!P2</f>
        <v>0</v>
      </c>
      <c r="Q2" s="104">
        <f>donnee!Q2</f>
        <v>0</v>
      </c>
      <c r="R2" s="104">
        <f>donnee!R2</f>
        <v>0</v>
      </c>
      <c r="S2" s="104">
        <f>donnee!S2</f>
        <v>0</v>
      </c>
      <c r="T2" s="104">
        <f>donnee!T2</f>
        <v>0</v>
      </c>
      <c r="U2" s="104">
        <f>donnee!U2</f>
        <v>0</v>
      </c>
      <c r="V2" s="104">
        <f>donnee!V2</f>
        <v>0</v>
      </c>
      <c r="W2" s="104">
        <f>donnee!W2</f>
        <v>0</v>
      </c>
      <c r="X2" s="104">
        <f>donnee!X2</f>
        <v>0</v>
      </c>
      <c r="Y2" s="104">
        <f>donnee!Y2</f>
        <v>0</v>
      </c>
      <c r="Z2" s="104">
        <f>donnee!Z2</f>
        <v>0</v>
      </c>
      <c r="AA2" s="104">
        <f>donnee!AA2</f>
        <v>0</v>
      </c>
      <c r="AB2" s="104">
        <f>donnee!AB2</f>
        <v>0</v>
      </c>
      <c r="AC2" s="104">
        <f>donnee!AC2</f>
        <v>0</v>
      </c>
      <c r="AD2" s="104">
        <f>donnee!AD2</f>
        <v>0</v>
      </c>
      <c r="AE2" s="104">
        <f>donnee!AE2</f>
        <v>0</v>
      </c>
      <c r="AF2" s="104">
        <f>donnee!AF2</f>
        <v>0</v>
      </c>
      <c r="AG2" s="104">
        <f>donnee!AG2</f>
        <v>0</v>
      </c>
      <c r="AH2" s="104">
        <f>donnee!AH2</f>
        <v>0</v>
      </c>
      <c r="AI2" s="104">
        <f>donnee!AI2</f>
        <v>0</v>
      </c>
      <c r="AJ2" s="104">
        <f>donnee!AJ2</f>
        <v>0</v>
      </c>
      <c r="AK2" s="104">
        <f>donnee!AK2</f>
        <v>0</v>
      </c>
      <c r="AL2" s="104">
        <f>donnee!AL2</f>
        <v>0</v>
      </c>
      <c r="AM2" s="104">
        <f>donnee!AM2</f>
        <v>0</v>
      </c>
      <c r="AN2" s="104">
        <f>donnee!AN2</f>
        <v>0</v>
      </c>
      <c r="AO2" s="104">
        <f>donnee!AO2</f>
        <v>0</v>
      </c>
      <c r="AP2" s="104">
        <f>donnee!AP2</f>
        <v>0</v>
      </c>
      <c r="AQ2" s="104">
        <f>donnee!AQ2</f>
        <v>0</v>
      </c>
      <c r="AR2" s="104">
        <f>donnee!AR2</f>
        <v>0</v>
      </c>
      <c r="AS2" s="104">
        <f>donnee!AS2</f>
        <v>0</v>
      </c>
      <c r="AT2" s="104">
        <f>donnee!AT2</f>
        <v>0</v>
      </c>
      <c r="AU2" s="104">
        <f>donnee!AU2</f>
        <v>0</v>
      </c>
      <c r="AV2" s="104">
        <f>donnee!AV2</f>
        <v>0</v>
      </c>
      <c r="AW2" s="104">
        <f>donnee!AW2</f>
        <v>0</v>
      </c>
      <c r="AX2" s="104">
        <f>donnee!AX2</f>
        <v>0</v>
      </c>
      <c r="AY2" s="104">
        <f>donnee!AY2</f>
        <v>0</v>
      </c>
      <c r="AZ2" s="104">
        <f>donnee!AZ2</f>
        <v>0</v>
      </c>
      <c r="BA2" s="104">
        <f>donnee!BA2</f>
        <v>0</v>
      </c>
      <c r="BB2" s="104">
        <f>donnee!BB2</f>
        <v>0</v>
      </c>
      <c r="BC2" s="104">
        <f>donnee!BC2</f>
        <v>0</v>
      </c>
      <c r="BD2" s="103"/>
      <c r="BE2" s="103"/>
      <c r="BF2" s="103"/>
      <c r="BG2" s="103"/>
      <c r="BH2" s="103"/>
    </row>
    <row r="3" spans="1:60" x14ac:dyDescent="0.25">
      <c r="A3" s="20" t="str">
        <f>donnee!A3</f>
        <v>RFQ</v>
      </c>
      <c r="B3" s="73" t="str">
        <f>donnee!B3</f>
        <v xml:space="preserve">1383257A </v>
      </c>
      <c r="C3" s="74" t="str">
        <f>donnee!C3</f>
        <v xml:space="preserve">1422713A </v>
      </c>
      <c r="D3" s="73" t="str">
        <f>donnee!D3</f>
        <v xml:space="preserve">1383257B </v>
      </c>
      <c r="E3" s="75" t="str">
        <f>donnee!E3</f>
        <v xml:space="preserve">1383257B </v>
      </c>
      <c r="F3" s="75" t="str">
        <f>donnee!F3</f>
        <v xml:space="preserve">1383257B </v>
      </c>
      <c r="G3" s="75" t="str">
        <f>donnee!G3</f>
        <v>1484978A</v>
      </c>
      <c r="H3" s="75"/>
      <c r="I3" s="74"/>
      <c r="J3" s="73"/>
      <c r="K3" s="75"/>
      <c r="L3" s="75"/>
      <c r="M3" s="74"/>
      <c r="N3" s="104" t="str">
        <f>donnee!N3</f>
        <v>1619295C</v>
      </c>
      <c r="O3" s="104">
        <f>donnee!O3</f>
        <v>0</v>
      </c>
      <c r="P3" s="104">
        <f>donnee!P3</f>
        <v>0</v>
      </c>
      <c r="Q3" s="104">
        <f>donnee!Q3</f>
        <v>0</v>
      </c>
      <c r="R3" s="104">
        <f>donnee!R3</f>
        <v>0</v>
      </c>
      <c r="S3" s="104">
        <f>donnee!S3</f>
        <v>0</v>
      </c>
      <c r="T3" s="104">
        <f>donnee!T3</f>
        <v>0</v>
      </c>
      <c r="U3" s="104">
        <f>donnee!U3</f>
        <v>0</v>
      </c>
      <c r="V3" s="104">
        <f>donnee!V3</f>
        <v>0</v>
      </c>
      <c r="W3" s="104">
        <f>donnee!W3</f>
        <v>0</v>
      </c>
      <c r="X3" s="104">
        <f>donnee!X3</f>
        <v>0</v>
      </c>
      <c r="Y3" s="104">
        <f>donnee!Y3</f>
        <v>0</v>
      </c>
      <c r="Z3" s="104">
        <f>donnee!Z3</f>
        <v>0</v>
      </c>
      <c r="AA3" s="104">
        <f>donnee!AA3</f>
        <v>0</v>
      </c>
      <c r="AB3" s="104">
        <f>donnee!AB3</f>
        <v>0</v>
      </c>
      <c r="AC3" s="104">
        <f>donnee!AC3</f>
        <v>0</v>
      </c>
      <c r="AD3" s="104">
        <f>donnee!AD3</f>
        <v>0</v>
      </c>
      <c r="AE3" s="104">
        <f>donnee!AE3</f>
        <v>0</v>
      </c>
      <c r="AF3" s="104">
        <f>donnee!AF3</f>
        <v>0</v>
      </c>
      <c r="AG3" s="104">
        <f>donnee!AG3</f>
        <v>0</v>
      </c>
      <c r="AH3" s="104">
        <f>donnee!AH3</f>
        <v>0</v>
      </c>
      <c r="AI3" s="104">
        <f>donnee!AI3</f>
        <v>0</v>
      </c>
      <c r="AJ3" s="104">
        <f>donnee!AJ3</f>
        <v>0</v>
      </c>
      <c r="AK3" s="104">
        <f>donnee!AK3</f>
        <v>0</v>
      </c>
      <c r="AL3" s="104">
        <f>donnee!AL3</f>
        <v>0</v>
      </c>
      <c r="AM3" s="104">
        <f>donnee!AM3</f>
        <v>0</v>
      </c>
      <c r="AN3" s="104">
        <f>donnee!AN3</f>
        <v>0</v>
      </c>
      <c r="AO3" s="104">
        <f>donnee!AO3</f>
        <v>0</v>
      </c>
      <c r="AP3" s="104">
        <f>donnee!AP3</f>
        <v>0</v>
      </c>
      <c r="AQ3" s="104">
        <f>donnee!AQ3</f>
        <v>0</v>
      </c>
      <c r="AR3" s="104">
        <f>donnee!AR3</f>
        <v>0</v>
      </c>
      <c r="AS3" s="104">
        <f>donnee!AS3</f>
        <v>0</v>
      </c>
      <c r="AT3" s="104">
        <f>donnee!AT3</f>
        <v>0</v>
      </c>
      <c r="AU3" s="104">
        <f>donnee!AU3</f>
        <v>0</v>
      </c>
      <c r="AV3" s="104">
        <f>donnee!AV3</f>
        <v>0</v>
      </c>
      <c r="AW3" s="104">
        <f>donnee!AW3</f>
        <v>0</v>
      </c>
      <c r="AX3" s="104">
        <f>donnee!AX3</f>
        <v>0</v>
      </c>
      <c r="AY3" s="104">
        <f>donnee!AY3</f>
        <v>0</v>
      </c>
      <c r="AZ3" s="104">
        <f>donnee!AZ3</f>
        <v>0</v>
      </c>
      <c r="BA3" s="104">
        <f>donnee!BA3</f>
        <v>0</v>
      </c>
      <c r="BB3" s="104">
        <f>donnee!BB3</f>
        <v>0</v>
      </c>
      <c r="BC3" s="104">
        <f>donnee!BC3</f>
        <v>0</v>
      </c>
      <c r="BD3" s="103"/>
      <c r="BE3" s="103"/>
      <c r="BF3" s="103"/>
      <c r="BG3" s="103"/>
      <c r="BH3" s="103"/>
    </row>
    <row r="4" spans="1:60" s="31" customFormat="1" x14ac:dyDescent="0.25">
      <c r="A4" s="30" t="str">
        <f>donnee!A4</f>
        <v>RFQ date</v>
      </c>
      <c r="B4" s="109">
        <f>donnee!B4</f>
        <v>0</v>
      </c>
      <c r="C4" s="109">
        <f>donnee!C4</f>
        <v>0</v>
      </c>
      <c r="D4" s="109">
        <f>donnee!D4</f>
        <v>0</v>
      </c>
      <c r="E4" s="109">
        <f>donnee!E4</f>
        <v>0</v>
      </c>
      <c r="F4" s="109">
        <f>donnee!F4</f>
        <v>0</v>
      </c>
      <c r="G4" s="109">
        <f>donnee!G4</f>
        <v>0</v>
      </c>
      <c r="H4" s="109">
        <f>donnee!H4</f>
        <v>0</v>
      </c>
      <c r="I4" s="109">
        <f>donnee!I4</f>
        <v>0</v>
      </c>
      <c r="J4" s="76">
        <f>donnee!J4</f>
        <v>41890</v>
      </c>
      <c r="K4" s="76">
        <f>donnee!K4</f>
        <v>42025</v>
      </c>
      <c r="L4" s="76">
        <f>donnee!L4</f>
        <v>41992</v>
      </c>
      <c r="M4" s="76">
        <f>donnee!M4</f>
        <v>42170</v>
      </c>
      <c r="N4" s="105">
        <f>donnee!N4</f>
        <v>42289</v>
      </c>
      <c r="O4" s="105">
        <f>donnee!O4</f>
        <v>0</v>
      </c>
      <c r="P4" s="105">
        <f>donnee!P4</f>
        <v>0</v>
      </c>
      <c r="Q4" s="105">
        <f>donnee!Q4</f>
        <v>0</v>
      </c>
      <c r="R4" s="105">
        <f>donnee!R4</f>
        <v>0</v>
      </c>
      <c r="S4" s="105">
        <f>donnee!S4</f>
        <v>0</v>
      </c>
      <c r="T4" s="105">
        <f>donnee!T4</f>
        <v>0</v>
      </c>
      <c r="U4" s="105">
        <f>donnee!U4</f>
        <v>0</v>
      </c>
      <c r="V4" s="105">
        <f>donnee!V4</f>
        <v>0</v>
      </c>
      <c r="W4" s="105">
        <f>donnee!W4</f>
        <v>0</v>
      </c>
      <c r="X4" s="105">
        <f>donnee!X4</f>
        <v>0</v>
      </c>
      <c r="Y4" s="105">
        <f>donnee!Y4</f>
        <v>0</v>
      </c>
      <c r="Z4" s="105">
        <f>donnee!Z4</f>
        <v>0</v>
      </c>
      <c r="AA4" s="105">
        <f>donnee!AA4</f>
        <v>0</v>
      </c>
      <c r="AB4" s="105">
        <f>donnee!AB4</f>
        <v>0</v>
      </c>
      <c r="AC4" s="105">
        <f>donnee!AC4</f>
        <v>0</v>
      </c>
      <c r="AD4" s="105">
        <f>donnee!AD4</f>
        <v>0</v>
      </c>
      <c r="AE4" s="105">
        <f>donnee!AE4</f>
        <v>0</v>
      </c>
      <c r="AF4" s="105">
        <f>donnee!AF4</f>
        <v>0</v>
      </c>
      <c r="AG4" s="105">
        <f>donnee!AG4</f>
        <v>0</v>
      </c>
      <c r="AH4" s="105">
        <f>donnee!AH4</f>
        <v>0</v>
      </c>
      <c r="AI4" s="105">
        <f>donnee!AI4</f>
        <v>0</v>
      </c>
      <c r="AJ4" s="105">
        <f>donnee!AJ4</f>
        <v>0</v>
      </c>
      <c r="AK4" s="105">
        <f>donnee!AK4</f>
        <v>0</v>
      </c>
      <c r="AL4" s="105">
        <f>donnee!AL4</f>
        <v>0</v>
      </c>
      <c r="AM4" s="105">
        <f>donnee!AM4</f>
        <v>0</v>
      </c>
      <c r="AN4" s="105">
        <f>donnee!AN4</f>
        <v>0</v>
      </c>
      <c r="AO4" s="105">
        <f>donnee!AO4</f>
        <v>0</v>
      </c>
      <c r="AP4" s="105">
        <f>donnee!AP4</f>
        <v>0</v>
      </c>
      <c r="AQ4" s="105">
        <f>donnee!AQ4</f>
        <v>0</v>
      </c>
      <c r="AR4" s="105">
        <f>donnee!AR4</f>
        <v>0</v>
      </c>
      <c r="AS4" s="105">
        <f>donnee!AS4</f>
        <v>0</v>
      </c>
      <c r="AT4" s="105">
        <f>donnee!AT4</f>
        <v>0</v>
      </c>
      <c r="AU4" s="105">
        <f>donnee!AU4</f>
        <v>0</v>
      </c>
      <c r="AV4" s="105">
        <f>donnee!AV4</f>
        <v>0</v>
      </c>
      <c r="AW4" s="105">
        <f>donnee!AW4</f>
        <v>0</v>
      </c>
      <c r="AX4" s="105">
        <f>donnee!AX4</f>
        <v>0</v>
      </c>
      <c r="AY4" s="105">
        <f>donnee!AY4</f>
        <v>0</v>
      </c>
      <c r="AZ4" s="105">
        <f>donnee!AZ4</f>
        <v>0</v>
      </c>
      <c r="BA4" s="105">
        <f>donnee!BA4</f>
        <v>0</v>
      </c>
      <c r="BB4" s="105">
        <f>donnee!BB4</f>
        <v>0</v>
      </c>
      <c r="BC4" s="105">
        <f>donnee!BC4</f>
        <v>0</v>
      </c>
      <c r="BD4" s="102"/>
      <c r="BE4" s="102"/>
      <c r="BF4" s="102"/>
      <c r="BG4" s="102"/>
      <c r="BH4" s="102"/>
    </row>
    <row r="5" spans="1:60" s="31" customFormat="1" x14ac:dyDescent="0.25">
      <c r="A5" s="30" t="s">
        <v>91</v>
      </c>
      <c r="B5" s="76">
        <f>donnee!B5</f>
        <v>41318</v>
      </c>
      <c r="C5" s="76">
        <f>donnee!C5</f>
        <v>41393</v>
      </c>
      <c r="D5" s="76">
        <f>donnee!D5</f>
        <v>41446</v>
      </c>
      <c r="E5" s="76">
        <f>donnee!E5</f>
        <v>41474</v>
      </c>
      <c r="F5" s="76">
        <f>donnee!F5</f>
        <v>41544</v>
      </c>
      <c r="G5" s="76">
        <f>donnee!G5</f>
        <v>41624</v>
      </c>
      <c r="H5" s="76">
        <f>donnee!H5</f>
        <v>41702</v>
      </c>
      <c r="I5" s="76">
        <f>donnee!I5</f>
        <v>41745</v>
      </c>
      <c r="J5" s="76">
        <f>donnee!J5</f>
        <v>41911</v>
      </c>
      <c r="K5" s="76">
        <f>donnee!K5</f>
        <v>42031</v>
      </c>
      <c r="L5" s="76">
        <f>donnee!L5</f>
        <v>42020</v>
      </c>
      <c r="M5" s="76">
        <f>donnee!M5</f>
        <v>42186</v>
      </c>
      <c r="N5" s="112">
        <f>donnee!N5</f>
        <v>42244</v>
      </c>
      <c r="O5" s="105"/>
      <c r="P5" s="105"/>
      <c r="Q5" s="105"/>
      <c r="R5" s="105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5"/>
      <c r="AG5" s="105"/>
      <c r="AH5" s="105"/>
      <c r="AI5" s="105"/>
      <c r="AJ5" s="105"/>
      <c r="AK5" s="105"/>
      <c r="AL5" s="105"/>
      <c r="AM5" s="105"/>
      <c r="AN5" s="105"/>
      <c r="AO5" s="105"/>
      <c r="AP5" s="105"/>
      <c r="AQ5" s="105"/>
      <c r="AR5" s="105"/>
      <c r="AS5" s="105"/>
      <c r="AT5" s="105"/>
      <c r="AU5" s="105"/>
      <c r="AV5" s="105"/>
      <c r="AW5" s="105"/>
      <c r="AX5" s="105"/>
      <c r="AY5" s="105"/>
      <c r="AZ5" s="105"/>
      <c r="BA5" s="105"/>
      <c r="BB5" s="105"/>
      <c r="BC5" s="105"/>
      <c r="BD5" s="102"/>
      <c r="BE5" s="102"/>
      <c r="BF5" s="102"/>
      <c r="BG5" s="102"/>
      <c r="BH5" s="102"/>
    </row>
    <row r="6" spans="1:60" s="31" customFormat="1" x14ac:dyDescent="0.25">
      <c r="A6" s="30" t="str">
        <f>donnee!A6</f>
        <v>T0</v>
      </c>
      <c r="B6" s="76">
        <f>donnee!B6</f>
        <v>41290</v>
      </c>
      <c r="C6" s="77">
        <f>donnee!C6</f>
        <v>41310</v>
      </c>
      <c r="D6" s="76">
        <f>donnee!D6</f>
        <v>41375</v>
      </c>
      <c r="E6" s="78">
        <f>donnee!E6</f>
        <v>41444</v>
      </c>
      <c r="F6" s="78">
        <f>donnee!F6</f>
        <v>41505</v>
      </c>
      <c r="G6" s="78">
        <f>donnee!G6</f>
        <v>41604</v>
      </c>
      <c r="H6" s="78">
        <f>donnee!H6</f>
        <v>41683</v>
      </c>
      <c r="I6" s="77">
        <f>donnee!I6</f>
        <v>41681</v>
      </c>
      <c r="J6" s="76">
        <f>donnee!J6</f>
        <v>41843</v>
      </c>
      <c r="K6" s="78">
        <f>donnee!K6</f>
        <v>41943</v>
      </c>
      <c r="L6" s="78">
        <f>donnee!L6</f>
        <v>41915</v>
      </c>
      <c r="M6" s="77">
        <f>donnee!M6</f>
        <v>42118</v>
      </c>
      <c r="N6" s="105">
        <f>donnee!N6</f>
        <v>0</v>
      </c>
      <c r="O6" s="105">
        <f>donnee!O6</f>
        <v>0</v>
      </c>
      <c r="P6" s="105">
        <f>donnee!P6</f>
        <v>0</v>
      </c>
      <c r="Q6" s="105">
        <f>donnee!Q6</f>
        <v>0</v>
      </c>
      <c r="R6" s="105">
        <f>donnee!R6</f>
        <v>0</v>
      </c>
      <c r="S6" s="105">
        <f>donnee!S6</f>
        <v>0</v>
      </c>
      <c r="T6" s="105">
        <f>donnee!T6</f>
        <v>0</v>
      </c>
      <c r="U6" s="105">
        <f>donnee!U6</f>
        <v>0</v>
      </c>
      <c r="V6" s="105">
        <f>donnee!V6</f>
        <v>0</v>
      </c>
      <c r="W6" s="105">
        <f>donnee!W6</f>
        <v>0</v>
      </c>
      <c r="X6" s="105">
        <f>donnee!X6</f>
        <v>0</v>
      </c>
      <c r="Y6" s="105">
        <f>donnee!Y6</f>
        <v>0</v>
      </c>
      <c r="Z6" s="105">
        <f>donnee!Z6</f>
        <v>0</v>
      </c>
      <c r="AA6" s="105">
        <f>donnee!AA6</f>
        <v>0</v>
      </c>
      <c r="AB6" s="105">
        <f>donnee!AB6</f>
        <v>0</v>
      </c>
      <c r="AC6" s="105">
        <f>donnee!AC6</f>
        <v>0</v>
      </c>
      <c r="AD6" s="105">
        <f>donnee!AD6</f>
        <v>0</v>
      </c>
      <c r="AE6" s="105">
        <f>donnee!AE6</f>
        <v>0</v>
      </c>
      <c r="AF6" s="105">
        <f>donnee!AF6</f>
        <v>0</v>
      </c>
      <c r="AG6" s="105">
        <f>donnee!AG6</f>
        <v>0</v>
      </c>
      <c r="AH6" s="105">
        <f>donnee!AH6</f>
        <v>0</v>
      </c>
      <c r="AI6" s="105">
        <f>donnee!AI6</f>
        <v>0</v>
      </c>
      <c r="AJ6" s="105">
        <f>donnee!AJ6</f>
        <v>0</v>
      </c>
      <c r="AK6" s="105">
        <f>donnee!AK6</f>
        <v>0</v>
      </c>
      <c r="AL6" s="105">
        <f>donnee!AL6</f>
        <v>0</v>
      </c>
      <c r="AM6" s="105">
        <f>donnee!AM6</f>
        <v>0</v>
      </c>
      <c r="AN6" s="105">
        <f>donnee!AN6</f>
        <v>0</v>
      </c>
      <c r="AO6" s="105">
        <f>donnee!AO6</f>
        <v>0</v>
      </c>
      <c r="AP6" s="105">
        <f>donnee!AP6</f>
        <v>0</v>
      </c>
      <c r="AQ6" s="105">
        <f>donnee!AQ6</f>
        <v>0</v>
      </c>
      <c r="AR6" s="105">
        <f>donnee!AR6</f>
        <v>0</v>
      </c>
      <c r="AS6" s="105">
        <f>donnee!AS6</f>
        <v>0</v>
      </c>
      <c r="AT6" s="105">
        <f>donnee!AT6</f>
        <v>0</v>
      </c>
      <c r="AU6" s="105">
        <f>donnee!AU6</f>
        <v>0</v>
      </c>
      <c r="AV6" s="105">
        <f>donnee!AV6</f>
        <v>0</v>
      </c>
      <c r="AW6" s="105">
        <f>donnee!AW6</f>
        <v>0</v>
      </c>
      <c r="AX6" s="105">
        <f>donnee!AX6</f>
        <v>0</v>
      </c>
      <c r="AY6" s="105">
        <f>donnee!AY6</f>
        <v>0</v>
      </c>
      <c r="AZ6" s="105">
        <f>donnee!AZ6</f>
        <v>0</v>
      </c>
      <c r="BA6" s="105">
        <f>donnee!BA6</f>
        <v>0</v>
      </c>
      <c r="BB6" s="105">
        <f>donnee!BB6</f>
        <v>0</v>
      </c>
      <c r="BC6" s="105">
        <f>donnee!BC6</f>
        <v>0</v>
      </c>
      <c r="BD6" s="102"/>
      <c r="BE6" s="102"/>
      <c r="BF6" s="102"/>
      <c r="BG6" s="102"/>
      <c r="BH6" s="102"/>
    </row>
    <row r="7" spans="1:60" s="31" customFormat="1" x14ac:dyDescent="0.25">
      <c r="A7" s="30" t="str">
        <f>donnee!A7</f>
        <v>Quotation (first rev)</v>
      </c>
      <c r="B7" s="76">
        <f>donnee!B7</f>
        <v>41351</v>
      </c>
      <c r="C7" s="77">
        <f>donnee!C7</f>
        <v>41414</v>
      </c>
      <c r="D7" s="76">
        <f>donnee!D7</f>
        <v>41467</v>
      </c>
      <c r="E7" s="78">
        <f>donnee!E7</f>
        <v>41487</v>
      </c>
      <c r="F7" s="78">
        <f>donnee!F7</f>
        <v>41548</v>
      </c>
      <c r="G7" s="78">
        <f>donnee!G7</f>
        <v>41660</v>
      </c>
      <c r="H7" s="78">
        <f>donnee!H7</f>
        <v>41705</v>
      </c>
      <c r="I7" s="77">
        <f>donnee!I7</f>
        <v>41772</v>
      </c>
      <c r="J7" s="76">
        <f>donnee!J7</f>
        <v>41925</v>
      </c>
      <c r="K7" s="78">
        <f>donnee!K7</f>
        <v>42058</v>
      </c>
      <c r="L7" s="78">
        <f>donnee!L7</f>
        <v>42058</v>
      </c>
      <c r="M7" s="77">
        <f>donnee!M7</f>
        <v>42191</v>
      </c>
      <c r="N7" s="105">
        <f>donnee!N7</f>
        <v>42289</v>
      </c>
      <c r="O7" s="105">
        <f>donnee!O7</f>
        <v>0</v>
      </c>
      <c r="P7" s="105">
        <f>donnee!P7</f>
        <v>0</v>
      </c>
      <c r="Q7" s="105">
        <f>donnee!Q7</f>
        <v>0</v>
      </c>
      <c r="R7" s="105">
        <f>donnee!R7</f>
        <v>0</v>
      </c>
      <c r="S7" s="105">
        <f>donnee!S7</f>
        <v>0</v>
      </c>
      <c r="T7" s="105">
        <f>donnee!T7</f>
        <v>0</v>
      </c>
      <c r="U7" s="105">
        <f>donnee!U7</f>
        <v>0</v>
      </c>
      <c r="V7" s="105">
        <f>donnee!V7</f>
        <v>0</v>
      </c>
      <c r="W7" s="105">
        <f>donnee!W7</f>
        <v>0</v>
      </c>
      <c r="X7" s="105">
        <f>donnee!X7</f>
        <v>0</v>
      </c>
      <c r="Y7" s="105">
        <f>donnee!Y7</f>
        <v>0</v>
      </c>
      <c r="Z7" s="105">
        <f>donnee!Z7</f>
        <v>0</v>
      </c>
      <c r="AA7" s="105">
        <f>donnee!AA7</f>
        <v>0</v>
      </c>
      <c r="AB7" s="105">
        <f>donnee!AB7</f>
        <v>0</v>
      </c>
      <c r="AC7" s="105">
        <f>donnee!AC7</f>
        <v>0</v>
      </c>
      <c r="AD7" s="105">
        <f>donnee!AD7</f>
        <v>0</v>
      </c>
      <c r="AE7" s="105">
        <f>donnee!AE7</f>
        <v>0</v>
      </c>
      <c r="AF7" s="105">
        <f>donnee!AF7</f>
        <v>0</v>
      </c>
      <c r="AG7" s="105">
        <f>donnee!AG7</f>
        <v>0</v>
      </c>
      <c r="AH7" s="105">
        <f>donnee!AH7</f>
        <v>0</v>
      </c>
      <c r="AI7" s="105">
        <f>donnee!AI7</f>
        <v>0</v>
      </c>
      <c r="AJ7" s="105">
        <f>donnee!AJ7</f>
        <v>0</v>
      </c>
      <c r="AK7" s="105">
        <f>donnee!AK7</f>
        <v>0</v>
      </c>
      <c r="AL7" s="105">
        <f>donnee!AL7</f>
        <v>0</v>
      </c>
      <c r="AM7" s="105">
        <f>donnee!AM7</f>
        <v>0</v>
      </c>
      <c r="AN7" s="105">
        <f>donnee!AN7</f>
        <v>0</v>
      </c>
      <c r="AO7" s="105">
        <f>donnee!AO7</f>
        <v>0</v>
      </c>
      <c r="AP7" s="105">
        <f>donnee!AP7</f>
        <v>0</v>
      </c>
      <c r="AQ7" s="105">
        <f>donnee!AQ7</f>
        <v>0</v>
      </c>
      <c r="AR7" s="105">
        <f>donnee!AR7</f>
        <v>0</v>
      </c>
      <c r="AS7" s="105">
        <f>donnee!AS7</f>
        <v>0</v>
      </c>
      <c r="AT7" s="105">
        <f>donnee!AT7</f>
        <v>0</v>
      </c>
      <c r="AU7" s="105">
        <f>donnee!AU7</f>
        <v>0</v>
      </c>
      <c r="AV7" s="105">
        <f>donnee!AV7</f>
        <v>0</v>
      </c>
      <c r="AW7" s="105">
        <f>donnee!AW7</f>
        <v>0</v>
      </c>
      <c r="AX7" s="105">
        <f>donnee!AX7</f>
        <v>0</v>
      </c>
      <c r="AY7" s="105">
        <f>donnee!AY7</f>
        <v>0</v>
      </c>
      <c r="AZ7" s="105">
        <f>donnee!AZ7</f>
        <v>0</v>
      </c>
      <c r="BA7" s="105">
        <f>donnee!BA7</f>
        <v>0</v>
      </c>
      <c r="BB7" s="105">
        <f>donnee!BB7</f>
        <v>0</v>
      </c>
      <c r="BC7" s="105">
        <f>donnee!BC7</f>
        <v>0</v>
      </c>
      <c r="BD7" s="102"/>
      <c r="BE7" s="102"/>
      <c r="BF7" s="102"/>
      <c r="BG7" s="102"/>
      <c r="BH7" s="102"/>
    </row>
    <row r="8" spans="1:60" s="31" customFormat="1" x14ac:dyDescent="0.25">
      <c r="A8" s="30" t="str">
        <f>donnee!A8</f>
        <v>Quotation (actual)</v>
      </c>
      <c r="B8" s="76">
        <f>donnee!B8</f>
        <v>41351</v>
      </c>
      <c r="C8" s="77">
        <f>donnee!C8</f>
        <v>41400</v>
      </c>
      <c r="D8" s="76">
        <f>donnee!D8</f>
        <v>41474</v>
      </c>
      <c r="E8" s="78">
        <f>donnee!E8</f>
        <v>41479</v>
      </c>
      <c r="F8" s="78">
        <f>donnee!F8</f>
        <v>41558</v>
      </c>
      <c r="G8" s="78">
        <f>donnee!G8</f>
        <v>41661</v>
      </c>
      <c r="H8" s="78">
        <f>donnee!H8</f>
        <v>41705</v>
      </c>
      <c r="I8" s="77">
        <f>donnee!I8</f>
        <v>41772</v>
      </c>
      <c r="J8" s="76">
        <f>donnee!J8</f>
        <v>41925</v>
      </c>
      <c r="K8" s="78">
        <f>donnee!K8</f>
        <v>42058</v>
      </c>
      <c r="L8" s="78">
        <f>donnee!L8</f>
        <v>42058</v>
      </c>
      <c r="M8" s="77">
        <f>donnee!M8</f>
        <v>42191</v>
      </c>
      <c r="N8" s="105">
        <f>donnee!N8</f>
        <v>42309</v>
      </c>
      <c r="O8" s="105">
        <f>donnee!O8</f>
        <v>0</v>
      </c>
      <c r="P8" s="105">
        <f>donnee!P8</f>
        <v>0</v>
      </c>
      <c r="Q8" s="105">
        <f>donnee!Q8</f>
        <v>0</v>
      </c>
      <c r="R8" s="105">
        <f>donnee!R8</f>
        <v>0</v>
      </c>
      <c r="S8" s="105">
        <f>donnee!S8</f>
        <v>0</v>
      </c>
      <c r="T8" s="105">
        <f>donnee!T8</f>
        <v>0</v>
      </c>
      <c r="U8" s="105">
        <f>donnee!U8</f>
        <v>0</v>
      </c>
      <c r="V8" s="105">
        <f>donnee!V8</f>
        <v>0</v>
      </c>
      <c r="W8" s="105">
        <f>donnee!W8</f>
        <v>0</v>
      </c>
      <c r="X8" s="105">
        <f>donnee!X8</f>
        <v>0</v>
      </c>
      <c r="Y8" s="105">
        <f>donnee!Y8</f>
        <v>0</v>
      </c>
      <c r="Z8" s="105">
        <f>donnee!Z8</f>
        <v>0</v>
      </c>
      <c r="AA8" s="105">
        <f>donnee!AA8</f>
        <v>0</v>
      </c>
      <c r="AB8" s="105">
        <f>donnee!AB8</f>
        <v>0</v>
      </c>
      <c r="AC8" s="105">
        <f>donnee!AC8</f>
        <v>0</v>
      </c>
      <c r="AD8" s="105">
        <f>donnee!AD8</f>
        <v>0</v>
      </c>
      <c r="AE8" s="105">
        <f>donnee!AE8</f>
        <v>0</v>
      </c>
      <c r="AF8" s="105">
        <f>donnee!AF8</f>
        <v>0</v>
      </c>
      <c r="AG8" s="105">
        <f>donnee!AG8</f>
        <v>0</v>
      </c>
      <c r="AH8" s="105">
        <f>donnee!AH8</f>
        <v>0</v>
      </c>
      <c r="AI8" s="105">
        <f>donnee!AI8</f>
        <v>0</v>
      </c>
      <c r="AJ8" s="105">
        <f>donnee!AJ8</f>
        <v>0</v>
      </c>
      <c r="AK8" s="105">
        <f>donnee!AK8</f>
        <v>0</v>
      </c>
      <c r="AL8" s="105">
        <f>donnee!AL8</f>
        <v>0</v>
      </c>
      <c r="AM8" s="105">
        <f>donnee!AM8</f>
        <v>0</v>
      </c>
      <c r="AN8" s="105">
        <f>donnee!AN8</f>
        <v>0</v>
      </c>
      <c r="AO8" s="105">
        <f>donnee!AO8</f>
        <v>0</v>
      </c>
      <c r="AP8" s="105">
        <f>donnee!AP8</f>
        <v>0</v>
      </c>
      <c r="AQ8" s="105">
        <f>donnee!AQ8</f>
        <v>0</v>
      </c>
      <c r="AR8" s="105">
        <f>donnee!AR8</f>
        <v>0</v>
      </c>
      <c r="AS8" s="105">
        <f>donnee!AS8</f>
        <v>0</v>
      </c>
      <c r="AT8" s="105">
        <f>donnee!AT8</f>
        <v>0</v>
      </c>
      <c r="AU8" s="105">
        <f>donnee!AU8</f>
        <v>0</v>
      </c>
      <c r="AV8" s="105">
        <f>donnee!AV8</f>
        <v>0</v>
      </c>
      <c r="AW8" s="105">
        <f>donnee!AW8</f>
        <v>0</v>
      </c>
      <c r="AX8" s="105">
        <f>donnee!AX8</f>
        <v>0</v>
      </c>
      <c r="AY8" s="105">
        <f>donnee!AY8</f>
        <v>0</v>
      </c>
      <c r="AZ8" s="105">
        <f>donnee!AZ8</f>
        <v>0</v>
      </c>
      <c r="BA8" s="105">
        <f>donnee!BA8</f>
        <v>0</v>
      </c>
      <c r="BB8" s="105">
        <f>donnee!BB8</f>
        <v>0</v>
      </c>
      <c r="BC8" s="105">
        <f>donnee!BC8</f>
        <v>0</v>
      </c>
      <c r="BD8" s="102"/>
      <c r="BE8" s="102"/>
      <c r="BF8" s="102"/>
      <c r="BG8" s="102"/>
      <c r="BH8" s="102"/>
    </row>
    <row r="9" spans="1:60" s="31" customFormat="1" x14ac:dyDescent="0.25">
      <c r="A9" s="30" t="str">
        <f>donnee!A9</f>
        <v xml:space="preserve">PO (forecast) </v>
      </c>
      <c r="B9" s="76"/>
      <c r="C9" s="77"/>
      <c r="D9" s="76">
        <f>donnee!D9</f>
        <v>41488</v>
      </c>
      <c r="E9" s="78">
        <f>donnee!E9</f>
        <v>41514</v>
      </c>
      <c r="F9" s="78">
        <f>donnee!F9</f>
        <v>41562</v>
      </c>
      <c r="G9" s="78">
        <f>donnee!G9</f>
        <v>41646</v>
      </c>
      <c r="H9" s="78">
        <f>donnee!H9</f>
        <v>41709</v>
      </c>
      <c r="I9" s="77">
        <f>donnee!I9</f>
        <v>41778</v>
      </c>
      <c r="J9" s="76">
        <f>donnee!J9</f>
        <v>41933</v>
      </c>
      <c r="K9" s="78">
        <f>donnee!K9</f>
        <v>42040</v>
      </c>
      <c r="L9" s="78">
        <f>donnee!L9</f>
        <v>42090</v>
      </c>
      <c r="M9" s="77">
        <f>donnee!M9</f>
        <v>42201</v>
      </c>
      <c r="N9" s="105">
        <f>donnee!N9</f>
        <v>42298</v>
      </c>
      <c r="O9" s="105">
        <f>donnee!O9</f>
        <v>0</v>
      </c>
      <c r="P9" s="105">
        <f>donnee!P9</f>
        <v>0</v>
      </c>
      <c r="Q9" s="105">
        <f>donnee!Q9</f>
        <v>0</v>
      </c>
      <c r="R9" s="105">
        <f>donnee!R9</f>
        <v>0</v>
      </c>
      <c r="S9" s="105">
        <f>donnee!S9</f>
        <v>0</v>
      </c>
      <c r="T9" s="105">
        <f>donnee!T9</f>
        <v>0</v>
      </c>
      <c r="U9" s="105">
        <f>donnee!U9</f>
        <v>0</v>
      </c>
      <c r="V9" s="105">
        <f>donnee!V9</f>
        <v>0</v>
      </c>
      <c r="W9" s="105">
        <f>donnee!W9</f>
        <v>0</v>
      </c>
      <c r="X9" s="105">
        <f>donnee!X9</f>
        <v>0</v>
      </c>
      <c r="Y9" s="105">
        <f>donnee!Y9</f>
        <v>0</v>
      </c>
      <c r="Z9" s="105">
        <f>donnee!Z9</f>
        <v>0</v>
      </c>
      <c r="AA9" s="105">
        <f>donnee!AA9</f>
        <v>0</v>
      </c>
      <c r="AB9" s="105">
        <f>donnee!AB9</f>
        <v>0</v>
      </c>
      <c r="AC9" s="105">
        <f>donnee!AC9</f>
        <v>0</v>
      </c>
      <c r="AD9" s="105">
        <f>donnee!AD9</f>
        <v>0</v>
      </c>
      <c r="AE9" s="105">
        <f>donnee!AE9</f>
        <v>0</v>
      </c>
      <c r="AF9" s="105">
        <f>donnee!AF9</f>
        <v>0</v>
      </c>
      <c r="AG9" s="105">
        <f>donnee!AG9</f>
        <v>0</v>
      </c>
      <c r="AH9" s="105">
        <f>donnee!AH9</f>
        <v>0</v>
      </c>
      <c r="AI9" s="105">
        <f>donnee!AI9</f>
        <v>0</v>
      </c>
      <c r="AJ9" s="105">
        <f>donnee!AJ9</f>
        <v>0</v>
      </c>
      <c r="AK9" s="105">
        <f>donnee!AK9</f>
        <v>0</v>
      </c>
      <c r="AL9" s="105">
        <f>donnee!AL9</f>
        <v>0</v>
      </c>
      <c r="AM9" s="105">
        <f>donnee!AM9</f>
        <v>0</v>
      </c>
      <c r="AN9" s="105">
        <f>donnee!AN9</f>
        <v>0</v>
      </c>
      <c r="AO9" s="105">
        <f>donnee!AO9</f>
        <v>0</v>
      </c>
      <c r="AP9" s="105">
        <f>donnee!AP9</f>
        <v>0</v>
      </c>
      <c r="AQ9" s="105">
        <f>donnee!AQ9</f>
        <v>0</v>
      </c>
      <c r="AR9" s="105">
        <f>donnee!AR9</f>
        <v>0</v>
      </c>
      <c r="AS9" s="105">
        <f>donnee!AS9</f>
        <v>0</v>
      </c>
      <c r="AT9" s="105">
        <f>donnee!AT9</f>
        <v>0</v>
      </c>
      <c r="AU9" s="105">
        <f>donnee!AU9</f>
        <v>0</v>
      </c>
      <c r="AV9" s="105">
        <f>donnee!AV9</f>
        <v>0</v>
      </c>
      <c r="AW9" s="105">
        <f>donnee!AW9</f>
        <v>0</v>
      </c>
      <c r="AX9" s="105">
        <f>donnee!AX9</f>
        <v>0</v>
      </c>
      <c r="AY9" s="105">
        <f>donnee!AY9</f>
        <v>0</v>
      </c>
      <c r="AZ9" s="105">
        <f>donnee!AZ9</f>
        <v>0</v>
      </c>
      <c r="BA9" s="105">
        <f>donnee!BA9</f>
        <v>0</v>
      </c>
      <c r="BB9" s="105">
        <f>donnee!BB9</f>
        <v>0</v>
      </c>
      <c r="BC9" s="105">
        <f>donnee!BC9</f>
        <v>0</v>
      </c>
      <c r="BD9" s="102"/>
      <c r="BE9" s="102"/>
      <c r="BF9" s="102"/>
      <c r="BG9" s="102"/>
      <c r="BH9" s="102"/>
    </row>
    <row r="10" spans="1:60" s="31" customFormat="1" x14ac:dyDescent="0.25">
      <c r="A10" s="30" t="str">
        <f>donnee!A10</f>
        <v>PO (actual)</v>
      </c>
      <c r="B10" s="76">
        <f>donnee!B10</f>
        <v>41376</v>
      </c>
      <c r="C10" s="77">
        <f>donnee!C10</f>
        <v>41429</v>
      </c>
      <c r="D10" s="76">
        <f>donnee!D10</f>
        <v>41481</v>
      </c>
      <c r="E10" s="78">
        <f>donnee!E10</f>
        <v>41516</v>
      </c>
      <c r="F10" s="78">
        <f>donnee!F10</f>
        <v>41576</v>
      </c>
      <c r="G10" s="78">
        <f>donnee!G10</f>
        <v>41669</v>
      </c>
      <c r="H10" s="78">
        <f>donnee!H10</f>
        <v>41752</v>
      </c>
      <c r="I10" s="77">
        <f>donnee!I10</f>
        <v>41810</v>
      </c>
      <c r="J10" s="76">
        <f>donnee!J10</f>
        <v>41933</v>
      </c>
      <c r="K10" s="78">
        <f>donnee!K10</f>
        <v>42067</v>
      </c>
      <c r="L10" s="78">
        <f>donnee!L10</f>
        <v>42108</v>
      </c>
      <c r="M10" s="77">
        <f>donnee!M10</f>
        <v>42201</v>
      </c>
      <c r="N10" s="105">
        <f>donnee!N10</f>
        <v>42313</v>
      </c>
      <c r="O10" s="105">
        <f>donnee!O10</f>
        <v>0</v>
      </c>
      <c r="P10" s="105">
        <f>donnee!P10</f>
        <v>0</v>
      </c>
      <c r="Q10" s="105">
        <f>donnee!Q10</f>
        <v>0</v>
      </c>
      <c r="R10" s="105">
        <f>donnee!R10</f>
        <v>0</v>
      </c>
      <c r="S10" s="105">
        <f>donnee!S10</f>
        <v>0</v>
      </c>
      <c r="T10" s="105">
        <f>donnee!T10</f>
        <v>0</v>
      </c>
      <c r="U10" s="105">
        <f>donnee!U10</f>
        <v>0</v>
      </c>
      <c r="V10" s="105">
        <f>donnee!V10</f>
        <v>0</v>
      </c>
      <c r="W10" s="105">
        <f>donnee!W10</f>
        <v>0</v>
      </c>
      <c r="X10" s="105">
        <f>donnee!X10</f>
        <v>0</v>
      </c>
      <c r="Y10" s="105">
        <f>donnee!Y10</f>
        <v>0</v>
      </c>
      <c r="Z10" s="105">
        <f>donnee!Z10</f>
        <v>0</v>
      </c>
      <c r="AA10" s="105">
        <f>donnee!AA10</f>
        <v>0</v>
      </c>
      <c r="AB10" s="105">
        <f>donnee!AB10</f>
        <v>0</v>
      </c>
      <c r="AC10" s="105">
        <f>donnee!AC10</f>
        <v>0</v>
      </c>
      <c r="AD10" s="105">
        <f>donnee!AD10</f>
        <v>0</v>
      </c>
      <c r="AE10" s="105">
        <f>donnee!AE10</f>
        <v>0</v>
      </c>
      <c r="AF10" s="105">
        <f>donnee!AF10</f>
        <v>0</v>
      </c>
      <c r="AG10" s="105">
        <f>donnee!AG10</f>
        <v>0</v>
      </c>
      <c r="AH10" s="105">
        <f>donnee!AH10</f>
        <v>0</v>
      </c>
      <c r="AI10" s="105">
        <f>donnee!AI10</f>
        <v>0</v>
      </c>
      <c r="AJ10" s="105">
        <f>donnee!AJ10</f>
        <v>0</v>
      </c>
      <c r="AK10" s="105">
        <f>donnee!AK10</f>
        <v>0</v>
      </c>
      <c r="AL10" s="105">
        <f>donnee!AL10</f>
        <v>0</v>
      </c>
      <c r="AM10" s="105">
        <f>donnee!AM10</f>
        <v>0</v>
      </c>
      <c r="AN10" s="105">
        <f>donnee!AN10</f>
        <v>0</v>
      </c>
      <c r="AO10" s="105">
        <f>donnee!AO10</f>
        <v>0</v>
      </c>
      <c r="AP10" s="105">
        <f>donnee!AP10</f>
        <v>0</v>
      </c>
      <c r="AQ10" s="105">
        <f>donnee!AQ10</f>
        <v>0</v>
      </c>
      <c r="AR10" s="105">
        <f>donnee!AR10</f>
        <v>0</v>
      </c>
      <c r="AS10" s="105">
        <f>donnee!AS10</f>
        <v>0</v>
      </c>
      <c r="AT10" s="105">
        <f>donnee!AT10</f>
        <v>0</v>
      </c>
      <c r="AU10" s="105">
        <f>donnee!AU10</f>
        <v>0</v>
      </c>
      <c r="AV10" s="105">
        <f>donnee!AV10</f>
        <v>0</v>
      </c>
      <c r="AW10" s="105">
        <f>donnee!AW10</f>
        <v>0</v>
      </c>
      <c r="AX10" s="105">
        <f>donnee!AX10</f>
        <v>0</v>
      </c>
      <c r="AY10" s="105">
        <f>donnee!AY10</f>
        <v>0</v>
      </c>
      <c r="AZ10" s="105">
        <f>donnee!AZ10</f>
        <v>0</v>
      </c>
      <c r="BA10" s="105">
        <f>donnee!BA10</f>
        <v>0</v>
      </c>
      <c r="BB10" s="105">
        <f>donnee!BB10</f>
        <v>0</v>
      </c>
      <c r="BC10" s="105">
        <f>donnee!BC10</f>
        <v>0</v>
      </c>
      <c r="BD10" s="102"/>
      <c r="BE10" s="102"/>
      <c r="BF10" s="102"/>
      <c r="BG10" s="102"/>
      <c r="BH10" s="102"/>
    </row>
    <row r="11" spans="1:60" s="31" customFormat="1" x14ac:dyDescent="0.25">
      <c r="A11" s="30" t="str">
        <f>donnee!A11</f>
        <v>LOI</v>
      </c>
      <c r="B11" s="76"/>
      <c r="C11" s="77"/>
      <c r="D11" s="76"/>
      <c r="E11" s="78"/>
      <c r="F11" s="78"/>
      <c r="G11" s="78"/>
      <c r="H11" s="78"/>
      <c r="I11" s="77"/>
      <c r="J11" s="76"/>
      <c r="K11" s="78"/>
      <c r="L11" s="78"/>
      <c r="M11" s="77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  <c r="BB11" s="105"/>
      <c r="BC11" s="105"/>
      <c r="BD11" s="102"/>
      <c r="BE11" s="102"/>
      <c r="BF11" s="102"/>
      <c r="BG11" s="102"/>
      <c r="BH11" s="102"/>
    </row>
    <row r="12" spans="1:60" s="31" customFormat="1" x14ac:dyDescent="0.25">
      <c r="A12" s="30" t="str">
        <f>donnee!A12</f>
        <v>Loom set-up start</v>
      </c>
      <c r="B12" s="76">
        <f>donnee!B12</f>
        <v>41360</v>
      </c>
      <c r="C12" s="77">
        <f>donnee!C12</f>
        <v>41394</v>
      </c>
      <c r="D12" s="76">
        <f>donnee!D12</f>
        <v>41491</v>
      </c>
      <c r="E12" s="78">
        <f>donnee!E12</f>
        <v>41509</v>
      </c>
      <c r="F12" s="78">
        <f>donnee!F12</f>
        <v>41563</v>
      </c>
      <c r="G12" s="78">
        <f>donnee!G12</f>
        <v>41687</v>
      </c>
      <c r="H12" s="78">
        <f>donnee!H12</f>
        <v>41710</v>
      </c>
      <c r="I12" s="77">
        <f>donnee!I12</f>
        <v>41835</v>
      </c>
      <c r="J12" s="76">
        <f>donnee!J12</f>
        <v>41942</v>
      </c>
      <c r="K12" s="78">
        <f>donnee!K12</f>
        <v>42040</v>
      </c>
      <c r="L12" s="78">
        <f>donnee!L12</f>
        <v>42086</v>
      </c>
      <c r="M12" s="77">
        <f>donnee!M12</f>
        <v>42201</v>
      </c>
      <c r="N12" s="105">
        <f>donnee!N12</f>
        <v>42319</v>
      </c>
      <c r="O12" s="105">
        <f>donnee!O12</f>
        <v>0</v>
      </c>
      <c r="P12" s="105">
        <f>donnee!P12</f>
        <v>0</v>
      </c>
      <c r="Q12" s="105">
        <f>donnee!Q12</f>
        <v>0</v>
      </c>
      <c r="R12" s="105">
        <f>donnee!R12</f>
        <v>0</v>
      </c>
      <c r="S12" s="105">
        <f>donnee!S12</f>
        <v>0</v>
      </c>
      <c r="T12" s="105">
        <f>donnee!T12</f>
        <v>0</v>
      </c>
      <c r="U12" s="105">
        <f>donnee!U12</f>
        <v>0</v>
      </c>
      <c r="V12" s="105">
        <f>donnee!V12</f>
        <v>0</v>
      </c>
      <c r="W12" s="105">
        <f>donnee!W12</f>
        <v>0</v>
      </c>
      <c r="X12" s="105">
        <f>donnee!X12</f>
        <v>0</v>
      </c>
      <c r="Y12" s="105">
        <f>donnee!Y12</f>
        <v>0</v>
      </c>
      <c r="Z12" s="105">
        <f>donnee!Z12</f>
        <v>0</v>
      </c>
      <c r="AA12" s="105">
        <f>donnee!AA12</f>
        <v>0</v>
      </c>
      <c r="AB12" s="105">
        <f>donnee!AB12</f>
        <v>0</v>
      </c>
      <c r="AC12" s="105">
        <f>donnee!AC12</f>
        <v>0</v>
      </c>
      <c r="AD12" s="105">
        <f>donnee!AD12</f>
        <v>0</v>
      </c>
      <c r="AE12" s="105">
        <f>donnee!AE12</f>
        <v>0</v>
      </c>
      <c r="AF12" s="105">
        <f>donnee!AF12</f>
        <v>0</v>
      </c>
      <c r="AG12" s="105">
        <f>donnee!AG12</f>
        <v>0</v>
      </c>
      <c r="AH12" s="105">
        <f>donnee!AH12</f>
        <v>0</v>
      </c>
      <c r="AI12" s="105">
        <f>donnee!AI12</f>
        <v>0</v>
      </c>
      <c r="AJ12" s="105">
        <f>donnee!AJ12</f>
        <v>0</v>
      </c>
      <c r="AK12" s="105">
        <f>donnee!AK12</f>
        <v>0</v>
      </c>
      <c r="AL12" s="105">
        <f>donnee!AL12</f>
        <v>0</v>
      </c>
      <c r="AM12" s="105">
        <f>donnee!AM12</f>
        <v>0</v>
      </c>
      <c r="AN12" s="105">
        <f>donnee!AN12</f>
        <v>0</v>
      </c>
      <c r="AO12" s="105">
        <f>donnee!AO12</f>
        <v>0</v>
      </c>
      <c r="AP12" s="105">
        <f>donnee!AP12</f>
        <v>0</v>
      </c>
      <c r="AQ12" s="105">
        <f>donnee!AQ12</f>
        <v>0</v>
      </c>
      <c r="AR12" s="105">
        <f>donnee!AR12</f>
        <v>0</v>
      </c>
      <c r="AS12" s="105">
        <f>donnee!AS12</f>
        <v>0</v>
      </c>
      <c r="AT12" s="105">
        <f>donnee!AT12</f>
        <v>0</v>
      </c>
      <c r="AU12" s="105">
        <f>donnee!AU12</f>
        <v>0</v>
      </c>
      <c r="AV12" s="105">
        <f>donnee!AV12</f>
        <v>0</v>
      </c>
      <c r="AW12" s="105">
        <f>donnee!AW12</f>
        <v>0</v>
      </c>
      <c r="AX12" s="105">
        <f>donnee!AX12</f>
        <v>0</v>
      </c>
      <c r="AY12" s="105">
        <f>donnee!AY12</f>
        <v>0</v>
      </c>
      <c r="AZ12" s="105">
        <f>donnee!AZ12</f>
        <v>0</v>
      </c>
      <c r="BA12" s="105">
        <f>donnee!BA12</f>
        <v>0</v>
      </c>
      <c r="BB12" s="105">
        <f>donnee!BB12</f>
        <v>0</v>
      </c>
      <c r="BC12" s="105">
        <f>donnee!BC12</f>
        <v>0</v>
      </c>
      <c r="BD12" s="102"/>
      <c r="BE12" s="102"/>
      <c r="BF12" s="102"/>
      <c r="BG12" s="102"/>
      <c r="BH12" s="102"/>
    </row>
    <row r="13" spans="1:60" s="31" customFormat="1" x14ac:dyDescent="0.25">
      <c r="A13" s="30" t="str">
        <f>donnee!A13</f>
        <v>Actual loom set up start</v>
      </c>
      <c r="B13" s="76">
        <f>donnee!B13</f>
        <v>41360</v>
      </c>
      <c r="C13" s="77">
        <f>donnee!C13</f>
        <v>30</v>
      </c>
      <c r="D13" s="76">
        <f>donnee!D13</f>
        <v>41486</v>
      </c>
      <c r="E13" s="78">
        <f>donnee!E13</f>
        <v>41529</v>
      </c>
      <c r="F13" s="78">
        <f>donnee!F13</f>
        <v>41578</v>
      </c>
      <c r="G13" s="78">
        <f>donnee!G13</f>
        <v>41673</v>
      </c>
      <c r="H13" s="78">
        <f>donnee!H13</f>
        <v>41710</v>
      </c>
      <c r="I13" s="77">
        <f>donnee!I13</f>
        <v>41842</v>
      </c>
      <c r="J13" s="76">
        <f>donnee!J13</f>
        <v>41942</v>
      </c>
      <c r="K13" s="78">
        <f>donnee!K13</f>
        <v>42040</v>
      </c>
      <c r="L13" s="78">
        <f>donnee!L13</f>
        <v>42139</v>
      </c>
      <c r="M13" s="77">
        <f>donnee!M13</f>
        <v>42201</v>
      </c>
      <c r="N13" s="105">
        <f>donnee!N13</f>
        <v>0</v>
      </c>
      <c r="O13" s="105">
        <f>donnee!O13</f>
        <v>0</v>
      </c>
      <c r="P13" s="105">
        <f>donnee!P13</f>
        <v>0</v>
      </c>
      <c r="Q13" s="105">
        <f>donnee!Q13</f>
        <v>0</v>
      </c>
      <c r="R13" s="105">
        <f>donnee!R13</f>
        <v>0</v>
      </c>
      <c r="S13" s="105">
        <f>donnee!S13</f>
        <v>0</v>
      </c>
      <c r="T13" s="105">
        <f>donnee!T13</f>
        <v>0</v>
      </c>
      <c r="U13" s="105">
        <f>donnee!U13</f>
        <v>0</v>
      </c>
      <c r="V13" s="105">
        <f>donnee!V13</f>
        <v>0</v>
      </c>
      <c r="W13" s="105">
        <f>donnee!W13</f>
        <v>0</v>
      </c>
      <c r="X13" s="105">
        <f>donnee!X13</f>
        <v>0</v>
      </c>
      <c r="Y13" s="105">
        <f>donnee!Y13</f>
        <v>0</v>
      </c>
      <c r="Z13" s="105">
        <f>donnee!Z13</f>
        <v>0</v>
      </c>
      <c r="AA13" s="105">
        <f>donnee!AA13</f>
        <v>0</v>
      </c>
      <c r="AB13" s="105">
        <f>donnee!AB13</f>
        <v>0</v>
      </c>
      <c r="AC13" s="105">
        <f>donnee!AC13</f>
        <v>0</v>
      </c>
      <c r="AD13" s="105">
        <f>donnee!AD13</f>
        <v>0</v>
      </c>
      <c r="AE13" s="105">
        <f>donnee!AE13</f>
        <v>0</v>
      </c>
      <c r="AF13" s="105">
        <f>donnee!AF13</f>
        <v>0</v>
      </c>
      <c r="AG13" s="105">
        <f>donnee!AG13</f>
        <v>0</v>
      </c>
      <c r="AH13" s="105">
        <f>donnee!AH13</f>
        <v>0</v>
      </c>
      <c r="AI13" s="105">
        <f>donnee!AI13</f>
        <v>0</v>
      </c>
      <c r="AJ13" s="105">
        <f>donnee!AJ13</f>
        <v>0</v>
      </c>
      <c r="AK13" s="105">
        <f>donnee!AK13</f>
        <v>0</v>
      </c>
      <c r="AL13" s="105">
        <f>donnee!AL13</f>
        <v>0</v>
      </c>
      <c r="AM13" s="105">
        <f>donnee!AM13</f>
        <v>0</v>
      </c>
      <c r="AN13" s="105">
        <f>donnee!AN13</f>
        <v>0</v>
      </c>
      <c r="AO13" s="105">
        <f>donnee!AO13</f>
        <v>0</v>
      </c>
      <c r="AP13" s="105">
        <f>donnee!AP13</f>
        <v>0</v>
      </c>
      <c r="AQ13" s="105">
        <f>donnee!AQ13</f>
        <v>0</v>
      </c>
      <c r="AR13" s="105">
        <f>donnee!AR13</f>
        <v>0</v>
      </c>
      <c r="AS13" s="105">
        <f>donnee!AS13</f>
        <v>0</v>
      </c>
      <c r="AT13" s="105">
        <f>donnee!AT13</f>
        <v>0</v>
      </c>
      <c r="AU13" s="105">
        <f>donnee!AU13</f>
        <v>0</v>
      </c>
      <c r="AV13" s="105">
        <f>donnee!AV13</f>
        <v>0</v>
      </c>
      <c r="AW13" s="105">
        <f>donnee!AW13</f>
        <v>0</v>
      </c>
      <c r="AX13" s="105">
        <f>donnee!AX13</f>
        <v>0</v>
      </c>
      <c r="AY13" s="105">
        <f>donnee!AY13</f>
        <v>0</v>
      </c>
      <c r="AZ13" s="105">
        <f>donnee!AZ13</f>
        <v>0</v>
      </c>
      <c r="BA13" s="105">
        <f>donnee!BA13</f>
        <v>0</v>
      </c>
      <c r="BB13" s="105">
        <f>donnee!BB13</f>
        <v>0</v>
      </c>
      <c r="BC13" s="105">
        <f>donnee!BC13</f>
        <v>0</v>
      </c>
      <c r="BD13" s="102"/>
      <c r="BE13" s="102"/>
      <c r="BF13" s="102"/>
      <c r="BG13" s="102"/>
      <c r="BH13" s="102"/>
    </row>
    <row r="14" spans="1:60" s="31" customFormat="1" x14ac:dyDescent="0.25">
      <c r="A14" s="30" t="str">
        <f>donnee!A14</f>
        <v>Loom set-up end</v>
      </c>
      <c r="B14" s="76">
        <f>donnee!B14</f>
        <v>41396</v>
      </c>
      <c r="C14" s="77">
        <f>donnee!C14</f>
        <v>41429</v>
      </c>
      <c r="D14" s="76">
        <f>donnee!D14</f>
        <v>41529</v>
      </c>
      <c r="E14" s="78">
        <f>donnee!E14</f>
        <v>41536</v>
      </c>
      <c r="F14" s="78">
        <f>donnee!F14</f>
        <v>41593</v>
      </c>
      <c r="G14" s="78">
        <f>donnee!G14</f>
        <v>41701</v>
      </c>
      <c r="H14" s="78">
        <f>donnee!H14</f>
        <v>41743</v>
      </c>
      <c r="I14" s="77">
        <f>donnee!I14</f>
        <v>41858</v>
      </c>
      <c r="J14" s="76">
        <f>donnee!J14</f>
        <v>41974</v>
      </c>
      <c r="K14" s="78">
        <f>donnee!K14</f>
        <v>42058</v>
      </c>
      <c r="L14" s="78">
        <f>donnee!L14</f>
        <v>42220</v>
      </c>
      <c r="M14" s="77">
        <f>donnee!M14</f>
        <v>42204</v>
      </c>
      <c r="N14" s="105">
        <f>donnee!N14</f>
        <v>42359</v>
      </c>
      <c r="O14" s="105">
        <f>donnee!O14</f>
        <v>0</v>
      </c>
      <c r="P14" s="105">
        <f>donnee!P14</f>
        <v>0</v>
      </c>
      <c r="Q14" s="105">
        <f>donnee!Q14</f>
        <v>0</v>
      </c>
      <c r="R14" s="105">
        <f>donnee!R14</f>
        <v>0</v>
      </c>
      <c r="S14" s="105">
        <f>donnee!S14</f>
        <v>0</v>
      </c>
      <c r="T14" s="105">
        <f>donnee!T14</f>
        <v>0</v>
      </c>
      <c r="U14" s="105">
        <f>donnee!U14</f>
        <v>0</v>
      </c>
      <c r="V14" s="105">
        <f>donnee!V14</f>
        <v>0</v>
      </c>
      <c r="W14" s="105">
        <f>donnee!W14</f>
        <v>0</v>
      </c>
      <c r="X14" s="105">
        <f>donnee!X14</f>
        <v>0</v>
      </c>
      <c r="Y14" s="105">
        <f>donnee!Y14</f>
        <v>0</v>
      </c>
      <c r="Z14" s="105">
        <f>donnee!Z14</f>
        <v>0</v>
      </c>
      <c r="AA14" s="105">
        <f>donnee!AA14</f>
        <v>0</v>
      </c>
      <c r="AB14" s="105">
        <f>donnee!AB14</f>
        <v>0</v>
      </c>
      <c r="AC14" s="105">
        <f>donnee!AC14</f>
        <v>0</v>
      </c>
      <c r="AD14" s="105">
        <f>donnee!AD14</f>
        <v>0</v>
      </c>
      <c r="AE14" s="105">
        <f>donnee!AE14</f>
        <v>0</v>
      </c>
      <c r="AF14" s="105">
        <f>donnee!AF14</f>
        <v>0</v>
      </c>
      <c r="AG14" s="105">
        <f>donnee!AG14</f>
        <v>0</v>
      </c>
      <c r="AH14" s="105">
        <f>donnee!AH14</f>
        <v>0</v>
      </c>
      <c r="AI14" s="105">
        <f>donnee!AI14</f>
        <v>0</v>
      </c>
      <c r="AJ14" s="105">
        <f>donnee!AJ14</f>
        <v>0</v>
      </c>
      <c r="AK14" s="105">
        <f>donnee!AK14</f>
        <v>0</v>
      </c>
      <c r="AL14" s="105">
        <f>donnee!AL14</f>
        <v>0</v>
      </c>
      <c r="AM14" s="105">
        <f>donnee!AM14</f>
        <v>0</v>
      </c>
      <c r="AN14" s="105">
        <f>donnee!AN14</f>
        <v>0</v>
      </c>
      <c r="AO14" s="105">
        <f>donnee!AO14</f>
        <v>0</v>
      </c>
      <c r="AP14" s="105">
        <f>donnee!AP14</f>
        <v>0</v>
      </c>
      <c r="AQ14" s="105">
        <f>donnee!AQ14</f>
        <v>0</v>
      </c>
      <c r="AR14" s="105">
        <f>donnee!AR14</f>
        <v>0</v>
      </c>
      <c r="AS14" s="105">
        <f>donnee!AS14</f>
        <v>0</v>
      </c>
      <c r="AT14" s="105">
        <f>donnee!AT14</f>
        <v>0</v>
      </c>
      <c r="AU14" s="105">
        <f>donnee!AU14</f>
        <v>0</v>
      </c>
      <c r="AV14" s="105">
        <f>donnee!AV14</f>
        <v>0</v>
      </c>
      <c r="AW14" s="105">
        <f>donnee!AW14</f>
        <v>0</v>
      </c>
      <c r="AX14" s="105">
        <f>donnee!AX14</f>
        <v>0</v>
      </c>
      <c r="AY14" s="105">
        <f>donnee!AY14</f>
        <v>0</v>
      </c>
      <c r="AZ14" s="105">
        <f>donnee!AZ14</f>
        <v>0</v>
      </c>
      <c r="BA14" s="105">
        <f>donnee!BA14</f>
        <v>0</v>
      </c>
      <c r="BB14" s="105">
        <f>donnee!BB14</f>
        <v>0</v>
      </c>
      <c r="BC14" s="105">
        <f>donnee!BC14</f>
        <v>0</v>
      </c>
      <c r="BD14" s="102"/>
      <c r="BE14" s="102"/>
      <c r="BF14" s="102"/>
      <c r="BG14" s="102"/>
      <c r="BH14" s="102"/>
    </row>
    <row r="15" spans="1:60" s="31" customFormat="1" x14ac:dyDescent="0.25">
      <c r="A15" s="30" t="str">
        <f>donnee!A15</f>
        <v>Actual loom set up end</v>
      </c>
      <c r="B15" s="76">
        <f>donnee!B15</f>
        <v>41396</v>
      </c>
      <c r="C15" s="77">
        <f>donnee!C15</f>
        <v>41429</v>
      </c>
      <c r="D15" s="76">
        <f>donnee!D15</f>
        <v>41535</v>
      </c>
      <c r="E15" s="78">
        <f>donnee!E15</f>
        <v>41558</v>
      </c>
      <c r="F15" s="78">
        <f>donnee!F15</f>
        <v>41648</v>
      </c>
      <c r="G15" s="78">
        <f>donnee!G15</f>
        <v>41698</v>
      </c>
      <c r="H15" s="78">
        <f>donnee!H15</f>
        <v>41738</v>
      </c>
      <c r="I15" s="77">
        <f>donnee!I15</f>
        <v>41892</v>
      </c>
      <c r="J15" s="76">
        <f>donnee!J15</f>
        <v>41975</v>
      </c>
      <c r="K15" s="78">
        <f>donnee!K15</f>
        <v>42058</v>
      </c>
      <c r="L15" s="78">
        <f>donnee!L15</f>
        <v>42258</v>
      </c>
      <c r="M15" s="77">
        <f>donnee!M15</f>
        <v>42243</v>
      </c>
      <c r="N15" s="105">
        <f>donnee!N15</f>
        <v>0</v>
      </c>
      <c r="O15" s="105">
        <f>donnee!O15</f>
        <v>0</v>
      </c>
      <c r="P15" s="105">
        <f>donnee!P15</f>
        <v>0</v>
      </c>
      <c r="Q15" s="105">
        <f>donnee!Q15</f>
        <v>0</v>
      </c>
      <c r="R15" s="105">
        <f>donnee!R15</f>
        <v>0</v>
      </c>
      <c r="S15" s="105">
        <f>donnee!S15</f>
        <v>0</v>
      </c>
      <c r="T15" s="105">
        <f>donnee!T15</f>
        <v>0</v>
      </c>
      <c r="U15" s="105">
        <f>donnee!U15</f>
        <v>0</v>
      </c>
      <c r="V15" s="105">
        <f>donnee!V15</f>
        <v>0</v>
      </c>
      <c r="W15" s="105">
        <f>donnee!W15</f>
        <v>0</v>
      </c>
      <c r="X15" s="105">
        <f>donnee!X15</f>
        <v>0</v>
      </c>
      <c r="Y15" s="105">
        <f>donnee!Y15</f>
        <v>0</v>
      </c>
      <c r="Z15" s="105">
        <f>donnee!Z15</f>
        <v>0</v>
      </c>
      <c r="AA15" s="105">
        <f>donnee!AA15</f>
        <v>0</v>
      </c>
      <c r="AB15" s="105">
        <f>donnee!AB15</f>
        <v>0</v>
      </c>
      <c r="AC15" s="105">
        <f>donnee!AC15</f>
        <v>0</v>
      </c>
      <c r="AD15" s="105">
        <f>donnee!AD15</f>
        <v>0</v>
      </c>
      <c r="AE15" s="105">
        <f>donnee!AE15</f>
        <v>0</v>
      </c>
      <c r="AF15" s="105">
        <f>donnee!AF15</f>
        <v>0</v>
      </c>
      <c r="AG15" s="105">
        <f>donnee!AG15</f>
        <v>0</v>
      </c>
      <c r="AH15" s="105">
        <f>donnee!AH15</f>
        <v>0</v>
      </c>
      <c r="AI15" s="105">
        <f>donnee!AI15</f>
        <v>0</v>
      </c>
      <c r="AJ15" s="105">
        <f>donnee!AJ15</f>
        <v>0</v>
      </c>
      <c r="AK15" s="105">
        <f>donnee!AK15</f>
        <v>0</v>
      </c>
      <c r="AL15" s="105">
        <f>donnee!AL15</f>
        <v>0</v>
      </c>
      <c r="AM15" s="105">
        <f>donnee!AM15</f>
        <v>0</v>
      </c>
      <c r="AN15" s="105">
        <f>donnee!AN15</f>
        <v>0</v>
      </c>
      <c r="AO15" s="105">
        <f>donnee!AO15</f>
        <v>0</v>
      </c>
      <c r="AP15" s="105">
        <f>donnee!AP15</f>
        <v>0</v>
      </c>
      <c r="AQ15" s="105">
        <f>donnee!AQ15</f>
        <v>0</v>
      </c>
      <c r="AR15" s="105">
        <f>donnee!AR15</f>
        <v>0</v>
      </c>
      <c r="AS15" s="105">
        <f>donnee!AS15</f>
        <v>0</v>
      </c>
      <c r="AT15" s="105">
        <f>donnee!AT15</f>
        <v>0</v>
      </c>
      <c r="AU15" s="105">
        <f>donnee!AU15</f>
        <v>0</v>
      </c>
      <c r="AV15" s="105">
        <f>donnee!AV15</f>
        <v>0</v>
      </c>
      <c r="AW15" s="105">
        <f>donnee!AW15</f>
        <v>0</v>
      </c>
      <c r="AX15" s="105">
        <f>donnee!AX15</f>
        <v>0</v>
      </c>
      <c r="AY15" s="105">
        <f>donnee!AY15</f>
        <v>0</v>
      </c>
      <c r="AZ15" s="105">
        <f>donnee!AZ15</f>
        <v>0</v>
      </c>
      <c r="BA15" s="105">
        <f>donnee!BA15</f>
        <v>0</v>
      </c>
      <c r="BB15" s="105">
        <f>donnee!BB15</f>
        <v>0</v>
      </c>
      <c r="BC15" s="105">
        <f>donnee!BC15</f>
        <v>0</v>
      </c>
      <c r="BD15" s="102"/>
      <c r="BE15" s="102"/>
      <c r="BF15" s="102"/>
      <c r="BG15" s="102"/>
      <c r="BH15" s="102"/>
    </row>
    <row r="16" spans="1:60" s="31" customFormat="1" x14ac:dyDescent="0.25">
      <c r="A16" s="30" t="str">
        <f>donnee!A16</f>
        <v>Weaving start</v>
      </c>
      <c r="B16" s="76"/>
      <c r="C16" s="77"/>
      <c r="D16" s="76"/>
      <c r="E16" s="78"/>
      <c r="F16" s="78"/>
      <c r="G16" s="78"/>
      <c r="H16" s="78"/>
      <c r="I16" s="77"/>
      <c r="J16" s="76"/>
      <c r="K16" s="78"/>
      <c r="L16" s="78"/>
      <c r="M16" s="77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  <c r="BB16" s="105"/>
      <c r="BC16" s="105"/>
      <c r="BD16" s="102"/>
      <c r="BE16" s="102"/>
      <c r="BF16" s="102"/>
      <c r="BG16" s="102"/>
      <c r="BH16" s="102"/>
    </row>
    <row r="17" spans="1:70" s="31" customFormat="1" x14ac:dyDescent="0.25">
      <c r="A17" s="30" t="str">
        <f>donnee!A17</f>
        <v>Actual weaving start</v>
      </c>
      <c r="B17" s="76">
        <f>donnee!B17</f>
        <v>41451</v>
      </c>
      <c r="C17" s="77">
        <f>donnee!C17</f>
        <v>41430</v>
      </c>
      <c r="D17" s="76">
        <f>donnee!D17</f>
        <v>41536</v>
      </c>
      <c r="E17" s="78">
        <f>donnee!E17</f>
        <v>41558</v>
      </c>
      <c r="F17" s="78">
        <f>donnee!F17</f>
        <v>41661</v>
      </c>
      <c r="G17" s="78">
        <f>donnee!G17</f>
        <v>41701</v>
      </c>
      <c r="H17" s="78">
        <f>donnee!H17</f>
        <v>41739</v>
      </c>
      <c r="I17" s="77">
        <f>donnee!I17</f>
        <v>41893</v>
      </c>
      <c r="J17" s="76">
        <f>donnee!J17</f>
        <v>41977</v>
      </c>
      <c r="K17" s="78">
        <f>donnee!K17</f>
        <v>42059</v>
      </c>
      <c r="L17" s="78">
        <f>donnee!L17</f>
        <v>42258</v>
      </c>
      <c r="M17" s="77">
        <f>donnee!M17</f>
        <v>42244</v>
      </c>
      <c r="N17" s="105">
        <f>donnee!N17</f>
        <v>0</v>
      </c>
      <c r="O17" s="105">
        <f>donnee!O17</f>
        <v>0</v>
      </c>
      <c r="P17" s="105">
        <f>donnee!P17</f>
        <v>0</v>
      </c>
      <c r="Q17" s="105">
        <f>donnee!Q17</f>
        <v>0</v>
      </c>
      <c r="R17" s="105">
        <f>donnee!R17</f>
        <v>0</v>
      </c>
      <c r="S17" s="105">
        <f>donnee!S17</f>
        <v>0</v>
      </c>
      <c r="T17" s="105">
        <f>donnee!T17</f>
        <v>0</v>
      </c>
      <c r="U17" s="105">
        <f>donnee!U17</f>
        <v>0</v>
      </c>
      <c r="V17" s="105">
        <f>donnee!V17</f>
        <v>0</v>
      </c>
      <c r="W17" s="105">
        <f>donnee!W17</f>
        <v>0</v>
      </c>
      <c r="X17" s="105">
        <f>donnee!X17</f>
        <v>0</v>
      </c>
      <c r="Y17" s="105">
        <f>donnee!Y17</f>
        <v>0</v>
      </c>
      <c r="Z17" s="105">
        <f>donnee!Z17</f>
        <v>0</v>
      </c>
      <c r="AA17" s="105">
        <f>donnee!AA17</f>
        <v>0</v>
      </c>
      <c r="AB17" s="105">
        <f>donnee!AB17</f>
        <v>0</v>
      </c>
      <c r="AC17" s="105">
        <f>donnee!AC17</f>
        <v>0</v>
      </c>
      <c r="AD17" s="105">
        <f>donnee!AD17</f>
        <v>0</v>
      </c>
      <c r="AE17" s="105">
        <f>donnee!AE17</f>
        <v>0</v>
      </c>
      <c r="AF17" s="105">
        <f>donnee!AF17</f>
        <v>0</v>
      </c>
      <c r="AG17" s="105">
        <f>donnee!AG17</f>
        <v>0</v>
      </c>
      <c r="AH17" s="105">
        <f>donnee!AH17</f>
        <v>0</v>
      </c>
      <c r="AI17" s="105">
        <f>donnee!AI17</f>
        <v>0</v>
      </c>
      <c r="AJ17" s="105">
        <f>donnee!AJ17</f>
        <v>0</v>
      </c>
      <c r="AK17" s="105">
        <f>donnee!AK17</f>
        <v>0</v>
      </c>
      <c r="AL17" s="105">
        <f>donnee!AL17</f>
        <v>0</v>
      </c>
      <c r="AM17" s="105">
        <f>donnee!AM17</f>
        <v>0</v>
      </c>
      <c r="AN17" s="105">
        <f>donnee!AN17</f>
        <v>0</v>
      </c>
      <c r="AO17" s="105">
        <f>donnee!AO17</f>
        <v>0</v>
      </c>
      <c r="AP17" s="105">
        <f>donnee!AP17</f>
        <v>0</v>
      </c>
      <c r="AQ17" s="105">
        <f>donnee!AQ17</f>
        <v>0</v>
      </c>
      <c r="AR17" s="105">
        <f>donnee!AR17</f>
        <v>0</v>
      </c>
      <c r="AS17" s="105">
        <f>donnee!AS17</f>
        <v>0</v>
      </c>
      <c r="AT17" s="105">
        <f>donnee!AT17</f>
        <v>0</v>
      </c>
      <c r="AU17" s="105">
        <f>donnee!AU17</f>
        <v>0</v>
      </c>
      <c r="AV17" s="105">
        <f>donnee!AV17</f>
        <v>0</v>
      </c>
      <c r="AW17" s="105">
        <f>donnee!AW17</f>
        <v>0</v>
      </c>
      <c r="AX17" s="105">
        <f>donnee!AX17</f>
        <v>0</v>
      </c>
      <c r="AY17" s="105">
        <f>donnee!AY17</f>
        <v>0</v>
      </c>
      <c r="AZ17" s="105">
        <f>donnee!AZ17</f>
        <v>0</v>
      </c>
      <c r="BA17" s="105">
        <f>donnee!BA17</f>
        <v>0</v>
      </c>
      <c r="BB17" s="105">
        <f>donnee!BB17</f>
        <v>0</v>
      </c>
      <c r="BC17" s="105">
        <f>donnee!BC17</f>
        <v>0</v>
      </c>
      <c r="BD17" s="102"/>
      <c r="BE17" s="102"/>
      <c r="BF17" s="102"/>
      <c r="BG17" s="102"/>
      <c r="BH17" s="102"/>
    </row>
    <row r="18" spans="1:70" s="31" customFormat="1" x14ac:dyDescent="0.25">
      <c r="A18" s="30" t="str">
        <f>donnee!A18</f>
        <v>Weaving end</v>
      </c>
      <c r="B18" s="76"/>
      <c r="C18" s="77"/>
      <c r="D18" s="76"/>
      <c r="E18" s="78"/>
      <c r="F18" s="78"/>
      <c r="G18" s="78"/>
      <c r="H18" s="78"/>
      <c r="I18" s="77"/>
      <c r="J18" s="76"/>
      <c r="K18" s="78"/>
      <c r="L18" s="78"/>
      <c r="M18" s="77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  <c r="BB18" s="105"/>
      <c r="BC18" s="105"/>
      <c r="BD18" s="102"/>
      <c r="BE18" s="102"/>
      <c r="BF18" s="102"/>
      <c r="BG18" s="102"/>
      <c r="BH18" s="102"/>
    </row>
    <row r="19" spans="1:70" s="31" customFormat="1" x14ac:dyDescent="0.25">
      <c r="A19" s="30" t="str">
        <f>donnee!A19</f>
        <v>Actual weaving end</v>
      </c>
      <c r="B19" s="76">
        <f>donnee!B19</f>
        <v>41543</v>
      </c>
      <c r="C19" s="77">
        <f>donnee!C19</f>
        <v>41526</v>
      </c>
      <c r="D19" s="76">
        <f>donnee!D19</f>
        <v>41624</v>
      </c>
      <c r="E19" s="78">
        <f>donnee!E19</f>
        <v>41669</v>
      </c>
      <c r="F19" s="78">
        <f>donnee!F19</f>
        <v>41829</v>
      </c>
      <c r="G19" s="78">
        <f>donnee!G19</f>
        <v>41711</v>
      </c>
      <c r="H19" s="78">
        <f>donnee!H19</f>
        <v>41802</v>
      </c>
      <c r="I19" s="77">
        <f>donnee!I19</f>
        <v>41933</v>
      </c>
      <c r="J19" s="76">
        <f>donnee!J19</f>
        <v>42045</v>
      </c>
      <c r="K19" s="78">
        <f>donnee!K19</f>
        <v>42120</v>
      </c>
      <c r="L19" s="78">
        <f>donnee!L19</f>
        <v>42327</v>
      </c>
      <c r="M19" s="77">
        <f>donnee!M19</f>
        <v>42255</v>
      </c>
      <c r="N19" s="105">
        <f>donnee!N19</f>
        <v>0</v>
      </c>
      <c r="O19" s="105">
        <f>donnee!O19</f>
        <v>0</v>
      </c>
      <c r="P19" s="105">
        <f>donnee!P19</f>
        <v>0</v>
      </c>
      <c r="Q19" s="105">
        <f>donnee!Q19</f>
        <v>0</v>
      </c>
      <c r="R19" s="105">
        <f>donnee!R19</f>
        <v>0</v>
      </c>
      <c r="S19" s="105">
        <f>donnee!S19</f>
        <v>0</v>
      </c>
      <c r="T19" s="105">
        <f>donnee!T19</f>
        <v>0</v>
      </c>
      <c r="U19" s="105">
        <f>donnee!U19</f>
        <v>0</v>
      </c>
      <c r="V19" s="105">
        <f>donnee!V19</f>
        <v>0</v>
      </c>
      <c r="W19" s="105">
        <f>donnee!W19</f>
        <v>0</v>
      </c>
      <c r="X19" s="105">
        <f>donnee!X19</f>
        <v>0</v>
      </c>
      <c r="Y19" s="105">
        <f>donnee!Y19</f>
        <v>0</v>
      </c>
      <c r="Z19" s="105">
        <f>donnee!Z19</f>
        <v>0</v>
      </c>
      <c r="AA19" s="105">
        <f>donnee!AA19</f>
        <v>0</v>
      </c>
      <c r="AB19" s="105">
        <f>donnee!AB19</f>
        <v>0</v>
      </c>
      <c r="AC19" s="105">
        <f>donnee!AC19</f>
        <v>0</v>
      </c>
      <c r="AD19" s="105">
        <f>donnee!AD19</f>
        <v>0</v>
      </c>
      <c r="AE19" s="105">
        <f>donnee!AE19</f>
        <v>0</v>
      </c>
      <c r="AF19" s="105">
        <f>donnee!AF19</f>
        <v>0</v>
      </c>
      <c r="AG19" s="105">
        <f>donnee!AG19</f>
        <v>0</v>
      </c>
      <c r="AH19" s="105">
        <f>donnee!AH19</f>
        <v>0</v>
      </c>
      <c r="AI19" s="105">
        <f>donnee!AI19</f>
        <v>0</v>
      </c>
      <c r="AJ19" s="105">
        <f>donnee!AJ19</f>
        <v>0</v>
      </c>
      <c r="AK19" s="105">
        <f>donnee!AK19</f>
        <v>0</v>
      </c>
      <c r="AL19" s="105">
        <f>donnee!AL19</f>
        <v>0</v>
      </c>
      <c r="AM19" s="105">
        <f>donnee!AM19</f>
        <v>0</v>
      </c>
      <c r="AN19" s="105">
        <f>donnee!AN19</f>
        <v>0</v>
      </c>
      <c r="AO19" s="105">
        <f>donnee!AO19</f>
        <v>0</v>
      </c>
      <c r="AP19" s="105">
        <f>donnee!AP19</f>
        <v>0</v>
      </c>
      <c r="AQ19" s="105">
        <f>donnee!AQ19</f>
        <v>0</v>
      </c>
      <c r="AR19" s="105">
        <f>donnee!AR19</f>
        <v>0</v>
      </c>
      <c r="AS19" s="105">
        <f>donnee!AS19</f>
        <v>0</v>
      </c>
      <c r="AT19" s="105">
        <f>donnee!AT19</f>
        <v>0</v>
      </c>
      <c r="AU19" s="105">
        <f>donnee!AU19</f>
        <v>0</v>
      </c>
      <c r="AV19" s="105">
        <f>donnee!AV19</f>
        <v>0</v>
      </c>
      <c r="AW19" s="105">
        <f>donnee!AW19</f>
        <v>0</v>
      </c>
      <c r="AX19" s="105">
        <f>donnee!AX19</f>
        <v>0</v>
      </c>
      <c r="AY19" s="105">
        <f>donnee!AY19</f>
        <v>0</v>
      </c>
      <c r="AZ19" s="105">
        <f>donnee!AZ19</f>
        <v>0</v>
      </c>
      <c r="BA19" s="105">
        <f>donnee!BA19</f>
        <v>0</v>
      </c>
      <c r="BB19" s="105">
        <f>donnee!BB19</f>
        <v>0</v>
      </c>
      <c r="BC19" s="105">
        <f>donnee!BC19</f>
        <v>0</v>
      </c>
      <c r="BD19" s="102"/>
      <c r="BE19" s="102"/>
      <c r="BF19" s="102"/>
      <c r="BG19" s="102"/>
      <c r="BH19" s="102"/>
    </row>
    <row r="20" spans="1:70" s="31" customFormat="1" x14ac:dyDescent="0.25">
      <c r="A20" s="30" t="str">
        <f>donnee!A20</f>
        <v>Forecast shipment</v>
      </c>
      <c r="B20" s="76">
        <f>donnee!B20</f>
        <v>41513</v>
      </c>
      <c r="C20" s="77" t="str">
        <f>donnee!C20</f>
        <v>13//08/2013</v>
      </c>
      <c r="D20" s="76">
        <f>donnee!D20</f>
        <v>41582</v>
      </c>
      <c r="E20" s="78">
        <f>donnee!E20</f>
        <v>0</v>
      </c>
      <c r="F20" s="78">
        <f>donnee!F20</f>
        <v>41716</v>
      </c>
      <c r="G20" s="78">
        <f>donnee!G20</f>
        <v>41724</v>
      </c>
      <c r="H20" s="78">
        <f>donnee!H20</f>
        <v>41828</v>
      </c>
      <c r="I20" s="77">
        <f>donnee!I20</f>
        <v>41926</v>
      </c>
      <c r="J20" s="76">
        <f>donnee!J20</f>
        <v>42103</v>
      </c>
      <c r="K20" s="78">
        <f>donnee!K20</f>
        <v>42065</v>
      </c>
      <c r="L20" s="78">
        <f>donnee!L20</f>
        <v>42256</v>
      </c>
      <c r="M20" s="77">
        <f>donnee!M20</f>
        <v>42256</v>
      </c>
      <c r="N20" s="106">
        <f>donnee!N20</f>
        <v>42102</v>
      </c>
      <c r="O20" s="106">
        <f>donnee!O20</f>
        <v>0</v>
      </c>
      <c r="P20" s="106">
        <f>donnee!P20</f>
        <v>0</v>
      </c>
      <c r="Q20" s="106">
        <f>donnee!Q20</f>
        <v>0</v>
      </c>
      <c r="R20" s="106">
        <f>donnee!R20</f>
        <v>0</v>
      </c>
      <c r="S20" s="106">
        <f>donnee!S20</f>
        <v>0</v>
      </c>
      <c r="T20" s="106">
        <f>donnee!T20</f>
        <v>0</v>
      </c>
      <c r="U20" s="106">
        <f>donnee!U20</f>
        <v>0</v>
      </c>
      <c r="V20" s="106">
        <f>donnee!V20</f>
        <v>0</v>
      </c>
      <c r="W20" s="106">
        <f>donnee!W20</f>
        <v>0</v>
      </c>
      <c r="X20" s="106">
        <f>donnee!X20</f>
        <v>0</v>
      </c>
      <c r="Y20" s="106">
        <f>donnee!Y20</f>
        <v>0</v>
      </c>
      <c r="Z20" s="106">
        <f>donnee!Z20</f>
        <v>0</v>
      </c>
      <c r="AA20" s="106">
        <f>donnee!AA20</f>
        <v>0</v>
      </c>
      <c r="AB20" s="106">
        <f>donnee!AB20</f>
        <v>0</v>
      </c>
      <c r="AC20" s="106">
        <f>donnee!AC20</f>
        <v>0</v>
      </c>
      <c r="AD20" s="106">
        <f>donnee!AD20</f>
        <v>0</v>
      </c>
      <c r="AE20" s="106">
        <f>donnee!AE20</f>
        <v>0</v>
      </c>
      <c r="AF20" s="106">
        <f>donnee!AF20</f>
        <v>0</v>
      </c>
      <c r="AG20" s="106">
        <f>donnee!AG20</f>
        <v>0</v>
      </c>
      <c r="AH20" s="106">
        <f>donnee!AH20</f>
        <v>0</v>
      </c>
      <c r="AI20" s="106">
        <f>donnee!AI20</f>
        <v>0</v>
      </c>
      <c r="AJ20" s="106">
        <f>donnee!AJ20</f>
        <v>0</v>
      </c>
      <c r="AK20" s="106">
        <f>donnee!AK20</f>
        <v>0</v>
      </c>
      <c r="AL20" s="106">
        <f>donnee!AL20</f>
        <v>0</v>
      </c>
      <c r="AM20" s="106">
        <f>donnee!AM20</f>
        <v>0</v>
      </c>
      <c r="AN20" s="106">
        <f>donnee!AN20</f>
        <v>0</v>
      </c>
      <c r="AO20" s="106">
        <f>donnee!AO20</f>
        <v>0</v>
      </c>
      <c r="AP20" s="106">
        <f>donnee!AP20</f>
        <v>0</v>
      </c>
      <c r="AQ20" s="106">
        <f>donnee!AQ20</f>
        <v>0</v>
      </c>
      <c r="AR20" s="106">
        <f>donnee!AR20</f>
        <v>0</v>
      </c>
      <c r="AS20" s="106">
        <f>donnee!AS20</f>
        <v>0</v>
      </c>
      <c r="AT20" s="106">
        <f>donnee!AT20</f>
        <v>0</v>
      </c>
      <c r="AU20" s="106">
        <f>donnee!AU20</f>
        <v>0</v>
      </c>
      <c r="AV20" s="106">
        <f>donnee!AV20</f>
        <v>0</v>
      </c>
      <c r="AW20" s="106">
        <f>donnee!AW20</f>
        <v>0</v>
      </c>
      <c r="AX20" s="106">
        <f>donnee!AX20</f>
        <v>0</v>
      </c>
      <c r="AY20" s="106">
        <f>donnee!AY20</f>
        <v>0</v>
      </c>
      <c r="AZ20" s="106">
        <f>donnee!AZ20</f>
        <v>0</v>
      </c>
      <c r="BA20" s="106">
        <f>donnee!BA20</f>
        <v>0</v>
      </c>
      <c r="BB20" s="106">
        <f>donnee!BB20</f>
        <v>0</v>
      </c>
      <c r="BC20" s="106">
        <f>donnee!BC20</f>
        <v>0</v>
      </c>
      <c r="BD20" s="107"/>
      <c r="BE20" s="107"/>
      <c r="BF20" s="107"/>
      <c r="BG20" s="107"/>
      <c r="BH20" s="107"/>
      <c r="BI20" s="82"/>
      <c r="BJ20" s="82"/>
    </row>
    <row r="21" spans="1:70" s="31" customFormat="1" ht="15.75" thickBot="1" x14ac:dyDescent="0.3">
      <c r="A21" s="30" t="str">
        <f>donnee!A21</f>
        <v>Actual Shipment</v>
      </c>
      <c r="B21" s="76">
        <f>donnee!B21</f>
        <v>41564</v>
      </c>
      <c r="C21" s="77">
        <f>donnee!C21</f>
        <v>41564</v>
      </c>
      <c r="D21" s="76">
        <f>donnee!D21</f>
        <v>41648</v>
      </c>
      <c r="E21" s="78">
        <f>donnee!E21</f>
        <v>0</v>
      </c>
      <c r="F21" s="78">
        <f>donnee!F21</f>
        <v>41836</v>
      </c>
      <c r="G21" s="78">
        <f>donnee!G21</f>
        <v>41717</v>
      </c>
      <c r="H21" s="78">
        <f>donnee!H21</f>
        <v>41817</v>
      </c>
      <c r="I21" s="77">
        <f>donnee!I21</f>
        <v>41935</v>
      </c>
      <c r="J21" s="76">
        <f>donnee!J21</f>
        <v>53038</v>
      </c>
      <c r="K21" s="78">
        <f>donnee!K21</f>
        <v>42068</v>
      </c>
      <c r="L21" s="78">
        <f>donnee!L21</f>
        <v>42355</v>
      </c>
      <c r="M21" s="77">
        <f>donnee!M21</f>
        <v>42264</v>
      </c>
      <c r="N21" s="106">
        <f>donnee!N21</f>
        <v>0</v>
      </c>
      <c r="O21" s="106">
        <f>donnee!O21</f>
        <v>0</v>
      </c>
      <c r="P21" s="106">
        <f>donnee!P21</f>
        <v>0</v>
      </c>
      <c r="Q21" s="106">
        <f>donnee!Q21</f>
        <v>0</v>
      </c>
      <c r="R21" s="106">
        <f>donnee!R21</f>
        <v>0</v>
      </c>
      <c r="S21" s="106">
        <f>donnee!S21</f>
        <v>0</v>
      </c>
      <c r="T21" s="106">
        <f>donnee!T21</f>
        <v>0</v>
      </c>
      <c r="U21" s="106">
        <f>donnee!U21</f>
        <v>0</v>
      </c>
      <c r="V21" s="106">
        <f>donnee!V21</f>
        <v>0</v>
      </c>
      <c r="W21" s="106">
        <f>donnee!W21</f>
        <v>0</v>
      </c>
      <c r="X21" s="106">
        <f>donnee!X21</f>
        <v>0</v>
      </c>
      <c r="Y21" s="106">
        <f>donnee!Y21</f>
        <v>0</v>
      </c>
      <c r="Z21" s="106">
        <f>donnee!Z21</f>
        <v>0</v>
      </c>
      <c r="AA21" s="106">
        <f>donnee!AA21</f>
        <v>0</v>
      </c>
      <c r="AB21" s="106">
        <f>donnee!AB21</f>
        <v>0</v>
      </c>
      <c r="AC21" s="106">
        <f>donnee!AC21</f>
        <v>0</v>
      </c>
      <c r="AD21" s="106">
        <f>donnee!AD21</f>
        <v>0</v>
      </c>
      <c r="AE21" s="106">
        <f>donnee!AE21</f>
        <v>0</v>
      </c>
      <c r="AF21" s="106">
        <f>donnee!AF21</f>
        <v>0</v>
      </c>
      <c r="AG21" s="106">
        <f>donnee!AG21</f>
        <v>0</v>
      </c>
      <c r="AH21" s="106">
        <f>donnee!AH21</f>
        <v>0</v>
      </c>
      <c r="AI21" s="106">
        <f>donnee!AI21</f>
        <v>0</v>
      </c>
      <c r="AJ21" s="106">
        <f>donnee!AJ21</f>
        <v>0</v>
      </c>
      <c r="AK21" s="106">
        <f>donnee!AK21</f>
        <v>0</v>
      </c>
      <c r="AL21" s="106">
        <f>donnee!AL21</f>
        <v>0</v>
      </c>
      <c r="AM21" s="106">
        <f>donnee!AM21</f>
        <v>0</v>
      </c>
      <c r="AN21" s="106">
        <f>donnee!AN21</f>
        <v>0</v>
      </c>
      <c r="AO21" s="106">
        <f>donnee!AO21</f>
        <v>0</v>
      </c>
      <c r="AP21" s="106">
        <f>donnee!AP21</f>
        <v>0</v>
      </c>
      <c r="AQ21" s="106">
        <f>donnee!AQ21</f>
        <v>0</v>
      </c>
      <c r="AR21" s="106">
        <f>donnee!AR21</f>
        <v>0</v>
      </c>
      <c r="AS21" s="106">
        <f>donnee!AS21</f>
        <v>0</v>
      </c>
      <c r="AT21" s="106">
        <f>donnee!AT21</f>
        <v>0</v>
      </c>
      <c r="AU21" s="106">
        <f>donnee!AU21</f>
        <v>0</v>
      </c>
      <c r="AV21" s="106">
        <f>donnee!AV21</f>
        <v>0</v>
      </c>
      <c r="AW21" s="106">
        <f>donnee!AW21</f>
        <v>0</v>
      </c>
      <c r="AX21" s="106">
        <f>donnee!AX21</f>
        <v>0</v>
      </c>
      <c r="AY21" s="106">
        <f>donnee!AY21</f>
        <v>0</v>
      </c>
      <c r="AZ21" s="106">
        <f>donnee!AZ21</f>
        <v>0</v>
      </c>
      <c r="BA21" s="106">
        <f>donnee!BA21</f>
        <v>0</v>
      </c>
      <c r="BB21" s="106">
        <f>donnee!BB21</f>
        <v>0</v>
      </c>
      <c r="BC21" s="106">
        <f>donnee!BC21</f>
        <v>0</v>
      </c>
      <c r="BD21" s="107"/>
      <c r="BE21" s="107"/>
      <c r="BF21" s="107"/>
      <c r="BG21" s="107"/>
      <c r="BH21" s="107"/>
      <c r="BI21" s="82"/>
      <c r="BJ21" s="82"/>
    </row>
    <row r="22" spans="1:70" x14ac:dyDescent="0.25">
      <c r="A22" s="101" t="s">
        <v>18</v>
      </c>
      <c r="B22" s="91">
        <f>donnee!B22</f>
        <v>41520</v>
      </c>
      <c r="C22" s="92">
        <f>donnee!C22</f>
        <v>41506</v>
      </c>
      <c r="D22" s="91">
        <f>donnee!D22</f>
        <v>41589</v>
      </c>
      <c r="E22" s="33">
        <f>donnee!E22</f>
        <v>41646</v>
      </c>
      <c r="F22" s="33">
        <f>donnee!F22</f>
        <v>41723</v>
      </c>
      <c r="G22" s="33">
        <f>donnee!G22</f>
        <v>41736</v>
      </c>
      <c r="H22" s="33">
        <f>donnee!H22</f>
        <v>41835</v>
      </c>
      <c r="I22" s="92">
        <f>donnee!I22</f>
        <v>41933</v>
      </c>
      <c r="J22" s="91">
        <f>donnee!J22</f>
        <v>42110</v>
      </c>
      <c r="K22" s="33">
        <f>donnee!K22</f>
        <v>42072</v>
      </c>
      <c r="L22" s="33">
        <f>donnee!L22</f>
        <v>42263</v>
      </c>
      <c r="M22" s="97">
        <f>donnee!M22</f>
        <v>42263</v>
      </c>
      <c r="N22" s="107">
        <f>donnee!N22</f>
        <v>0</v>
      </c>
      <c r="O22" s="107">
        <f>donnee!O22</f>
        <v>0</v>
      </c>
      <c r="P22" s="107">
        <f>donnee!P22</f>
        <v>0</v>
      </c>
      <c r="Q22" s="107">
        <f>donnee!Q22</f>
        <v>0</v>
      </c>
      <c r="R22" s="107">
        <f>donnee!R22</f>
        <v>0</v>
      </c>
      <c r="S22" s="107">
        <f>donnee!S22</f>
        <v>0</v>
      </c>
      <c r="T22" s="107">
        <f>donnee!T22</f>
        <v>0</v>
      </c>
      <c r="U22" s="107">
        <f>donnee!U22</f>
        <v>0</v>
      </c>
      <c r="V22" s="107">
        <f>donnee!V22</f>
        <v>0</v>
      </c>
      <c r="W22" s="107">
        <f>donnee!W22</f>
        <v>0</v>
      </c>
      <c r="X22" s="107">
        <f>donnee!X22</f>
        <v>0</v>
      </c>
      <c r="Y22" s="107">
        <f>donnee!Y22</f>
        <v>0</v>
      </c>
      <c r="Z22" s="107">
        <f>donnee!Z22</f>
        <v>0</v>
      </c>
      <c r="AA22" s="107">
        <f>donnee!AA22</f>
        <v>0</v>
      </c>
      <c r="AB22" s="107">
        <f>donnee!AB22</f>
        <v>0</v>
      </c>
      <c r="AC22" s="107">
        <f>donnee!AC22</f>
        <v>0</v>
      </c>
      <c r="AD22" s="107">
        <f>donnee!AD22</f>
        <v>0</v>
      </c>
      <c r="AE22" s="107">
        <f>donnee!AE22</f>
        <v>0</v>
      </c>
      <c r="AF22" s="107">
        <f>donnee!AF22</f>
        <v>0</v>
      </c>
      <c r="AG22" s="107">
        <f>donnee!AG22</f>
        <v>0</v>
      </c>
      <c r="AH22" s="107">
        <f>donnee!AH22</f>
        <v>0</v>
      </c>
      <c r="AI22" s="107">
        <f>donnee!AI22</f>
        <v>0</v>
      </c>
      <c r="AJ22" s="107">
        <f>donnee!AJ22</f>
        <v>0</v>
      </c>
      <c r="AK22" s="107">
        <f>donnee!AK22</f>
        <v>0</v>
      </c>
      <c r="AL22" s="107">
        <f>donnee!AL22</f>
        <v>0</v>
      </c>
      <c r="AM22" s="107">
        <f>donnee!AM22</f>
        <v>0</v>
      </c>
      <c r="AN22" s="107">
        <f>donnee!AN22</f>
        <v>0</v>
      </c>
      <c r="AO22" s="107">
        <f>donnee!AO22</f>
        <v>0</v>
      </c>
      <c r="AP22" s="107">
        <f>donnee!AP22</f>
        <v>0</v>
      </c>
      <c r="AQ22" s="107">
        <f>donnee!AQ22</f>
        <v>0</v>
      </c>
      <c r="AR22" s="107">
        <f>donnee!AR22</f>
        <v>0</v>
      </c>
      <c r="AS22" s="107">
        <f>donnee!AS22</f>
        <v>0</v>
      </c>
      <c r="AT22" s="107">
        <f>donnee!AT22</f>
        <v>0</v>
      </c>
      <c r="AU22" s="107">
        <f>donnee!AU22</f>
        <v>0</v>
      </c>
      <c r="AV22" s="107">
        <f>donnee!AV22</f>
        <v>0</v>
      </c>
      <c r="AW22" s="107">
        <f>donnee!AW22</f>
        <v>0</v>
      </c>
      <c r="AX22" s="107">
        <f>donnee!AX22</f>
        <v>0</v>
      </c>
      <c r="AY22" s="107">
        <f>donnee!AY22</f>
        <v>0</v>
      </c>
      <c r="AZ22" s="107">
        <f>donnee!AZ22</f>
        <v>0</v>
      </c>
      <c r="BA22" s="107">
        <f>donnee!BA22</f>
        <v>0</v>
      </c>
      <c r="BB22" s="107">
        <f>donnee!BB22</f>
        <v>0</v>
      </c>
      <c r="BC22" s="107">
        <f>donnee!BC22</f>
        <v>0</v>
      </c>
      <c r="BD22" s="107">
        <f>donnee!BC22</f>
        <v>0</v>
      </c>
      <c r="BE22" s="107">
        <f>donnee!BD22</f>
        <v>0</v>
      </c>
      <c r="BF22" s="107">
        <f>donnee!BE22</f>
        <v>0</v>
      </c>
      <c r="BG22" s="107">
        <f>donnee!BF22</f>
        <v>0</v>
      </c>
      <c r="BH22" s="107">
        <f>donnee!BG22</f>
        <v>0</v>
      </c>
      <c r="BI22" s="108">
        <f>donnee!BH22</f>
        <v>0</v>
      </c>
      <c r="BJ22" s="108">
        <f>donnee!BI22</f>
        <v>0</v>
      </c>
    </row>
    <row r="23" spans="1:70" s="31" customFormat="1" ht="15.75" thickBot="1" x14ac:dyDescent="0.3">
      <c r="A23" s="70" t="s">
        <v>19</v>
      </c>
      <c r="B23" s="93">
        <f>donnee!B23</f>
        <v>41569</v>
      </c>
      <c r="C23" s="94">
        <f>donnee!C23</f>
        <v>41570</v>
      </c>
      <c r="D23" s="93">
        <f>donnee!D23</f>
        <v>41653</v>
      </c>
      <c r="E23" s="95">
        <f>donnee!E23</f>
        <v>41704</v>
      </c>
      <c r="F23" s="95">
        <f>donnee!F23</f>
        <v>41843</v>
      </c>
      <c r="G23" s="95">
        <f>donnee!G23</f>
        <v>41751</v>
      </c>
      <c r="H23" s="95">
        <f>donnee!H23</f>
        <v>41822</v>
      </c>
      <c r="I23" s="94">
        <f>donnee!I23</f>
        <v>41943</v>
      </c>
      <c r="J23" s="93">
        <f>donnee!J23</f>
        <v>42083</v>
      </c>
      <c r="K23" s="95">
        <f>donnee!K23</f>
        <v>42073</v>
      </c>
      <c r="L23" s="95">
        <f>donnee!L23</f>
        <v>42363</v>
      </c>
      <c r="M23" s="98">
        <f>donnee!M23</f>
        <v>42269</v>
      </c>
      <c r="N23" s="107">
        <f>donnee!N23</f>
        <v>0</v>
      </c>
      <c r="O23" s="107">
        <f>donnee!O23</f>
        <v>0</v>
      </c>
      <c r="P23" s="107">
        <f>donnee!P23</f>
        <v>0</v>
      </c>
      <c r="Q23" s="107">
        <f>donnee!Q23</f>
        <v>0</v>
      </c>
      <c r="R23" s="107">
        <f>donnee!R23</f>
        <v>0</v>
      </c>
      <c r="S23" s="107">
        <f>donnee!S23</f>
        <v>0</v>
      </c>
      <c r="T23" s="107">
        <f>donnee!T23</f>
        <v>0</v>
      </c>
      <c r="U23" s="107">
        <f>donnee!U23</f>
        <v>0</v>
      </c>
      <c r="V23" s="107">
        <f>donnee!V23</f>
        <v>0</v>
      </c>
      <c r="W23" s="107">
        <f>donnee!W23</f>
        <v>0</v>
      </c>
      <c r="X23" s="107">
        <f>donnee!X23</f>
        <v>0</v>
      </c>
      <c r="Y23" s="107">
        <f>donnee!Y23</f>
        <v>0</v>
      </c>
      <c r="Z23" s="107">
        <f>donnee!Z23</f>
        <v>0</v>
      </c>
      <c r="AA23" s="107">
        <f>donnee!AA23</f>
        <v>0</v>
      </c>
      <c r="AB23" s="107">
        <f>donnee!AB23</f>
        <v>0</v>
      </c>
      <c r="AC23" s="107">
        <f>donnee!AC23</f>
        <v>0</v>
      </c>
      <c r="AD23" s="107">
        <f>donnee!AD23</f>
        <v>0</v>
      </c>
      <c r="AE23" s="107">
        <f>donnee!AE23</f>
        <v>0</v>
      </c>
      <c r="AF23" s="107">
        <f>donnee!AF23</f>
        <v>0</v>
      </c>
      <c r="AG23" s="107">
        <f>donnee!AG23</f>
        <v>0</v>
      </c>
      <c r="AH23" s="107">
        <f>donnee!AH23</f>
        <v>0</v>
      </c>
      <c r="AI23" s="107">
        <f>donnee!AI23</f>
        <v>0</v>
      </c>
      <c r="AJ23" s="107">
        <f>donnee!AJ23</f>
        <v>0</v>
      </c>
      <c r="AK23" s="107">
        <f>donnee!AK23</f>
        <v>0</v>
      </c>
      <c r="AL23" s="107">
        <f>donnee!AL23</f>
        <v>0</v>
      </c>
      <c r="AM23" s="107">
        <f>donnee!AM23</f>
        <v>0</v>
      </c>
      <c r="AN23" s="107">
        <f>donnee!AN23</f>
        <v>0</v>
      </c>
      <c r="AO23" s="107">
        <f>donnee!AO23</f>
        <v>0</v>
      </c>
      <c r="AP23" s="107">
        <f>donnee!AP23</f>
        <v>0</v>
      </c>
      <c r="AQ23" s="107">
        <f>donnee!AQ23</f>
        <v>0</v>
      </c>
      <c r="AR23" s="107">
        <f>donnee!AR23</f>
        <v>0</v>
      </c>
      <c r="AS23" s="107">
        <f>donnee!AS23</f>
        <v>0</v>
      </c>
      <c r="AT23" s="107">
        <f>donnee!AT23</f>
        <v>0</v>
      </c>
      <c r="AU23" s="107">
        <f>donnee!AU23</f>
        <v>0</v>
      </c>
      <c r="AV23" s="107">
        <f>donnee!AV23</f>
        <v>0</v>
      </c>
      <c r="AW23" s="107">
        <f>donnee!AW23</f>
        <v>0</v>
      </c>
      <c r="AX23" s="107">
        <f>donnee!AX23</f>
        <v>0</v>
      </c>
      <c r="AY23" s="107">
        <f>donnee!AY23</f>
        <v>0</v>
      </c>
      <c r="AZ23" s="107">
        <f>donnee!AZ23</f>
        <v>0</v>
      </c>
      <c r="BA23" s="107">
        <f>donnee!BA23</f>
        <v>0</v>
      </c>
      <c r="BB23" s="107">
        <f>donnee!BB23</f>
        <v>0</v>
      </c>
      <c r="BC23" s="107">
        <f>donnee!BC23</f>
        <v>0</v>
      </c>
      <c r="BD23" s="107">
        <f>donnee!BC23</f>
        <v>0</v>
      </c>
      <c r="BE23" s="107">
        <f>donnee!BD23</f>
        <v>0</v>
      </c>
      <c r="BF23" s="107">
        <f>donnee!BE23</f>
        <v>0</v>
      </c>
      <c r="BG23" s="107">
        <f>donnee!BF23</f>
        <v>0</v>
      </c>
      <c r="BH23" s="107">
        <f>donnee!BG23</f>
        <v>0</v>
      </c>
      <c r="BI23" s="108">
        <f>donnee!BH23</f>
        <v>0</v>
      </c>
      <c r="BJ23" s="108">
        <f>donnee!BI23</f>
        <v>0</v>
      </c>
    </row>
    <row r="24" spans="1:70" s="31" customFormat="1" x14ac:dyDescent="0.25">
      <c r="A24" s="113" t="s">
        <v>90</v>
      </c>
      <c r="B24" s="110">
        <f>NETWORKDAYS(B5,B8)</f>
        <v>24</v>
      </c>
      <c r="C24" s="110">
        <f t="shared" ref="C24:AC24" si="0">NETWORKDAYS(C5,C8)</f>
        <v>6</v>
      </c>
      <c r="D24" s="110">
        <f t="shared" si="0"/>
        <v>21</v>
      </c>
      <c r="E24" s="110">
        <f t="shared" si="0"/>
        <v>4</v>
      </c>
      <c r="F24" s="110">
        <f t="shared" si="0"/>
        <v>11</v>
      </c>
      <c r="G24" s="110">
        <f t="shared" si="0"/>
        <v>28</v>
      </c>
      <c r="H24" s="110">
        <f t="shared" si="0"/>
        <v>4</v>
      </c>
      <c r="I24" s="110">
        <f t="shared" si="0"/>
        <v>20</v>
      </c>
      <c r="J24" s="110">
        <f t="shared" si="0"/>
        <v>11</v>
      </c>
      <c r="K24" s="110">
        <f t="shared" si="0"/>
        <v>20</v>
      </c>
      <c r="L24" s="110">
        <f t="shared" si="0"/>
        <v>27</v>
      </c>
      <c r="M24" s="110">
        <f t="shared" si="0"/>
        <v>4</v>
      </c>
      <c r="N24" s="110">
        <f t="shared" si="0"/>
        <v>46</v>
      </c>
      <c r="O24" s="110">
        <f t="shared" si="0"/>
        <v>0</v>
      </c>
      <c r="P24" s="110">
        <f t="shared" si="0"/>
        <v>0</v>
      </c>
      <c r="Q24" s="110">
        <f t="shared" si="0"/>
        <v>0</v>
      </c>
      <c r="R24" s="110">
        <f t="shared" si="0"/>
        <v>0</v>
      </c>
      <c r="S24" s="110">
        <f t="shared" si="0"/>
        <v>0</v>
      </c>
      <c r="T24" s="110">
        <f t="shared" si="0"/>
        <v>0</v>
      </c>
      <c r="U24" s="110">
        <f t="shared" si="0"/>
        <v>0</v>
      </c>
      <c r="V24" s="110">
        <f t="shared" si="0"/>
        <v>0</v>
      </c>
      <c r="W24" s="110">
        <f t="shared" si="0"/>
        <v>0</v>
      </c>
      <c r="X24" s="110">
        <f t="shared" si="0"/>
        <v>0</v>
      </c>
      <c r="Y24" s="110">
        <f t="shared" si="0"/>
        <v>0</v>
      </c>
      <c r="Z24" s="110">
        <f t="shared" si="0"/>
        <v>0</v>
      </c>
      <c r="AA24" s="110">
        <f t="shared" si="0"/>
        <v>0</v>
      </c>
      <c r="AB24" s="110">
        <f t="shared" si="0"/>
        <v>0</v>
      </c>
      <c r="AC24" s="110">
        <f t="shared" si="0"/>
        <v>0</v>
      </c>
      <c r="AD24" s="110">
        <f t="shared" ref="S24:BR24" si="1">INT((DAYS360(AD5,AD8)*5)/7)</f>
        <v>0</v>
      </c>
      <c r="AE24" s="110">
        <f t="shared" si="1"/>
        <v>0</v>
      </c>
      <c r="AF24" s="110">
        <f t="shared" si="1"/>
        <v>0</v>
      </c>
      <c r="AG24" s="110">
        <f t="shared" si="1"/>
        <v>0</v>
      </c>
      <c r="AH24" s="110">
        <f t="shared" si="1"/>
        <v>0</v>
      </c>
      <c r="AI24" s="110">
        <f t="shared" si="1"/>
        <v>0</v>
      </c>
      <c r="AJ24" s="110">
        <f t="shared" si="1"/>
        <v>0</v>
      </c>
      <c r="AK24" s="110">
        <f t="shared" si="1"/>
        <v>0</v>
      </c>
      <c r="AL24" s="110">
        <f t="shared" si="1"/>
        <v>0</v>
      </c>
      <c r="AM24" s="110">
        <f t="shared" si="1"/>
        <v>0</v>
      </c>
      <c r="AN24" s="110">
        <f t="shared" si="1"/>
        <v>0</v>
      </c>
      <c r="AO24" s="110">
        <f t="shared" si="1"/>
        <v>0</v>
      </c>
      <c r="AP24" s="110">
        <f t="shared" si="1"/>
        <v>0</v>
      </c>
      <c r="AQ24" s="110">
        <f t="shared" si="1"/>
        <v>0</v>
      </c>
      <c r="AR24" s="110">
        <f t="shared" si="1"/>
        <v>0</v>
      </c>
      <c r="AS24" s="110">
        <f t="shared" si="1"/>
        <v>0</v>
      </c>
      <c r="AT24" s="110">
        <f t="shared" si="1"/>
        <v>0</v>
      </c>
      <c r="AU24" s="110">
        <f t="shared" si="1"/>
        <v>0</v>
      </c>
      <c r="AV24" s="110">
        <f t="shared" si="1"/>
        <v>0</v>
      </c>
      <c r="AW24" s="110">
        <f t="shared" si="1"/>
        <v>0</v>
      </c>
      <c r="AX24" s="110">
        <f t="shared" si="1"/>
        <v>0</v>
      </c>
      <c r="AY24" s="110">
        <f t="shared" si="1"/>
        <v>0</v>
      </c>
      <c r="AZ24" s="110">
        <f t="shared" si="1"/>
        <v>0</v>
      </c>
      <c r="BA24" s="110">
        <f t="shared" si="1"/>
        <v>0</v>
      </c>
      <c r="BB24" s="110">
        <f t="shared" si="1"/>
        <v>0</v>
      </c>
      <c r="BC24" s="110">
        <f t="shared" si="1"/>
        <v>0</v>
      </c>
      <c r="BD24" s="110">
        <f t="shared" si="1"/>
        <v>0</v>
      </c>
      <c r="BE24" s="110">
        <f t="shared" si="1"/>
        <v>0</v>
      </c>
      <c r="BF24" s="110">
        <f t="shared" si="1"/>
        <v>0</v>
      </c>
      <c r="BG24" s="110">
        <f t="shared" si="1"/>
        <v>0</v>
      </c>
      <c r="BH24" s="110">
        <f t="shared" si="1"/>
        <v>0</v>
      </c>
      <c r="BI24" s="110">
        <f t="shared" si="1"/>
        <v>0</v>
      </c>
      <c r="BJ24" s="110">
        <f t="shared" si="1"/>
        <v>0</v>
      </c>
      <c r="BK24" s="110">
        <f t="shared" si="1"/>
        <v>0</v>
      </c>
      <c r="BL24" s="110">
        <f t="shared" si="1"/>
        <v>0</v>
      </c>
      <c r="BM24" s="110">
        <f t="shared" si="1"/>
        <v>0</v>
      </c>
      <c r="BN24" s="110">
        <f t="shared" si="1"/>
        <v>0</v>
      </c>
      <c r="BO24" s="110">
        <f t="shared" si="1"/>
        <v>0</v>
      </c>
      <c r="BP24" s="110">
        <f t="shared" si="1"/>
        <v>0</v>
      </c>
      <c r="BQ24" s="110">
        <f t="shared" si="1"/>
        <v>0</v>
      </c>
      <c r="BR24" s="110">
        <f t="shared" si="1"/>
        <v>0</v>
      </c>
    </row>
    <row r="25" spans="1:70" x14ac:dyDescent="0.25">
      <c r="A25" s="114"/>
      <c r="B25" s="110">
        <f>NETWORKDAYS(B8,B10)</f>
        <v>20</v>
      </c>
      <c r="C25" s="110">
        <f t="shared" ref="C25:AC25" si="2">NETWORKDAYS(C8,C10)</f>
        <v>22</v>
      </c>
      <c r="D25" s="110">
        <f t="shared" si="2"/>
        <v>6</v>
      </c>
      <c r="E25" s="110">
        <f t="shared" si="2"/>
        <v>28</v>
      </c>
      <c r="F25" s="110">
        <f t="shared" si="2"/>
        <v>13</v>
      </c>
      <c r="G25" s="110">
        <f t="shared" si="2"/>
        <v>7</v>
      </c>
      <c r="H25" s="110">
        <f t="shared" si="2"/>
        <v>34</v>
      </c>
      <c r="I25" s="110">
        <f t="shared" si="2"/>
        <v>29</v>
      </c>
      <c r="J25" s="110">
        <f t="shared" si="2"/>
        <v>7</v>
      </c>
      <c r="K25" s="110">
        <f t="shared" si="2"/>
        <v>8</v>
      </c>
      <c r="L25" s="110">
        <f t="shared" si="2"/>
        <v>37</v>
      </c>
      <c r="M25" s="110">
        <f t="shared" si="2"/>
        <v>9</v>
      </c>
      <c r="N25" s="110">
        <f t="shared" si="2"/>
        <v>4</v>
      </c>
      <c r="O25" s="110">
        <f t="shared" si="2"/>
        <v>0</v>
      </c>
      <c r="P25" s="110">
        <f t="shared" si="2"/>
        <v>0</v>
      </c>
      <c r="Q25" s="110">
        <f t="shared" si="2"/>
        <v>0</v>
      </c>
      <c r="R25" s="110">
        <f t="shared" si="2"/>
        <v>0</v>
      </c>
      <c r="S25" s="110">
        <f t="shared" si="2"/>
        <v>0</v>
      </c>
      <c r="T25" s="110">
        <f t="shared" si="2"/>
        <v>0</v>
      </c>
      <c r="U25" s="110">
        <f t="shared" si="2"/>
        <v>0</v>
      </c>
      <c r="V25" s="110">
        <f t="shared" si="2"/>
        <v>0</v>
      </c>
      <c r="W25" s="110">
        <f t="shared" si="2"/>
        <v>0</v>
      </c>
      <c r="X25" s="110">
        <f t="shared" si="2"/>
        <v>0</v>
      </c>
      <c r="Y25" s="110">
        <f t="shared" si="2"/>
        <v>0</v>
      </c>
      <c r="Z25" s="110">
        <f t="shared" si="2"/>
        <v>0</v>
      </c>
      <c r="AA25" s="110">
        <f t="shared" si="2"/>
        <v>0</v>
      </c>
      <c r="AB25" s="110">
        <f t="shared" si="2"/>
        <v>0</v>
      </c>
      <c r="AC25" s="110">
        <f t="shared" si="2"/>
        <v>0</v>
      </c>
      <c r="AD25" s="110">
        <f t="shared" ref="S25:BR25" si="3">INT((DAYS360(AD8,AD10)*5)/7)</f>
        <v>0</v>
      </c>
      <c r="AE25" s="110">
        <f t="shared" si="3"/>
        <v>0</v>
      </c>
      <c r="AF25" s="110">
        <f t="shared" si="3"/>
        <v>0</v>
      </c>
      <c r="AG25" s="110">
        <f t="shared" si="3"/>
        <v>0</v>
      </c>
      <c r="AH25" s="110">
        <f t="shared" si="3"/>
        <v>0</v>
      </c>
      <c r="AI25" s="110">
        <f t="shared" si="3"/>
        <v>0</v>
      </c>
      <c r="AJ25" s="110">
        <f t="shared" si="3"/>
        <v>0</v>
      </c>
      <c r="AK25" s="110">
        <f t="shared" si="3"/>
        <v>0</v>
      </c>
      <c r="AL25" s="110">
        <f t="shared" si="3"/>
        <v>0</v>
      </c>
      <c r="AM25" s="110">
        <f t="shared" si="3"/>
        <v>0</v>
      </c>
      <c r="AN25" s="110">
        <f t="shared" si="3"/>
        <v>0</v>
      </c>
      <c r="AO25" s="110">
        <f t="shared" si="3"/>
        <v>0</v>
      </c>
      <c r="AP25" s="110">
        <f t="shared" si="3"/>
        <v>0</v>
      </c>
      <c r="AQ25" s="110">
        <f t="shared" si="3"/>
        <v>0</v>
      </c>
      <c r="AR25" s="110">
        <f t="shared" si="3"/>
        <v>0</v>
      </c>
      <c r="AS25" s="110">
        <f t="shared" si="3"/>
        <v>0</v>
      </c>
      <c r="AT25" s="110">
        <f t="shared" si="3"/>
        <v>0</v>
      </c>
      <c r="AU25" s="110">
        <f t="shared" si="3"/>
        <v>0</v>
      </c>
      <c r="AV25" s="110">
        <f t="shared" si="3"/>
        <v>0</v>
      </c>
      <c r="AW25" s="110">
        <f t="shared" si="3"/>
        <v>0</v>
      </c>
      <c r="AX25" s="110">
        <f t="shared" si="3"/>
        <v>0</v>
      </c>
      <c r="AY25" s="110">
        <f t="shared" si="3"/>
        <v>0</v>
      </c>
      <c r="AZ25" s="110">
        <f t="shared" si="3"/>
        <v>0</v>
      </c>
      <c r="BA25" s="110">
        <f t="shared" si="3"/>
        <v>0</v>
      </c>
      <c r="BB25" s="110">
        <f t="shared" si="3"/>
        <v>0</v>
      </c>
      <c r="BC25" s="110">
        <f t="shared" si="3"/>
        <v>0</v>
      </c>
      <c r="BD25" s="110">
        <f t="shared" si="3"/>
        <v>0</v>
      </c>
      <c r="BE25" s="110">
        <f t="shared" si="3"/>
        <v>0</v>
      </c>
      <c r="BF25" s="110">
        <f t="shared" si="3"/>
        <v>0</v>
      </c>
      <c r="BG25" s="110">
        <f t="shared" si="3"/>
        <v>0</v>
      </c>
      <c r="BH25" s="110">
        <f t="shared" si="3"/>
        <v>0</v>
      </c>
      <c r="BI25" s="110">
        <f t="shared" si="3"/>
        <v>0</v>
      </c>
      <c r="BJ25" s="110">
        <f t="shared" si="3"/>
        <v>0</v>
      </c>
      <c r="BK25" s="110">
        <f t="shared" si="3"/>
        <v>0</v>
      </c>
      <c r="BL25" s="110">
        <f t="shared" si="3"/>
        <v>0</v>
      </c>
      <c r="BM25" s="110">
        <f t="shared" si="3"/>
        <v>0</v>
      </c>
      <c r="BN25" s="110">
        <f t="shared" si="3"/>
        <v>0</v>
      </c>
      <c r="BO25" s="110">
        <f t="shared" si="3"/>
        <v>0</v>
      </c>
      <c r="BP25" s="110">
        <f t="shared" si="3"/>
        <v>0</v>
      </c>
      <c r="BQ25" s="110">
        <f t="shared" si="3"/>
        <v>0</v>
      </c>
      <c r="BR25" s="110">
        <f t="shared" si="3"/>
        <v>0</v>
      </c>
    </row>
    <row r="26" spans="1:70" ht="15.75" thickBot="1" x14ac:dyDescent="0.3">
      <c r="A26" s="81"/>
      <c r="B26" s="81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100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6"/>
      <c r="AJ26" s="96"/>
      <c r="AK26" s="96"/>
      <c r="AL26" s="96"/>
      <c r="AM26" s="96"/>
      <c r="AN26" s="96"/>
      <c r="AO26" s="96"/>
      <c r="AP26" s="96"/>
      <c r="AQ26" s="96"/>
      <c r="AR26" s="96"/>
      <c r="AS26" s="96"/>
      <c r="AT26" s="96"/>
      <c r="AU26" s="96"/>
      <c r="AV26" s="96"/>
      <c r="AW26" s="96"/>
      <c r="AX26" s="96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6"/>
      <c r="BJ26" s="96"/>
    </row>
    <row r="27" spans="1:70" ht="30" x14ac:dyDescent="0.25">
      <c r="A27" s="71" t="s">
        <v>77</v>
      </c>
      <c r="B27" s="32">
        <f>NETWORKDAYS(B22,B23)</f>
        <v>36</v>
      </c>
      <c r="C27" s="34">
        <f t="shared" ref="C27:BJ27" si="4">NETWORKDAYS(C22,C23)</f>
        <v>47</v>
      </c>
      <c r="D27" s="32">
        <f t="shared" si="4"/>
        <v>47</v>
      </c>
      <c r="E27" s="26">
        <f t="shared" si="4"/>
        <v>43</v>
      </c>
      <c r="F27" s="26">
        <f t="shared" si="4"/>
        <v>87</v>
      </c>
      <c r="G27" s="26">
        <f t="shared" si="4"/>
        <v>12</v>
      </c>
      <c r="H27" s="26">
        <f t="shared" si="4"/>
        <v>-10</v>
      </c>
      <c r="I27" s="34">
        <f t="shared" si="4"/>
        <v>9</v>
      </c>
      <c r="J27" s="26">
        <f t="shared" si="4"/>
        <v>-20</v>
      </c>
      <c r="K27" s="26">
        <f t="shared" si="4"/>
        <v>2</v>
      </c>
      <c r="L27" s="26">
        <f t="shared" si="4"/>
        <v>73</v>
      </c>
      <c r="M27" s="34">
        <f t="shared" si="4"/>
        <v>5</v>
      </c>
      <c r="N27" s="96">
        <f t="shared" si="4"/>
        <v>0</v>
      </c>
      <c r="O27" s="96">
        <f t="shared" si="4"/>
        <v>0</v>
      </c>
      <c r="P27" s="96">
        <f t="shared" si="4"/>
        <v>0</v>
      </c>
      <c r="Q27" s="96">
        <f t="shared" si="4"/>
        <v>0</v>
      </c>
      <c r="R27" s="96">
        <f t="shared" si="4"/>
        <v>0</v>
      </c>
      <c r="S27" s="96">
        <f t="shared" si="4"/>
        <v>0</v>
      </c>
      <c r="T27" s="96">
        <f t="shared" si="4"/>
        <v>0</v>
      </c>
      <c r="U27" s="96">
        <f t="shared" si="4"/>
        <v>0</v>
      </c>
      <c r="V27" s="96">
        <f t="shared" si="4"/>
        <v>0</v>
      </c>
      <c r="W27" s="96">
        <f t="shared" si="4"/>
        <v>0</v>
      </c>
      <c r="X27" s="96">
        <f t="shared" si="4"/>
        <v>0</v>
      </c>
      <c r="Y27" s="96">
        <f t="shared" si="4"/>
        <v>0</v>
      </c>
      <c r="Z27" s="96">
        <f t="shared" si="4"/>
        <v>0</v>
      </c>
      <c r="AA27" s="96">
        <f t="shared" si="4"/>
        <v>0</v>
      </c>
      <c r="AB27" s="96">
        <f t="shared" si="4"/>
        <v>0</v>
      </c>
      <c r="AC27" s="96">
        <f t="shared" si="4"/>
        <v>0</v>
      </c>
      <c r="AD27" s="96">
        <f t="shared" si="4"/>
        <v>0</v>
      </c>
      <c r="AE27" s="96">
        <f t="shared" si="4"/>
        <v>0</v>
      </c>
      <c r="AF27" s="96">
        <f t="shared" si="4"/>
        <v>0</v>
      </c>
      <c r="AG27" s="96">
        <f t="shared" si="4"/>
        <v>0</v>
      </c>
      <c r="AH27" s="96">
        <f t="shared" si="4"/>
        <v>0</v>
      </c>
      <c r="AI27" s="96">
        <f t="shared" si="4"/>
        <v>0</v>
      </c>
      <c r="AJ27" s="96">
        <f t="shared" si="4"/>
        <v>0</v>
      </c>
      <c r="AK27" s="96">
        <f t="shared" si="4"/>
        <v>0</v>
      </c>
      <c r="AL27" s="96">
        <f t="shared" si="4"/>
        <v>0</v>
      </c>
      <c r="AM27" s="96">
        <f t="shared" si="4"/>
        <v>0</v>
      </c>
      <c r="AN27" s="96">
        <f t="shared" si="4"/>
        <v>0</v>
      </c>
      <c r="AO27" s="96">
        <f t="shared" si="4"/>
        <v>0</v>
      </c>
      <c r="AP27" s="96">
        <f t="shared" si="4"/>
        <v>0</v>
      </c>
      <c r="AQ27" s="96">
        <f t="shared" si="4"/>
        <v>0</v>
      </c>
      <c r="AR27" s="96">
        <f t="shared" si="4"/>
        <v>0</v>
      </c>
      <c r="AS27" s="96">
        <f t="shared" si="4"/>
        <v>0</v>
      </c>
      <c r="AT27" s="96">
        <f t="shared" si="4"/>
        <v>0</v>
      </c>
      <c r="AU27" s="96">
        <f t="shared" si="4"/>
        <v>0</v>
      </c>
      <c r="AV27" s="96">
        <f t="shared" si="4"/>
        <v>0</v>
      </c>
      <c r="AW27" s="96">
        <f t="shared" si="4"/>
        <v>0</v>
      </c>
      <c r="AX27" s="96">
        <f t="shared" si="4"/>
        <v>0</v>
      </c>
      <c r="AY27" s="96">
        <f t="shared" si="4"/>
        <v>0</v>
      </c>
      <c r="AZ27" s="96">
        <f t="shared" si="4"/>
        <v>0</v>
      </c>
      <c r="BA27" s="96">
        <f t="shared" si="4"/>
        <v>0</v>
      </c>
      <c r="BB27" s="96">
        <f t="shared" si="4"/>
        <v>0</v>
      </c>
      <c r="BC27" s="96">
        <f t="shared" si="4"/>
        <v>0</v>
      </c>
      <c r="BD27" s="96">
        <f t="shared" si="4"/>
        <v>0</v>
      </c>
      <c r="BE27" s="96">
        <f t="shared" si="4"/>
        <v>0</v>
      </c>
      <c r="BF27" s="96">
        <f t="shared" si="4"/>
        <v>0</v>
      </c>
      <c r="BG27" s="96">
        <f t="shared" si="4"/>
        <v>0</v>
      </c>
      <c r="BH27" s="96">
        <f t="shared" si="4"/>
        <v>0</v>
      </c>
      <c r="BI27" s="96">
        <f t="shared" si="4"/>
        <v>0</v>
      </c>
      <c r="BJ27" s="96">
        <f t="shared" si="4"/>
        <v>0</v>
      </c>
    </row>
    <row r="28" spans="1:70" ht="15.75" thickBot="1" x14ac:dyDescent="0.3">
      <c r="A28" s="72" t="s">
        <v>79</v>
      </c>
      <c r="B28" s="83" t="str">
        <f t="shared" ref="B28:AG28" si="5">IF(MONTH(B23)&lt;4,"1",IF(MONTH(B23)&lt;8,"2",IF(MONTH(B23)&lt;=12,"3")))</f>
        <v>3</v>
      </c>
      <c r="C28" s="84" t="str">
        <f t="shared" si="5"/>
        <v>3</v>
      </c>
      <c r="D28" s="83" t="str">
        <f t="shared" si="5"/>
        <v>1</v>
      </c>
      <c r="E28" s="85" t="str">
        <f t="shared" si="5"/>
        <v>1</v>
      </c>
      <c r="F28" s="85" t="str">
        <f t="shared" si="5"/>
        <v>2</v>
      </c>
      <c r="G28" s="85" t="str">
        <f t="shared" si="5"/>
        <v>2</v>
      </c>
      <c r="H28" s="85" t="str">
        <f t="shared" si="5"/>
        <v>2</v>
      </c>
      <c r="I28" s="84" t="str">
        <f t="shared" si="5"/>
        <v>3</v>
      </c>
      <c r="J28" s="85" t="str">
        <f t="shared" si="5"/>
        <v>1</v>
      </c>
      <c r="K28" s="85" t="str">
        <f t="shared" si="5"/>
        <v>1</v>
      </c>
      <c r="L28" s="85" t="str">
        <f t="shared" si="5"/>
        <v>3</v>
      </c>
      <c r="M28" s="99" t="str">
        <f t="shared" si="5"/>
        <v>3</v>
      </c>
      <c r="N28" s="96" t="str">
        <f t="shared" si="5"/>
        <v>1</v>
      </c>
      <c r="O28" s="96" t="str">
        <f t="shared" si="5"/>
        <v>1</v>
      </c>
      <c r="P28" s="96" t="str">
        <f t="shared" si="5"/>
        <v>1</v>
      </c>
      <c r="Q28" s="96" t="str">
        <f t="shared" si="5"/>
        <v>1</v>
      </c>
      <c r="R28" s="96" t="str">
        <f t="shared" si="5"/>
        <v>1</v>
      </c>
      <c r="S28" s="96" t="str">
        <f t="shared" si="5"/>
        <v>1</v>
      </c>
      <c r="T28" s="96" t="str">
        <f t="shared" si="5"/>
        <v>1</v>
      </c>
      <c r="U28" s="96" t="str">
        <f t="shared" si="5"/>
        <v>1</v>
      </c>
      <c r="V28" s="96" t="str">
        <f t="shared" si="5"/>
        <v>1</v>
      </c>
      <c r="W28" s="96" t="str">
        <f t="shared" si="5"/>
        <v>1</v>
      </c>
      <c r="X28" s="96" t="str">
        <f t="shared" si="5"/>
        <v>1</v>
      </c>
      <c r="Y28" s="96" t="str">
        <f t="shared" si="5"/>
        <v>1</v>
      </c>
      <c r="Z28" s="96" t="str">
        <f t="shared" si="5"/>
        <v>1</v>
      </c>
      <c r="AA28" s="96" t="str">
        <f t="shared" si="5"/>
        <v>1</v>
      </c>
      <c r="AB28" s="96" t="str">
        <f t="shared" si="5"/>
        <v>1</v>
      </c>
      <c r="AC28" s="96" t="str">
        <f t="shared" si="5"/>
        <v>1</v>
      </c>
      <c r="AD28" s="96" t="str">
        <f t="shared" si="5"/>
        <v>1</v>
      </c>
      <c r="AE28" s="96" t="str">
        <f t="shared" si="5"/>
        <v>1</v>
      </c>
      <c r="AF28" s="96" t="str">
        <f t="shared" si="5"/>
        <v>1</v>
      </c>
      <c r="AG28" s="96" t="str">
        <f t="shared" si="5"/>
        <v>1</v>
      </c>
      <c r="AH28" s="96" t="str">
        <f t="shared" ref="AH28:BJ28" si="6">IF(MONTH(AH23)&lt;4,"1",IF(MONTH(AH23)&lt;8,"2",IF(MONTH(AH23)&lt;=12,"3")))</f>
        <v>1</v>
      </c>
      <c r="AI28" s="96" t="str">
        <f t="shared" si="6"/>
        <v>1</v>
      </c>
      <c r="AJ28" s="96" t="str">
        <f t="shared" si="6"/>
        <v>1</v>
      </c>
      <c r="AK28" s="96" t="str">
        <f t="shared" si="6"/>
        <v>1</v>
      </c>
      <c r="AL28" s="96" t="str">
        <f t="shared" si="6"/>
        <v>1</v>
      </c>
      <c r="AM28" s="96" t="str">
        <f t="shared" si="6"/>
        <v>1</v>
      </c>
      <c r="AN28" s="96" t="str">
        <f t="shared" si="6"/>
        <v>1</v>
      </c>
      <c r="AO28" s="96" t="str">
        <f t="shared" si="6"/>
        <v>1</v>
      </c>
      <c r="AP28" s="96" t="str">
        <f t="shared" si="6"/>
        <v>1</v>
      </c>
      <c r="AQ28" s="96" t="str">
        <f t="shared" si="6"/>
        <v>1</v>
      </c>
      <c r="AR28" s="96" t="str">
        <f t="shared" si="6"/>
        <v>1</v>
      </c>
      <c r="AS28" s="96" t="str">
        <f t="shared" si="6"/>
        <v>1</v>
      </c>
      <c r="AT28" s="96" t="str">
        <f t="shared" si="6"/>
        <v>1</v>
      </c>
      <c r="AU28" s="96" t="str">
        <f t="shared" si="6"/>
        <v>1</v>
      </c>
      <c r="AV28" s="96" t="str">
        <f t="shared" si="6"/>
        <v>1</v>
      </c>
      <c r="AW28" s="96" t="str">
        <f t="shared" si="6"/>
        <v>1</v>
      </c>
      <c r="AX28" s="96" t="str">
        <f t="shared" si="6"/>
        <v>1</v>
      </c>
      <c r="AY28" s="96" t="str">
        <f t="shared" si="6"/>
        <v>1</v>
      </c>
      <c r="AZ28" s="96" t="str">
        <f t="shared" si="6"/>
        <v>1</v>
      </c>
      <c r="BA28" s="96" t="str">
        <f t="shared" si="6"/>
        <v>1</v>
      </c>
      <c r="BB28" s="96" t="str">
        <f t="shared" si="6"/>
        <v>1</v>
      </c>
      <c r="BC28" s="96" t="str">
        <f t="shared" si="6"/>
        <v>1</v>
      </c>
      <c r="BD28" s="96" t="str">
        <f t="shared" si="6"/>
        <v>1</v>
      </c>
      <c r="BE28" s="96" t="str">
        <f t="shared" si="6"/>
        <v>1</v>
      </c>
      <c r="BF28" s="96" t="str">
        <f t="shared" si="6"/>
        <v>1</v>
      </c>
      <c r="BG28" s="96" t="str">
        <f t="shared" si="6"/>
        <v>1</v>
      </c>
      <c r="BH28" s="96" t="str">
        <f t="shared" si="6"/>
        <v>1</v>
      </c>
      <c r="BI28" s="96" t="str">
        <f t="shared" si="6"/>
        <v>1</v>
      </c>
      <c r="BJ28" s="96" t="str">
        <f t="shared" si="6"/>
        <v>1</v>
      </c>
    </row>
    <row r="29" spans="1:70" ht="15.75" thickBot="1" x14ac:dyDescent="0.3">
      <c r="B29" s="90">
        <v>2013</v>
      </c>
      <c r="C29" s="90">
        <v>2014</v>
      </c>
      <c r="D29" s="84">
        <v>2015</v>
      </c>
    </row>
    <row r="30" spans="1:70" ht="30.75" thickBot="1" x14ac:dyDescent="0.3">
      <c r="A30" s="2" t="s">
        <v>80</v>
      </c>
      <c r="B30" s="90">
        <f>SUM(B27:C27)</f>
        <v>83</v>
      </c>
      <c r="C30" s="90">
        <f>SUM(D27:I27)</f>
        <v>188</v>
      </c>
      <c r="D30" s="84">
        <f>SUM(J27:M27)</f>
        <v>60</v>
      </c>
    </row>
    <row r="31" spans="1:70" x14ac:dyDescent="0.25">
      <c r="B31" s="32">
        <v>2013</v>
      </c>
      <c r="C31" s="26"/>
      <c r="D31" s="34"/>
      <c r="E31" s="32">
        <v>2014</v>
      </c>
      <c r="F31" s="26"/>
      <c r="G31" s="34"/>
      <c r="H31" s="32">
        <v>2015</v>
      </c>
      <c r="I31" s="26"/>
      <c r="J31" s="34"/>
    </row>
    <row r="32" spans="1:70" ht="15.75" thickBot="1" x14ac:dyDescent="0.3">
      <c r="B32" s="79" t="s">
        <v>87</v>
      </c>
      <c r="C32" s="81" t="s">
        <v>88</v>
      </c>
      <c r="D32" s="80" t="s">
        <v>89</v>
      </c>
      <c r="E32" s="79" t="s">
        <v>87</v>
      </c>
      <c r="F32" s="81" t="s">
        <v>88</v>
      </c>
      <c r="G32" s="80" t="s">
        <v>89</v>
      </c>
      <c r="H32" s="79" t="s">
        <v>87</v>
      </c>
      <c r="I32" s="81" t="s">
        <v>88</v>
      </c>
      <c r="J32" s="80" t="s">
        <v>89</v>
      </c>
    </row>
    <row r="33" spans="1:10" ht="30.75" thickBot="1" x14ac:dyDescent="0.3">
      <c r="A33" s="86" t="s">
        <v>81</v>
      </c>
      <c r="B33" s="89">
        <v>0</v>
      </c>
      <c r="C33" s="87">
        <v>0</v>
      </c>
      <c r="D33" s="88">
        <f>SUM(B27:C27)</f>
        <v>83</v>
      </c>
      <c r="E33" s="89">
        <f>SUM(D27:E27)</f>
        <v>90</v>
      </c>
      <c r="F33" s="87">
        <f>SUM(F27:H27)</f>
        <v>89</v>
      </c>
      <c r="G33" s="88">
        <f>SUM(I27:I27)</f>
        <v>9</v>
      </c>
      <c r="H33" s="89">
        <f>SUM(J27:K27)</f>
        <v>-18</v>
      </c>
      <c r="I33" s="87">
        <v>0</v>
      </c>
      <c r="J33" s="88">
        <f>SUM(L27:M27)</f>
        <v>78</v>
      </c>
    </row>
  </sheetData>
  <mergeCells count="1">
    <mergeCell ref="A24:A2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</vt:lpstr>
      <vt:lpstr>Pieces</vt:lpstr>
      <vt:lpstr>Causes</vt:lpstr>
      <vt:lpstr>Histo</vt:lpstr>
      <vt:lpstr>Var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(HERAKLES)</dc:creator>
  <cp:lastModifiedBy>MOURAVA Denis (HERAKLES CERAMICS)</cp:lastModifiedBy>
  <dcterms:created xsi:type="dcterms:W3CDTF">2015-10-02T12:12:06Z</dcterms:created>
  <dcterms:modified xsi:type="dcterms:W3CDTF">2016-06-30T15:54:48Z</dcterms:modified>
</cp:coreProperties>
</file>