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pao196\Desktop\"/>
    </mc:Choice>
  </mc:AlternateContent>
  <bookViews>
    <workbookView xWindow="0" yWindow="0" windowWidth="28800" windowHeight="12030"/>
  </bookViews>
  <sheets>
    <sheet name="Feuil1" sheetId="1" r:id="rId1"/>
  </sheets>
  <definedNames>
    <definedName name="tableau_produits">Feuil1!$B$3:$K$9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O4" i="1"/>
  <c r="I9" i="1" l="1"/>
  <c r="K9" i="1" s="1"/>
  <c r="F9" i="1"/>
  <c r="I8" i="1"/>
  <c r="K8" i="1" s="1"/>
  <c r="F8" i="1"/>
  <c r="I7" i="1"/>
  <c r="F7" i="1"/>
  <c r="I6" i="1"/>
  <c r="K6" i="1" s="1"/>
  <c r="F6" i="1"/>
  <c r="I5" i="1"/>
  <c r="K5" i="1" s="1"/>
  <c r="F5" i="1"/>
  <c r="K4" i="1"/>
  <c r="I4" i="1"/>
  <c r="F4" i="1"/>
  <c r="G5" i="1" l="1"/>
  <c r="H6" i="1"/>
  <c r="G9" i="1"/>
  <c r="G8" i="1"/>
  <c r="G4" i="1"/>
  <c r="H7" i="1"/>
  <c r="G6" i="1"/>
  <c r="H8" i="1"/>
  <c r="H4" i="1"/>
  <c r="H5" i="1"/>
  <c r="K7" i="1"/>
  <c r="H9" i="1"/>
  <c r="G7" i="1"/>
</calcChain>
</file>

<file path=xl/sharedStrings.xml><?xml version="1.0" encoding="utf-8"?>
<sst xmlns="http://schemas.openxmlformats.org/spreadsheetml/2006/main" count="20" uniqueCount="19">
  <si>
    <t>Promo</t>
  </si>
  <si>
    <t>désignation</t>
  </si>
  <si>
    <t>prix achat HT</t>
  </si>
  <si>
    <t>TTC</t>
  </si>
  <si>
    <t>marges</t>
  </si>
  <si>
    <t>ratio</t>
  </si>
  <si>
    <t>prix ventes</t>
  </si>
  <si>
    <t>Produit</t>
  </si>
  <si>
    <t>Produits 1</t>
  </si>
  <si>
    <t>Produits 2</t>
  </si>
  <si>
    <t>Produits 3</t>
  </si>
  <si>
    <t>Produits 4</t>
  </si>
  <si>
    <t>Produits 5</t>
  </si>
  <si>
    <t>Produits 6</t>
  </si>
  <si>
    <t>Rèf</t>
  </si>
  <si>
    <t>Réf</t>
  </si>
  <si>
    <t>Marges</t>
  </si>
  <si>
    <t>prix apres promo</t>
  </si>
  <si>
    <t>Prix apres promo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</si>
</sst>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44" fontId="3" fillId="0" borderId="1" xfId="1" applyFont="1" applyBorder="1"/>
    <xf numFmtId="9" fontId="3" fillId="0" borderId="2" xfId="2" applyFont="1" applyBorder="1" applyAlignment="1">
      <alignment horizontal="center"/>
    </xf>
    <xf numFmtId="0" fontId="4" fillId="0" borderId="3" xfId="1" applyNumberFormat="1" applyFont="1" applyBorder="1" applyAlignment="1">
      <alignment horizontal="center" vertical="center"/>
    </xf>
    <xf numFmtId="44" fontId="4" fillId="0" borderId="3" xfId="1" applyFont="1" applyBorder="1" applyAlignment="1">
      <alignment wrapText="1"/>
    </xf>
    <xf numFmtId="44" fontId="4" fillId="0" borderId="3" xfId="1" applyFont="1" applyBorder="1"/>
    <xf numFmtId="2" fontId="4" fillId="0" borderId="3" xfId="1" applyNumberFormat="1" applyFont="1" applyBorder="1"/>
    <xf numFmtId="0" fontId="4" fillId="0" borderId="3" xfId="0" applyFont="1" applyBorder="1"/>
    <xf numFmtId="44" fontId="4" fillId="0" borderId="4" xfId="1" applyFont="1" applyBorder="1"/>
    <xf numFmtId="44" fontId="4" fillId="0" borderId="5" xfId="1" applyFont="1" applyFill="1" applyBorder="1"/>
    <xf numFmtId="0" fontId="3" fillId="2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top" wrapText="1" readingOrder="1"/>
    </xf>
    <xf numFmtId="164" fontId="3" fillId="0" borderId="1" xfId="0" applyNumberFormat="1" applyFont="1" applyBorder="1"/>
    <xf numFmtId="2" fontId="3" fillId="0" borderId="1" xfId="0" applyNumberFormat="1" applyFont="1" applyBorder="1"/>
    <xf numFmtId="44" fontId="3" fillId="0" borderId="1" xfId="0" applyNumberFormat="1" applyFont="1" applyBorder="1"/>
    <xf numFmtId="44" fontId="4" fillId="0" borderId="6" xfId="1" applyFont="1" applyBorder="1"/>
    <xf numFmtId="44" fontId="3" fillId="0" borderId="7" xfId="1" applyFont="1" applyBorder="1"/>
    <xf numFmtId="0" fontId="2" fillId="0" borderId="0" xfId="1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9"/>
  <sheetViews>
    <sheetView tabSelected="1" workbookViewId="0">
      <selection activeCell="O12" sqref="O12"/>
    </sheetView>
  </sheetViews>
  <sheetFormatPr baseColWidth="10" defaultRowHeight="15" x14ac:dyDescent="0.25"/>
  <cols>
    <col min="4" max="4" width="17.28515625" customWidth="1"/>
    <col min="11" max="11" width="15.28515625" customWidth="1"/>
    <col min="14" max="14" width="11.42578125" style="19"/>
  </cols>
  <sheetData>
    <row r="1" spans="2:16" x14ac:dyDescent="0.25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" t="s">
        <v>0</v>
      </c>
    </row>
    <row r="2" spans="2:16" ht="15.75" thickBot="1" x14ac:dyDescent="0.3">
      <c r="B2" s="18"/>
      <c r="C2" s="18"/>
      <c r="D2" s="18"/>
      <c r="E2" s="18"/>
      <c r="F2" s="18"/>
      <c r="G2" s="18"/>
      <c r="H2" s="18"/>
      <c r="I2" s="18"/>
      <c r="J2" s="18"/>
      <c r="K2" s="2">
        <v>0.1</v>
      </c>
    </row>
    <row r="3" spans="2:16" x14ac:dyDescent="0.25">
      <c r="B3" s="3" t="s">
        <v>14</v>
      </c>
      <c r="C3" s="3"/>
      <c r="D3" s="4" t="s">
        <v>1</v>
      </c>
      <c r="E3" s="5" t="s">
        <v>2</v>
      </c>
      <c r="F3" s="5" t="s">
        <v>3</v>
      </c>
      <c r="G3" s="5" t="s">
        <v>4</v>
      </c>
      <c r="H3" s="6" t="s">
        <v>5</v>
      </c>
      <c r="I3" s="7" t="s">
        <v>0</v>
      </c>
      <c r="J3" s="8" t="s">
        <v>6</v>
      </c>
      <c r="K3" s="9" t="s">
        <v>17</v>
      </c>
      <c r="N3" s="19" t="s">
        <v>15</v>
      </c>
      <c r="O3" t="s">
        <v>16</v>
      </c>
      <c r="P3" t="s">
        <v>18</v>
      </c>
    </row>
    <row r="4" spans="2:16" x14ac:dyDescent="0.25">
      <c r="B4" s="10">
        <v>10000</v>
      </c>
      <c r="C4" s="11"/>
      <c r="D4" s="12" t="s">
        <v>8</v>
      </c>
      <c r="E4" s="13">
        <v>50</v>
      </c>
      <c r="F4" s="13">
        <f>E4*(20%+1)</f>
        <v>60</v>
      </c>
      <c r="G4" s="1">
        <f>(J4-I4)-F4</f>
        <v>30</v>
      </c>
      <c r="H4" s="14">
        <f>(J4-I4)/F4</f>
        <v>1.5</v>
      </c>
      <c r="I4" s="15">
        <f>((K$2*J4))</f>
        <v>10</v>
      </c>
      <c r="J4" s="16">
        <v>100</v>
      </c>
      <c r="K4" s="17">
        <f>J4-I4</f>
        <v>90</v>
      </c>
      <c r="N4" s="20"/>
      <c r="O4" s="19" t="str">
        <f>IF(N4="","",VLOOKUP(N4,tableau_produits,6,FALSE))</f>
        <v/>
      </c>
      <c r="P4" s="19" t="str">
        <f>IF(N4="","",VLOOKUP(N4,tableau_produits,10,FALSE))</f>
        <v/>
      </c>
    </row>
    <row r="5" spans="2:16" x14ac:dyDescent="0.25">
      <c r="B5" s="10">
        <v>10001</v>
      </c>
      <c r="C5" s="11"/>
      <c r="D5" s="12" t="s">
        <v>9</v>
      </c>
      <c r="E5" s="13">
        <v>100</v>
      </c>
      <c r="F5" s="13">
        <f t="shared" ref="F5:F9" si="0">E5*(20%+1)</f>
        <v>120</v>
      </c>
      <c r="G5" s="1">
        <f t="shared" ref="G5:G9" si="1">(J5-I5)-F5</f>
        <v>60</v>
      </c>
      <c r="H5" s="14">
        <f t="shared" ref="H5:H9" si="2">(J5-I5)/F5</f>
        <v>1.5</v>
      </c>
      <c r="I5" s="15">
        <f>((K$2*J5))</f>
        <v>20</v>
      </c>
      <c r="J5" s="16">
        <v>200</v>
      </c>
      <c r="K5" s="17">
        <f t="shared" ref="K5:K9" si="3">J5-I5</f>
        <v>180</v>
      </c>
    </row>
    <row r="6" spans="2:16" x14ac:dyDescent="0.25">
      <c r="B6" s="10">
        <v>10002</v>
      </c>
      <c r="C6" s="11"/>
      <c r="D6" s="12" t="s">
        <v>10</v>
      </c>
      <c r="E6" s="13">
        <v>150</v>
      </c>
      <c r="F6" s="13">
        <f t="shared" si="0"/>
        <v>180</v>
      </c>
      <c r="G6" s="1">
        <f t="shared" si="1"/>
        <v>90</v>
      </c>
      <c r="H6" s="14">
        <f t="shared" si="2"/>
        <v>1.5</v>
      </c>
      <c r="I6" s="15">
        <f t="shared" ref="I6:I9" si="4">((K$2*J6))</f>
        <v>30</v>
      </c>
      <c r="J6" s="16">
        <v>300</v>
      </c>
      <c r="K6" s="17">
        <f t="shared" si="3"/>
        <v>270</v>
      </c>
    </row>
    <row r="7" spans="2:16" x14ac:dyDescent="0.25">
      <c r="B7" s="10">
        <v>10003</v>
      </c>
      <c r="C7" s="11"/>
      <c r="D7" s="12" t="s">
        <v>11</v>
      </c>
      <c r="E7" s="13">
        <v>200</v>
      </c>
      <c r="F7" s="13">
        <f t="shared" si="0"/>
        <v>240</v>
      </c>
      <c r="G7" s="1">
        <f t="shared" si="1"/>
        <v>120</v>
      </c>
      <c r="H7" s="14">
        <f t="shared" si="2"/>
        <v>1.5</v>
      </c>
      <c r="I7" s="15">
        <f t="shared" si="4"/>
        <v>40</v>
      </c>
      <c r="J7" s="16">
        <v>400</v>
      </c>
      <c r="K7" s="17">
        <f t="shared" si="3"/>
        <v>360</v>
      </c>
    </row>
    <row r="8" spans="2:16" x14ac:dyDescent="0.25">
      <c r="B8" s="10">
        <v>10004</v>
      </c>
      <c r="C8" s="11"/>
      <c r="D8" s="12" t="s">
        <v>12</v>
      </c>
      <c r="E8" s="13">
        <v>250</v>
      </c>
      <c r="F8" s="13">
        <f t="shared" si="0"/>
        <v>300</v>
      </c>
      <c r="G8" s="1">
        <f t="shared" si="1"/>
        <v>150</v>
      </c>
      <c r="H8" s="14">
        <f t="shared" si="2"/>
        <v>1.5</v>
      </c>
      <c r="I8" s="15">
        <f t="shared" si="4"/>
        <v>50</v>
      </c>
      <c r="J8" s="16">
        <v>500</v>
      </c>
      <c r="K8" s="17">
        <f t="shared" si="3"/>
        <v>450</v>
      </c>
    </row>
    <row r="9" spans="2:16" x14ac:dyDescent="0.25">
      <c r="B9" s="10">
        <v>10005</v>
      </c>
      <c r="C9" s="11"/>
      <c r="D9" s="12" t="s">
        <v>13</v>
      </c>
      <c r="E9" s="13">
        <v>300</v>
      </c>
      <c r="F9" s="13">
        <f t="shared" si="0"/>
        <v>360</v>
      </c>
      <c r="G9" s="1">
        <f t="shared" si="1"/>
        <v>180</v>
      </c>
      <c r="H9" s="14">
        <f t="shared" si="2"/>
        <v>1.5</v>
      </c>
      <c r="I9" s="15">
        <f t="shared" si="4"/>
        <v>60</v>
      </c>
      <c r="J9" s="16">
        <v>600</v>
      </c>
      <c r="K9" s="17">
        <f t="shared" si="3"/>
        <v>540</v>
      </c>
    </row>
  </sheetData>
  <mergeCells count="1">
    <mergeCell ref="B1:J2"/>
  </mergeCells>
  <phoneticPr fontId="6" type="noConversion"/>
  <conditionalFormatting sqref="G1:G9">
    <cfRule type="cellIs" dxfId="1" priority="2" operator="lessThan">
      <formula>0</formula>
    </cfRule>
  </conditionalFormatting>
  <conditionalFormatting sqref="H4:H9">
    <cfRule type="cellIs" dxfId="0" priority="1" operator="lessThan">
      <formula>1.1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tableau_produits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leblanc</dc:creator>
  <cp:lastModifiedBy>GPAO196 - Jorge MESQUITA</cp:lastModifiedBy>
  <dcterms:created xsi:type="dcterms:W3CDTF">2021-03-25T10:22:36Z</dcterms:created>
  <dcterms:modified xsi:type="dcterms:W3CDTF">2021-03-25T13:24:05Z</dcterms:modified>
</cp:coreProperties>
</file>