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15195" windowHeight="11640"/>
  </bookViews>
  <sheets>
    <sheet name="BatCub we ete jours feries" sheetId="6" r:id="rId1"/>
    <sheet name="Suivi" sheetId="7" r:id="rId2"/>
  </sheets>
  <definedNames>
    <definedName name="_xlnm.Print_Area" localSheetId="0">'BatCub we ete jours feries'!$A$1:$M$29</definedName>
    <definedName name="_xlnm.Print_Area" localSheetId="1">Suivi!$A$1:$K$57</definedName>
  </definedNames>
  <calcPr calcId="124519" refMode="R1C1"/>
</workbook>
</file>

<file path=xl/calcChain.xml><?xml version="1.0" encoding="utf-8"?>
<calcChain xmlns="http://schemas.openxmlformats.org/spreadsheetml/2006/main">
  <c r="B27" i="6"/>
  <c r="K51" i="7"/>
  <c r="J51"/>
  <c r="I51"/>
  <c r="H51"/>
  <c r="G51"/>
  <c r="F51"/>
  <c r="E51"/>
  <c r="D51"/>
  <c r="C51"/>
  <c r="K43"/>
  <c r="J43"/>
  <c r="I43"/>
  <c r="H43"/>
  <c r="G43"/>
  <c r="F43"/>
  <c r="E43"/>
  <c r="D43"/>
  <c r="C43"/>
  <c r="K35"/>
  <c r="J35"/>
  <c r="I35"/>
  <c r="H35"/>
  <c r="G35"/>
  <c r="F35"/>
  <c r="E35"/>
  <c r="D35"/>
  <c r="C35"/>
  <c r="K27"/>
  <c r="J27"/>
  <c r="I27"/>
  <c r="H27"/>
  <c r="G27"/>
  <c r="F27"/>
  <c r="E27"/>
  <c r="D27"/>
  <c r="C27"/>
  <c r="K19"/>
  <c r="J19"/>
  <c r="I19"/>
  <c r="H19"/>
  <c r="G19"/>
  <c r="F19"/>
  <c r="E19"/>
  <c r="D19"/>
  <c r="C19"/>
  <c r="K11"/>
  <c r="J11"/>
  <c r="I11"/>
  <c r="H11"/>
  <c r="G11"/>
  <c r="F11"/>
  <c r="E11"/>
  <c r="D11"/>
  <c r="C11"/>
  <c r="K52"/>
  <c r="K57"/>
  <c r="J52"/>
  <c r="I52"/>
  <c r="H52"/>
  <c r="G52"/>
  <c r="F52"/>
  <c r="E52"/>
  <c r="D52"/>
  <c r="C52"/>
  <c r="B29" i="6"/>
  <c r="C15"/>
  <c r="C35"/>
  <c r="B15"/>
  <c r="AI32"/>
  <c r="AH32"/>
  <c r="B9"/>
  <c r="B36"/>
  <c r="AI16"/>
  <c r="AH16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1"/>
  <c r="C36"/>
  <c r="B31"/>
  <c r="C29"/>
  <c r="C27"/>
  <c r="C25"/>
  <c r="B25"/>
  <c r="B35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3"/>
  <c r="B13"/>
  <c r="B38"/>
  <c r="C11"/>
  <c r="C37"/>
  <c r="B11"/>
  <c r="C9"/>
  <c r="C38"/>
  <c r="C39"/>
  <c r="B37"/>
  <c r="B39"/>
  <c r="B16"/>
  <c r="B32"/>
  <c r="C16"/>
  <c r="C32"/>
</calcChain>
</file>

<file path=xl/sharedStrings.xml><?xml version="1.0" encoding="utf-8"?>
<sst xmlns="http://schemas.openxmlformats.org/spreadsheetml/2006/main" count="294" uniqueCount="157">
  <si>
    <t>M</t>
  </si>
  <si>
    <t>D</t>
  </si>
  <si>
    <t>TOTAL</t>
  </si>
  <si>
    <t>Départ Stalingrad</t>
  </si>
  <si>
    <t>Quinconces</t>
  </si>
  <si>
    <t>Hangar 14</t>
  </si>
  <si>
    <t>Lormont Bas</t>
  </si>
  <si>
    <t>08h00</t>
  </si>
  <si>
    <t>Stalingrad</t>
  </si>
  <si>
    <t>Départ Lormont Bas</t>
  </si>
  <si>
    <t>Batcub Sens</t>
  </si>
  <si>
    <t>Total montée</t>
  </si>
  <si>
    <t>Total descente</t>
  </si>
  <si>
    <t>08h19</t>
  </si>
  <si>
    <t>Fréquentation BatCub</t>
  </si>
  <si>
    <t>Lormont</t>
  </si>
  <si>
    <t>Hangars</t>
  </si>
  <si>
    <t>Totaux journaliers</t>
  </si>
  <si>
    <t>10H10</t>
  </si>
  <si>
    <t>09H25</t>
  </si>
  <si>
    <t>10H55</t>
  </si>
  <si>
    <t>11H40</t>
  </si>
  <si>
    <t>14H13</t>
  </si>
  <si>
    <t>14H25</t>
  </si>
  <si>
    <t>14H40</t>
  </si>
  <si>
    <t>14H50</t>
  </si>
  <si>
    <t>14H58</t>
  </si>
  <si>
    <t>15H10</t>
  </si>
  <si>
    <t>15H25</t>
  </si>
  <si>
    <t>15H35</t>
  </si>
  <si>
    <t>15H43</t>
  </si>
  <si>
    <t>15H55</t>
  </si>
  <si>
    <t>16H10</t>
  </si>
  <si>
    <t>16H20</t>
  </si>
  <si>
    <t>16H28</t>
  </si>
  <si>
    <t>16H40</t>
  </si>
  <si>
    <t>16H55</t>
  </si>
  <si>
    <t>09H35</t>
  </si>
  <si>
    <t>10H20</t>
  </si>
  <si>
    <t>11H05</t>
  </si>
  <si>
    <t>11H50</t>
  </si>
  <si>
    <t>14H31</t>
  </si>
  <si>
    <t>14H35</t>
  </si>
  <si>
    <t>14H45</t>
  </si>
  <si>
    <t>15H04</t>
  </si>
  <si>
    <t>15H16</t>
  </si>
  <si>
    <t>15H20</t>
  </si>
  <si>
    <t>15H30</t>
  </si>
  <si>
    <t>15H49</t>
  </si>
  <si>
    <t>16H01</t>
  </si>
  <si>
    <t>16H05</t>
  </si>
  <si>
    <t>17H00</t>
  </si>
  <si>
    <t>08h05</t>
  </si>
  <si>
    <t>08H13</t>
  </si>
  <si>
    <t>08H25</t>
  </si>
  <si>
    <t>08H40</t>
  </si>
  <si>
    <t>08H50</t>
  </si>
  <si>
    <t>08H58</t>
  </si>
  <si>
    <t>09H10</t>
  </si>
  <si>
    <t>09H43</t>
  </si>
  <si>
    <t>09H55</t>
  </si>
  <si>
    <t>10H28</t>
  </si>
  <si>
    <t>10H40</t>
  </si>
  <si>
    <t>11H13</t>
  </si>
  <si>
    <t>11H25</t>
  </si>
  <si>
    <t>11H58</t>
  </si>
  <si>
    <t>12H10</t>
  </si>
  <si>
    <t>12H25</t>
  </si>
  <si>
    <t>12H35</t>
  </si>
  <si>
    <t>12H43</t>
  </si>
  <si>
    <t>12H55</t>
  </si>
  <si>
    <t>13H10</t>
  </si>
  <si>
    <t>13H20</t>
  </si>
  <si>
    <t>13H28</t>
  </si>
  <si>
    <t>13H40</t>
  </si>
  <si>
    <t>13H55</t>
  </si>
  <si>
    <t>14H05</t>
  </si>
  <si>
    <t>17H05</t>
  </si>
  <si>
    <t>17H13</t>
  </si>
  <si>
    <t>17H25</t>
  </si>
  <si>
    <t>17H40</t>
  </si>
  <si>
    <t>17H50</t>
  </si>
  <si>
    <t>17H58</t>
  </si>
  <si>
    <t>18H10</t>
  </si>
  <si>
    <t>18H25</t>
  </si>
  <si>
    <t>18H35</t>
  </si>
  <si>
    <t>18H43</t>
  </si>
  <si>
    <t>18H55</t>
  </si>
  <si>
    <t>19H10</t>
  </si>
  <si>
    <t>19H20</t>
  </si>
  <si>
    <t>19H28</t>
  </si>
  <si>
    <t>19H40</t>
  </si>
  <si>
    <t>19H55</t>
  </si>
  <si>
    <t>08H31</t>
  </si>
  <si>
    <t>08H35</t>
  </si>
  <si>
    <t>09H20</t>
  </si>
  <si>
    <t>10H05</t>
  </si>
  <si>
    <t>10H50</t>
  </si>
  <si>
    <t>11H35</t>
  </si>
  <si>
    <t>12H20</t>
  </si>
  <si>
    <t>13H05</t>
  </si>
  <si>
    <t>13H50</t>
  </si>
  <si>
    <t>16H50</t>
  </si>
  <si>
    <t>17H35</t>
  </si>
  <si>
    <t>18H20</t>
  </si>
  <si>
    <t>19H05</t>
  </si>
  <si>
    <t>19H50</t>
  </si>
  <si>
    <t>08H45</t>
  </si>
  <si>
    <t>09H04</t>
  </si>
  <si>
    <t>09H16</t>
  </si>
  <si>
    <t>09H30</t>
  </si>
  <si>
    <t>09H49</t>
  </si>
  <si>
    <t>10H01</t>
  </si>
  <si>
    <t>10H15</t>
  </si>
  <si>
    <t>10H34</t>
  </si>
  <si>
    <t>10H46</t>
  </si>
  <si>
    <t>11H00</t>
  </si>
  <si>
    <t>11H19</t>
  </si>
  <si>
    <t>11H31</t>
  </si>
  <si>
    <t>11H45</t>
  </si>
  <si>
    <t>12H04</t>
  </si>
  <si>
    <t>12H16</t>
  </si>
  <si>
    <t>12H30</t>
  </si>
  <si>
    <t>12H49</t>
  </si>
  <si>
    <t>12H57</t>
  </si>
  <si>
    <t>13H15</t>
  </si>
  <si>
    <t>13H34</t>
  </si>
  <si>
    <t>13H46</t>
  </si>
  <si>
    <t>14H00</t>
  </si>
  <si>
    <t>14H19</t>
  </si>
  <si>
    <t>16H15</t>
  </si>
  <si>
    <t>16H34</t>
  </si>
  <si>
    <t>16H46</t>
  </si>
  <si>
    <t>17H19</t>
  </si>
  <si>
    <t>17H31</t>
  </si>
  <si>
    <t>17H45</t>
  </si>
  <si>
    <t>18H04</t>
  </si>
  <si>
    <t>18H16</t>
  </si>
  <si>
    <t>18H30</t>
  </si>
  <si>
    <t>18H49</t>
  </si>
  <si>
    <t>19H01</t>
  </si>
  <si>
    <t>19H15</t>
  </si>
  <si>
    <t>19H34</t>
  </si>
  <si>
    <t>19H46</t>
  </si>
  <si>
    <t>Jours</t>
  </si>
  <si>
    <t>Date</t>
  </si>
  <si>
    <t>Total Quotidien</t>
  </si>
  <si>
    <t>EMB</t>
  </si>
  <si>
    <t>DEB</t>
  </si>
  <si>
    <t>L</t>
  </si>
  <si>
    <t>J</t>
  </si>
  <si>
    <t>V</t>
  </si>
  <si>
    <t>S</t>
  </si>
  <si>
    <t>Total hebdo.</t>
  </si>
  <si>
    <t>Total Mensuel</t>
  </si>
  <si>
    <t>Depuis le 01/01/2015</t>
  </si>
  <si>
    <t>Au 31/07/2015</t>
  </si>
</sst>
</file>

<file path=xl/styles.xml><?xml version="1.0" encoding="utf-8"?>
<styleSheet xmlns="http://schemas.openxmlformats.org/spreadsheetml/2006/main">
  <numFmts count="2">
    <numFmt numFmtId="164" formatCode="00&quot;h&quot;00"/>
    <numFmt numFmtId="165" formatCode="[$-40C]mmmm\-yy;@"/>
  </numFmts>
  <fonts count="12">
    <font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name val="Arial"/>
    </font>
    <font>
      <sz val="10"/>
      <name val="Arial"/>
      <family val="2"/>
    </font>
    <font>
      <sz val="20"/>
      <name val="Arial"/>
    </font>
    <font>
      <sz val="30"/>
      <name val="Arial"/>
    </font>
    <font>
      <b/>
      <sz val="12"/>
      <name val="Arial"/>
      <family val="2"/>
    </font>
    <font>
      <b/>
      <sz val="10"/>
      <color indexed="40"/>
      <name val="Arial"/>
      <family val="2"/>
    </font>
    <font>
      <sz val="10"/>
      <color indexed="40"/>
      <name val="Arial"/>
    </font>
    <font>
      <b/>
      <sz val="12"/>
      <color indexed="10"/>
      <name val="Arial"/>
      <family val="2"/>
    </font>
    <font>
      <b/>
      <sz val="2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/>
    <xf numFmtId="0" fontId="2" fillId="0" borderId="0" xfId="0" applyFont="1"/>
    <xf numFmtId="0" fontId="0" fillId="0" borderId="0" xfId="0" applyBorder="1"/>
    <xf numFmtId="0" fontId="5" fillId="0" borderId="0" xfId="0" applyFont="1" applyAlignment="1">
      <alignment horizontal="center"/>
    </xf>
    <xf numFmtId="0" fontId="0" fillId="0" borderId="2" xfId="0" applyBorder="1"/>
    <xf numFmtId="0" fontId="4" fillId="0" borderId="0" xfId="0" applyFont="1" applyFill="1" applyBorder="1"/>
    <xf numFmtId="0" fontId="0" fillId="0" borderId="0" xfId="0" applyFill="1"/>
    <xf numFmtId="0" fontId="7" fillId="0" borderId="1" xfId="0" applyFont="1" applyFill="1" applyBorder="1"/>
    <xf numFmtId="164" fontId="1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10" fillId="0" borderId="0" xfId="0" applyFont="1"/>
    <xf numFmtId="0" fontId="10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0" xfId="0" applyFont="1" applyFill="1" applyBorder="1"/>
    <xf numFmtId="0" fontId="1" fillId="0" borderId="11" xfId="0" applyFont="1" applyFill="1" applyBorder="1"/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0" fontId="1" fillId="0" borderId="16" xfId="0" applyFont="1" applyFill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6" borderId="19" xfId="0" applyFont="1" applyFill="1" applyBorder="1" applyAlignment="1">
      <alignment horizontal="center"/>
    </xf>
    <xf numFmtId="0" fontId="0" fillId="6" borderId="20" xfId="0" applyFill="1" applyBorder="1"/>
    <xf numFmtId="0" fontId="0" fillId="6" borderId="19" xfId="0" applyFill="1" applyBorder="1"/>
    <xf numFmtId="0" fontId="0" fillId="6" borderId="7" xfId="0" applyFill="1" applyBorder="1"/>
    <xf numFmtId="0" fontId="0" fillId="6" borderId="5" xfId="0" applyFill="1" applyBorder="1"/>
    <xf numFmtId="0" fontId="4" fillId="6" borderId="21" xfId="0" applyFont="1" applyFill="1" applyBorder="1" applyAlignment="1">
      <alignment horizontal="center"/>
    </xf>
    <xf numFmtId="0" fontId="0" fillId="6" borderId="22" xfId="0" applyFill="1" applyBorder="1"/>
    <xf numFmtId="0" fontId="0" fillId="6" borderId="21" xfId="0" applyFill="1" applyBorder="1"/>
    <xf numFmtId="0" fontId="0" fillId="6" borderId="10" xfId="0" applyFill="1" applyBorder="1"/>
    <xf numFmtId="0" fontId="0" fillId="6" borderId="8" xfId="0" applyFill="1" applyBorder="1"/>
    <xf numFmtId="0" fontId="4" fillId="0" borderId="21" xfId="0" applyFont="1" applyFill="1" applyBorder="1" applyAlignment="1">
      <alignment horizontal="center"/>
    </xf>
    <xf numFmtId="0" fontId="0" fillId="0" borderId="22" xfId="0" applyFill="1" applyBorder="1" applyAlignment="1">
      <alignment horizontal="center" vertical="center"/>
    </xf>
    <xf numFmtId="0" fontId="0" fillId="0" borderId="21" xfId="0" applyFill="1" applyBorder="1"/>
    <xf numFmtId="0" fontId="0" fillId="0" borderId="10" xfId="0" applyFill="1" applyBorder="1"/>
    <xf numFmtId="0" fontId="0" fillId="0" borderId="8" xfId="0" applyFill="1" applyBorder="1"/>
    <xf numFmtId="0" fontId="4" fillId="0" borderId="21" xfId="0" applyFont="1" applyFill="1" applyBorder="1" applyAlignment="1">
      <alignment horizontal="center" vertical="center"/>
    </xf>
    <xf numFmtId="0" fontId="0" fillId="7" borderId="17" xfId="0" applyFill="1" applyBorder="1"/>
    <xf numFmtId="0" fontId="0" fillId="7" borderId="18" xfId="0" applyFill="1" applyBorder="1"/>
    <xf numFmtId="0" fontId="0" fillId="7" borderId="23" xfId="0" applyFill="1" applyBorder="1"/>
    <xf numFmtId="0" fontId="4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/>
    <xf numFmtId="0" fontId="0" fillId="0" borderId="7" xfId="0" applyBorder="1"/>
    <xf numFmtId="0" fontId="0" fillId="0" borderId="5" xfId="0" applyBorder="1"/>
    <xf numFmtId="0" fontId="4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/>
    <xf numFmtId="0" fontId="0" fillId="0" borderId="10" xfId="0" applyBorder="1"/>
    <xf numFmtId="0" fontId="0" fillId="0" borderId="8" xfId="0" applyBorder="1"/>
    <xf numFmtId="0" fontId="4" fillId="0" borderId="20" xfId="0" applyFont="1" applyBorder="1" applyAlignment="1">
      <alignment horizontal="center" vertical="center"/>
    </xf>
    <xf numFmtId="0" fontId="4" fillId="0" borderId="19" xfId="0" applyFont="1" applyBorder="1"/>
    <xf numFmtId="0" fontId="4" fillId="0" borderId="7" xfId="0" applyFont="1" applyBorder="1"/>
    <xf numFmtId="0" fontId="4" fillId="0" borderId="5" xfId="0" applyFont="1" applyBorder="1"/>
    <xf numFmtId="0" fontId="4" fillId="0" borderId="22" xfId="0" applyFont="1" applyBorder="1" applyAlignment="1">
      <alignment horizontal="center" vertical="center"/>
    </xf>
    <xf numFmtId="0" fontId="4" fillId="0" borderId="21" xfId="0" applyFont="1" applyBorder="1"/>
    <xf numFmtId="0" fontId="4" fillId="0" borderId="10" xfId="0" applyFont="1" applyBorder="1"/>
    <xf numFmtId="0" fontId="4" fillId="0" borderId="8" xfId="0" applyFont="1" applyBorder="1"/>
    <xf numFmtId="0" fontId="4" fillId="7" borderId="17" xfId="0" applyFont="1" applyFill="1" applyBorder="1"/>
    <xf numFmtId="0" fontId="4" fillId="7" borderId="18" xfId="0" applyFont="1" applyFill="1" applyBorder="1"/>
    <xf numFmtId="0" fontId="4" fillId="7" borderId="23" xfId="0" applyFont="1" applyFill="1" applyBorder="1"/>
    <xf numFmtId="0" fontId="0" fillId="6" borderId="22" xfId="0" applyFill="1" applyBorder="1" applyAlignment="1">
      <alignment horizontal="center" vertical="center"/>
    </xf>
    <xf numFmtId="0" fontId="0" fillId="7" borderId="24" xfId="0" applyFill="1" applyBorder="1"/>
    <xf numFmtId="0" fontId="0" fillId="7" borderId="13" xfId="0" applyFill="1" applyBorder="1"/>
    <xf numFmtId="0" fontId="0" fillId="7" borderId="11" xfId="0" applyFill="1" applyBorder="1"/>
    <xf numFmtId="0" fontId="1" fillId="8" borderId="19" xfId="0" applyFont="1" applyFill="1" applyBorder="1"/>
    <xf numFmtId="0" fontId="1" fillId="8" borderId="7" xfId="0" applyFont="1" applyFill="1" applyBorder="1"/>
    <xf numFmtId="0" fontId="0" fillId="0" borderId="2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/>
    </xf>
    <xf numFmtId="0" fontId="0" fillId="0" borderId="26" xfId="0" applyFill="1" applyBorder="1" applyAlignment="1">
      <alignment horizontal="center" vertical="center"/>
    </xf>
    <xf numFmtId="0" fontId="0" fillId="0" borderId="25" xfId="0" applyFill="1" applyBorder="1"/>
    <xf numFmtId="0" fontId="0" fillId="0" borderId="27" xfId="0" applyFill="1" applyBorder="1"/>
    <xf numFmtId="0" fontId="0" fillId="0" borderId="28" xfId="0" applyFill="1" applyBorder="1"/>
    <xf numFmtId="164" fontId="1" fillId="0" borderId="2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64" fontId="1" fillId="7" borderId="9" xfId="0" applyNumberFormat="1" applyFont="1" applyFill="1" applyBorder="1" applyAlignment="1">
      <alignment horizontal="center" vertical="center"/>
    </xf>
    <xf numFmtId="164" fontId="1" fillId="7" borderId="29" xfId="0" applyNumberFormat="1" applyFont="1" applyFill="1" applyBorder="1" applyAlignment="1">
      <alignment horizontal="center" vertical="center"/>
    </xf>
    <xf numFmtId="164" fontId="1" fillId="0" borderId="29" xfId="0" applyNumberFormat="1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0" fontId="4" fillId="7" borderId="43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165" fontId="0" fillId="0" borderId="39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8" borderId="31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M85"/>
  <sheetViews>
    <sheetView tabSelected="1" workbookViewId="0">
      <selection activeCell="AN18" sqref="AN18"/>
    </sheetView>
  </sheetViews>
  <sheetFormatPr baseColWidth="10" defaultRowHeight="12.75"/>
  <cols>
    <col min="1" max="1" width="19.140625" bestFit="1" customWidth="1"/>
    <col min="2" max="2" width="15.140625" customWidth="1"/>
    <col min="3" max="3" width="17.42578125" bestFit="1" customWidth="1"/>
    <col min="4" max="69" width="5.7109375" customWidth="1"/>
  </cols>
  <sheetData>
    <row r="1" spans="1:69" ht="37.5">
      <c r="A1" s="125" t="s">
        <v>14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6"/>
      <c r="AF1" s="126"/>
      <c r="AG1" s="126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</row>
    <row r="2" spans="1:69" ht="50.25" customHeight="1">
      <c r="A2" s="127">
        <v>42217</v>
      </c>
      <c r="B2" s="126"/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  <c r="R2" s="126"/>
      <c r="S2" s="126"/>
      <c r="T2" s="126"/>
      <c r="U2" s="126"/>
      <c r="V2" s="126"/>
      <c r="W2" s="126"/>
      <c r="X2" s="126"/>
      <c r="Y2" s="126"/>
      <c r="Z2" s="126"/>
      <c r="AA2" s="126"/>
      <c r="AB2" s="126"/>
      <c r="AC2" s="126"/>
      <c r="AD2" s="126"/>
      <c r="AE2" s="126"/>
      <c r="AF2" s="126"/>
      <c r="AG2" s="126"/>
    </row>
    <row r="3" spans="1:69" ht="17.25" customHeight="1">
      <c r="A3" s="15" t="s">
        <v>10</v>
      </c>
      <c r="B3" s="15" t="s">
        <v>3</v>
      </c>
      <c r="C3" s="8"/>
      <c r="D3" s="8"/>
      <c r="E3" s="8"/>
      <c r="F3" s="8"/>
      <c r="G3" s="8"/>
      <c r="H3" s="8"/>
      <c r="I3" s="8"/>
    </row>
    <row r="4" spans="1:69">
      <c r="A4" s="5"/>
      <c r="B4" s="6"/>
      <c r="C4" s="6"/>
    </row>
    <row r="5" spans="1:69" ht="12.75" customHeight="1">
      <c r="A5" s="5"/>
      <c r="B5" s="116" t="s">
        <v>11</v>
      </c>
      <c r="C5" s="116" t="s">
        <v>12</v>
      </c>
    </row>
    <row r="6" spans="1:69" ht="12.75" customHeight="1">
      <c r="B6" s="117"/>
      <c r="C6" s="117"/>
    </row>
    <row r="7" spans="1:69" ht="14.25" customHeight="1">
      <c r="A7" s="2" t="s">
        <v>8</v>
      </c>
      <c r="B7" s="2"/>
      <c r="C7" s="2"/>
      <c r="D7" s="108" t="s">
        <v>52</v>
      </c>
      <c r="E7" s="109"/>
      <c r="F7" s="110" t="s">
        <v>56</v>
      </c>
      <c r="G7" s="111"/>
      <c r="H7" s="108" t="s">
        <v>37</v>
      </c>
      <c r="I7" s="109"/>
      <c r="J7" s="110" t="s">
        <v>38</v>
      </c>
      <c r="K7" s="111"/>
      <c r="L7" s="108" t="s">
        <v>39</v>
      </c>
      <c r="M7" s="109"/>
      <c r="N7" s="110" t="s">
        <v>40</v>
      </c>
      <c r="O7" s="111"/>
      <c r="P7" s="108" t="s">
        <v>68</v>
      </c>
      <c r="Q7" s="109"/>
      <c r="R7" s="110" t="s">
        <v>72</v>
      </c>
      <c r="S7" s="111"/>
      <c r="T7" s="108" t="s">
        <v>76</v>
      </c>
      <c r="U7" s="109"/>
      <c r="V7" s="104" t="s">
        <v>25</v>
      </c>
      <c r="W7" s="105"/>
      <c r="X7" s="112" t="s">
        <v>29</v>
      </c>
      <c r="Y7" s="113"/>
      <c r="Z7" s="104" t="s">
        <v>33</v>
      </c>
      <c r="AA7" s="105"/>
      <c r="AB7" s="108" t="s">
        <v>77</v>
      </c>
      <c r="AC7" s="109"/>
      <c r="AD7" s="104" t="s">
        <v>81</v>
      </c>
      <c r="AE7" s="105"/>
      <c r="AF7" s="112" t="s">
        <v>85</v>
      </c>
      <c r="AG7" s="113"/>
      <c r="AH7" s="104" t="s">
        <v>89</v>
      </c>
      <c r="AI7" s="105"/>
      <c r="AJ7" s="124"/>
      <c r="AK7" s="124"/>
      <c r="AL7" s="118"/>
      <c r="AM7" s="118"/>
      <c r="AN7" s="118"/>
      <c r="AO7" s="118"/>
      <c r="AP7" s="118"/>
      <c r="AQ7" s="118"/>
      <c r="AR7" s="124"/>
      <c r="AS7" s="124"/>
      <c r="AT7" s="118"/>
      <c r="AU7" s="118"/>
      <c r="AV7" s="118"/>
      <c r="AW7" s="118"/>
      <c r="AX7" s="118"/>
      <c r="AY7" s="118"/>
      <c r="AZ7" s="124"/>
      <c r="BA7" s="124"/>
      <c r="BB7" s="118"/>
      <c r="BC7" s="118"/>
      <c r="BD7" s="118"/>
      <c r="BE7" s="118"/>
    </row>
    <row r="8" spans="1:69">
      <c r="A8" s="2"/>
      <c r="B8" s="2"/>
      <c r="C8" s="2"/>
      <c r="D8" s="20" t="s">
        <v>0</v>
      </c>
      <c r="E8" s="21" t="s">
        <v>1</v>
      </c>
      <c r="F8" s="20" t="s">
        <v>0</v>
      </c>
      <c r="G8" s="21" t="s">
        <v>1</v>
      </c>
      <c r="H8" s="20" t="s">
        <v>0</v>
      </c>
      <c r="I8" s="21" t="s">
        <v>1</v>
      </c>
      <c r="J8" s="20" t="s">
        <v>0</v>
      </c>
      <c r="K8" s="21" t="s">
        <v>1</v>
      </c>
      <c r="L8" s="20" t="s">
        <v>0</v>
      </c>
      <c r="M8" s="21" t="s">
        <v>1</v>
      </c>
      <c r="N8" s="20" t="s">
        <v>0</v>
      </c>
      <c r="O8" s="21" t="s">
        <v>1</v>
      </c>
      <c r="P8" s="20" t="s">
        <v>0</v>
      </c>
      <c r="Q8" s="21" t="s">
        <v>1</v>
      </c>
      <c r="R8" s="20" t="s">
        <v>0</v>
      </c>
      <c r="S8" s="21" t="s">
        <v>1</v>
      </c>
      <c r="T8" s="20" t="s">
        <v>0</v>
      </c>
      <c r="U8" s="21" t="s">
        <v>1</v>
      </c>
      <c r="V8" s="20" t="s">
        <v>0</v>
      </c>
      <c r="W8" s="21" t="s">
        <v>1</v>
      </c>
      <c r="X8" s="20" t="s">
        <v>0</v>
      </c>
      <c r="Y8" s="21" t="s">
        <v>1</v>
      </c>
      <c r="Z8" s="20" t="s">
        <v>0</v>
      </c>
      <c r="AA8" s="21" t="s">
        <v>1</v>
      </c>
      <c r="AB8" s="20" t="s">
        <v>0</v>
      </c>
      <c r="AC8" s="21" t="s">
        <v>1</v>
      </c>
      <c r="AD8" s="20" t="s">
        <v>0</v>
      </c>
      <c r="AE8" s="21" t="s">
        <v>1</v>
      </c>
      <c r="AF8" s="20" t="s">
        <v>0</v>
      </c>
      <c r="AG8" s="21" t="s">
        <v>1</v>
      </c>
      <c r="AH8" s="20" t="s">
        <v>0</v>
      </c>
      <c r="AI8" s="21" t="s">
        <v>1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</row>
    <row r="9" spans="1:69">
      <c r="A9" s="2"/>
      <c r="B9" s="2">
        <f>D9+F9+H9+J9+L9+N9+P9+R9+T9+V9+X9+Z9+AB9+AD9+AF9+AH9</f>
        <v>349</v>
      </c>
      <c r="C9" s="2">
        <f>E9+G9+I9+K9+M9+O9+Q9+S9+U9+W9+Y9+AA9+AC9+AE9+AG9+AI9+AK9+AM9+AO9+AQ9+AS9+AU9+AW9+AY9+BA9+BC9+BE9+BG9+BI9+BK9+BM9+BO9+BQ9</f>
        <v>0</v>
      </c>
      <c r="D9" s="20">
        <v>0</v>
      </c>
      <c r="E9" s="22"/>
      <c r="F9" s="97">
        <v>0</v>
      </c>
      <c r="G9" s="23"/>
      <c r="H9" s="20">
        <v>1</v>
      </c>
      <c r="I9" s="22"/>
      <c r="J9" s="97">
        <v>9</v>
      </c>
      <c r="K9" s="23"/>
      <c r="L9" s="20">
        <v>13</v>
      </c>
      <c r="M9" s="22"/>
      <c r="N9" s="20">
        <v>13</v>
      </c>
      <c r="O9" s="22"/>
      <c r="P9" s="97">
        <v>8</v>
      </c>
      <c r="Q9" s="23"/>
      <c r="R9" s="20">
        <v>22</v>
      </c>
      <c r="S9" s="22"/>
      <c r="T9" s="97">
        <v>23</v>
      </c>
      <c r="U9" s="23"/>
      <c r="V9" s="20">
        <v>22</v>
      </c>
      <c r="W9" s="22"/>
      <c r="X9" s="97">
        <v>49</v>
      </c>
      <c r="Y9" s="23"/>
      <c r="Z9" s="20">
        <v>44</v>
      </c>
      <c r="AA9" s="22"/>
      <c r="AB9" s="20">
        <v>33</v>
      </c>
      <c r="AC9" s="22"/>
      <c r="AD9" s="97">
        <v>36</v>
      </c>
      <c r="AE9" s="23"/>
      <c r="AF9" s="20">
        <v>49</v>
      </c>
      <c r="AG9" s="22"/>
      <c r="AH9" s="20">
        <v>27</v>
      </c>
      <c r="AI9" s="22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</row>
    <row r="10" spans="1:69">
      <c r="A10" s="2" t="s">
        <v>4</v>
      </c>
      <c r="B10" s="2"/>
      <c r="C10" s="2"/>
      <c r="D10" s="112" t="s">
        <v>53</v>
      </c>
      <c r="E10" s="113"/>
      <c r="F10" s="104" t="s">
        <v>57</v>
      </c>
      <c r="G10" s="105"/>
      <c r="H10" s="112" t="s">
        <v>59</v>
      </c>
      <c r="I10" s="113"/>
      <c r="J10" s="120" t="s">
        <v>61</v>
      </c>
      <c r="K10" s="121"/>
      <c r="L10" s="112" t="s">
        <v>63</v>
      </c>
      <c r="M10" s="113"/>
      <c r="N10" s="104" t="s">
        <v>65</v>
      </c>
      <c r="O10" s="105"/>
      <c r="P10" s="112" t="s">
        <v>69</v>
      </c>
      <c r="Q10" s="113"/>
      <c r="R10" s="104" t="s">
        <v>73</v>
      </c>
      <c r="S10" s="105"/>
      <c r="T10" s="112" t="s">
        <v>22</v>
      </c>
      <c r="U10" s="113"/>
      <c r="V10" s="104" t="s">
        <v>26</v>
      </c>
      <c r="W10" s="105"/>
      <c r="X10" s="112" t="s">
        <v>30</v>
      </c>
      <c r="Y10" s="113"/>
      <c r="Z10" s="104" t="s">
        <v>34</v>
      </c>
      <c r="AA10" s="105"/>
      <c r="AB10" s="112" t="s">
        <v>78</v>
      </c>
      <c r="AC10" s="113"/>
      <c r="AD10" s="120" t="s">
        <v>82</v>
      </c>
      <c r="AE10" s="121"/>
      <c r="AF10" s="112" t="s">
        <v>86</v>
      </c>
      <c r="AG10" s="113"/>
      <c r="AH10" s="104" t="s">
        <v>90</v>
      </c>
      <c r="AI10" s="105"/>
      <c r="AJ10" s="118"/>
      <c r="AK10" s="118"/>
      <c r="AL10" s="118"/>
      <c r="AM10" s="118"/>
      <c r="AN10" s="118"/>
      <c r="AO10" s="118"/>
      <c r="AP10" s="118"/>
      <c r="AQ10" s="118"/>
      <c r="AR10" s="118"/>
      <c r="AS10" s="118"/>
      <c r="AT10" s="118"/>
      <c r="AU10" s="118"/>
      <c r="AV10" s="118"/>
      <c r="AW10" s="118"/>
      <c r="AX10" s="118"/>
      <c r="AY10" s="118"/>
      <c r="AZ10" s="118"/>
      <c r="BA10" s="118"/>
      <c r="BB10" s="118"/>
      <c r="BC10" s="118"/>
      <c r="BD10" s="118"/>
      <c r="BE10" s="118"/>
    </row>
    <row r="11" spans="1:69">
      <c r="A11" s="2"/>
      <c r="B11" s="2">
        <f>D11+F11+H11+J11+L11+N11+P11+R11+T11+V11+X11+Z11+AB11+AD11+AF11+AH11+AJ11+AL11+AN11+AP11+AR11+AT11+AV11+AX11+AZ11+BB11+BD11+BF11+BH11+BJ11+BL11+BN11+BP11</f>
        <v>313</v>
      </c>
      <c r="C11" s="2">
        <f>E11+G11+I11+K11+M11+O11+Q11+S11+U11+W11+Y11+AA11+AC11+AE11+AG11+AI11+AK11+AM11+AO11+AQ11+AS11+AU11+AW11+AY11+BA11+BC11+BE11+BG11+BI11+BK11+BM11+BO11+BQ11</f>
        <v>110</v>
      </c>
      <c r="D11" s="20">
        <v>0</v>
      </c>
      <c r="E11" s="21">
        <v>0</v>
      </c>
      <c r="F11" s="20">
        <v>0</v>
      </c>
      <c r="G11" s="98">
        <v>0</v>
      </c>
      <c r="H11" s="20">
        <v>0</v>
      </c>
      <c r="I11" s="21">
        <v>0</v>
      </c>
      <c r="J11" s="20">
        <v>3</v>
      </c>
      <c r="K11" s="98">
        <v>2</v>
      </c>
      <c r="L11" s="20">
        <v>8</v>
      </c>
      <c r="M11" s="21">
        <v>3</v>
      </c>
      <c r="N11" s="20">
        <v>10</v>
      </c>
      <c r="O11" s="21">
        <v>0</v>
      </c>
      <c r="P11" s="20">
        <v>30</v>
      </c>
      <c r="Q11" s="98">
        <v>0</v>
      </c>
      <c r="R11" s="20">
        <v>5</v>
      </c>
      <c r="S11" s="21">
        <v>7</v>
      </c>
      <c r="T11" s="20">
        <v>16</v>
      </c>
      <c r="U11" s="98">
        <v>14</v>
      </c>
      <c r="V11" s="20">
        <v>24</v>
      </c>
      <c r="W11" s="21">
        <v>5</v>
      </c>
      <c r="X11" s="20">
        <v>27</v>
      </c>
      <c r="Y11" s="98">
        <v>15</v>
      </c>
      <c r="Z11" s="20">
        <v>38</v>
      </c>
      <c r="AA11" s="21">
        <v>18</v>
      </c>
      <c r="AB11" s="20">
        <v>39</v>
      </c>
      <c r="AC11" s="21">
        <v>7</v>
      </c>
      <c r="AD11" s="20">
        <v>39</v>
      </c>
      <c r="AE11" s="98">
        <v>10</v>
      </c>
      <c r="AF11" s="20">
        <v>34</v>
      </c>
      <c r="AG11" s="21">
        <v>19</v>
      </c>
      <c r="AH11" s="20">
        <v>40</v>
      </c>
      <c r="AI11" s="21">
        <v>10</v>
      </c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</row>
    <row r="12" spans="1:69">
      <c r="A12" s="2" t="s">
        <v>5</v>
      </c>
      <c r="B12" s="9"/>
      <c r="C12" s="9"/>
      <c r="D12" s="108" t="s">
        <v>54</v>
      </c>
      <c r="E12" s="109"/>
      <c r="F12" s="110" t="s">
        <v>58</v>
      </c>
      <c r="G12" s="111"/>
      <c r="H12" s="108" t="s">
        <v>60</v>
      </c>
      <c r="I12" s="109"/>
      <c r="J12" s="104" t="s">
        <v>62</v>
      </c>
      <c r="K12" s="105"/>
      <c r="L12" s="112" t="s">
        <v>64</v>
      </c>
      <c r="M12" s="113"/>
      <c r="N12" s="104" t="s">
        <v>66</v>
      </c>
      <c r="O12" s="105"/>
      <c r="P12" s="108" t="s">
        <v>70</v>
      </c>
      <c r="Q12" s="109"/>
      <c r="R12" s="104" t="s">
        <v>74</v>
      </c>
      <c r="S12" s="105"/>
      <c r="T12" s="108" t="s">
        <v>23</v>
      </c>
      <c r="U12" s="109"/>
      <c r="V12" s="110" t="s">
        <v>27</v>
      </c>
      <c r="W12" s="111"/>
      <c r="X12" s="112" t="s">
        <v>31</v>
      </c>
      <c r="Y12" s="113"/>
      <c r="Z12" s="104" t="s">
        <v>35</v>
      </c>
      <c r="AA12" s="105"/>
      <c r="AB12" s="108" t="s">
        <v>79</v>
      </c>
      <c r="AC12" s="109"/>
      <c r="AD12" s="104" t="s">
        <v>83</v>
      </c>
      <c r="AE12" s="105"/>
      <c r="AF12" s="112" t="s">
        <v>87</v>
      </c>
      <c r="AG12" s="113"/>
      <c r="AH12" s="104" t="s">
        <v>91</v>
      </c>
      <c r="AI12" s="105"/>
      <c r="AJ12" s="119"/>
      <c r="AK12" s="119"/>
      <c r="AL12" s="118"/>
      <c r="AM12" s="118"/>
      <c r="AN12" s="118"/>
      <c r="AO12" s="118"/>
      <c r="AP12" s="118"/>
      <c r="AQ12" s="118"/>
      <c r="AR12" s="119"/>
      <c r="AS12" s="119"/>
      <c r="AT12" s="118"/>
      <c r="AU12" s="118"/>
      <c r="AV12" s="118"/>
      <c r="AW12" s="118"/>
      <c r="AX12" s="118"/>
      <c r="AY12" s="118"/>
      <c r="AZ12" s="119"/>
      <c r="BA12" s="119"/>
      <c r="BB12" s="118"/>
      <c r="BC12" s="118"/>
      <c r="BD12" s="118"/>
      <c r="BE12" s="118"/>
    </row>
    <row r="13" spans="1:69">
      <c r="A13" s="2"/>
      <c r="B13" s="2">
        <f>D13+F13+H13+J13+L13+N13+P13+R13+T13+V13+X13+Z13+AB13+AD13+AF13+AH13+AJ13+AL13+AN13+AP13+AR13+AT13+AV13+AX13+AZ13+BB13+BD13+BF13+BH13+BJ13+BL13+BN13+BP13</f>
        <v>94</v>
      </c>
      <c r="C13" s="2">
        <f>E13+G13+I13+K13+M13+O13+Q13+S13+U13+W13+Y13+AA13+AC13+AE13+AG13+AI13+AK13+AM13+AO13+AQ13+AS13+AU13+AW13+AY13+BA13+BC13+BE13+BG13+BI13+BK13+BM13+BO13+BQ13</f>
        <v>166</v>
      </c>
      <c r="D13" s="96">
        <v>0</v>
      </c>
      <c r="E13" s="27">
        <v>0</v>
      </c>
      <c r="F13" s="26">
        <v>0</v>
      </c>
      <c r="G13" s="27">
        <v>0</v>
      </c>
      <c r="H13" s="96">
        <v>0</v>
      </c>
      <c r="I13" s="27">
        <v>0</v>
      </c>
      <c r="J13" s="26">
        <v>0</v>
      </c>
      <c r="K13" s="27">
        <v>0</v>
      </c>
      <c r="L13" s="96">
        <v>5</v>
      </c>
      <c r="M13" s="27">
        <v>0</v>
      </c>
      <c r="N13" s="96">
        <v>0</v>
      </c>
      <c r="O13" s="27">
        <v>7</v>
      </c>
      <c r="P13" s="26">
        <v>3</v>
      </c>
      <c r="Q13" s="27">
        <v>19</v>
      </c>
      <c r="R13" s="96">
        <v>4</v>
      </c>
      <c r="S13" s="27">
        <v>0</v>
      </c>
      <c r="T13" s="26">
        <v>3</v>
      </c>
      <c r="U13" s="27">
        <v>15</v>
      </c>
      <c r="V13" s="96">
        <v>11</v>
      </c>
      <c r="W13" s="27">
        <v>10</v>
      </c>
      <c r="X13" s="26">
        <v>10</v>
      </c>
      <c r="Y13" s="27">
        <v>24</v>
      </c>
      <c r="Z13" s="96">
        <v>15</v>
      </c>
      <c r="AA13" s="27">
        <v>24</v>
      </c>
      <c r="AB13" s="96">
        <v>15</v>
      </c>
      <c r="AC13" s="27">
        <v>16</v>
      </c>
      <c r="AD13" s="26">
        <v>24</v>
      </c>
      <c r="AE13" s="27">
        <v>24</v>
      </c>
      <c r="AF13" s="96">
        <v>3</v>
      </c>
      <c r="AG13" s="27">
        <v>17</v>
      </c>
      <c r="AH13" s="96">
        <v>1</v>
      </c>
      <c r="AI13" s="27">
        <v>10</v>
      </c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</row>
    <row r="14" spans="1:69">
      <c r="A14" s="2" t="s">
        <v>6</v>
      </c>
      <c r="B14" s="2"/>
      <c r="C14" s="2"/>
      <c r="D14" s="112" t="s">
        <v>55</v>
      </c>
      <c r="E14" s="113"/>
      <c r="F14" s="104" t="s">
        <v>19</v>
      </c>
      <c r="G14" s="105"/>
      <c r="H14" s="112" t="s">
        <v>18</v>
      </c>
      <c r="I14" s="113"/>
      <c r="J14" s="104" t="s">
        <v>20</v>
      </c>
      <c r="K14" s="105"/>
      <c r="L14" s="112" t="s">
        <v>21</v>
      </c>
      <c r="M14" s="113"/>
      <c r="N14" s="104" t="s">
        <v>67</v>
      </c>
      <c r="O14" s="105"/>
      <c r="P14" s="112" t="s">
        <v>71</v>
      </c>
      <c r="Q14" s="113"/>
      <c r="R14" s="104" t="s">
        <v>75</v>
      </c>
      <c r="S14" s="105"/>
      <c r="T14" s="112" t="s">
        <v>24</v>
      </c>
      <c r="U14" s="113"/>
      <c r="V14" s="104" t="s">
        <v>28</v>
      </c>
      <c r="W14" s="105"/>
      <c r="X14" s="112" t="s">
        <v>32</v>
      </c>
      <c r="Y14" s="113"/>
      <c r="Z14" s="104" t="s">
        <v>36</v>
      </c>
      <c r="AA14" s="105"/>
      <c r="AB14" s="112" t="s">
        <v>80</v>
      </c>
      <c r="AC14" s="113"/>
      <c r="AD14" s="104" t="s">
        <v>84</v>
      </c>
      <c r="AE14" s="105"/>
      <c r="AF14" s="112" t="s">
        <v>88</v>
      </c>
      <c r="AG14" s="113"/>
      <c r="AH14" s="104" t="s">
        <v>92</v>
      </c>
      <c r="AI14" s="105"/>
      <c r="AJ14" s="118"/>
      <c r="AK14" s="118"/>
      <c r="AL14" s="118"/>
      <c r="AM14" s="118"/>
      <c r="AN14" s="118"/>
      <c r="AO14" s="118"/>
      <c r="AP14" s="118"/>
      <c r="AQ14" s="118"/>
      <c r="AR14" s="118"/>
      <c r="AS14" s="118"/>
      <c r="AT14" s="118"/>
      <c r="AU14" s="118"/>
      <c r="AV14" s="118"/>
      <c r="AW14" s="118"/>
      <c r="AX14" s="118"/>
      <c r="AY14" s="118"/>
      <c r="AZ14" s="118"/>
      <c r="BA14" s="118"/>
      <c r="BB14" s="118"/>
      <c r="BC14" s="118"/>
      <c r="BD14" s="118"/>
      <c r="BE14" s="118"/>
    </row>
    <row r="15" spans="1:69" ht="13.5" thickBot="1">
      <c r="A15" s="2"/>
      <c r="B15" s="2">
        <f>D15+F15+H15+J15+L15+N15+P15+R15+T15+V15+X15+Z15+AB15+AD15+AF15+AH15+AJ15+AL15+AN15+AP15+AR15+AT15+AV15+AX15+AZ15+BB15+BD15+BF15+BH15+BJ15+BL15+BN15+BP15</f>
        <v>0</v>
      </c>
      <c r="C15" s="2">
        <f>E15+G15+I15+K15+M15+O15+Q15+S15+U15+W15+Y15+AA15+AC15+AE15+AG15+AI15+AK15+AM15+AO15+AQ15+AS15+AU15+AW15+AY15+BA15+BC15+BE15+BG15+BI15+BK15+BM15+BO15+BQ15</f>
        <v>480</v>
      </c>
      <c r="D15" s="94"/>
      <c r="E15" s="95">
        <v>0</v>
      </c>
      <c r="F15" s="28"/>
      <c r="G15" s="27">
        <v>0</v>
      </c>
      <c r="H15" s="25"/>
      <c r="I15" s="95">
        <v>1</v>
      </c>
      <c r="J15" s="28"/>
      <c r="K15" s="27">
        <v>10</v>
      </c>
      <c r="L15" s="25"/>
      <c r="M15" s="95">
        <v>23</v>
      </c>
      <c r="N15" s="25"/>
      <c r="O15" s="95">
        <v>16</v>
      </c>
      <c r="P15" s="28"/>
      <c r="Q15" s="27">
        <v>22</v>
      </c>
      <c r="R15" s="25"/>
      <c r="S15" s="95">
        <v>24</v>
      </c>
      <c r="T15" s="28"/>
      <c r="U15" s="27">
        <v>13</v>
      </c>
      <c r="V15" s="25"/>
      <c r="W15" s="95">
        <v>42</v>
      </c>
      <c r="X15" s="28"/>
      <c r="Y15" s="27">
        <v>47</v>
      </c>
      <c r="Z15" s="25"/>
      <c r="AA15" s="95">
        <v>55</v>
      </c>
      <c r="AB15" s="25"/>
      <c r="AC15" s="95">
        <v>64</v>
      </c>
      <c r="AD15" s="28"/>
      <c r="AE15" s="27">
        <v>65</v>
      </c>
      <c r="AF15" s="25"/>
      <c r="AG15" s="95">
        <v>50</v>
      </c>
      <c r="AH15" s="25"/>
      <c r="AI15" s="95">
        <v>48</v>
      </c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</row>
    <row r="16" spans="1:69" ht="17.25" thickTop="1" thickBot="1">
      <c r="A16" s="12" t="s">
        <v>2</v>
      </c>
      <c r="B16" s="12">
        <f>B9+B11+B13+B15</f>
        <v>756</v>
      </c>
      <c r="C16" s="12">
        <f>C9+C11+C13+C15</f>
        <v>756</v>
      </c>
      <c r="D16" s="29">
        <f>D9+D11+D13</f>
        <v>0</v>
      </c>
      <c r="E16" s="30">
        <f>E9+E11+E13+E15</f>
        <v>0</v>
      </c>
      <c r="F16" s="29">
        <f>F9+F11+F13</f>
        <v>0</v>
      </c>
      <c r="G16" s="30">
        <f t="shared" ref="G16:AG16" si="0">G9+G11+G13+G15</f>
        <v>0</v>
      </c>
      <c r="H16" s="29">
        <f t="shared" si="0"/>
        <v>1</v>
      </c>
      <c r="I16" s="30">
        <f t="shared" si="0"/>
        <v>1</v>
      </c>
      <c r="J16" s="29">
        <f t="shared" si="0"/>
        <v>12</v>
      </c>
      <c r="K16" s="30">
        <f t="shared" si="0"/>
        <v>12</v>
      </c>
      <c r="L16" s="29">
        <f t="shared" si="0"/>
        <v>26</v>
      </c>
      <c r="M16" s="30">
        <f t="shared" si="0"/>
        <v>26</v>
      </c>
      <c r="N16" s="29">
        <f t="shared" si="0"/>
        <v>23</v>
      </c>
      <c r="O16" s="30">
        <f t="shared" si="0"/>
        <v>23</v>
      </c>
      <c r="P16" s="29">
        <f t="shared" si="0"/>
        <v>41</v>
      </c>
      <c r="Q16" s="30">
        <f t="shared" si="0"/>
        <v>41</v>
      </c>
      <c r="R16" s="29">
        <f t="shared" si="0"/>
        <v>31</v>
      </c>
      <c r="S16" s="30">
        <f t="shared" si="0"/>
        <v>31</v>
      </c>
      <c r="T16" s="29">
        <f t="shared" si="0"/>
        <v>42</v>
      </c>
      <c r="U16" s="30">
        <f t="shared" si="0"/>
        <v>42</v>
      </c>
      <c r="V16" s="29">
        <f t="shared" si="0"/>
        <v>57</v>
      </c>
      <c r="W16" s="30">
        <f t="shared" si="0"/>
        <v>57</v>
      </c>
      <c r="X16" s="29">
        <f t="shared" si="0"/>
        <v>86</v>
      </c>
      <c r="Y16" s="30">
        <f t="shared" si="0"/>
        <v>86</v>
      </c>
      <c r="Z16" s="29">
        <f t="shared" si="0"/>
        <v>97</v>
      </c>
      <c r="AA16" s="30">
        <f t="shared" si="0"/>
        <v>97</v>
      </c>
      <c r="AB16" s="29">
        <f t="shared" si="0"/>
        <v>87</v>
      </c>
      <c r="AC16" s="30">
        <f t="shared" si="0"/>
        <v>87</v>
      </c>
      <c r="AD16" s="29">
        <f t="shared" si="0"/>
        <v>99</v>
      </c>
      <c r="AE16" s="30">
        <f t="shared" si="0"/>
        <v>99</v>
      </c>
      <c r="AF16" s="29">
        <f t="shared" si="0"/>
        <v>86</v>
      </c>
      <c r="AG16" s="30">
        <f t="shared" si="0"/>
        <v>86</v>
      </c>
      <c r="AH16" s="29">
        <f>AH9+AH11+AH13+AH15</f>
        <v>68</v>
      </c>
      <c r="AI16" s="30">
        <f>AI9+AI11+AI13+AI15</f>
        <v>68</v>
      </c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</row>
    <row r="17" spans="1:91" ht="13.5" thickTop="1"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</row>
    <row r="18" spans="1:91">
      <c r="A18" s="7"/>
      <c r="B18" s="7"/>
      <c r="C18" s="7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N18" s="3"/>
      <c r="AO18" s="3"/>
    </row>
    <row r="19" spans="1:91" ht="15.75">
      <c r="A19" s="15" t="s">
        <v>10</v>
      </c>
      <c r="B19" s="16" t="s">
        <v>9</v>
      </c>
      <c r="C19" s="1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N19" s="3"/>
      <c r="AO19" s="3"/>
    </row>
    <row r="20" spans="1:91">
      <c r="A20" s="6"/>
      <c r="B20" s="5"/>
      <c r="C20" s="6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N20" s="3"/>
      <c r="AO20" s="3"/>
    </row>
    <row r="21" spans="1:91">
      <c r="A21" s="5"/>
      <c r="B21" s="116" t="s">
        <v>11</v>
      </c>
      <c r="C21" s="116" t="s">
        <v>12</v>
      </c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N21" s="3"/>
      <c r="AO21" s="3"/>
    </row>
    <row r="22" spans="1:91">
      <c r="B22" s="117"/>
      <c r="C22" s="117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</row>
    <row r="23" spans="1:91" ht="12.75" customHeight="1">
      <c r="A23" s="2" t="s">
        <v>6</v>
      </c>
      <c r="B23" s="2"/>
      <c r="C23" s="2"/>
      <c r="D23" s="106" t="s">
        <v>7</v>
      </c>
      <c r="E23" s="107"/>
      <c r="F23" s="108" t="s">
        <v>107</v>
      </c>
      <c r="G23" s="109"/>
      <c r="H23" s="110" t="s">
        <v>110</v>
      </c>
      <c r="I23" s="111"/>
      <c r="J23" s="108" t="s">
        <v>113</v>
      </c>
      <c r="K23" s="109"/>
      <c r="L23" s="110" t="s">
        <v>116</v>
      </c>
      <c r="M23" s="111"/>
      <c r="N23" s="108" t="s">
        <v>119</v>
      </c>
      <c r="O23" s="109"/>
      <c r="P23" s="110" t="s">
        <v>122</v>
      </c>
      <c r="Q23" s="111"/>
      <c r="R23" s="108" t="s">
        <v>125</v>
      </c>
      <c r="S23" s="109"/>
      <c r="T23" s="110" t="s">
        <v>128</v>
      </c>
      <c r="U23" s="111"/>
      <c r="V23" s="112" t="s">
        <v>43</v>
      </c>
      <c r="W23" s="113"/>
      <c r="X23" s="120" t="s">
        <v>47</v>
      </c>
      <c r="Y23" s="121"/>
      <c r="Z23" s="112" t="s">
        <v>130</v>
      </c>
      <c r="AA23" s="113"/>
      <c r="AB23" s="110" t="s">
        <v>51</v>
      </c>
      <c r="AC23" s="111"/>
      <c r="AD23" s="108" t="s">
        <v>135</v>
      </c>
      <c r="AE23" s="109"/>
      <c r="AF23" s="110" t="s">
        <v>138</v>
      </c>
      <c r="AG23" s="111"/>
      <c r="AH23" s="108" t="s">
        <v>141</v>
      </c>
      <c r="AI23" s="109"/>
    </row>
    <row r="24" spans="1:91" ht="12.75" customHeight="1">
      <c r="A24" s="2"/>
      <c r="B24" s="2"/>
      <c r="C24" s="2"/>
      <c r="D24" s="20" t="s">
        <v>0</v>
      </c>
      <c r="E24" s="21" t="s">
        <v>1</v>
      </c>
      <c r="F24" s="20" t="s">
        <v>0</v>
      </c>
      <c r="G24" s="21" t="s">
        <v>1</v>
      </c>
      <c r="H24" s="20" t="s">
        <v>0</v>
      </c>
      <c r="I24" s="21" t="s">
        <v>1</v>
      </c>
      <c r="J24" s="20" t="s">
        <v>0</v>
      </c>
      <c r="K24" s="21" t="s">
        <v>1</v>
      </c>
      <c r="L24" s="20" t="s">
        <v>0</v>
      </c>
      <c r="M24" s="21" t="s">
        <v>1</v>
      </c>
      <c r="N24" s="20" t="s">
        <v>0</v>
      </c>
      <c r="O24" s="21" t="s">
        <v>1</v>
      </c>
      <c r="P24" s="20" t="s">
        <v>0</v>
      </c>
      <c r="Q24" s="21" t="s">
        <v>1</v>
      </c>
      <c r="R24" s="20" t="s">
        <v>0</v>
      </c>
      <c r="S24" s="21" t="s">
        <v>1</v>
      </c>
      <c r="T24" s="20" t="s">
        <v>0</v>
      </c>
      <c r="U24" s="21" t="s">
        <v>1</v>
      </c>
      <c r="V24" s="20" t="s">
        <v>0</v>
      </c>
      <c r="W24" s="21" t="s">
        <v>1</v>
      </c>
      <c r="X24" s="20" t="s">
        <v>0</v>
      </c>
      <c r="Y24" s="21" t="s">
        <v>1</v>
      </c>
      <c r="Z24" s="20" t="s">
        <v>0</v>
      </c>
      <c r="AA24" s="21" t="s">
        <v>1</v>
      </c>
      <c r="AB24" s="20" t="s">
        <v>0</v>
      </c>
      <c r="AC24" s="21" t="s">
        <v>1</v>
      </c>
      <c r="AD24" s="20" t="s">
        <v>0</v>
      </c>
      <c r="AE24" s="21" t="s">
        <v>1</v>
      </c>
      <c r="AF24" s="20" t="s">
        <v>0</v>
      </c>
      <c r="AG24" s="21" t="s">
        <v>1</v>
      </c>
      <c r="AH24" s="20" t="s">
        <v>0</v>
      </c>
      <c r="AI24" s="21" t="s">
        <v>1</v>
      </c>
    </row>
    <row r="25" spans="1:91">
      <c r="A25" s="2"/>
      <c r="B25" s="2">
        <f>D25+F25+H25+J25+L25+N25+P25+R25+T25+V25+X25+Z25+AB25+AD25+AF25+AH25+AJ25+AL25+AN25+AP25+AR25+AT25+AV25+AX25+AZ25+BB25+BD25+BF25+BH25+BJ25+BL25+BN25+BP25</f>
        <v>486</v>
      </c>
      <c r="C25" s="2">
        <f>E25+G25+I25+K25+M25+O25+Q25+S25+U25+W25+Y25+AA25+AC25+AE25+AG25+AI25+AK25+AM25+AO25+AQ25+AS25+AU25+AW25+AY25+BA25+BC25+BE25+BG25+BI25+BK25+BM25+BO25+BQ25</f>
        <v>0</v>
      </c>
      <c r="D25" s="20">
        <v>0</v>
      </c>
      <c r="E25" s="22"/>
      <c r="F25" s="97">
        <v>1</v>
      </c>
      <c r="G25" s="23"/>
      <c r="H25" s="97">
        <v>0</v>
      </c>
      <c r="I25" s="23"/>
      <c r="J25" s="20">
        <v>10</v>
      </c>
      <c r="K25" s="22"/>
      <c r="L25" s="97">
        <v>19</v>
      </c>
      <c r="M25" s="23"/>
      <c r="N25" s="20">
        <v>18</v>
      </c>
      <c r="O25" s="22"/>
      <c r="P25" s="97">
        <v>32</v>
      </c>
      <c r="Q25" s="23"/>
      <c r="R25" s="20">
        <v>15</v>
      </c>
      <c r="S25" s="22"/>
      <c r="T25" s="97">
        <v>42</v>
      </c>
      <c r="U25" s="23"/>
      <c r="V25" s="97">
        <v>48</v>
      </c>
      <c r="W25" s="23"/>
      <c r="X25" s="20">
        <v>45</v>
      </c>
      <c r="Y25" s="22"/>
      <c r="Z25" s="97">
        <v>60</v>
      </c>
      <c r="AA25" s="23"/>
      <c r="AB25" s="20">
        <v>55</v>
      </c>
      <c r="AC25" s="22"/>
      <c r="AD25" s="97">
        <v>62</v>
      </c>
      <c r="AE25" s="23"/>
      <c r="AF25" s="20">
        <v>60</v>
      </c>
      <c r="AG25" s="22"/>
      <c r="AH25" s="20">
        <v>19</v>
      </c>
      <c r="AI25" s="22"/>
      <c r="AJ25" s="118"/>
      <c r="AK25" s="118"/>
      <c r="AL25" s="118"/>
      <c r="AM25" s="118"/>
      <c r="AN25" s="13"/>
      <c r="AO25" s="13"/>
      <c r="AP25" s="13"/>
      <c r="AQ25" s="13"/>
      <c r="AR25" s="118"/>
      <c r="AS25" s="118"/>
      <c r="AT25" s="13"/>
      <c r="AU25" s="13"/>
      <c r="AV25" s="13"/>
      <c r="AW25" s="13"/>
      <c r="AX25" s="13"/>
      <c r="AY25" s="13"/>
      <c r="AZ25" s="122"/>
      <c r="BA25" s="123"/>
      <c r="BB25" s="13"/>
      <c r="BC25" s="13"/>
      <c r="BD25" s="13"/>
      <c r="BE25" s="13"/>
      <c r="BF25" s="122"/>
      <c r="BG25" s="123"/>
      <c r="BH25" s="118"/>
      <c r="BI25" s="118"/>
      <c r="BJ25" s="118"/>
      <c r="BK25" s="118"/>
      <c r="BL25" s="118"/>
      <c r="BM25" s="118"/>
      <c r="BN25" s="118"/>
      <c r="BO25" s="118"/>
      <c r="BP25" s="118"/>
      <c r="BQ25" s="118"/>
      <c r="BR25" s="118"/>
      <c r="BS25" s="118"/>
      <c r="BT25" s="118"/>
      <c r="BU25" s="118"/>
      <c r="BV25" s="118"/>
      <c r="BW25" s="118"/>
      <c r="BX25" s="118"/>
      <c r="BY25" s="118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  <c r="CJ25" s="118"/>
      <c r="CK25" s="118"/>
      <c r="CL25" s="118"/>
      <c r="CM25" s="118"/>
    </row>
    <row r="26" spans="1:91">
      <c r="A26" s="2" t="s">
        <v>5</v>
      </c>
      <c r="B26" s="2"/>
      <c r="C26" s="2"/>
      <c r="D26" s="104" t="s">
        <v>13</v>
      </c>
      <c r="E26" s="105"/>
      <c r="F26" s="112" t="s">
        <v>108</v>
      </c>
      <c r="G26" s="114"/>
      <c r="H26" s="115" t="s">
        <v>111</v>
      </c>
      <c r="I26" s="115"/>
      <c r="J26" s="114" t="s">
        <v>114</v>
      </c>
      <c r="K26" s="113"/>
      <c r="L26" s="104" t="s">
        <v>117</v>
      </c>
      <c r="M26" s="105"/>
      <c r="N26" s="112" t="s">
        <v>120</v>
      </c>
      <c r="O26" s="113"/>
      <c r="P26" s="104" t="s">
        <v>123</v>
      </c>
      <c r="Q26" s="105"/>
      <c r="R26" s="112" t="s">
        <v>126</v>
      </c>
      <c r="S26" s="113"/>
      <c r="T26" s="104" t="s">
        <v>129</v>
      </c>
      <c r="U26" s="105"/>
      <c r="V26" s="112" t="s">
        <v>44</v>
      </c>
      <c r="W26" s="113"/>
      <c r="X26" s="104" t="s">
        <v>48</v>
      </c>
      <c r="Y26" s="105"/>
      <c r="Z26" s="112" t="s">
        <v>131</v>
      </c>
      <c r="AA26" s="113"/>
      <c r="AB26" s="104" t="s">
        <v>133</v>
      </c>
      <c r="AC26" s="105"/>
      <c r="AD26" s="112" t="s">
        <v>136</v>
      </c>
      <c r="AE26" s="113"/>
      <c r="AF26" s="104" t="s">
        <v>139</v>
      </c>
      <c r="AG26" s="105"/>
      <c r="AH26" s="112" t="s">
        <v>142</v>
      </c>
      <c r="AI26" s="11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</row>
    <row r="27" spans="1:91">
      <c r="A27" s="2"/>
      <c r="B27" s="2">
        <f>D27+F27+H27+J27+L27+N27+P27+R27+T27+V27+X27+Z27+AB27+AD27+AF27+AH27</f>
        <v>116</v>
      </c>
      <c r="C27" s="2">
        <f>E27+G27+I27+K27+M27+O27+Q27+S27+U27+W27+Y27+AA27+AC27+AE27+AG27+AI27+AK27+AM27+AO27+AQ27+AS27+AU27+AW27+AY27+BA27+BC27+BE27+BG27+BI27+BK27+BM27+BO27+BQ27</f>
        <v>116</v>
      </c>
      <c r="D27" s="20">
        <v>0</v>
      </c>
      <c r="E27" s="21">
        <v>0</v>
      </c>
      <c r="F27" s="20">
        <v>0</v>
      </c>
      <c r="G27" s="98">
        <v>0</v>
      </c>
      <c r="H27" s="20">
        <v>0</v>
      </c>
      <c r="I27" s="98">
        <v>0</v>
      </c>
      <c r="J27" s="20">
        <v>3</v>
      </c>
      <c r="K27" s="21">
        <v>4</v>
      </c>
      <c r="L27" s="20">
        <v>5</v>
      </c>
      <c r="M27" s="98">
        <v>0</v>
      </c>
      <c r="N27" s="20">
        <v>0</v>
      </c>
      <c r="O27" s="21">
        <v>7</v>
      </c>
      <c r="P27" s="20">
        <v>7</v>
      </c>
      <c r="Q27" s="98">
        <v>12</v>
      </c>
      <c r="R27" s="20">
        <v>2</v>
      </c>
      <c r="S27" s="21">
        <v>7</v>
      </c>
      <c r="T27" s="20">
        <v>2</v>
      </c>
      <c r="U27" s="98">
        <v>21</v>
      </c>
      <c r="V27" s="20">
        <v>8</v>
      </c>
      <c r="W27" s="98">
        <v>5</v>
      </c>
      <c r="X27" s="20">
        <v>4</v>
      </c>
      <c r="Y27" s="21">
        <v>5</v>
      </c>
      <c r="Z27" s="20">
        <v>12</v>
      </c>
      <c r="AA27" s="98">
        <v>22</v>
      </c>
      <c r="AB27" s="20">
        <v>12</v>
      </c>
      <c r="AC27" s="21">
        <v>2</v>
      </c>
      <c r="AD27" s="20">
        <v>23</v>
      </c>
      <c r="AE27" s="98">
        <v>22</v>
      </c>
      <c r="AF27" s="20">
        <v>9</v>
      </c>
      <c r="AG27" s="21">
        <v>5</v>
      </c>
      <c r="AH27" s="20">
        <v>29</v>
      </c>
      <c r="AI27" s="21">
        <v>4</v>
      </c>
      <c r="AJ27" s="3"/>
      <c r="AK27" s="3"/>
      <c r="AL27" s="18"/>
      <c r="AM27" s="3"/>
      <c r="AN27" s="18"/>
      <c r="AO27" s="3"/>
      <c r="AP27" s="18"/>
      <c r="AQ27" s="3"/>
      <c r="AR27" s="3"/>
      <c r="AS27" s="3"/>
      <c r="AT27" s="18"/>
      <c r="AU27" s="3"/>
      <c r="AV27" s="18"/>
      <c r="AW27" s="3"/>
      <c r="AX27" s="18"/>
      <c r="AY27" s="3"/>
      <c r="AZ27" s="3"/>
      <c r="BA27" s="3"/>
      <c r="BB27" s="18"/>
      <c r="BC27" s="3"/>
      <c r="BD27" s="18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</row>
    <row r="28" spans="1:91">
      <c r="A28" s="2" t="s">
        <v>4</v>
      </c>
      <c r="B28" s="9"/>
      <c r="C28" s="9"/>
      <c r="D28" s="104" t="s">
        <v>93</v>
      </c>
      <c r="E28" s="105"/>
      <c r="F28" s="112" t="s">
        <v>109</v>
      </c>
      <c r="G28" s="113"/>
      <c r="H28" s="104" t="s">
        <v>112</v>
      </c>
      <c r="I28" s="105"/>
      <c r="J28" s="112" t="s">
        <v>115</v>
      </c>
      <c r="K28" s="113"/>
      <c r="L28" s="104" t="s">
        <v>118</v>
      </c>
      <c r="M28" s="105"/>
      <c r="N28" s="112" t="s">
        <v>121</v>
      </c>
      <c r="O28" s="113"/>
      <c r="P28" s="104" t="s">
        <v>124</v>
      </c>
      <c r="Q28" s="105"/>
      <c r="R28" s="112" t="s">
        <v>127</v>
      </c>
      <c r="S28" s="113"/>
      <c r="T28" s="104" t="s">
        <v>41</v>
      </c>
      <c r="U28" s="105"/>
      <c r="V28" s="112" t="s">
        <v>45</v>
      </c>
      <c r="W28" s="113"/>
      <c r="X28" s="104" t="s">
        <v>49</v>
      </c>
      <c r="Y28" s="105"/>
      <c r="Z28" s="112" t="s">
        <v>132</v>
      </c>
      <c r="AA28" s="113"/>
      <c r="AB28" s="110" t="s">
        <v>134</v>
      </c>
      <c r="AC28" s="111"/>
      <c r="AD28" s="108" t="s">
        <v>137</v>
      </c>
      <c r="AE28" s="109"/>
      <c r="AF28" s="110" t="s">
        <v>140</v>
      </c>
      <c r="AG28" s="111"/>
      <c r="AH28" s="108" t="s">
        <v>143</v>
      </c>
      <c r="AI28" s="109"/>
      <c r="AJ28" s="118"/>
      <c r="AK28" s="118"/>
      <c r="AL28" s="13"/>
      <c r="AM28" s="13"/>
      <c r="AN28" s="13"/>
      <c r="AO28" s="13"/>
      <c r="AP28" s="13"/>
      <c r="AQ28" s="13"/>
      <c r="AR28" s="118"/>
      <c r="AS28" s="118"/>
      <c r="AT28" s="13"/>
      <c r="AU28" s="13"/>
      <c r="AV28" s="13"/>
      <c r="AW28" s="13"/>
      <c r="AX28" s="13"/>
      <c r="AY28" s="13"/>
      <c r="AZ28" s="118"/>
      <c r="BA28" s="118"/>
      <c r="BB28" s="13"/>
      <c r="BC28" s="13"/>
      <c r="BD28" s="13"/>
      <c r="BE28" s="13"/>
      <c r="BF28" s="118"/>
      <c r="BG28" s="118"/>
      <c r="BH28" s="118"/>
      <c r="BI28" s="118"/>
      <c r="BJ28" s="118"/>
      <c r="BK28" s="118"/>
      <c r="BL28" s="118"/>
      <c r="BM28" s="118"/>
      <c r="BN28" s="118"/>
      <c r="BO28" s="118"/>
      <c r="BP28" s="118"/>
      <c r="BQ28" s="118"/>
      <c r="BR28" s="118"/>
      <c r="BS28" s="118"/>
      <c r="BT28" s="118"/>
      <c r="BU28" s="118"/>
      <c r="BV28" s="118"/>
      <c r="BW28" s="118"/>
      <c r="BX28" s="118"/>
      <c r="BY28" s="118"/>
      <c r="BZ28" s="118"/>
      <c r="CA28" s="118"/>
      <c r="CB28" s="118"/>
      <c r="CC28" s="118"/>
      <c r="CD28" s="118"/>
      <c r="CE28" s="118"/>
      <c r="CF28" s="118"/>
      <c r="CG28" s="118"/>
      <c r="CH28" s="118"/>
      <c r="CI28" s="118"/>
      <c r="CJ28" s="118"/>
      <c r="CK28" s="118"/>
      <c r="CL28" s="118"/>
      <c r="CM28" s="118"/>
    </row>
    <row r="29" spans="1:91">
      <c r="A29" s="2"/>
      <c r="B29" s="2">
        <f>D29+F29+H29+J29+L29+N29+P29+R29+T29+V29+X29+Z29+AB29+AD29+AF29+AH29+AJ29+AL29+AN29+AP29+AR29+AT29+AV29+AX29+AZ29+BB29+BD29+BF29+BH29+BJ29+BL29+BN29+BP29</f>
        <v>185</v>
      </c>
      <c r="C29" s="2">
        <f>E29+G29+I29+K29+M29+O29+Q29+S29+U29+W29+Y29+AA29+AC29+AE29+AG29+AI29+AK29+AM29+AO29+AQ29+AS29+AU29+AW29+AY29+BA29+BC29+BE29+BG29+BI29+BK29+BM29+BO29+BQ29</f>
        <v>306</v>
      </c>
      <c r="D29" s="96">
        <v>0</v>
      </c>
      <c r="E29" s="27">
        <v>0</v>
      </c>
      <c r="F29" s="26">
        <v>0</v>
      </c>
      <c r="G29" s="27">
        <v>0</v>
      </c>
      <c r="H29" s="26">
        <v>0</v>
      </c>
      <c r="I29" s="27">
        <v>0</v>
      </c>
      <c r="J29" s="96">
        <v>3</v>
      </c>
      <c r="K29" s="27">
        <v>6</v>
      </c>
      <c r="L29" s="26">
        <v>0</v>
      </c>
      <c r="M29" s="27">
        <v>21</v>
      </c>
      <c r="N29" s="96">
        <v>8</v>
      </c>
      <c r="O29" s="27">
        <v>5</v>
      </c>
      <c r="P29" s="26">
        <v>5</v>
      </c>
      <c r="Q29" s="27">
        <v>21</v>
      </c>
      <c r="R29" s="96">
        <v>0</v>
      </c>
      <c r="S29" s="27">
        <v>10</v>
      </c>
      <c r="T29" s="26">
        <v>7</v>
      </c>
      <c r="U29" s="27">
        <v>20</v>
      </c>
      <c r="V29" s="26">
        <v>35</v>
      </c>
      <c r="W29" s="27">
        <v>21</v>
      </c>
      <c r="X29" s="96">
        <v>20</v>
      </c>
      <c r="Y29" s="27">
        <v>32</v>
      </c>
      <c r="Z29" s="26">
        <v>20</v>
      </c>
      <c r="AA29" s="27">
        <v>29</v>
      </c>
      <c r="AB29" s="96">
        <v>28</v>
      </c>
      <c r="AC29" s="27">
        <v>42</v>
      </c>
      <c r="AD29" s="26">
        <v>14</v>
      </c>
      <c r="AE29" s="27">
        <v>33</v>
      </c>
      <c r="AF29" s="96">
        <v>25</v>
      </c>
      <c r="AG29" s="27">
        <v>48</v>
      </c>
      <c r="AH29" s="96">
        <v>20</v>
      </c>
      <c r="AI29" s="27">
        <v>18</v>
      </c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</row>
    <row r="30" spans="1:91">
      <c r="A30" s="2" t="s">
        <v>8</v>
      </c>
      <c r="B30" s="2"/>
      <c r="C30" s="2"/>
      <c r="D30" s="104" t="s">
        <v>94</v>
      </c>
      <c r="E30" s="105"/>
      <c r="F30" s="112" t="s">
        <v>95</v>
      </c>
      <c r="G30" s="113"/>
      <c r="H30" s="104" t="s">
        <v>96</v>
      </c>
      <c r="I30" s="105"/>
      <c r="J30" s="112" t="s">
        <v>97</v>
      </c>
      <c r="K30" s="113"/>
      <c r="L30" s="104" t="s">
        <v>98</v>
      </c>
      <c r="M30" s="105"/>
      <c r="N30" s="112" t="s">
        <v>99</v>
      </c>
      <c r="O30" s="113"/>
      <c r="P30" s="104" t="s">
        <v>100</v>
      </c>
      <c r="Q30" s="105"/>
      <c r="R30" s="112" t="s">
        <v>101</v>
      </c>
      <c r="S30" s="113"/>
      <c r="T30" s="104" t="s">
        <v>42</v>
      </c>
      <c r="U30" s="105"/>
      <c r="V30" s="112" t="s">
        <v>46</v>
      </c>
      <c r="W30" s="113"/>
      <c r="X30" s="104" t="s">
        <v>50</v>
      </c>
      <c r="Y30" s="105"/>
      <c r="Z30" s="112" t="s">
        <v>102</v>
      </c>
      <c r="AA30" s="113"/>
      <c r="AB30" s="104" t="s">
        <v>103</v>
      </c>
      <c r="AC30" s="105"/>
      <c r="AD30" s="112" t="s">
        <v>104</v>
      </c>
      <c r="AE30" s="113"/>
      <c r="AF30" s="104" t="s">
        <v>105</v>
      </c>
      <c r="AG30" s="105"/>
      <c r="AH30" s="112" t="s">
        <v>106</v>
      </c>
      <c r="AI30" s="113"/>
      <c r="AJ30" s="118"/>
      <c r="AK30" s="118"/>
      <c r="AL30" s="122"/>
      <c r="AM30" s="122"/>
      <c r="AN30" s="122"/>
      <c r="AO30" s="122"/>
      <c r="AP30" s="122"/>
      <c r="AQ30" s="122"/>
      <c r="AR30" s="118"/>
      <c r="AS30" s="118"/>
      <c r="AT30" s="122"/>
      <c r="AU30" s="122"/>
      <c r="AV30" s="122"/>
      <c r="AW30" s="122"/>
      <c r="AX30" s="122"/>
      <c r="AY30" s="122"/>
      <c r="AZ30" s="122"/>
      <c r="BA30" s="123"/>
      <c r="BB30" s="122"/>
      <c r="BC30" s="122"/>
      <c r="BD30" s="122"/>
      <c r="BE30" s="122"/>
      <c r="BF30" s="122"/>
      <c r="BG30" s="123"/>
      <c r="BH30" s="124"/>
      <c r="BI30" s="124"/>
      <c r="BJ30" s="124"/>
      <c r="BK30" s="124"/>
      <c r="BL30" s="124"/>
      <c r="BM30" s="124"/>
      <c r="BN30" s="118"/>
      <c r="BO30" s="118"/>
      <c r="BP30" s="118"/>
      <c r="BQ30" s="118"/>
      <c r="BR30" s="118"/>
      <c r="BS30" s="118"/>
      <c r="BT30" s="118"/>
      <c r="BU30" s="118"/>
      <c r="BV30" s="118"/>
      <c r="BW30" s="118"/>
      <c r="BX30" s="118"/>
      <c r="BY30" s="118"/>
      <c r="BZ30" s="118"/>
      <c r="CA30" s="118"/>
      <c r="CB30" s="118"/>
      <c r="CC30" s="118"/>
      <c r="CD30" s="118"/>
      <c r="CE30" s="118"/>
      <c r="CF30" s="118"/>
      <c r="CG30" s="118"/>
      <c r="CH30" s="118"/>
      <c r="CI30" s="118"/>
      <c r="CJ30" s="118"/>
      <c r="CK30" s="118"/>
      <c r="CL30" s="118"/>
      <c r="CM30" s="118"/>
    </row>
    <row r="31" spans="1:91" ht="13.5" thickBot="1">
      <c r="A31" s="2"/>
      <c r="B31" s="2">
        <f>D31+F31+H31+J31+L31+N31+P31+R31+T31+V31+X31+Z31+AB31+AD31+AF31+AH31+AJ31+AL31+AN31+AP31+AR31+AT31+AV31+AX31+AZ31+BB31+BD31+BF31+BH31+BJ31+BL31+BN31+BP31</f>
        <v>0</v>
      </c>
      <c r="C31" s="2">
        <f>E31+G31+I31+K31+M31+O31+Q31+S31+U31+W31+Y31+AA31+AC31+AE31+AG31+AI31+AK31+AM31+AO31+AQ31+AS31+AU31+AW31+AY31+BA31+BC31+BE31+BG31+BI31+BK31+BM31+BO31+BQ31</f>
        <v>365</v>
      </c>
      <c r="D31" s="25"/>
      <c r="E31" s="95">
        <v>0</v>
      </c>
      <c r="F31" s="31"/>
      <c r="G31" s="27">
        <v>1</v>
      </c>
      <c r="H31" s="31"/>
      <c r="I31" s="27">
        <v>0</v>
      </c>
      <c r="J31" s="25"/>
      <c r="K31" s="95">
        <v>6</v>
      </c>
      <c r="L31" s="28"/>
      <c r="M31" s="27">
        <v>3</v>
      </c>
      <c r="N31" s="25"/>
      <c r="O31" s="95">
        <v>14</v>
      </c>
      <c r="P31" s="31"/>
      <c r="Q31" s="27">
        <v>11</v>
      </c>
      <c r="R31" s="25"/>
      <c r="S31" s="95">
        <v>0</v>
      </c>
      <c r="T31" s="28"/>
      <c r="U31" s="27">
        <v>10</v>
      </c>
      <c r="V31" s="28"/>
      <c r="W31" s="27">
        <v>65</v>
      </c>
      <c r="X31" s="25"/>
      <c r="Y31" s="95">
        <v>32</v>
      </c>
      <c r="Z31" s="28"/>
      <c r="AA31" s="27">
        <v>41</v>
      </c>
      <c r="AB31" s="25"/>
      <c r="AC31" s="95">
        <v>51</v>
      </c>
      <c r="AD31" s="28"/>
      <c r="AE31" s="27">
        <v>44</v>
      </c>
      <c r="AF31" s="25"/>
      <c r="AG31" s="95">
        <v>41</v>
      </c>
      <c r="AH31" s="25"/>
      <c r="AI31" s="95">
        <v>46</v>
      </c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</row>
    <row r="32" spans="1:91" ht="17.25" thickTop="1" thickBot="1">
      <c r="A32" s="12" t="s">
        <v>2</v>
      </c>
      <c r="B32" s="12">
        <f>B25+B27+B29+B31</f>
        <v>787</v>
      </c>
      <c r="C32" s="12">
        <f>C25+C27+C29+C31</f>
        <v>787</v>
      </c>
      <c r="D32" s="29">
        <f t="shared" ref="D32:AF32" si="1">D25+D27+D29</f>
        <v>0</v>
      </c>
      <c r="E32" s="30">
        <f>E25+E27+E29+E31</f>
        <v>0</v>
      </c>
      <c r="F32" s="29">
        <f t="shared" si="1"/>
        <v>1</v>
      </c>
      <c r="G32" s="30">
        <f>G25+G27+G29+G31</f>
        <v>1</v>
      </c>
      <c r="H32" s="29">
        <f t="shared" si="1"/>
        <v>0</v>
      </c>
      <c r="I32" s="30">
        <f>I25+I27+I29+I31</f>
        <v>0</v>
      </c>
      <c r="J32" s="29">
        <f t="shared" si="1"/>
        <v>16</v>
      </c>
      <c r="K32" s="30">
        <f>K25+K27+K29+K31</f>
        <v>16</v>
      </c>
      <c r="L32" s="29">
        <f t="shared" si="1"/>
        <v>24</v>
      </c>
      <c r="M32" s="30">
        <f>M25+M27+M29+M31</f>
        <v>24</v>
      </c>
      <c r="N32" s="29">
        <f t="shared" si="1"/>
        <v>26</v>
      </c>
      <c r="O32" s="30">
        <f>O25+O27+O29+O31</f>
        <v>26</v>
      </c>
      <c r="P32" s="29">
        <f t="shared" si="1"/>
        <v>44</v>
      </c>
      <c r="Q32" s="30">
        <f>Q25+Q27+Q29+Q31</f>
        <v>44</v>
      </c>
      <c r="R32" s="29">
        <f t="shared" si="1"/>
        <v>17</v>
      </c>
      <c r="S32" s="30">
        <f>S25+S27+S29+S31</f>
        <v>17</v>
      </c>
      <c r="T32" s="29">
        <f t="shared" si="1"/>
        <v>51</v>
      </c>
      <c r="U32" s="30">
        <f>U25+U27+U29+U31</f>
        <v>51</v>
      </c>
      <c r="V32" s="29">
        <f t="shared" si="1"/>
        <v>91</v>
      </c>
      <c r="W32" s="30">
        <f>W25+W27+W29+W31</f>
        <v>91</v>
      </c>
      <c r="X32" s="29">
        <f t="shared" si="1"/>
        <v>69</v>
      </c>
      <c r="Y32" s="30">
        <f>Y25+Y27+Y29+Y31</f>
        <v>69</v>
      </c>
      <c r="Z32" s="29">
        <f t="shared" si="1"/>
        <v>92</v>
      </c>
      <c r="AA32" s="30">
        <f>AA25+AA27+AA29+AA31</f>
        <v>92</v>
      </c>
      <c r="AB32" s="29">
        <f t="shared" si="1"/>
        <v>95</v>
      </c>
      <c r="AC32" s="30">
        <f>AC25+AC27+AC29+AC31</f>
        <v>95</v>
      </c>
      <c r="AD32" s="29">
        <f t="shared" si="1"/>
        <v>99</v>
      </c>
      <c r="AE32" s="30">
        <f>AE25+AE27+AE29+AE31</f>
        <v>99</v>
      </c>
      <c r="AF32" s="29">
        <f t="shared" si="1"/>
        <v>94</v>
      </c>
      <c r="AG32" s="30">
        <f>AG25+AG27+AG29+AG31</f>
        <v>94</v>
      </c>
      <c r="AH32" s="29">
        <f>AH25+AH27+AH29</f>
        <v>68</v>
      </c>
      <c r="AI32" s="30">
        <f>AI25+AI27+AI29+AI31</f>
        <v>68</v>
      </c>
      <c r="AJ32" s="118"/>
      <c r="AK32" s="118"/>
      <c r="AL32" s="122"/>
      <c r="AM32" s="122"/>
      <c r="AN32" s="122"/>
      <c r="AO32" s="122"/>
      <c r="AP32" s="122"/>
      <c r="AQ32" s="122"/>
      <c r="AR32" s="118"/>
      <c r="AS32" s="118"/>
      <c r="AT32" s="122"/>
      <c r="AU32" s="122"/>
      <c r="AV32" s="122"/>
      <c r="AW32" s="122"/>
      <c r="AX32" s="122"/>
      <c r="AY32" s="122"/>
      <c r="AZ32" s="118"/>
      <c r="BA32" s="118"/>
      <c r="BB32" s="122"/>
      <c r="BC32" s="122"/>
      <c r="BD32" s="122"/>
      <c r="BE32" s="122"/>
      <c r="BF32" s="118"/>
      <c r="BG32" s="118"/>
      <c r="BH32" s="118"/>
      <c r="BI32" s="118"/>
      <c r="BJ32" s="118"/>
      <c r="BK32" s="118"/>
      <c r="BL32" s="118"/>
      <c r="BM32" s="118"/>
      <c r="BN32" s="118"/>
      <c r="BO32" s="118"/>
      <c r="BP32" s="118"/>
      <c r="BQ32" s="118"/>
      <c r="BR32" s="118"/>
      <c r="BS32" s="118"/>
      <c r="BT32" s="118"/>
      <c r="BU32" s="118"/>
      <c r="BV32" s="118"/>
      <c r="BW32" s="118"/>
      <c r="BX32" s="118"/>
      <c r="BY32" s="118"/>
      <c r="BZ32" s="118"/>
      <c r="CA32" s="118"/>
      <c r="CB32" s="118"/>
      <c r="CC32" s="118"/>
      <c r="CD32" s="118"/>
      <c r="CE32" s="118"/>
      <c r="CF32" s="118"/>
      <c r="CG32" s="118"/>
      <c r="CH32" s="118"/>
      <c r="CI32" s="118"/>
      <c r="CJ32" s="118"/>
      <c r="CK32" s="118"/>
      <c r="CL32" s="118"/>
      <c r="CM32" s="118"/>
    </row>
    <row r="33" spans="1:91" ht="13.5" thickTop="1"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19"/>
      <c r="AI33" s="4"/>
      <c r="AJ33" s="4"/>
      <c r="AK33" s="4"/>
      <c r="AL33" s="19"/>
      <c r="AM33" s="4"/>
      <c r="AN33" s="19"/>
      <c r="AO33" s="4"/>
      <c r="AP33" s="19"/>
      <c r="AQ33" s="4"/>
      <c r="AR33" s="4"/>
      <c r="AS33" s="4"/>
      <c r="AT33" s="19"/>
      <c r="AU33" s="4"/>
      <c r="AV33" s="19"/>
      <c r="AW33" s="4"/>
      <c r="AX33" s="19"/>
      <c r="AY33" s="4"/>
      <c r="AZ33" s="4"/>
      <c r="BA33" s="4"/>
      <c r="BB33" s="19"/>
      <c r="BC33" s="4"/>
      <c r="BD33" s="19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</row>
    <row r="34" spans="1:91" ht="13.5" thickBot="1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91">
      <c r="A35" s="32" t="s">
        <v>15</v>
      </c>
      <c r="B35" s="33">
        <f>B25</f>
        <v>486</v>
      </c>
      <c r="C35" s="34">
        <f>C15</f>
        <v>480</v>
      </c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91">
      <c r="A36" s="35" t="s">
        <v>8</v>
      </c>
      <c r="B36" s="36">
        <f>B9</f>
        <v>349</v>
      </c>
      <c r="C36" s="37">
        <f>C31</f>
        <v>365</v>
      </c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91">
      <c r="A37" s="35" t="s">
        <v>4</v>
      </c>
      <c r="B37" s="36">
        <f>B11+B29</f>
        <v>498</v>
      </c>
      <c r="C37" s="37">
        <f>C11+C29</f>
        <v>416</v>
      </c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0"/>
      <c r="Y37" s="10"/>
    </row>
    <row r="38" spans="1:91" ht="13.5" thickBot="1">
      <c r="A38" s="38" t="s">
        <v>16</v>
      </c>
      <c r="B38" s="39">
        <f>B13+B27</f>
        <v>210</v>
      </c>
      <c r="C38" s="40">
        <f>C13+C27</f>
        <v>282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10"/>
      <c r="Y38" s="10"/>
    </row>
    <row r="39" spans="1:91" ht="13.5" thickBot="1">
      <c r="A39" s="41" t="s">
        <v>17</v>
      </c>
      <c r="B39" s="42">
        <f>SUM(B35:B38)</f>
        <v>1543</v>
      </c>
      <c r="C39" s="43">
        <f>SUM(C35:C38)</f>
        <v>1543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10"/>
      <c r="Y39" s="10"/>
    </row>
    <row r="40" spans="1:91">
      <c r="A40" s="10"/>
      <c r="B40" s="10"/>
      <c r="C40" s="10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0"/>
      <c r="Y40" s="10"/>
    </row>
    <row r="41" spans="1:91">
      <c r="A41" s="10"/>
      <c r="B41" s="10"/>
      <c r="C41" s="10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10"/>
      <c r="Y41" s="10"/>
    </row>
    <row r="42" spans="1:91">
      <c r="A42" s="10"/>
      <c r="B42" s="10"/>
      <c r="C42" s="10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10"/>
      <c r="Y42" s="10"/>
    </row>
    <row r="43" spans="1:91">
      <c r="A43" s="10"/>
      <c r="B43" s="10"/>
      <c r="C43" s="10"/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  <c r="P43" s="124"/>
      <c r="Q43" s="124"/>
      <c r="R43" s="124"/>
      <c r="S43" s="124"/>
      <c r="T43" s="124"/>
      <c r="U43" s="124"/>
      <c r="V43" s="124"/>
      <c r="W43" s="124"/>
      <c r="X43" s="10"/>
      <c r="Y43" s="10"/>
    </row>
    <row r="44" spans="1:91">
      <c r="A44" s="10"/>
      <c r="B44" s="10"/>
      <c r="C44" s="10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10"/>
      <c r="Y44" s="10"/>
    </row>
    <row r="45" spans="1:91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91">
      <c r="A46" s="10"/>
      <c r="B46" s="10"/>
      <c r="C46" s="10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0"/>
      <c r="Y46" s="10"/>
    </row>
    <row r="47" spans="1:91">
      <c r="A47" s="10"/>
      <c r="B47" s="10"/>
      <c r="C47" s="10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10"/>
      <c r="Y47" s="10"/>
    </row>
    <row r="48" spans="1:91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>
      <c r="A49" s="10"/>
      <c r="B49" s="10"/>
      <c r="C49" s="10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0"/>
      <c r="Y49" s="10"/>
    </row>
    <row r="50" spans="1:25">
      <c r="A50" s="10"/>
      <c r="B50" s="10"/>
      <c r="C50" s="10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10"/>
      <c r="Y50" s="10"/>
    </row>
    <row r="51" spans="1: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>
      <c r="A55" s="10"/>
      <c r="B55" s="10"/>
      <c r="C55" s="10"/>
      <c r="D55" s="118"/>
      <c r="E55" s="118"/>
      <c r="F55" s="118"/>
      <c r="G55" s="118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>
      <c r="A56" s="10"/>
      <c r="B56" s="10"/>
      <c r="C56" s="10"/>
      <c r="D56" s="3"/>
      <c r="E56" s="3"/>
      <c r="F56" s="3"/>
      <c r="G56" s="3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>
      <c r="A57" s="10"/>
      <c r="B57" s="10"/>
      <c r="C57" s="10"/>
      <c r="D57" s="3"/>
      <c r="E57" s="3"/>
      <c r="F57" s="3"/>
      <c r="G57" s="3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>
      <c r="A58" s="10"/>
      <c r="B58" s="10"/>
      <c r="C58" s="10"/>
      <c r="D58" s="118"/>
      <c r="E58" s="118"/>
      <c r="F58" s="118"/>
      <c r="G58" s="118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>
      <c r="A59" s="10"/>
      <c r="B59" s="10"/>
      <c r="C59" s="10"/>
      <c r="D59" s="3"/>
      <c r="E59" s="3"/>
      <c r="F59" s="3"/>
      <c r="G59" s="3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>
      <c r="A61" s="10"/>
      <c r="B61" s="10"/>
      <c r="C61" s="10"/>
      <c r="D61" s="118"/>
      <c r="E61" s="118"/>
      <c r="F61" s="118"/>
      <c r="G61" s="118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>
      <c r="A62" s="10"/>
      <c r="B62" s="10"/>
      <c r="C62" s="10"/>
      <c r="D62" s="3"/>
      <c r="E62" s="3"/>
      <c r="F62" s="3"/>
      <c r="G62" s="3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>
      <c r="A64" s="10"/>
      <c r="B64" s="10"/>
      <c r="C64" s="10"/>
      <c r="D64" s="118"/>
      <c r="E64" s="118"/>
      <c r="F64" s="118"/>
      <c r="G64" s="118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>
      <c r="A65" s="10"/>
      <c r="B65" s="10"/>
      <c r="C65" s="10"/>
      <c r="D65" s="3"/>
      <c r="E65" s="3"/>
      <c r="F65" s="3"/>
      <c r="G65" s="3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>
      <c r="A71" s="10"/>
      <c r="B71" s="10"/>
      <c r="C71" s="10"/>
      <c r="D71" s="118"/>
      <c r="E71" s="118"/>
      <c r="F71" s="118"/>
      <c r="G71" s="118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>
      <c r="A72" s="10"/>
      <c r="B72" s="10"/>
      <c r="C72" s="10"/>
      <c r="D72" s="3"/>
      <c r="E72" s="3"/>
      <c r="F72" s="3"/>
      <c r="G72" s="3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>
      <c r="A73" s="10"/>
      <c r="B73" s="10"/>
      <c r="C73" s="10"/>
      <c r="D73" s="3"/>
      <c r="E73" s="3"/>
      <c r="F73" s="3"/>
      <c r="G73" s="3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>
      <c r="A74" s="10"/>
      <c r="B74" s="10"/>
      <c r="C74" s="10"/>
      <c r="D74" s="118"/>
      <c r="E74" s="118"/>
      <c r="F74" s="118"/>
      <c r="G74" s="118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>
      <c r="A75" s="10"/>
      <c r="B75" s="10"/>
      <c r="C75" s="10"/>
      <c r="D75" s="3"/>
      <c r="E75" s="3"/>
      <c r="F75" s="3"/>
      <c r="G75" s="3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>
      <c r="A77" s="10"/>
      <c r="B77" s="10"/>
      <c r="C77" s="10"/>
      <c r="D77" s="118"/>
      <c r="E77" s="118"/>
      <c r="F77" s="118"/>
      <c r="G77" s="118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>
      <c r="A78" s="10"/>
      <c r="B78" s="10"/>
      <c r="C78" s="10"/>
      <c r="D78" s="3"/>
      <c r="E78" s="3"/>
      <c r="F78" s="3"/>
      <c r="G78" s="3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>
      <c r="A80" s="10"/>
      <c r="B80" s="10"/>
      <c r="C80" s="10"/>
      <c r="D80" s="118"/>
      <c r="E80" s="118"/>
      <c r="F80" s="118"/>
      <c r="G80" s="118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>
      <c r="A81" s="10"/>
      <c r="B81" s="10"/>
      <c r="C81" s="10"/>
      <c r="D81" s="3"/>
      <c r="E81" s="3"/>
      <c r="F81" s="3"/>
      <c r="G81" s="3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>
      <c r="A82" s="4"/>
      <c r="B82" s="4"/>
      <c r="C82" s="4"/>
      <c r="D82" s="4"/>
      <c r="E82" s="4"/>
      <c r="F82" s="4"/>
      <c r="G82" s="4"/>
    </row>
    <row r="83" spans="1:25">
      <c r="A83" s="4"/>
      <c r="B83" s="4"/>
      <c r="C83" s="4"/>
      <c r="D83" s="4"/>
      <c r="E83" s="4"/>
      <c r="F83" s="4"/>
      <c r="G83" s="4"/>
    </row>
    <row r="84" spans="1:25">
      <c r="A84" s="11"/>
      <c r="B84" s="11"/>
      <c r="C84" s="11"/>
    </row>
    <row r="85" spans="1:25">
      <c r="A85" s="11"/>
      <c r="B85" s="11"/>
      <c r="C85" s="11"/>
    </row>
  </sheetData>
  <mergeCells count="341">
    <mergeCell ref="A1:AG1"/>
    <mergeCell ref="A2:AG2"/>
    <mergeCell ref="D80:E80"/>
    <mergeCell ref="F80:G80"/>
    <mergeCell ref="D77:E77"/>
    <mergeCell ref="F77:G77"/>
    <mergeCell ref="D74:E74"/>
    <mergeCell ref="F74:G74"/>
    <mergeCell ref="D71:E71"/>
    <mergeCell ref="F71:G71"/>
    <mergeCell ref="P37:Q37"/>
    <mergeCell ref="T49:U49"/>
    <mergeCell ref="D55:E55"/>
    <mergeCell ref="F55:G55"/>
    <mergeCell ref="L49:M49"/>
    <mergeCell ref="N49:O49"/>
    <mergeCell ref="P49:Q49"/>
    <mergeCell ref="R49:S49"/>
    <mergeCell ref="R46:S46"/>
    <mergeCell ref="D46:E46"/>
    <mergeCell ref="D49:E49"/>
    <mergeCell ref="F49:G49"/>
    <mergeCell ref="H49:I49"/>
    <mergeCell ref="H46:I46"/>
    <mergeCell ref="D37:E37"/>
    <mergeCell ref="F37:G37"/>
    <mergeCell ref="H37:I37"/>
    <mergeCell ref="N43:O43"/>
    <mergeCell ref="J46:K46"/>
    <mergeCell ref="L46:M46"/>
    <mergeCell ref="D64:E64"/>
    <mergeCell ref="F64:G64"/>
    <mergeCell ref="D61:E61"/>
    <mergeCell ref="F61:G61"/>
    <mergeCell ref="D58:E58"/>
    <mergeCell ref="F58:G58"/>
    <mergeCell ref="J49:K49"/>
    <mergeCell ref="F46:G46"/>
    <mergeCell ref="T40:U40"/>
    <mergeCell ref="P40:Q40"/>
    <mergeCell ref="R40:S40"/>
    <mergeCell ref="F43:G43"/>
    <mergeCell ref="T46:U46"/>
    <mergeCell ref="H43:I43"/>
    <mergeCell ref="N40:O40"/>
    <mergeCell ref="H40:I40"/>
    <mergeCell ref="P43:Q43"/>
    <mergeCell ref="T43:U43"/>
    <mergeCell ref="AB23:AC23"/>
    <mergeCell ref="AD23:AE23"/>
    <mergeCell ref="AF23:AG23"/>
    <mergeCell ref="V26:W26"/>
    <mergeCell ref="X26:Y26"/>
    <mergeCell ref="Z26:AA26"/>
    <mergeCell ref="V23:W23"/>
    <mergeCell ref="X23:Y23"/>
    <mergeCell ref="N46:O46"/>
    <mergeCell ref="L37:M37"/>
    <mergeCell ref="N37:O37"/>
    <mergeCell ref="R37:S37"/>
    <mergeCell ref="J40:K40"/>
    <mergeCell ref="L40:M40"/>
    <mergeCell ref="R43:S43"/>
    <mergeCell ref="P46:Q46"/>
    <mergeCell ref="J43:K43"/>
    <mergeCell ref="L43:M43"/>
    <mergeCell ref="T37:U37"/>
    <mergeCell ref="V37:W37"/>
    <mergeCell ref="AD26:AE26"/>
    <mergeCell ref="AF26:AG26"/>
    <mergeCell ref="AD30:AE30"/>
    <mergeCell ref="AF28:AG28"/>
    <mergeCell ref="V30:W30"/>
    <mergeCell ref="T26:U26"/>
    <mergeCell ref="F7:G7"/>
    <mergeCell ref="BD10:BE10"/>
    <mergeCell ref="AJ7:AK7"/>
    <mergeCell ref="L12:M12"/>
    <mergeCell ref="P14:Q14"/>
    <mergeCell ref="T12:U12"/>
    <mergeCell ref="BD7:BE7"/>
    <mergeCell ref="AN10:AO10"/>
    <mergeCell ref="B5:B6"/>
    <mergeCell ref="C5:C6"/>
    <mergeCell ref="J12:K12"/>
    <mergeCell ref="L10:M10"/>
    <mergeCell ref="J10:K10"/>
    <mergeCell ref="F12:G12"/>
    <mergeCell ref="F10:G10"/>
    <mergeCell ref="H7:I7"/>
    <mergeCell ref="H10:I10"/>
    <mergeCell ref="H12:I12"/>
    <mergeCell ref="Z30:AA30"/>
    <mergeCell ref="AB30:AC30"/>
    <mergeCell ref="AN7:AO7"/>
    <mergeCell ref="AH10:AI10"/>
    <mergeCell ref="AT10:AU10"/>
    <mergeCell ref="AV10:AW10"/>
    <mergeCell ref="AL7:AM7"/>
    <mergeCell ref="AL10:AM10"/>
    <mergeCell ref="AP7:AQ7"/>
    <mergeCell ref="L30:M30"/>
    <mergeCell ref="H30:I30"/>
    <mergeCell ref="BB14:BC14"/>
    <mergeCell ref="D43:E43"/>
    <mergeCell ref="D40:E40"/>
    <mergeCell ref="N14:O14"/>
    <mergeCell ref="N30:O30"/>
    <mergeCell ref="H14:I14"/>
    <mergeCell ref="AD28:AE28"/>
    <mergeCell ref="P30:Q30"/>
    <mergeCell ref="F40:G40"/>
    <mergeCell ref="D10:E10"/>
    <mergeCell ref="F14:G14"/>
    <mergeCell ref="J30:K30"/>
    <mergeCell ref="F30:G30"/>
    <mergeCell ref="D30:E30"/>
    <mergeCell ref="D14:E14"/>
    <mergeCell ref="J37:K37"/>
    <mergeCell ref="N12:O12"/>
    <mergeCell ref="J14:K14"/>
    <mergeCell ref="L14:M14"/>
    <mergeCell ref="J7:K7"/>
    <mergeCell ref="N7:O7"/>
    <mergeCell ref="N10:O10"/>
    <mergeCell ref="L7:M7"/>
    <mergeCell ref="D7:E7"/>
    <mergeCell ref="D12:E12"/>
    <mergeCell ref="N28:O28"/>
    <mergeCell ref="AB28:AC28"/>
    <mergeCell ref="X28:Y28"/>
    <mergeCell ref="Z28:AA28"/>
    <mergeCell ref="V14:W14"/>
    <mergeCell ref="X14:Y14"/>
    <mergeCell ref="V7:W7"/>
    <mergeCell ref="X7:Y7"/>
    <mergeCell ref="CL25:CM25"/>
    <mergeCell ref="D28:E28"/>
    <mergeCell ref="L28:M28"/>
    <mergeCell ref="R28:S28"/>
    <mergeCell ref="T28:U28"/>
    <mergeCell ref="V28:W28"/>
    <mergeCell ref="CH25:CI25"/>
    <mergeCell ref="CJ25:CK25"/>
    <mergeCell ref="BV25:BW25"/>
    <mergeCell ref="BX25:BY25"/>
    <mergeCell ref="AB26:AC26"/>
    <mergeCell ref="AH26:AI26"/>
    <mergeCell ref="BZ25:CA25"/>
    <mergeCell ref="CB25:CC25"/>
    <mergeCell ref="CD25:CE25"/>
    <mergeCell ref="CF25:CG25"/>
    <mergeCell ref="BN25:BO25"/>
    <mergeCell ref="BP25:BQ25"/>
    <mergeCell ref="BR25:BS25"/>
    <mergeCell ref="BT25:BU25"/>
    <mergeCell ref="CJ28:CK28"/>
    <mergeCell ref="BN28:BO28"/>
    <mergeCell ref="BP28:BQ28"/>
    <mergeCell ref="BR28:BS28"/>
    <mergeCell ref="BT28:BU28"/>
    <mergeCell ref="BV28:BW28"/>
    <mergeCell ref="CB28:CC28"/>
    <mergeCell ref="CD28:CE28"/>
    <mergeCell ref="CF28:CG28"/>
    <mergeCell ref="CH28:CI28"/>
    <mergeCell ref="BN30:BO30"/>
    <mergeCell ref="BP30:BQ30"/>
    <mergeCell ref="BR30:BS30"/>
    <mergeCell ref="BT30:BU30"/>
    <mergeCell ref="BV30:BW30"/>
    <mergeCell ref="CB32:CC32"/>
    <mergeCell ref="CD32:CE32"/>
    <mergeCell ref="CL30:CM30"/>
    <mergeCell ref="CD30:CE30"/>
    <mergeCell ref="CF30:CG30"/>
    <mergeCell ref="CH30:CI30"/>
    <mergeCell ref="BX32:BY32"/>
    <mergeCell ref="CL28:CM28"/>
    <mergeCell ref="BX28:BY28"/>
    <mergeCell ref="BZ28:CA28"/>
    <mergeCell ref="BZ30:CA30"/>
    <mergeCell ref="CB30:CC30"/>
    <mergeCell ref="BX30:BY30"/>
    <mergeCell ref="CJ32:CK32"/>
    <mergeCell ref="CL32:CM32"/>
    <mergeCell ref="BZ32:CA32"/>
    <mergeCell ref="BP32:BQ32"/>
    <mergeCell ref="BR32:BS32"/>
    <mergeCell ref="BT32:BU32"/>
    <mergeCell ref="AR32:AS32"/>
    <mergeCell ref="BF32:BG32"/>
    <mergeCell ref="BV32:BW32"/>
    <mergeCell ref="BN32:BO32"/>
    <mergeCell ref="AJ30:AK30"/>
    <mergeCell ref="AR30:AS30"/>
    <mergeCell ref="AN30:AO30"/>
    <mergeCell ref="AP30:AQ30"/>
    <mergeCell ref="AP32:AQ32"/>
    <mergeCell ref="AJ32:AK32"/>
    <mergeCell ref="V49:W49"/>
    <mergeCell ref="V46:W46"/>
    <mergeCell ref="V43:W43"/>
    <mergeCell ref="V40:W40"/>
    <mergeCell ref="BF30:BG30"/>
    <mergeCell ref="BL30:BM30"/>
    <mergeCell ref="BJ30:BK30"/>
    <mergeCell ref="BH30:BI30"/>
    <mergeCell ref="AT32:AU32"/>
    <mergeCell ref="AV32:AW32"/>
    <mergeCell ref="AN32:AO32"/>
    <mergeCell ref="AX30:AY30"/>
    <mergeCell ref="AT30:AU30"/>
    <mergeCell ref="AV30:AW30"/>
    <mergeCell ref="AZ30:BA30"/>
    <mergeCell ref="CJ30:CK30"/>
    <mergeCell ref="AX32:AY32"/>
    <mergeCell ref="CF32:CG32"/>
    <mergeCell ref="CH32:CI32"/>
    <mergeCell ref="BD32:BE32"/>
    <mergeCell ref="BH32:BI32"/>
    <mergeCell ref="BJ32:BK32"/>
    <mergeCell ref="BL32:BM32"/>
    <mergeCell ref="BB32:BC32"/>
    <mergeCell ref="AZ32:BA32"/>
    <mergeCell ref="X30:Y30"/>
    <mergeCell ref="AL30:AM30"/>
    <mergeCell ref="AL32:AM32"/>
    <mergeCell ref="AF30:AG30"/>
    <mergeCell ref="AH30:AI30"/>
    <mergeCell ref="AJ28:AK28"/>
    <mergeCell ref="AR28:AS28"/>
    <mergeCell ref="AL25:AM25"/>
    <mergeCell ref="AF7:AG7"/>
    <mergeCell ref="AF12:AG12"/>
    <mergeCell ref="AF10:AG10"/>
    <mergeCell ref="AJ25:AK25"/>
    <mergeCell ref="AR25:AS25"/>
    <mergeCell ref="AV14:AW14"/>
    <mergeCell ref="AX14:AY14"/>
    <mergeCell ref="AP14:AQ14"/>
    <mergeCell ref="BB30:BC30"/>
    <mergeCell ref="BD30:BE30"/>
    <mergeCell ref="BB7:BC7"/>
    <mergeCell ref="AZ25:BA25"/>
    <mergeCell ref="AX7:AY7"/>
    <mergeCell ref="AR7:AS7"/>
    <mergeCell ref="AX12:AY12"/>
    <mergeCell ref="AZ10:BA10"/>
    <mergeCell ref="AZ12:BA12"/>
    <mergeCell ref="AV7:AW7"/>
    <mergeCell ref="AT7:AU7"/>
    <mergeCell ref="AT12:AU12"/>
    <mergeCell ref="BB10:BC10"/>
    <mergeCell ref="BL25:BM25"/>
    <mergeCell ref="BJ25:BK25"/>
    <mergeCell ref="BH25:BI25"/>
    <mergeCell ref="BF25:BG25"/>
    <mergeCell ref="AZ7:BA7"/>
    <mergeCell ref="AZ14:BA14"/>
    <mergeCell ref="BJ28:BK28"/>
    <mergeCell ref="BF28:BG28"/>
    <mergeCell ref="BL28:BM28"/>
    <mergeCell ref="BB12:BC12"/>
    <mergeCell ref="BD12:BE12"/>
    <mergeCell ref="BD14:BE14"/>
    <mergeCell ref="X12:Y12"/>
    <mergeCell ref="Z12:AA12"/>
    <mergeCell ref="AD12:AE12"/>
    <mergeCell ref="AB12:AC12"/>
    <mergeCell ref="AB14:AC14"/>
    <mergeCell ref="BH28:BI28"/>
    <mergeCell ref="AZ28:BA28"/>
    <mergeCell ref="AH23:AI23"/>
    <mergeCell ref="AH28:AI28"/>
    <mergeCell ref="AN14:AO14"/>
    <mergeCell ref="R7:S7"/>
    <mergeCell ref="R12:S12"/>
    <mergeCell ref="X10:Y10"/>
    <mergeCell ref="P7:Q7"/>
    <mergeCell ref="P10:Q10"/>
    <mergeCell ref="P12:Q12"/>
    <mergeCell ref="T10:U10"/>
    <mergeCell ref="R10:S10"/>
    <mergeCell ref="V10:W10"/>
    <mergeCell ref="V12:W12"/>
    <mergeCell ref="AB7:AC7"/>
    <mergeCell ref="AB10:AC10"/>
    <mergeCell ref="T7:U7"/>
    <mergeCell ref="AJ10:AK10"/>
    <mergeCell ref="AH7:AI7"/>
    <mergeCell ref="Z7:AA7"/>
    <mergeCell ref="Z10:AA10"/>
    <mergeCell ref="AD10:AE10"/>
    <mergeCell ref="AD7:AE7"/>
    <mergeCell ref="R26:S26"/>
    <mergeCell ref="AX10:AY10"/>
    <mergeCell ref="AV12:AW12"/>
    <mergeCell ref="AT14:AU14"/>
    <mergeCell ref="AN12:AO12"/>
    <mergeCell ref="AL12:AM12"/>
    <mergeCell ref="AR10:AS10"/>
    <mergeCell ref="AR12:AS12"/>
    <mergeCell ref="AR14:AS14"/>
    <mergeCell ref="AF14:AG14"/>
    <mergeCell ref="AP12:AQ12"/>
    <mergeCell ref="AL14:AM14"/>
    <mergeCell ref="AP10:AQ10"/>
    <mergeCell ref="Z14:AA14"/>
    <mergeCell ref="AJ12:AK12"/>
    <mergeCell ref="AJ14:AK14"/>
    <mergeCell ref="AH14:AI14"/>
    <mergeCell ref="AH12:AI12"/>
    <mergeCell ref="AD14:AE14"/>
    <mergeCell ref="T14:U14"/>
    <mergeCell ref="R14:S14"/>
    <mergeCell ref="Z23:AA23"/>
    <mergeCell ref="B21:B22"/>
    <mergeCell ref="C21:C22"/>
    <mergeCell ref="N23:O23"/>
    <mergeCell ref="R23:S23"/>
    <mergeCell ref="T23:U23"/>
    <mergeCell ref="R30:S30"/>
    <mergeCell ref="T30:U30"/>
    <mergeCell ref="D26:E26"/>
    <mergeCell ref="F26:G26"/>
    <mergeCell ref="H26:I26"/>
    <mergeCell ref="J26:K26"/>
    <mergeCell ref="F28:G28"/>
    <mergeCell ref="H28:I28"/>
    <mergeCell ref="J28:K28"/>
    <mergeCell ref="P26:Q26"/>
    <mergeCell ref="L26:M26"/>
    <mergeCell ref="P28:Q28"/>
    <mergeCell ref="D23:E23"/>
    <mergeCell ref="F23:G23"/>
    <mergeCell ref="H23:I23"/>
    <mergeCell ref="J23:K23"/>
    <mergeCell ref="L23:M23"/>
    <mergeCell ref="P23:Q23"/>
    <mergeCell ref="N26:O26"/>
  </mergeCells>
  <phoneticPr fontId="3" type="noConversion"/>
  <pageMargins left="0.78740157499999996" right="0.78740157499999996" top="0.984251969" bottom="0.984251969" header="0.4921259845" footer="0.4921259845"/>
  <pageSetup paperSize="9" scale="7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57"/>
  <sheetViews>
    <sheetView topLeftCell="A4" workbookViewId="0">
      <selection activeCell="C10" sqref="C10"/>
    </sheetView>
  </sheetViews>
  <sheetFormatPr baseColWidth="10" defaultRowHeight="12.75"/>
  <sheetData>
    <row r="1" spans="1:11" ht="13.5" thickBot="1">
      <c r="A1" s="134">
        <v>42217</v>
      </c>
      <c r="B1" s="135"/>
      <c r="C1" s="135"/>
      <c r="D1" s="135"/>
      <c r="E1" s="135"/>
      <c r="F1" s="135"/>
      <c r="G1" s="135"/>
      <c r="H1" s="135"/>
      <c r="I1" s="135"/>
      <c r="J1" s="135"/>
      <c r="K1" s="136"/>
    </row>
    <row r="2" spans="1:11">
      <c r="A2" s="137" t="s">
        <v>144</v>
      </c>
      <c r="B2" s="139" t="s">
        <v>145</v>
      </c>
      <c r="C2" s="141" t="s">
        <v>15</v>
      </c>
      <c r="D2" s="142"/>
      <c r="E2" s="141" t="s">
        <v>8</v>
      </c>
      <c r="F2" s="142"/>
      <c r="G2" s="141" t="s">
        <v>4</v>
      </c>
      <c r="H2" s="142"/>
      <c r="I2" s="141" t="s">
        <v>16</v>
      </c>
      <c r="J2" s="142"/>
      <c r="K2" s="143" t="s">
        <v>146</v>
      </c>
    </row>
    <row r="3" spans="1:11" ht="13.5" thickBot="1">
      <c r="A3" s="138"/>
      <c r="B3" s="140"/>
      <c r="C3" s="44" t="s">
        <v>147</v>
      </c>
      <c r="D3" s="45" t="s">
        <v>148</v>
      </c>
      <c r="E3" s="44" t="s">
        <v>147</v>
      </c>
      <c r="F3" s="45" t="s">
        <v>148</v>
      </c>
      <c r="G3" s="44" t="s">
        <v>147</v>
      </c>
      <c r="H3" s="45" t="s">
        <v>148</v>
      </c>
      <c r="I3" s="44" t="s">
        <v>147</v>
      </c>
      <c r="J3" s="45" t="s">
        <v>148</v>
      </c>
      <c r="K3" s="144"/>
    </row>
    <row r="4" spans="1:11">
      <c r="A4" s="46" t="s">
        <v>149</v>
      </c>
      <c r="B4" s="47"/>
      <c r="C4" s="48"/>
      <c r="D4" s="49"/>
      <c r="E4" s="48"/>
      <c r="F4" s="49"/>
      <c r="G4" s="48"/>
      <c r="H4" s="49"/>
      <c r="I4" s="48"/>
      <c r="J4" s="49"/>
      <c r="K4" s="50"/>
    </row>
    <row r="5" spans="1:11">
      <c r="A5" s="51" t="s">
        <v>0</v>
      </c>
      <c r="B5" s="52"/>
      <c r="C5" s="53"/>
      <c r="D5" s="54"/>
      <c r="E5" s="53"/>
      <c r="F5" s="54"/>
      <c r="G5" s="53"/>
      <c r="H5" s="54"/>
      <c r="I5" s="53"/>
      <c r="J5" s="54"/>
      <c r="K5" s="55"/>
    </row>
    <row r="6" spans="1:11">
      <c r="A6" s="51" t="s">
        <v>0</v>
      </c>
      <c r="B6" s="86"/>
      <c r="C6" s="53"/>
      <c r="D6" s="54"/>
      <c r="E6" s="53"/>
      <c r="F6" s="54"/>
      <c r="G6" s="53"/>
      <c r="H6" s="54"/>
      <c r="I6" s="53"/>
      <c r="J6" s="54"/>
      <c r="K6" s="55"/>
    </row>
    <row r="7" spans="1:11">
      <c r="A7" s="51" t="s">
        <v>150</v>
      </c>
      <c r="B7" s="86"/>
      <c r="C7" s="53"/>
      <c r="D7" s="54"/>
      <c r="E7" s="53"/>
      <c r="F7" s="54"/>
      <c r="G7" s="53"/>
      <c r="H7" s="54"/>
      <c r="I7" s="53"/>
      <c r="J7" s="54"/>
      <c r="K7" s="55"/>
    </row>
    <row r="8" spans="1:11">
      <c r="A8" s="51" t="s">
        <v>151</v>
      </c>
      <c r="B8" s="86"/>
      <c r="C8" s="53"/>
      <c r="D8" s="54"/>
      <c r="E8" s="53"/>
      <c r="F8" s="54"/>
      <c r="G8" s="53"/>
      <c r="H8" s="54"/>
      <c r="I8" s="53"/>
      <c r="J8" s="54"/>
      <c r="K8" s="55"/>
    </row>
    <row r="9" spans="1:11">
      <c r="A9" s="56" t="s">
        <v>152</v>
      </c>
      <c r="B9" s="57">
        <v>1</v>
      </c>
      <c r="C9" s="58">
        <v>486</v>
      </c>
      <c r="D9" s="59">
        <v>480</v>
      </c>
      <c r="E9" s="58">
        <v>349</v>
      </c>
      <c r="F9" s="59">
        <v>365</v>
      </c>
      <c r="G9" s="58">
        <v>498</v>
      </c>
      <c r="H9" s="59">
        <v>416</v>
      </c>
      <c r="I9" s="58">
        <v>210</v>
      </c>
      <c r="J9" s="59">
        <v>282</v>
      </c>
      <c r="K9" s="60">
        <v>1543</v>
      </c>
    </row>
    <row r="10" spans="1:11">
      <c r="A10" s="61" t="s">
        <v>1</v>
      </c>
      <c r="B10" s="57">
        <v>2</v>
      </c>
      <c r="C10" s="58"/>
      <c r="D10" s="59"/>
      <c r="E10" s="58"/>
      <c r="F10" s="59"/>
      <c r="G10" s="58"/>
      <c r="H10" s="59"/>
      <c r="I10" s="58"/>
      <c r="J10" s="59"/>
      <c r="K10" s="60"/>
    </row>
    <row r="11" spans="1:11" ht="13.5" thickBot="1">
      <c r="A11" s="128" t="s">
        <v>153</v>
      </c>
      <c r="B11" s="129"/>
      <c r="C11" s="62">
        <f>SUM(C4:C10)</f>
        <v>486</v>
      </c>
      <c r="D11" s="63">
        <f>SUM(D4:D10)</f>
        <v>480</v>
      </c>
      <c r="E11" s="62">
        <f t="shared" ref="E11:K11" si="0">SUM(E4:E10)</f>
        <v>349</v>
      </c>
      <c r="F11" s="63">
        <f t="shared" si="0"/>
        <v>365</v>
      </c>
      <c r="G11" s="62">
        <f t="shared" si="0"/>
        <v>498</v>
      </c>
      <c r="H11" s="63">
        <f t="shared" si="0"/>
        <v>416</v>
      </c>
      <c r="I11" s="62">
        <f t="shared" si="0"/>
        <v>210</v>
      </c>
      <c r="J11" s="63">
        <f t="shared" si="0"/>
        <v>282</v>
      </c>
      <c r="K11" s="64">
        <f t="shared" si="0"/>
        <v>1543</v>
      </c>
    </row>
    <row r="12" spans="1:11">
      <c r="A12" s="65" t="s">
        <v>149</v>
      </c>
      <c r="B12" s="66">
        <v>3</v>
      </c>
      <c r="C12" s="67"/>
      <c r="D12" s="68"/>
      <c r="E12" s="67"/>
      <c r="F12" s="68"/>
      <c r="G12" s="67"/>
      <c r="H12" s="68"/>
      <c r="I12" s="67"/>
      <c r="J12" s="68"/>
      <c r="K12" s="69"/>
    </row>
    <row r="13" spans="1:11">
      <c r="A13" s="70" t="s">
        <v>0</v>
      </c>
      <c r="B13" s="71">
        <v>4</v>
      </c>
      <c r="C13" s="72"/>
      <c r="D13" s="73"/>
      <c r="E13" s="72"/>
      <c r="F13" s="73"/>
      <c r="G13" s="72"/>
      <c r="H13" s="73"/>
      <c r="I13" s="72"/>
      <c r="J13" s="73"/>
      <c r="K13" s="74"/>
    </row>
    <row r="14" spans="1:11">
      <c r="A14" s="70" t="s">
        <v>0</v>
      </c>
      <c r="B14" s="71">
        <v>5</v>
      </c>
      <c r="C14" s="72"/>
      <c r="D14" s="73"/>
      <c r="E14" s="72"/>
      <c r="F14" s="73"/>
      <c r="G14" s="72"/>
      <c r="H14" s="73"/>
      <c r="I14" s="72"/>
      <c r="J14" s="73"/>
      <c r="K14" s="74"/>
    </row>
    <row r="15" spans="1:11">
      <c r="A15" s="70" t="s">
        <v>150</v>
      </c>
      <c r="B15" s="71">
        <v>6</v>
      </c>
      <c r="C15" s="72"/>
      <c r="D15" s="73"/>
      <c r="E15" s="72"/>
      <c r="F15" s="73"/>
      <c r="G15" s="72"/>
      <c r="H15" s="73"/>
      <c r="I15" s="72"/>
      <c r="J15" s="73"/>
      <c r="K15" s="74"/>
    </row>
    <row r="16" spans="1:11">
      <c r="A16" s="70" t="s">
        <v>151</v>
      </c>
      <c r="B16" s="71">
        <v>7</v>
      </c>
      <c r="C16" s="72"/>
      <c r="D16" s="73"/>
      <c r="E16" s="72"/>
      <c r="F16" s="73"/>
      <c r="G16" s="72"/>
      <c r="H16" s="73"/>
      <c r="I16" s="72"/>
      <c r="J16" s="73"/>
      <c r="K16" s="74"/>
    </row>
    <row r="17" spans="1:11">
      <c r="A17" s="70" t="s">
        <v>152</v>
      </c>
      <c r="B17" s="71">
        <v>8</v>
      </c>
      <c r="C17" s="72"/>
      <c r="D17" s="73"/>
      <c r="E17" s="72"/>
      <c r="F17" s="73"/>
      <c r="G17" s="72"/>
      <c r="H17" s="73"/>
      <c r="I17" s="72"/>
      <c r="J17" s="73"/>
      <c r="K17" s="74"/>
    </row>
    <row r="18" spans="1:11">
      <c r="A18" s="70" t="s">
        <v>1</v>
      </c>
      <c r="B18" s="71">
        <v>9</v>
      </c>
      <c r="C18" s="72"/>
      <c r="D18" s="73"/>
      <c r="E18" s="72"/>
      <c r="F18" s="73"/>
      <c r="G18" s="72"/>
      <c r="H18" s="73"/>
      <c r="I18" s="72"/>
      <c r="J18" s="73"/>
      <c r="K18" s="74"/>
    </row>
    <row r="19" spans="1:11" ht="13.5" thickBot="1">
      <c r="A19" s="128" t="s">
        <v>153</v>
      </c>
      <c r="B19" s="129"/>
      <c r="C19" s="62">
        <f>SUM(C12:C18)</f>
        <v>0</v>
      </c>
      <c r="D19" s="63">
        <f>SUM(D12:D18)</f>
        <v>0</v>
      </c>
      <c r="E19" s="62">
        <f t="shared" ref="E19:K19" si="1">SUM(E12:E18)</f>
        <v>0</v>
      </c>
      <c r="F19" s="63">
        <f t="shared" si="1"/>
        <v>0</v>
      </c>
      <c r="G19" s="62">
        <f t="shared" si="1"/>
        <v>0</v>
      </c>
      <c r="H19" s="63">
        <f t="shared" si="1"/>
        <v>0</v>
      </c>
      <c r="I19" s="62">
        <f t="shared" si="1"/>
        <v>0</v>
      </c>
      <c r="J19" s="63">
        <f t="shared" si="1"/>
        <v>0</v>
      </c>
      <c r="K19" s="64">
        <f t="shared" si="1"/>
        <v>0</v>
      </c>
    </row>
    <row r="20" spans="1:11">
      <c r="A20" s="65" t="s">
        <v>149</v>
      </c>
      <c r="B20" s="66">
        <v>10</v>
      </c>
      <c r="C20" s="67"/>
      <c r="D20" s="68"/>
      <c r="E20" s="67"/>
      <c r="F20" s="68"/>
      <c r="G20" s="67"/>
      <c r="H20" s="68"/>
      <c r="I20" s="67"/>
      <c r="J20" s="68"/>
      <c r="K20" s="69"/>
    </row>
    <row r="21" spans="1:11">
      <c r="A21" s="70" t="s">
        <v>0</v>
      </c>
      <c r="B21" s="71">
        <v>11</v>
      </c>
      <c r="C21" s="72"/>
      <c r="D21" s="73"/>
      <c r="E21" s="72"/>
      <c r="F21" s="73"/>
      <c r="G21" s="72"/>
      <c r="H21" s="73"/>
      <c r="I21" s="72"/>
      <c r="J21" s="73"/>
      <c r="K21" s="74"/>
    </row>
    <row r="22" spans="1:11">
      <c r="A22" s="70" t="s">
        <v>0</v>
      </c>
      <c r="B22" s="71">
        <v>12</v>
      </c>
      <c r="C22" s="72"/>
      <c r="D22" s="73"/>
      <c r="E22" s="72"/>
      <c r="F22" s="73"/>
      <c r="G22" s="72"/>
      <c r="H22" s="73"/>
      <c r="I22" s="72"/>
      <c r="J22" s="73"/>
      <c r="K22" s="74"/>
    </row>
    <row r="23" spans="1:11">
      <c r="A23" s="70" t="s">
        <v>150</v>
      </c>
      <c r="B23" s="71">
        <v>13</v>
      </c>
      <c r="C23" s="72"/>
      <c r="D23" s="73"/>
      <c r="E23" s="72"/>
      <c r="F23" s="73"/>
      <c r="G23" s="72"/>
      <c r="H23" s="73"/>
      <c r="I23" s="72"/>
      <c r="J23" s="73"/>
      <c r="K23" s="74"/>
    </row>
    <row r="24" spans="1:11">
      <c r="A24" s="70" t="s">
        <v>151</v>
      </c>
      <c r="B24" s="71">
        <v>14</v>
      </c>
      <c r="C24" s="72"/>
      <c r="D24" s="73"/>
      <c r="E24" s="72"/>
      <c r="F24" s="73"/>
      <c r="G24" s="72"/>
      <c r="H24" s="73"/>
      <c r="I24" s="72"/>
      <c r="J24" s="73"/>
      <c r="K24" s="74"/>
    </row>
    <row r="25" spans="1:11">
      <c r="A25" s="70" t="s">
        <v>152</v>
      </c>
      <c r="B25" s="71">
        <v>15</v>
      </c>
      <c r="C25" s="72"/>
      <c r="D25" s="73"/>
      <c r="E25" s="72"/>
      <c r="F25" s="73"/>
      <c r="G25" s="72"/>
      <c r="H25" s="73"/>
      <c r="I25" s="72"/>
      <c r="J25" s="73"/>
      <c r="K25" s="74"/>
    </row>
    <row r="26" spans="1:11">
      <c r="A26" s="70" t="s">
        <v>1</v>
      </c>
      <c r="B26" s="71">
        <v>16</v>
      </c>
      <c r="C26" s="72"/>
      <c r="D26" s="73"/>
      <c r="E26" s="72"/>
      <c r="F26" s="73"/>
      <c r="G26" s="72"/>
      <c r="H26" s="73"/>
      <c r="I26" s="72"/>
      <c r="J26" s="73"/>
      <c r="K26" s="74"/>
    </row>
    <row r="27" spans="1:11" ht="13.5" thickBot="1">
      <c r="A27" s="128" t="s">
        <v>153</v>
      </c>
      <c r="B27" s="129"/>
      <c r="C27" s="62">
        <f>SUM(C20:C26)</f>
        <v>0</v>
      </c>
      <c r="D27" s="63">
        <f>SUM(D20:D26)</f>
        <v>0</v>
      </c>
      <c r="E27" s="62">
        <f t="shared" ref="E27:K27" si="2">SUM(E20:E26)</f>
        <v>0</v>
      </c>
      <c r="F27" s="63">
        <f t="shared" si="2"/>
        <v>0</v>
      </c>
      <c r="G27" s="62">
        <f t="shared" si="2"/>
        <v>0</v>
      </c>
      <c r="H27" s="63">
        <f t="shared" si="2"/>
        <v>0</v>
      </c>
      <c r="I27" s="62">
        <f t="shared" si="2"/>
        <v>0</v>
      </c>
      <c r="J27" s="63">
        <f t="shared" si="2"/>
        <v>0</v>
      </c>
      <c r="K27" s="64">
        <f t="shared" si="2"/>
        <v>0</v>
      </c>
    </row>
    <row r="28" spans="1:11">
      <c r="A28" s="65" t="s">
        <v>149</v>
      </c>
      <c r="B28" s="75">
        <v>17</v>
      </c>
      <c r="C28" s="76"/>
      <c r="D28" s="77"/>
      <c r="E28" s="76"/>
      <c r="F28" s="77"/>
      <c r="G28" s="76"/>
      <c r="H28" s="77"/>
      <c r="I28" s="76"/>
      <c r="J28" s="77"/>
      <c r="K28" s="78"/>
    </row>
    <row r="29" spans="1:11">
      <c r="A29" s="70" t="s">
        <v>0</v>
      </c>
      <c r="B29" s="79">
        <v>18</v>
      </c>
      <c r="C29" s="80"/>
      <c r="D29" s="81"/>
      <c r="E29" s="80"/>
      <c r="F29" s="81"/>
      <c r="G29" s="80"/>
      <c r="H29" s="81"/>
      <c r="I29" s="80"/>
      <c r="J29" s="81"/>
      <c r="K29" s="82"/>
    </row>
    <row r="30" spans="1:11">
      <c r="A30" s="70" t="s">
        <v>0</v>
      </c>
      <c r="B30" s="79">
        <v>19</v>
      </c>
      <c r="C30" s="80"/>
      <c r="D30" s="81"/>
      <c r="E30" s="80"/>
      <c r="F30" s="81"/>
      <c r="G30" s="80"/>
      <c r="H30" s="81"/>
      <c r="I30" s="80"/>
      <c r="J30" s="81"/>
      <c r="K30" s="82"/>
    </row>
    <row r="31" spans="1:11">
      <c r="A31" s="70" t="s">
        <v>150</v>
      </c>
      <c r="B31" s="79">
        <v>20</v>
      </c>
      <c r="C31" s="80"/>
      <c r="D31" s="81"/>
      <c r="E31" s="80"/>
      <c r="F31" s="81"/>
      <c r="G31" s="80"/>
      <c r="H31" s="81"/>
      <c r="I31" s="80"/>
      <c r="J31" s="81"/>
      <c r="K31" s="82"/>
    </row>
    <row r="32" spans="1:11">
      <c r="A32" s="70" t="s">
        <v>151</v>
      </c>
      <c r="B32" s="79">
        <v>21</v>
      </c>
      <c r="C32" s="80"/>
      <c r="D32" s="81"/>
      <c r="E32" s="80"/>
      <c r="F32" s="81"/>
      <c r="G32" s="80"/>
      <c r="H32" s="81"/>
      <c r="I32" s="80"/>
      <c r="J32" s="81"/>
      <c r="K32" s="82"/>
    </row>
    <row r="33" spans="1:11">
      <c r="A33" s="70" t="s">
        <v>152</v>
      </c>
      <c r="B33" s="79">
        <v>22</v>
      </c>
      <c r="C33" s="80"/>
      <c r="D33" s="81"/>
      <c r="E33" s="80"/>
      <c r="F33" s="81"/>
      <c r="G33" s="80"/>
      <c r="H33" s="81"/>
      <c r="I33" s="80"/>
      <c r="J33" s="81"/>
      <c r="K33" s="82"/>
    </row>
    <row r="34" spans="1:11">
      <c r="A34" s="70" t="s">
        <v>1</v>
      </c>
      <c r="B34" s="79">
        <v>23</v>
      </c>
      <c r="C34" s="80"/>
      <c r="D34" s="81"/>
      <c r="E34" s="80"/>
      <c r="F34" s="81"/>
      <c r="G34" s="80"/>
      <c r="H34" s="81"/>
      <c r="I34" s="80"/>
      <c r="J34" s="81"/>
      <c r="K34" s="82"/>
    </row>
    <row r="35" spans="1:11" ht="13.5" thickBot="1">
      <c r="A35" s="130" t="s">
        <v>153</v>
      </c>
      <c r="B35" s="131"/>
      <c r="C35" s="83">
        <f>SUM(C28:C34)</f>
        <v>0</v>
      </c>
      <c r="D35" s="84">
        <f>SUM(D28:D34)</f>
        <v>0</v>
      </c>
      <c r="E35" s="83">
        <f t="shared" ref="E35:K35" si="3">SUM(E28:E34)</f>
        <v>0</v>
      </c>
      <c r="F35" s="84">
        <f t="shared" si="3"/>
        <v>0</v>
      </c>
      <c r="G35" s="83">
        <f t="shared" si="3"/>
        <v>0</v>
      </c>
      <c r="H35" s="84">
        <f t="shared" si="3"/>
        <v>0</v>
      </c>
      <c r="I35" s="83">
        <f t="shared" si="3"/>
        <v>0</v>
      </c>
      <c r="J35" s="84">
        <f t="shared" si="3"/>
        <v>0</v>
      </c>
      <c r="K35" s="85">
        <f t="shared" si="3"/>
        <v>0</v>
      </c>
    </row>
    <row r="36" spans="1:11">
      <c r="A36" s="65" t="s">
        <v>149</v>
      </c>
      <c r="B36" s="66">
        <v>24</v>
      </c>
      <c r="C36" s="67"/>
      <c r="D36" s="68"/>
      <c r="E36" s="67"/>
      <c r="F36" s="68"/>
      <c r="G36" s="67"/>
      <c r="H36" s="68"/>
      <c r="I36" s="67"/>
      <c r="J36" s="68"/>
      <c r="K36" s="69"/>
    </row>
    <row r="37" spans="1:11">
      <c r="A37" s="70" t="s">
        <v>0</v>
      </c>
      <c r="B37" s="71">
        <v>25</v>
      </c>
      <c r="C37" s="72"/>
      <c r="D37" s="73"/>
      <c r="E37" s="72"/>
      <c r="F37" s="73"/>
      <c r="G37" s="72"/>
      <c r="H37" s="73"/>
      <c r="I37" s="72"/>
      <c r="J37" s="73"/>
      <c r="K37" s="74"/>
    </row>
    <row r="38" spans="1:11">
      <c r="A38" s="70" t="s">
        <v>0</v>
      </c>
      <c r="B38" s="71">
        <v>26</v>
      </c>
      <c r="C38" s="72"/>
      <c r="D38" s="73"/>
      <c r="E38" s="72"/>
      <c r="F38" s="73"/>
      <c r="G38" s="72"/>
      <c r="H38" s="73"/>
      <c r="I38" s="72"/>
      <c r="J38" s="73"/>
      <c r="K38" s="74"/>
    </row>
    <row r="39" spans="1:11">
      <c r="A39" s="61" t="s">
        <v>150</v>
      </c>
      <c r="B39" s="57">
        <v>27</v>
      </c>
      <c r="C39" s="58"/>
      <c r="D39" s="59"/>
      <c r="E39" s="58"/>
      <c r="F39" s="59"/>
      <c r="G39" s="58"/>
      <c r="H39" s="59"/>
      <c r="I39" s="58"/>
      <c r="J39" s="59"/>
      <c r="K39" s="60"/>
    </row>
    <row r="40" spans="1:11">
      <c r="A40" s="61" t="s">
        <v>151</v>
      </c>
      <c r="B40" s="57">
        <v>28</v>
      </c>
      <c r="C40" s="58"/>
      <c r="D40" s="59"/>
      <c r="E40" s="58"/>
      <c r="F40" s="59"/>
      <c r="G40" s="58"/>
      <c r="H40" s="59"/>
      <c r="I40" s="58"/>
      <c r="J40" s="59"/>
      <c r="K40" s="60"/>
    </row>
    <row r="41" spans="1:11">
      <c r="A41" s="56" t="s">
        <v>152</v>
      </c>
      <c r="B41" s="57">
        <v>29</v>
      </c>
      <c r="C41" s="58"/>
      <c r="D41" s="59"/>
      <c r="E41" s="58"/>
      <c r="F41" s="59"/>
      <c r="G41" s="58"/>
      <c r="H41" s="59"/>
      <c r="I41" s="58"/>
      <c r="J41" s="59"/>
      <c r="K41" s="60"/>
    </row>
    <row r="42" spans="1:11">
      <c r="A42" s="56" t="s">
        <v>1</v>
      </c>
      <c r="B42" s="57">
        <v>30</v>
      </c>
      <c r="C42" s="58"/>
      <c r="D42" s="59"/>
      <c r="E42" s="58"/>
      <c r="F42" s="59"/>
      <c r="G42" s="58"/>
      <c r="H42" s="59"/>
      <c r="I42" s="58"/>
      <c r="J42" s="59"/>
      <c r="K42" s="60"/>
    </row>
    <row r="43" spans="1:11" ht="13.5" thickBot="1">
      <c r="A43" s="128" t="s">
        <v>153</v>
      </c>
      <c r="B43" s="129"/>
      <c r="C43" s="62">
        <f>SUM(C36:C42)</f>
        <v>0</v>
      </c>
      <c r="D43" s="63">
        <f>SUM(D36:D42)</f>
        <v>0</v>
      </c>
      <c r="E43" s="62">
        <f t="shared" ref="E43:K43" si="4">SUM(E36:E42)</f>
        <v>0</v>
      </c>
      <c r="F43" s="63">
        <f t="shared" si="4"/>
        <v>0</v>
      </c>
      <c r="G43" s="62">
        <f t="shared" si="4"/>
        <v>0</v>
      </c>
      <c r="H43" s="63">
        <f t="shared" si="4"/>
        <v>0</v>
      </c>
      <c r="I43" s="62">
        <f t="shared" si="4"/>
        <v>0</v>
      </c>
      <c r="J43" s="63">
        <f t="shared" si="4"/>
        <v>0</v>
      </c>
      <c r="K43" s="64">
        <f t="shared" si="4"/>
        <v>0</v>
      </c>
    </row>
    <row r="44" spans="1:11">
      <c r="A44" s="99" t="s">
        <v>149</v>
      </c>
      <c r="B44" s="100">
        <v>31</v>
      </c>
      <c r="C44" s="101"/>
      <c r="D44" s="102"/>
      <c r="E44" s="101"/>
      <c r="F44" s="102"/>
      <c r="G44" s="101"/>
      <c r="H44" s="102"/>
      <c r="I44" s="101"/>
      <c r="J44" s="102"/>
      <c r="K44" s="103"/>
    </row>
    <row r="45" spans="1:11">
      <c r="A45" s="51" t="s">
        <v>0</v>
      </c>
      <c r="B45" s="86"/>
      <c r="C45" s="53"/>
      <c r="D45" s="54"/>
      <c r="E45" s="53"/>
      <c r="F45" s="54"/>
      <c r="G45" s="53"/>
      <c r="H45" s="54"/>
      <c r="I45" s="53"/>
      <c r="J45" s="54"/>
      <c r="K45" s="55"/>
    </row>
    <row r="46" spans="1:11">
      <c r="A46" s="51" t="s">
        <v>0</v>
      </c>
      <c r="B46" s="52"/>
      <c r="C46" s="53"/>
      <c r="D46" s="54"/>
      <c r="E46" s="53"/>
      <c r="F46" s="54"/>
      <c r="G46" s="53"/>
      <c r="H46" s="54"/>
      <c r="I46" s="53"/>
      <c r="J46" s="54"/>
      <c r="K46" s="55"/>
    </row>
    <row r="47" spans="1:11">
      <c r="A47" s="51" t="s">
        <v>150</v>
      </c>
      <c r="B47" s="52"/>
      <c r="C47" s="53"/>
      <c r="D47" s="54"/>
      <c r="E47" s="53"/>
      <c r="F47" s="54"/>
      <c r="G47" s="53"/>
      <c r="H47" s="54"/>
      <c r="I47" s="53"/>
      <c r="J47" s="54"/>
      <c r="K47" s="55"/>
    </row>
    <row r="48" spans="1:11">
      <c r="A48" s="51" t="s">
        <v>151</v>
      </c>
      <c r="B48" s="52"/>
      <c r="C48" s="53"/>
      <c r="D48" s="54"/>
      <c r="E48" s="53"/>
      <c r="F48" s="54"/>
      <c r="G48" s="53"/>
      <c r="H48" s="54"/>
      <c r="I48" s="53"/>
      <c r="J48" s="54"/>
      <c r="K48" s="55"/>
    </row>
    <row r="49" spans="1:11">
      <c r="A49" s="51" t="s">
        <v>152</v>
      </c>
      <c r="B49" s="52"/>
      <c r="C49" s="53"/>
      <c r="D49" s="54"/>
      <c r="E49" s="53"/>
      <c r="F49" s="54"/>
      <c r="G49" s="53"/>
      <c r="H49" s="54"/>
      <c r="I49" s="53"/>
      <c r="J49" s="54"/>
      <c r="K49" s="55"/>
    </row>
    <row r="50" spans="1:11">
      <c r="A50" s="51" t="s">
        <v>1</v>
      </c>
      <c r="B50" s="52"/>
      <c r="C50" s="53"/>
      <c r="D50" s="54"/>
      <c r="E50" s="53"/>
      <c r="F50" s="54"/>
      <c r="G50" s="53"/>
      <c r="H50" s="54"/>
      <c r="I50" s="53"/>
      <c r="J50" s="54"/>
      <c r="K50" s="55"/>
    </row>
    <row r="51" spans="1:11" ht="13.5" thickBot="1">
      <c r="A51" s="132" t="s">
        <v>153</v>
      </c>
      <c r="B51" s="133"/>
      <c r="C51" s="87">
        <f>SUM(C44:C50)</f>
        <v>0</v>
      </c>
      <c r="D51" s="88">
        <f>SUM(D44:D50)</f>
        <v>0</v>
      </c>
      <c r="E51" s="87">
        <f t="shared" ref="E51:K51" si="5">SUM(E44:E50)</f>
        <v>0</v>
      </c>
      <c r="F51" s="88">
        <f t="shared" si="5"/>
        <v>0</v>
      </c>
      <c r="G51" s="87">
        <f t="shared" si="5"/>
        <v>0</v>
      </c>
      <c r="H51" s="88">
        <f t="shared" si="5"/>
        <v>0</v>
      </c>
      <c r="I51" s="87">
        <f t="shared" si="5"/>
        <v>0</v>
      </c>
      <c r="J51" s="88">
        <f t="shared" si="5"/>
        <v>0</v>
      </c>
      <c r="K51" s="89">
        <f t="shared" si="5"/>
        <v>0</v>
      </c>
    </row>
    <row r="52" spans="1:11">
      <c r="A52" s="146" t="s">
        <v>154</v>
      </c>
      <c r="B52" s="147"/>
      <c r="C52" s="90">
        <f>C51+C43+C35+C27+C19+C11</f>
        <v>486</v>
      </c>
      <c r="D52" s="91">
        <f t="shared" ref="D52:K52" si="6">D51+D43+D35+D27+D19+D11</f>
        <v>480</v>
      </c>
      <c r="E52" s="90">
        <f t="shared" si="6"/>
        <v>349</v>
      </c>
      <c r="F52" s="91">
        <f t="shared" si="6"/>
        <v>365</v>
      </c>
      <c r="G52" s="90">
        <f t="shared" si="6"/>
        <v>498</v>
      </c>
      <c r="H52" s="91">
        <f t="shared" si="6"/>
        <v>416</v>
      </c>
      <c r="I52" s="90">
        <f t="shared" si="6"/>
        <v>210</v>
      </c>
      <c r="J52" s="91">
        <f t="shared" si="6"/>
        <v>282</v>
      </c>
      <c r="K52" s="152">
        <f t="shared" si="6"/>
        <v>1543</v>
      </c>
    </row>
    <row r="53" spans="1:11">
      <c r="A53" s="148"/>
      <c r="B53" s="149"/>
      <c r="C53" s="92" t="s">
        <v>147</v>
      </c>
      <c r="D53" s="93" t="s">
        <v>148</v>
      </c>
      <c r="E53" s="92" t="s">
        <v>147</v>
      </c>
      <c r="F53" s="93" t="s">
        <v>148</v>
      </c>
      <c r="G53" s="92" t="s">
        <v>147</v>
      </c>
      <c r="H53" s="93" t="s">
        <v>148</v>
      </c>
      <c r="I53" s="92" t="s">
        <v>147</v>
      </c>
      <c r="J53" s="93" t="s">
        <v>148</v>
      </c>
      <c r="K53" s="153"/>
    </row>
    <row r="54" spans="1:11" ht="13.5" thickBot="1">
      <c r="A54" s="150"/>
      <c r="B54" s="151"/>
      <c r="C54" s="155" t="s">
        <v>15</v>
      </c>
      <c r="D54" s="156"/>
      <c r="E54" s="155" t="s">
        <v>8</v>
      </c>
      <c r="F54" s="156"/>
      <c r="G54" s="155" t="s">
        <v>4</v>
      </c>
      <c r="H54" s="156"/>
      <c r="I54" s="155" t="s">
        <v>16</v>
      </c>
      <c r="J54" s="156"/>
      <c r="K54" s="154"/>
    </row>
    <row r="55" spans="1:11">
      <c r="A55" s="1"/>
    </row>
    <row r="56" spans="1:11">
      <c r="A56" s="1"/>
      <c r="I56" s="145" t="s">
        <v>156</v>
      </c>
      <c r="J56" s="145"/>
      <c r="K56" s="2">
        <v>132595</v>
      </c>
    </row>
    <row r="57" spans="1:11">
      <c r="A57" s="1"/>
      <c r="I57" s="145" t="s">
        <v>155</v>
      </c>
      <c r="J57" s="145"/>
      <c r="K57" s="2">
        <f>K56+K52</f>
        <v>134138</v>
      </c>
    </row>
  </sheetData>
  <mergeCells count="22">
    <mergeCell ref="G54:H54"/>
    <mergeCell ref="I54:J54"/>
    <mergeCell ref="G2:H2"/>
    <mergeCell ref="I2:J2"/>
    <mergeCell ref="K2:K3"/>
    <mergeCell ref="A11:B11"/>
    <mergeCell ref="I56:J56"/>
    <mergeCell ref="I57:J57"/>
    <mergeCell ref="A52:B54"/>
    <mergeCell ref="K52:K54"/>
    <mergeCell ref="C54:D54"/>
    <mergeCell ref="E54:F54"/>
    <mergeCell ref="A19:B19"/>
    <mergeCell ref="A27:B27"/>
    <mergeCell ref="A35:B35"/>
    <mergeCell ref="A43:B43"/>
    <mergeCell ref="A51:B51"/>
    <mergeCell ref="A1:K1"/>
    <mergeCell ref="A2:A3"/>
    <mergeCell ref="B2:B3"/>
    <mergeCell ref="C2:D2"/>
    <mergeCell ref="E2:F2"/>
  </mergeCells>
  <phoneticPr fontId="3" type="noConversion"/>
  <pageMargins left="0.70866141732283472" right="0.70866141732283472" top="0.74803149606299213" bottom="0.74803149606299213" header="0.31496062992125984" footer="0.31496062992125984"/>
  <pageSetup paperSize="9" scale="7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BatCub we ete jours feries</vt:lpstr>
      <vt:lpstr>Suivi</vt:lpstr>
      <vt:lpstr>'BatCub we ete jours feries'!Zone_d_impression</vt:lpstr>
      <vt:lpstr>Suivi!Zone_d_impression</vt:lpstr>
    </vt:vector>
  </TitlesOfParts>
  <Company>TBC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</dc:creator>
  <cp:lastModifiedBy>FDSAUBIERS2</cp:lastModifiedBy>
  <cp:lastPrinted>2015-08-03T12:49:34Z</cp:lastPrinted>
  <dcterms:created xsi:type="dcterms:W3CDTF">2012-10-15T07:27:44Z</dcterms:created>
  <dcterms:modified xsi:type="dcterms:W3CDTF">2015-09-01T09:32:27Z</dcterms:modified>
</cp:coreProperties>
</file>