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115" windowHeight="10560"/>
  </bookViews>
  <sheets>
    <sheet name="Planning" sheetId="1" r:id="rId1"/>
    <sheet name="Archives" sheetId="4" state="hidden" r:id="rId2"/>
    <sheet name="Paramètres" sheetId="2" r:id="rId3"/>
    <sheet name="Trame de planning" sheetId="3" r:id="rId4"/>
    <sheet name="Feuil2" sheetId="5" r:id="rId5"/>
  </sheets>
  <definedNames>
    <definedName name="Annee">OFFSET(Paramètres!$L$1:$L$4,,,Paramètres!$L:$L)</definedName>
    <definedName name="Mois">OFFSET(Paramètres!$J$1,,,COUNTA(Paramètres!$J:$J))</definedName>
  </definedNames>
  <calcPr calcId="145621"/>
</workbook>
</file>

<file path=xl/calcChain.xml><?xml version="1.0" encoding="utf-8"?>
<calcChain xmlns="http://schemas.openxmlformats.org/spreadsheetml/2006/main">
  <c r="AH16" i="1" l="1"/>
  <c r="AH13" i="1"/>
  <c r="AH11" i="1"/>
  <c r="AH14" i="1"/>
  <c r="B4" i="1" l="1"/>
  <c r="B6" i="1" l="1"/>
  <c r="B1" i="2"/>
  <c r="C4" i="2" l="1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C3" i="2" l="1"/>
  <c r="C11" i="2"/>
  <c r="C6" i="2"/>
  <c r="C13" i="2"/>
  <c r="C7" i="2"/>
  <c r="C12" i="2"/>
  <c r="C15" i="2"/>
  <c r="C14" i="2"/>
  <c r="C9" i="2"/>
  <c r="C5" i="2"/>
  <c r="C10" i="2"/>
  <c r="C8" i="2"/>
</calcChain>
</file>

<file path=xl/sharedStrings.xml><?xml version="1.0" encoding="utf-8"?>
<sst xmlns="http://schemas.openxmlformats.org/spreadsheetml/2006/main" count="1124" uniqueCount="68">
  <si>
    <t>Année</t>
  </si>
  <si>
    <t>1er Janvier</t>
  </si>
  <si>
    <t>Pâques</t>
  </si>
  <si>
    <t>Lundi de Pâques</t>
  </si>
  <si>
    <t>1er Mai</t>
  </si>
  <si>
    <t>Ascenscion</t>
  </si>
  <si>
    <t>5/14/2015</t>
  </si>
  <si>
    <t>Pentecôte</t>
  </si>
  <si>
    <t>5/24/2015</t>
  </si>
  <si>
    <t>Lundi de la Pentecôte</t>
  </si>
  <si>
    <t>5/25/2015</t>
  </si>
  <si>
    <t>7/14/2015</t>
  </si>
  <si>
    <t>8/15/2015</t>
  </si>
  <si>
    <t>1er Novembre</t>
  </si>
  <si>
    <t>12/25/2015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</si>
  <si>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</si>
  <si>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</si>
  <si>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</si>
  <si>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</si>
  <si>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</si>
  <si>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</si>
  <si>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</si>
  <si>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</si>
  <si>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</si>
  <si>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</si>
  <si>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</si>
  <si>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</si>
  <si>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</t>
  </si>
  <si>
    <t>RH</t>
  </si>
  <si>
    <t>RF</t>
  </si>
  <si>
    <t>S</t>
  </si>
  <si>
    <t>J1</t>
  </si>
  <si>
    <t>N</t>
  </si>
  <si>
    <t>RA</t>
  </si>
  <si>
    <t>W</t>
  </si>
  <si>
    <t>CA</t>
  </si>
  <si>
    <t>RI</t>
  </si>
  <si>
    <t>RT</t>
  </si>
  <si>
    <t>Cédric théorique</t>
  </si>
  <si>
    <t>Cédric Réel</t>
  </si>
  <si>
    <t>Vanessa théorique</t>
  </si>
  <si>
    <t>Vanessa Réel</t>
  </si>
  <si>
    <t>Assadom Théorique</t>
  </si>
  <si>
    <t>Assadom Réel</t>
  </si>
  <si>
    <t>Papi Mami Théorique</t>
  </si>
  <si>
    <t>Papi Mami Réel</t>
  </si>
  <si>
    <t>Planning Cédric</t>
  </si>
  <si>
    <t>L</t>
  </si>
  <si>
    <t>J</t>
  </si>
  <si>
    <t>V</t>
  </si>
  <si>
    <t>D</t>
  </si>
  <si>
    <t>Planning Vanessa</t>
  </si>
  <si>
    <t>2016-Mars</t>
  </si>
  <si>
    <t>2016-Avril</t>
  </si>
  <si>
    <t>2016-Février</t>
  </si>
  <si>
    <t>2016-Janvier</t>
  </si>
  <si>
    <t>RC</t>
  </si>
  <si>
    <t>2016-Mai</t>
  </si>
  <si>
    <t>2016-Juin</t>
  </si>
  <si>
    <t>2016-Juillet</t>
  </si>
  <si>
    <t>NN</t>
  </si>
  <si>
    <t>Choix assadom</t>
  </si>
  <si>
    <t>Choix ASSADOM</t>
  </si>
  <si>
    <t>ASSADOM Réél</t>
  </si>
  <si>
    <t>ASSADOM Réel</t>
  </si>
  <si>
    <t>Papi Mamie Théorique</t>
  </si>
  <si>
    <t>Choix Papi Mamie</t>
  </si>
  <si>
    <t>Papi Mamie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</si>
</sst>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"/>
    <numFmt numFmtId="165" formatCode="d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rgb="FF003399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/>
      <right style="thin">
        <color auto="1"/>
      </right>
      <top style="thick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" fillId="15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1" fillId="17" borderId="0" xfId="0" applyFont="1" applyFill="1" applyAlignment="1">
      <alignment horizontal="center" vertical="center"/>
    </xf>
    <xf numFmtId="0" fontId="1" fillId="18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16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4" borderId="2" xfId="0" applyNumberFormat="1" applyFill="1" applyBorder="1" applyAlignment="1">
      <alignment horizontal="center" vertical="center"/>
    </xf>
    <xf numFmtId="0" fontId="1" fillId="17" borderId="2" xfId="0" applyNumberFormat="1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4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6" xfId="0" applyBorder="1"/>
    <xf numFmtId="0" fontId="0" fillId="2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7" borderId="8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1" fillId="17" borderId="8" xfId="0" applyFont="1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7" borderId="9" xfId="0" applyFill="1" applyBorder="1" applyAlignment="1">
      <alignment horizontal="center" vertical="center"/>
    </xf>
    <xf numFmtId="0" fontId="0" fillId="0" borderId="10" xfId="0" applyBorder="1"/>
    <xf numFmtId="0" fontId="0" fillId="7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Alignment="1">
      <alignment horizontal="center"/>
    </xf>
    <xf numFmtId="0" fontId="0" fillId="2" borderId="7" xfId="0" applyNumberForma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Continuous"/>
    </xf>
    <xf numFmtId="0" fontId="3" fillId="0" borderId="0" xfId="0" applyFont="1" applyAlignment="1">
      <alignment horizont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 textRotation="255"/>
    </xf>
    <xf numFmtId="164" fontId="4" fillId="0" borderId="22" xfId="0" applyNumberFormat="1" applyFont="1" applyBorder="1" applyAlignment="1">
      <alignment horizontal="center" vertical="center" textRotation="255"/>
    </xf>
    <xf numFmtId="164" fontId="4" fillId="0" borderId="23" xfId="0" applyNumberFormat="1" applyFont="1" applyBorder="1" applyAlignment="1">
      <alignment horizontal="center" vertical="center" textRotation="255"/>
    </xf>
    <xf numFmtId="164" fontId="4" fillId="0" borderId="24" xfId="0" applyNumberFormat="1" applyFont="1" applyBorder="1" applyAlignment="1">
      <alignment horizontal="center" vertical="center" textRotation="255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/>
    <xf numFmtId="0" fontId="4" fillId="3" borderId="28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Border="1"/>
    <xf numFmtId="0" fontId="4" fillId="3" borderId="1" xfId="0" applyFont="1" applyFill="1" applyBorder="1" applyAlignment="1">
      <alignment horizontal="center"/>
    </xf>
    <xf numFmtId="0" fontId="4" fillId="3" borderId="13" xfId="0" applyFont="1" applyFill="1" applyBorder="1"/>
    <xf numFmtId="0" fontId="4" fillId="3" borderId="14" xfId="0" applyFont="1" applyFill="1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4" fillId="3" borderId="0" xfId="0" applyNumberFormat="1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Normal" xfId="0" builtinId="0"/>
  </cellStyles>
  <dxfs count="859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CCCC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C00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5050"/>
        </patternFill>
      </fill>
    </dxf>
    <dxf>
      <font>
        <strike val="0"/>
        <color rgb="FFFF0000"/>
      </font>
      <fill>
        <patternFill>
          <bgColor rgb="FF00FFFF"/>
        </patternFill>
      </fill>
    </dxf>
    <dxf>
      <font>
        <strike val="0"/>
        <color theme="0"/>
      </font>
      <fill>
        <patternFill>
          <bgColor rgb="FF538DD5"/>
        </patternFill>
      </fill>
    </dxf>
    <dxf>
      <font>
        <color theme="0"/>
      </font>
      <fill>
        <patternFill>
          <bgColor rgb="FFFF33CC"/>
        </patternFill>
      </fill>
    </dxf>
    <dxf>
      <font>
        <strike val="0"/>
        <color theme="0"/>
      </font>
      <fill>
        <patternFill>
          <bgColor rgb="FFFFC0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rgb="FF002060"/>
      </font>
      <fill>
        <patternFill>
          <bgColor rgb="FFCCCC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CCCC00"/>
      <color rgb="FFFF33CC"/>
      <color rgb="FF00FFFF"/>
      <color rgb="FFFF5050"/>
      <color rgb="FF538DD5"/>
      <color rgb="FFFF00FF"/>
      <color rgb="FFCC00CC"/>
      <color rgb="FF003399"/>
      <color rgb="FF99003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247650</xdr:colOff>
      <xdr:row>1</xdr:row>
      <xdr:rowOff>133349</xdr:rowOff>
    </xdr:from>
    <xdr:to>
      <xdr:col>38</xdr:col>
      <xdr:colOff>542925</xdr:colOff>
      <xdr:row>12</xdr:row>
      <xdr:rowOff>123824</xdr:rowOff>
    </xdr:to>
    <xdr:sp macro="" textlink="">
      <xdr:nvSpPr>
        <xdr:cNvPr id="2" name="ZoneTexte 1"/>
        <xdr:cNvSpPr txBox="1"/>
      </xdr:nvSpPr>
      <xdr:spPr>
        <a:xfrm>
          <a:off x="9315450" y="323849"/>
          <a:ext cx="3343275" cy="31718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Choisir la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période avec les listes déroulantes des cellules A1 et A2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Toute période affichée est enregistrée sur la feuille masquée "Archives" quand on en affiche une nouvelle.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Quand on demande une période, si elle a été enregistrée, elle remonte à l'affichage.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elle n'a jamais été enregistrée, la période s'affiche mais vierge.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Pour le chevauchement des M et des N, le premier du mois n'est pas examiné faute de pouvoir rechercher la valeur du dernier jour du mois précédent.</a:t>
          </a:r>
        </a:p>
      </xdr:txBody>
    </xdr:sp>
    <xdr:clientData/>
  </xdr:twoCellAnchor>
  <xdr:twoCellAnchor>
    <xdr:from>
      <xdr:col>0</xdr:col>
      <xdr:colOff>762000</xdr:colOff>
      <xdr:row>18</xdr:row>
      <xdr:rowOff>161925</xdr:rowOff>
    </xdr:from>
    <xdr:to>
      <xdr:col>19</xdr:col>
      <xdr:colOff>114300</xdr:colOff>
      <xdr:row>22</xdr:row>
      <xdr:rowOff>133350</xdr:rowOff>
    </xdr:to>
    <xdr:sp macro="" textlink="">
      <xdr:nvSpPr>
        <xdr:cNvPr id="5" name="ZoneTexte 4"/>
        <xdr:cNvSpPr txBox="1"/>
      </xdr:nvSpPr>
      <xdr:spPr>
        <a:xfrm>
          <a:off x="762000" y="4895850"/>
          <a:ext cx="48101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Mettre une croix</a:t>
          </a:r>
          <a:r>
            <a:rPr lang="fr-FR" sz="1100" baseline="0"/>
            <a:t> X dans le cellule F12 afin de choisir assadom en mode de garde</a:t>
          </a:r>
        </a:p>
        <a:p>
          <a:r>
            <a:rPr lang="fr-FR" sz="1100" baseline="0"/>
            <a:t>La cellule  F13 garde le résultat du théorique en cellule F11</a:t>
          </a:r>
        </a:p>
        <a:p>
          <a:r>
            <a:rPr lang="fr-FR" sz="1100" baseline="0"/>
            <a:t>La celllule F16 remplace le 3résultat de la cellule par 0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85726</xdr:colOff>
      <xdr:row>10</xdr:row>
      <xdr:rowOff>104775</xdr:rowOff>
    </xdr:from>
    <xdr:to>
      <xdr:col>13</xdr:col>
      <xdr:colOff>38100</xdr:colOff>
      <xdr:row>20</xdr:row>
      <xdr:rowOff>57150</xdr:rowOff>
    </xdr:to>
    <xdr:cxnSp macro="">
      <xdr:nvCxnSpPr>
        <xdr:cNvPr id="7" name="Connecteur droit avec flèche 6"/>
        <xdr:cNvCxnSpPr/>
      </xdr:nvCxnSpPr>
      <xdr:spPr>
        <a:xfrm>
          <a:off x="2476501" y="3295650"/>
          <a:ext cx="1704974" cy="18764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</xdr:colOff>
      <xdr:row>11</xdr:row>
      <xdr:rowOff>66675</xdr:rowOff>
    </xdr:from>
    <xdr:to>
      <xdr:col>5</xdr:col>
      <xdr:colOff>95250</xdr:colOff>
      <xdr:row>19</xdr:row>
      <xdr:rowOff>57150</xdr:rowOff>
    </xdr:to>
    <xdr:cxnSp macro="">
      <xdr:nvCxnSpPr>
        <xdr:cNvPr id="9" name="Connecteur droit avec flèche 8"/>
        <xdr:cNvCxnSpPr/>
      </xdr:nvCxnSpPr>
      <xdr:spPr>
        <a:xfrm flipH="1">
          <a:off x="1876425" y="3448050"/>
          <a:ext cx="609600" cy="1533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12</xdr:row>
      <xdr:rowOff>114300</xdr:rowOff>
    </xdr:from>
    <xdr:to>
      <xdr:col>5</xdr:col>
      <xdr:colOff>152400</xdr:colOff>
      <xdr:row>20</xdr:row>
      <xdr:rowOff>28575</xdr:rowOff>
    </xdr:to>
    <xdr:cxnSp macro="">
      <xdr:nvCxnSpPr>
        <xdr:cNvPr id="13" name="Connecteur droit avec flèche 12"/>
        <xdr:cNvCxnSpPr/>
      </xdr:nvCxnSpPr>
      <xdr:spPr>
        <a:xfrm flipH="1">
          <a:off x="2057400" y="3686175"/>
          <a:ext cx="485775" cy="14573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15</xdr:row>
      <xdr:rowOff>95250</xdr:rowOff>
    </xdr:from>
    <xdr:to>
      <xdr:col>11</xdr:col>
      <xdr:colOff>142875</xdr:colOff>
      <xdr:row>21</xdr:row>
      <xdr:rowOff>47625</xdr:rowOff>
    </xdr:to>
    <xdr:cxnSp macro="">
      <xdr:nvCxnSpPr>
        <xdr:cNvPr id="17" name="Connecteur droit avec flèche 16"/>
        <xdr:cNvCxnSpPr/>
      </xdr:nvCxnSpPr>
      <xdr:spPr>
        <a:xfrm>
          <a:off x="2505075" y="4248150"/>
          <a:ext cx="1343025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209550</xdr:colOff>
      <xdr:row>18</xdr:row>
      <xdr:rowOff>152400</xdr:rowOff>
    </xdr:from>
    <xdr:to>
      <xdr:col>36</xdr:col>
      <xdr:colOff>57150</xdr:colOff>
      <xdr:row>21</xdr:row>
      <xdr:rowOff>171449</xdr:rowOff>
    </xdr:to>
    <xdr:sp macro="" textlink="">
      <xdr:nvSpPr>
        <xdr:cNvPr id="19" name="ZoneTexte 18"/>
        <xdr:cNvSpPr txBox="1"/>
      </xdr:nvSpPr>
      <xdr:spPr>
        <a:xfrm>
          <a:off x="6543675" y="4886325"/>
          <a:ext cx="4248150" cy="5905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lignes</a:t>
          </a:r>
          <a:r>
            <a:rPr lang="fr-FR" sz="1100" baseline="0"/>
            <a:t> 15 et 16 s'éffacent lors du changement de mois ai-je commis une erreur dans le code VBA en rajoutant les lignes 12 et 15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22"/>
  <sheetViews>
    <sheetView tabSelected="1" topLeftCell="A2" zoomScaleNormal="100" workbookViewId="0">
      <selection activeCell="P27" sqref="P27"/>
    </sheetView>
  </sheetViews>
  <sheetFormatPr baseColWidth="10" defaultRowHeight="15" x14ac:dyDescent="0.25"/>
  <cols>
    <col min="1" max="1" width="22.7109375" customWidth="1"/>
    <col min="2" max="30" width="3.28515625" customWidth="1"/>
    <col min="31" max="32" width="3.28515625" hidden="1" customWidth="1"/>
    <col min="33" max="33" width="0" hidden="1" customWidth="1"/>
    <col min="34" max="34" width="20.140625" customWidth="1"/>
  </cols>
  <sheetData>
    <row r="1" spans="1:34" x14ac:dyDescent="0.25">
      <c r="A1" s="54">
        <v>2016</v>
      </c>
    </row>
    <row r="2" spans="1:34" x14ac:dyDescent="0.25">
      <c r="A2" s="54" t="s">
        <v>16</v>
      </c>
    </row>
    <row r="3" spans="1:34" ht="15.75" thickBot="1" x14ac:dyDescent="0.3"/>
    <row r="4" spans="1:34" ht="20.25" thickTop="1" thickBot="1" x14ac:dyDescent="0.35">
      <c r="B4" s="99" t="str">
        <f xml:space="preserve"> "Période du " &amp;TEXT(DATE(A1,VLOOKUP(A2,Paramètres!J1:K12,2,0),1), "jj mmmm aaaa ")&amp; " au " &amp;TEXT(DATE(A1,VLOOKUP(A2,Paramètres!J1:K12,2,0)+1,1)-1, "jj mmmm aaaa ")</f>
        <v xml:space="preserve">Période du 01 février 2016  au 29 février 2016 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53"/>
    </row>
    <row r="5" spans="1:34" ht="16.5" thickTop="1" thickBot="1" x14ac:dyDescent="0.3"/>
    <row r="6" spans="1:34" ht="108" thickTop="1" thickBot="1" x14ac:dyDescent="0.3">
      <c r="B6" s="77">
        <f>DATE(A1,VLOOKUP(A2,Paramètres!J1:K12,2,0),1)</f>
        <v>42401</v>
      </c>
      <c r="C6" s="78">
        <f>B6+1</f>
        <v>42402</v>
      </c>
      <c r="D6" s="78">
        <f t="shared" ref="D6:AF6" si="0">C6+1</f>
        <v>42403</v>
      </c>
      <c r="E6" s="78">
        <f t="shared" si="0"/>
        <v>42404</v>
      </c>
      <c r="F6" s="78">
        <f t="shared" si="0"/>
        <v>42405</v>
      </c>
      <c r="G6" s="78">
        <f t="shared" si="0"/>
        <v>42406</v>
      </c>
      <c r="H6" s="78">
        <f t="shared" si="0"/>
        <v>42407</v>
      </c>
      <c r="I6" s="78">
        <f t="shared" si="0"/>
        <v>42408</v>
      </c>
      <c r="J6" s="78">
        <f t="shared" si="0"/>
        <v>42409</v>
      </c>
      <c r="K6" s="78">
        <f t="shared" si="0"/>
        <v>42410</v>
      </c>
      <c r="L6" s="78">
        <f t="shared" si="0"/>
        <v>42411</v>
      </c>
      <c r="M6" s="78">
        <f t="shared" si="0"/>
        <v>42412</v>
      </c>
      <c r="N6" s="78">
        <f t="shared" si="0"/>
        <v>42413</v>
      </c>
      <c r="O6" s="78">
        <f t="shared" si="0"/>
        <v>42414</v>
      </c>
      <c r="P6" s="78">
        <f t="shared" si="0"/>
        <v>42415</v>
      </c>
      <c r="Q6" s="78">
        <f t="shared" si="0"/>
        <v>42416</v>
      </c>
      <c r="R6" s="78">
        <f t="shared" si="0"/>
        <v>42417</v>
      </c>
      <c r="S6" s="78">
        <f t="shared" si="0"/>
        <v>42418</v>
      </c>
      <c r="T6" s="78">
        <f t="shared" si="0"/>
        <v>42419</v>
      </c>
      <c r="U6" s="78">
        <f t="shared" si="0"/>
        <v>42420</v>
      </c>
      <c r="V6" s="78">
        <f t="shared" si="0"/>
        <v>42421</v>
      </c>
      <c r="W6" s="78">
        <f t="shared" si="0"/>
        <v>42422</v>
      </c>
      <c r="X6" s="78">
        <f t="shared" si="0"/>
        <v>42423</v>
      </c>
      <c r="Y6" s="78">
        <f t="shared" si="0"/>
        <v>42424</v>
      </c>
      <c r="Z6" s="78">
        <f t="shared" si="0"/>
        <v>42425</v>
      </c>
      <c r="AA6" s="78">
        <f t="shared" si="0"/>
        <v>42426</v>
      </c>
      <c r="AB6" s="78">
        <f t="shared" si="0"/>
        <v>42427</v>
      </c>
      <c r="AC6" s="78">
        <f t="shared" si="0"/>
        <v>42428</v>
      </c>
      <c r="AD6" s="78">
        <f t="shared" si="0"/>
        <v>42429</v>
      </c>
      <c r="AE6" s="80">
        <f t="shared" si="0"/>
        <v>42430</v>
      </c>
      <c r="AF6" s="79">
        <f t="shared" si="0"/>
        <v>42431</v>
      </c>
    </row>
    <row r="7" spans="1:34" ht="15.75" thickTop="1" x14ac:dyDescent="0.25">
      <c r="A7" s="103" t="s">
        <v>38</v>
      </c>
      <c r="B7" s="55" t="s">
        <v>30</v>
      </c>
      <c r="C7" s="56" t="s">
        <v>28</v>
      </c>
      <c r="D7" s="56" t="s">
        <v>28</v>
      </c>
      <c r="E7" s="56" t="s">
        <v>36</v>
      </c>
      <c r="F7" s="56" t="s">
        <v>27</v>
      </c>
      <c r="G7" s="56" t="s">
        <v>27</v>
      </c>
      <c r="H7" s="56" t="s">
        <v>27</v>
      </c>
      <c r="I7" s="56" t="s">
        <v>27</v>
      </c>
      <c r="J7" s="56" t="s">
        <v>28</v>
      </c>
      <c r="K7" s="56" t="s">
        <v>30</v>
      </c>
      <c r="L7" s="56" t="s">
        <v>30</v>
      </c>
      <c r="M7" s="56" t="s">
        <v>30</v>
      </c>
      <c r="N7" s="56" t="s">
        <v>28</v>
      </c>
      <c r="O7" s="56" t="s">
        <v>28</v>
      </c>
      <c r="P7" s="56" t="s">
        <v>36</v>
      </c>
      <c r="Q7" s="56" t="s">
        <v>34</v>
      </c>
      <c r="R7" s="56" t="s">
        <v>34</v>
      </c>
      <c r="S7" s="56" t="s">
        <v>34</v>
      </c>
      <c r="T7" s="56" t="s">
        <v>34</v>
      </c>
      <c r="U7" s="56" t="s">
        <v>28</v>
      </c>
      <c r="V7" s="56" t="s">
        <v>28</v>
      </c>
      <c r="W7" s="56" t="s">
        <v>31</v>
      </c>
      <c r="X7" s="56" t="s">
        <v>31</v>
      </c>
      <c r="Y7" s="56" t="s">
        <v>31</v>
      </c>
      <c r="Z7" s="56" t="s">
        <v>31</v>
      </c>
      <c r="AA7" s="56" t="s">
        <v>31</v>
      </c>
      <c r="AB7" s="56" t="s">
        <v>28</v>
      </c>
      <c r="AC7" s="56" t="s">
        <v>28</v>
      </c>
      <c r="AD7" s="85" t="s">
        <v>28</v>
      </c>
      <c r="AE7" s="81" t="s">
        <v>30</v>
      </c>
      <c r="AF7" s="38" t="s">
        <v>30</v>
      </c>
    </row>
    <row r="8" spans="1:34" x14ac:dyDescent="0.25">
      <c r="A8" s="104" t="s">
        <v>39</v>
      </c>
      <c r="B8" s="58" t="s">
        <v>30</v>
      </c>
      <c r="C8" s="59" t="s">
        <v>28</v>
      </c>
      <c r="D8" s="59" t="s">
        <v>28</v>
      </c>
      <c r="E8" s="59" t="s">
        <v>36</v>
      </c>
      <c r="F8" s="59" t="s">
        <v>27</v>
      </c>
      <c r="G8" s="59" t="s">
        <v>27</v>
      </c>
      <c r="H8" s="59" t="s">
        <v>27</v>
      </c>
      <c r="I8" s="59" t="s">
        <v>27</v>
      </c>
      <c r="J8" s="61" t="s">
        <v>28</v>
      </c>
      <c r="K8" s="59" t="s">
        <v>30</v>
      </c>
      <c r="L8" s="61" t="s">
        <v>30</v>
      </c>
      <c r="M8" s="59" t="s">
        <v>30</v>
      </c>
      <c r="N8" s="59" t="s">
        <v>28</v>
      </c>
      <c r="O8" s="59" t="s">
        <v>28</v>
      </c>
      <c r="P8" s="59" t="s">
        <v>35</v>
      </c>
      <c r="Q8" s="59" t="s">
        <v>35</v>
      </c>
      <c r="R8" s="59" t="s">
        <v>35</v>
      </c>
      <c r="S8" s="59" t="s">
        <v>35</v>
      </c>
      <c r="T8" s="59" t="s">
        <v>35</v>
      </c>
      <c r="U8" s="59" t="s">
        <v>28</v>
      </c>
      <c r="V8" s="59" t="s">
        <v>28</v>
      </c>
      <c r="W8" s="59" t="s">
        <v>31</v>
      </c>
      <c r="X8" s="59" t="s">
        <v>31</v>
      </c>
      <c r="Y8" s="59" t="s">
        <v>31</v>
      </c>
      <c r="Z8" s="59" t="s">
        <v>31</v>
      </c>
      <c r="AA8" s="59" t="s">
        <v>31</v>
      </c>
      <c r="AB8" s="59" t="s">
        <v>28</v>
      </c>
      <c r="AC8" s="59" t="s">
        <v>28</v>
      </c>
      <c r="AD8" s="69" t="s">
        <v>28</v>
      </c>
      <c r="AE8" s="82" t="s">
        <v>30</v>
      </c>
      <c r="AF8" s="20" t="s">
        <v>30</v>
      </c>
    </row>
    <row r="9" spans="1:34" x14ac:dyDescent="0.25">
      <c r="A9" s="104" t="s">
        <v>40</v>
      </c>
      <c r="B9" s="58" t="s">
        <v>33</v>
      </c>
      <c r="C9" s="59" t="s">
        <v>33</v>
      </c>
      <c r="D9" s="59" t="s">
        <v>32</v>
      </c>
      <c r="E9" s="59" t="s">
        <v>32</v>
      </c>
      <c r="F9" s="59" t="s">
        <v>33</v>
      </c>
      <c r="G9" s="59" t="s">
        <v>28</v>
      </c>
      <c r="H9" s="59" t="s">
        <v>28</v>
      </c>
      <c r="I9" s="59" t="s">
        <v>32</v>
      </c>
      <c r="J9" s="59" t="s">
        <v>32</v>
      </c>
      <c r="K9" s="59" t="s">
        <v>28</v>
      </c>
      <c r="L9" s="59" t="s">
        <v>28</v>
      </c>
      <c r="M9" s="59" t="s">
        <v>32</v>
      </c>
      <c r="N9" s="59" t="s">
        <v>32</v>
      </c>
      <c r="O9" s="59" t="s">
        <v>32</v>
      </c>
      <c r="P9" s="59" t="s">
        <v>33</v>
      </c>
      <c r="Q9" s="59" t="s">
        <v>33</v>
      </c>
      <c r="R9" s="59" t="s">
        <v>32</v>
      </c>
      <c r="S9" s="59" t="s">
        <v>32</v>
      </c>
      <c r="T9" s="59" t="s">
        <v>33</v>
      </c>
      <c r="U9" s="59" t="s">
        <v>28</v>
      </c>
      <c r="V9" s="59" t="s">
        <v>28</v>
      </c>
      <c r="W9" s="59" t="s">
        <v>32</v>
      </c>
      <c r="X9" s="59" t="s">
        <v>32</v>
      </c>
      <c r="Y9" s="59" t="s">
        <v>28</v>
      </c>
      <c r="Z9" s="59" t="s">
        <v>28</v>
      </c>
      <c r="AA9" s="59" t="s">
        <v>32</v>
      </c>
      <c r="AB9" s="59" t="s">
        <v>32</v>
      </c>
      <c r="AC9" s="59" t="s">
        <v>32</v>
      </c>
      <c r="AD9" s="69" t="s">
        <v>33</v>
      </c>
      <c r="AE9" s="83"/>
      <c r="AF9" s="22"/>
    </row>
    <row r="10" spans="1:34" x14ac:dyDescent="0.25">
      <c r="A10" s="104" t="s">
        <v>41</v>
      </c>
      <c r="B10" s="58" t="s">
        <v>33</v>
      </c>
      <c r="C10" s="59" t="s">
        <v>33</v>
      </c>
      <c r="D10" s="59" t="s">
        <v>32</v>
      </c>
      <c r="E10" s="59" t="s">
        <v>32</v>
      </c>
      <c r="F10" s="59" t="s">
        <v>33</v>
      </c>
      <c r="G10" s="59" t="s">
        <v>28</v>
      </c>
      <c r="H10" s="59" t="s">
        <v>28</v>
      </c>
      <c r="I10" s="59" t="s">
        <v>32</v>
      </c>
      <c r="J10" s="59" t="s">
        <v>32</v>
      </c>
      <c r="K10" s="59" t="s">
        <v>28</v>
      </c>
      <c r="L10" s="59" t="s">
        <v>28</v>
      </c>
      <c r="M10" s="59" t="s">
        <v>32</v>
      </c>
      <c r="N10" s="59" t="s">
        <v>32</v>
      </c>
      <c r="O10" s="59" t="s">
        <v>32</v>
      </c>
      <c r="P10" s="59" t="s">
        <v>33</v>
      </c>
      <c r="Q10" s="59" t="s">
        <v>33</v>
      </c>
      <c r="R10" s="59" t="s">
        <v>32</v>
      </c>
      <c r="S10" s="59" t="s">
        <v>32</v>
      </c>
      <c r="T10" s="59" t="s">
        <v>33</v>
      </c>
      <c r="U10" s="59" t="s">
        <v>28</v>
      </c>
      <c r="V10" s="59" t="s">
        <v>28</v>
      </c>
      <c r="W10" s="59" t="s">
        <v>32</v>
      </c>
      <c r="X10" s="59" t="s">
        <v>32</v>
      </c>
      <c r="Y10" s="59" t="s">
        <v>28</v>
      </c>
      <c r="Z10" s="59" t="s">
        <v>28</v>
      </c>
      <c r="AA10" s="59" t="s">
        <v>32</v>
      </c>
      <c r="AB10" s="59" t="s">
        <v>32</v>
      </c>
      <c r="AC10" s="59" t="s">
        <v>32</v>
      </c>
      <c r="AD10" s="69" t="s">
        <v>33</v>
      </c>
      <c r="AE10" s="83"/>
      <c r="AF10" s="22"/>
      <c r="AH10" s="3"/>
    </row>
    <row r="11" spans="1:34" x14ac:dyDescent="0.25">
      <c r="A11" s="104" t="s">
        <v>42</v>
      </c>
      <c r="B11" s="58">
        <v>0</v>
      </c>
      <c r="C11" s="59">
        <v>0</v>
      </c>
      <c r="D11" s="59">
        <v>0</v>
      </c>
      <c r="E11" s="59">
        <v>0</v>
      </c>
      <c r="F11" s="59">
        <v>3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2</v>
      </c>
      <c r="N11" s="59">
        <v>0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2</v>
      </c>
      <c r="Y11" s="59">
        <v>2</v>
      </c>
      <c r="Z11" s="59">
        <v>0</v>
      </c>
      <c r="AA11" s="59">
        <v>0</v>
      </c>
      <c r="AB11" s="59">
        <v>0</v>
      </c>
      <c r="AC11" s="59">
        <v>0</v>
      </c>
      <c r="AD11" s="69">
        <v>0</v>
      </c>
      <c r="AE11" s="83"/>
      <c r="AF11" s="22"/>
      <c r="AH11" s="3">
        <f>SUM(B11:AF11)</f>
        <v>9</v>
      </c>
    </row>
    <row r="12" spans="1:34" x14ac:dyDescent="0.25">
      <c r="A12" s="104" t="s">
        <v>62</v>
      </c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69"/>
      <c r="AE12" s="83"/>
      <c r="AF12" s="22"/>
      <c r="AH12" s="3"/>
    </row>
    <row r="13" spans="1:34" x14ac:dyDescent="0.25">
      <c r="A13" s="104" t="s">
        <v>43</v>
      </c>
      <c r="B13" s="58">
        <v>0</v>
      </c>
      <c r="C13" s="59">
        <v>0</v>
      </c>
      <c r="D13" s="59">
        <v>0</v>
      </c>
      <c r="E13" s="59">
        <v>0</v>
      </c>
      <c r="F13" s="59">
        <v>3</v>
      </c>
      <c r="G13" s="59">
        <v>0</v>
      </c>
      <c r="H13" s="59">
        <v>0</v>
      </c>
      <c r="I13" s="59">
        <v>0</v>
      </c>
      <c r="J13" s="59">
        <v>0</v>
      </c>
      <c r="K13" s="59">
        <v>0</v>
      </c>
      <c r="L13" s="59">
        <v>0</v>
      </c>
      <c r="M13" s="59">
        <v>2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  <c r="V13" s="59">
        <v>0</v>
      </c>
      <c r="W13" s="59">
        <v>0</v>
      </c>
      <c r="X13" s="59">
        <v>2</v>
      </c>
      <c r="Y13" s="59">
        <v>2</v>
      </c>
      <c r="Z13" s="59">
        <v>0</v>
      </c>
      <c r="AA13" s="59">
        <v>0</v>
      </c>
      <c r="AB13" s="59">
        <v>0</v>
      </c>
      <c r="AC13" s="59">
        <v>0</v>
      </c>
      <c r="AD13" s="69">
        <v>0</v>
      </c>
      <c r="AE13" s="83">
        <v>0</v>
      </c>
      <c r="AF13" s="22"/>
      <c r="AG13">
        <v>0</v>
      </c>
      <c r="AH13" s="3">
        <f>SUM(B13:AF13)</f>
        <v>9</v>
      </c>
    </row>
    <row r="14" spans="1:34" ht="15.75" thickBot="1" x14ac:dyDescent="0.3">
      <c r="A14" s="104" t="s">
        <v>44</v>
      </c>
      <c r="B14" s="58">
        <v>0</v>
      </c>
      <c r="C14" s="59">
        <v>0</v>
      </c>
      <c r="D14" s="59">
        <v>0</v>
      </c>
      <c r="E14" s="59">
        <v>0</v>
      </c>
      <c r="F14" s="59">
        <v>3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2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0</v>
      </c>
      <c r="W14" s="59">
        <v>0</v>
      </c>
      <c r="X14" s="59">
        <v>2</v>
      </c>
      <c r="Y14" s="59">
        <v>2</v>
      </c>
      <c r="Z14" s="59">
        <v>0</v>
      </c>
      <c r="AA14" s="59">
        <v>0</v>
      </c>
      <c r="AB14" s="59">
        <v>0</v>
      </c>
      <c r="AC14" s="59">
        <v>0</v>
      </c>
      <c r="AD14" s="69">
        <v>0</v>
      </c>
      <c r="AE14" s="84"/>
      <c r="AF14" s="49"/>
      <c r="AH14" s="3">
        <f>SUM(B14:AF14)</f>
        <v>9</v>
      </c>
    </row>
    <row r="15" spans="1:34" x14ac:dyDescent="0.25">
      <c r="A15" s="105" t="s">
        <v>66</v>
      </c>
      <c r="B15" s="101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93"/>
      <c r="AF15" s="94"/>
      <c r="AH15" s="3"/>
    </row>
    <row r="16" spans="1:34" s="3" customFormat="1" ht="15.75" thickBot="1" x14ac:dyDescent="0.3">
      <c r="A16" s="65" t="s">
        <v>67</v>
      </c>
      <c r="B16" s="63">
        <v>0</v>
      </c>
      <c r="C16" s="64">
        <v>0</v>
      </c>
      <c r="D16" s="64">
        <v>0</v>
      </c>
      <c r="E16" s="64">
        <v>0</v>
      </c>
      <c r="F16" s="64">
        <v>3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2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0</v>
      </c>
      <c r="X16" s="64">
        <v>2</v>
      </c>
      <c r="Y16" s="64">
        <v>2</v>
      </c>
      <c r="Z16" s="64">
        <v>0</v>
      </c>
      <c r="AA16" s="64">
        <v>0</v>
      </c>
      <c r="AB16" s="64">
        <v>0</v>
      </c>
      <c r="AC16" s="64">
        <v>0</v>
      </c>
      <c r="AD16" s="64">
        <v>0</v>
      </c>
      <c r="AE16" s="64">
        <v>2</v>
      </c>
      <c r="AF16" s="72">
        <v>2</v>
      </c>
      <c r="AG16" s="3">
        <v>0</v>
      </c>
      <c r="AH16" s="3">
        <f>SUM(B16:AF16)</f>
        <v>13</v>
      </c>
    </row>
    <row r="17" spans="17:65" x14ac:dyDescent="0.25">
      <c r="Q17" s="87"/>
      <c r="R17" s="87"/>
    </row>
    <row r="18" spans="17:65" x14ac:dyDescent="0.25">
      <c r="Q18" s="88"/>
      <c r="R18" s="88"/>
    </row>
    <row r="19" spans="17:65" x14ac:dyDescent="0.25">
      <c r="Q19" s="89"/>
      <c r="R19" s="88"/>
      <c r="AI19" s="95"/>
      <c r="AJ19" s="88"/>
      <c r="AK19" s="88"/>
      <c r="AL19" s="88"/>
      <c r="AM19" s="96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96"/>
      <c r="BA19" s="96"/>
      <c r="BB19" s="96"/>
      <c r="BC19" s="96"/>
      <c r="BD19" s="96"/>
      <c r="BE19" s="88"/>
      <c r="BF19" s="88"/>
      <c r="BG19" s="96"/>
      <c r="BH19" s="96"/>
      <c r="BI19" s="96"/>
      <c r="BJ19" s="96"/>
      <c r="BK19" s="96"/>
      <c r="BL19" s="88"/>
      <c r="BM19" s="88"/>
    </row>
    <row r="20" spans="17:65" x14ac:dyDescent="0.25">
      <c r="Q20" s="89"/>
      <c r="R20" s="88"/>
      <c r="AI20" s="88"/>
      <c r="AJ20" s="88"/>
      <c r="AK20" s="88"/>
      <c r="AL20" s="88"/>
      <c r="AM20" s="97"/>
      <c r="AN20" s="88"/>
      <c r="AO20" s="88"/>
      <c r="AP20" s="88"/>
      <c r="AQ20" s="95"/>
      <c r="AR20" s="88"/>
      <c r="AS20" s="95"/>
      <c r="AT20" s="88"/>
      <c r="AU20" s="88"/>
      <c r="AV20" s="98"/>
      <c r="AW20" s="88"/>
      <c r="AX20" s="88"/>
      <c r="AY20" s="88"/>
      <c r="AZ20" s="96"/>
      <c r="BA20" s="96"/>
      <c r="BB20" s="96"/>
      <c r="BC20" s="96"/>
      <c r="BD20" s="96"/>
      <c r="BE20" s="88"/>
      <c r="BF20" s="88"/>
      <c r="BG20" s="96"/>
      <c r="BH20" s="96"/>
      <c r="BI20" s="96"/>
      <c r="BJ20" s="96"/>
      <c r="BK20" s="96"/>
      <c r="BL20" s="88"/>
      <c r="BM20" s="88"/>
    </row>
    <row r="21" spans="17:65" x14ac:dyDescent="0.25">
      <c r="Q21" s="89"/>
      <c r="R21" s="89"/>
      <c r="AI21" s="88"/>
      <c r="AJ21" s="88"/>
      <c r="AK21" s="88"/>
      <c r="AL21" s="97"/>
      <c r="AM21" s="88"/>
      <c r="AN21" s="88"/>
      <c r="AO21" s="88"/>
      <c r="AP21" s="96"/>
      <c r="AQ21" s="88"/>
      <c r="AR21" s="88"/>
      <c r="AS21" s="95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</row>
    <row r="22" spans="17:65" x14ac:dyDescent="0.25">
      <c r="Q22" s="89"/>
      <c r="R22" s="89"/>
      <c r="AI22" s="88"/>
      <c r="AJ22" s="88"/>
      <c r="AK22" s="88"/>
      <c r="AL22" s="97"/>
      <c r="AM22" s="88"/>
      <c r="AN22" s="88"/>
      <c r="AO22" s="88"/>
      <c r="AP22" s="96"/>
      <c r="AQ22" s="88"/>
      <c r="AR22" s="88"/>
      <c r="AS22" s="95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  <c r="BM22" s="96"/>
    </row>
  </sheetData>
  <mergeCells count="1">
    <mergeCell ref="B4:AE4"/>
  </mergeCells>
  <conditionalFormatting sqref="B6:AF6">
    <cfRule type="expression" dxfId="858" priority="837">
      <formula>WEEKDAY(B$6,2)&gt;5</formula>
    </cfRule>
  </conditionalFormatting>
  <conditionalFormatting sqref="B15:AF16">
    <cfRule type="containsText" dxfId="857" priority="491" operator="containsText" text="2">
      <formula>NOT(ISERROR(SEARCH("2",B15)))</formula>
    </cfRule>
    <cfRule type="containsText" dxfId="856" priority="492" operator="containsText" text="3">
      <formula>NOT(ISERROR(SEARCH("3",B15)))</formula>
    </cfRule>
    <cfRule type="expression" dxfId="855" priority="500">
      <formula>WEEKDAY($B$6,2)&gt;5</formula>
    </cfRule>
  </conditionalFormatting>
  <conditionalFormatting sqref="B15:AF16">
    <cfRule type="containsText" dxfId="854" priority="493" operator="containsText" text="N">
      <formula>NOT(ISERROR(SEARCH("N",B15)))</formula>
    </cfRule>
    <cfRule type="containsText" dxfId="853" priority="494" operator="containsText" text="M">
      <formula>NOT(ISERROR(SEARCH("M",B15)))</formula>
    </cfRule>
    <cfRule type="containsText" dxfId="852" priority="495" operator="containsText" text="J1">
      <formula>NOT(ISERROR(SEARCH("J1",B15)))</formula>
    </cfRule>
    <cfRule type="containsText" dxfId="851" priority="496" operator="containsText" text="W">
      <formula>NOT(ISERROR(SEARCH("W",B15)))</formula>
    </cfRule>
    <cfRule type="containsText" dxfId="850" priority="497" operator="containsText" text="S">
      <formula>NOT(ISERROR(SEARCH("S",B15)))</formula>
    </cfRule>
    <cfRule type="expression" dxfId="849" priority="499">
      <formula>WEEKDAY(B$6,2)&gt;5</formula>
    </cfRule>
  </conditionalFormatting>
  <conditionalFormatting sqref="B7:AF14">
    <cfRule type="expression" dxfId="8" priority="9">
      <formula>WEEKDAY(B$6,2)&gt;5</formula>
    </cfRule>
  </conditionalFormatting>
  <conditionalFormatting sqref="B7:AD10">
    <cfRule type="containsText" dxfId="7" priority="3" operator="containsText" text="J1">
      <formula>NOT(ISERROR(SEARCH("J1",B7)))</formula>
    </cfRule>
    <cfRule type="containsText" dxfId="6" priority="4" operator="containsText" text="W">
      <formula>NOT(ISERROR(SEARCH("W",B7)))</formula>
    </cfRule>
    <cfRule type="containsText" dxfId="5" priority="6" operator="containsText" text="N">
      <formula>NOT(ISERROR(SEARCH("N",B7)))</formula>
    </cfRule>
    <cfRule type="containsText" dxfId="4" priority="7" operator="containsText" text="M">
      <formula>NOT(ISERROR(SEARCH("M",B7)))</formula>
    </cfRule>
  </conditionalFormatting>
  <conditionalFormatting sqref="B7:AD14">
    <cfRule type="containsText" dxfId="3" priority="5" operator="containsText" text="S">
      <formula>NOT(ISERROR(SEARCH("S",B7)))</formula>
    </cfRule>
  </conditionalFormatting>
  <conditionalFormatting sqref="B11:AD14">
    <cfRule type="containsText" dxfId="2" priority="1" operator="containsText" text="2">
      <formula>NOT(ISERROR(SEARCH("2",B11)))</formula>
    </cfRule>
    <cfRule type="containsText" dxfId="1" priority="2" operator="containsText" text="3">
      <formula>NOT(ISERROR(SEARCH("3",B11)))</formula>
    </cfRule>
  </conditionalFormatting>
  <dataValidations count="2">
    <dataValidation type="list" allowBlank="1" showInputMessage="1" showErrorMessage="1" sqref="A1">
      <formula1>Annee</formula1>
    </dataValidation>
    <dataValidation type="list" allowBlank="1" showInputMessage="1" showErrorMessage="1" sqref="A2">
      <formula1>Mois</formula1>
    </dataValidation>
  </dataValidation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94" id="{1CC73F7E-A655-43BC-BD6B-385058F7057F}">
            <xm:f>COUNTIF(Paramètres!$C$3:$C$15,B$6)&gt;0</xm:f>
            <x14:dxf>
              <font>
                <strike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B6:AF6</xm:sqref>
        </x14:conditionalFormatting>
        <x14:conditionalFormatting xmlns:xm="http://schemas.microsoft.com/office/excel/2006/main">
          <x14:cfRule type="expression" priority="498" id="{FB428372-4A62-4D57-B997-24B0418CC224}">
            <xm:f>COUNTIF(Paramètres!$C$3:$C$15,B$6)&gt;0</xm:f>
            <x14:dxf>
              <font>
                <strike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B15:AF16</xm:sqref>
        </x14:conditionalFormatting>
        <x14:conditionalFormatting xmlns:xm="http://schemas.microsoft.com/office/excel/2006/main">
          <x14:cfRule type="expression" priority="8" id="{332C3347-1229-4D77-8494-6BC4F27C7CA7}">
            <xm:f>COUNTIF(Paramètres!$C$3:$C$15,B$6)&gt;0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B7:AF14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69"/>
  <sheetViews>
    <sheetView workbookViewId="0">
      <selection activeCell="C3" sqref="C3"/>
    </sheetView>
  </sheetViews>
  <sheetFormatPr baseColWidth="10" defaultRowHeight="15" x14ac:dyDescent="0.25"/>
  <cols>
    <col min="2" max="2" width="22.28515625" customWidth="1"/>
    <col min="3" max="33" width="3.28515625" customWidth="1"/>
  </cols>
  <sheetData>
    <row r="1" spans="1:33" ht="15.75" thickBot="1" x14ac:dyDescent="0.3">
      <c r="A1" t="s">
        <v>54</v>
      </c>
    </row>
    <row r="2" spans="1:33" x14ac:dyDescent="0.25">
      <c r="B2" s="103" t="s">
        <v>38</v>
      </c>
      <c r="C2" s="55" t="s">
        <v>30</v>
      </c>
      <c r="D2" s="56" t="s">
        <v>28</v>
      </c>
      <c r="E2" s="56" t="s">
        <v>28</v>
      </c>
      <c r="F2" s="56" t="s">
        <v>36</v>
      </c>
      <c r="G2" s="56" t="s">
        <v>27</v>
      </c>
      <c r="H2" s="56" t="s">
        <v>27</v>
      </c>
      <c r="I2" s="56" t="s">
        <v>27</v>
      </c>
      <c r="J2" s="56" t="s">
        <v>27</v>
      </c>
      <c r="K2" s="56" t="s">
        <v>28</v>
      </c>
      <c r="L2" s="56" t="s">
        <v>30</v>
      </c>
      <c r="M2" s="56" t="s">
        <v>30</v>
      </c>
      <c r="N2" s="56" t="s">
        <v>30</v>
      </c>
      <c r="O2" s="56" t="s">
        <v>28</v>
      </c>
      <c r="P2" s="56" t="s">
        <v>28</v>
      </c>
      <c r="Q2" s="56" t="s">
        <v>36</v>
      </c>
      <c r="R2" s="56" t="s">
        <v>34</v>
      </c>
      <c r="S2" s="56" t="s">
        <v>34</v>
      </c>
      <c r="T2" s="56" t="s">
        <v>34</v>
      </c>
      <c r="U2" s="56" t="s">
        <v>34</v>
      </c>
      <c r="V2" s="56" t="s">
        <v>28</v>
      </c>
      <c r="W2" s="56" t="s">
        <v>28</v>
      </c>
      <c r="X2" s="56" t="s">
        <v>31</v>
      </c>
      <c r="Y2" s="56" t="s">
        <v>31</v>
      </c>
      <c r="Z2" s="56" t="s">
        <v>31</v>
      </c>
      <c r="AA2" s="56" t="s">
        <v>31</v>
      </c>
      <c r="AB2" s="56" t="s">
        <v>31</v>
      </c>
      <c r="AC2" s="56" t="s">
        <v>28</v>
      </c>
      <c r="AD2" s="56" t="s">
        <v>28</v>
      </c>
      <c r="AE2" s="85" t="s">
        <v>28</v>
      </c>
      <c r="AF2" s="81" t="s">
        <v>30</v>
      </c>
      <c r="AG2" s="38" t="s">
        <v>30</v>
      </c>
    </row>
    <row r="3" spans="1:33" x14ac:dyDescent="0.25">
      <c r="B3" s="104" t="s">
        <v>39</v>
      </c>
      <c r="C3" s="58" t="s">
        <v>30</v>
      </c>
      <c r="D3" s="59" t="s">
        <v>28</v>
      </c>
      <c r="E3" s="59" t="s">
        <v>28</v>
      </c>
      <c r="F3" s="59" t="s">
        <v>36</v>
      </c>
      <c r="G3" s="59" t="s">
        <v>27</v>
      </c>
      <c r="H3" s="59" t="s">
        <v>27</v>
      </c>
      <c r="I3" s="59" t="s">
        <v>27</v>
      </c>
      <c r="J3" s="59" t="s">
        <v>27</v>
      </c>
      <c r="K3" s="61" t="s">
        <v>28</v>
      </c>
      <c r="L3" s="59" t="s">
        <v>30</v>
      </c>
      <c r="M3" s="61" t="s">
        <v>30</v>
      </c>
      <c r="N3" s="59" t="s">
        <v>30</v>
      </c>
      <c r="O3" s="59" t="s">
        <v>28</v>
      </c>
      <c r="P3" s="59" t="s">
        <v>28</v>
      </c>
      <c r="Q3" s="59" t="s">
        <v>35</v>
      </c>
      <c r="R3" s="59" t="s">
        <v>35</v>
      </c>
      <c r="S3" s="59" t="s">
        <v>35</v>
      </c>
      <c r="T3" s="59" t="s">
        <v>35</v>
      </c>
      <c r="U3" s="59" t="s">
        <v>35</v>
      </c>
      <c r="V3" s="59" t="s">
        <v>28</v>
      </c>
      <c r="W3" s="59" t="s">
        <v>28</v>
      </c>
      <c r="X3" s="59" t="s">
        <v>31</v>
      </c>
      <c r="Y3" s="59" t="s">
        <v>31</v>
      </c>
      <c r="Z3" s="59" t="s">
        <v>31</v>
      </c>
      <c r="AA3" s="59" t="s">
        <v>31</v>
      </c>
      <c r="AB3" s="59" t="s">
        <v>31</v>
      </c>
      <c r="AC3" s="59" t="s">
        <v>28</v>
      </c>
      <c r="AD3" s="59" t="s">
        <v>28</v>
      </c>
      <c r="AE3" s="69" t="s">
        <v>28</v>
      </c>
      <c r="AF3" s="82" t="s">
        <v>30</v>
      </c>
      <c r="AG3" s="20" t="s">
        <v>30</v>
      </c>
    </row>
    <row r="4" spans="1:33" x14ac:dyDescent="0.25">
      <c r="B4" s="104" t="s">
        <v>40</v>
      </c>
      <c r="C4" s="58" t="s">
        <v>33</v>
      </c>
      <c r="D4" s="59" t="s">
        <v>33</v>
      </c>
      <c r="E4" s="59" t="s">
        <v>32</v>
      </c>
      <c r="F4" s="59" t="s">
        <v>32</v>
      </c>
      <c r="G4" s="59" t="s">
        <v>33</v>
      </c>
      <c r="H4" s="59" t="s">
        <v>28</v>
      </c>
      <c r="I4" s="59" t="s">
        <v>28</v>
      </c>
      <c r="J4" s="59" t="s">
        <v>32</v>
      </c>
      <c r="K4" s="59" t="s">
        <v>32</v>
      </c>
      <c r="L4" s="59" t="s">
        <v>28</v>
      </c>
      <c r="M4" s="59" t="s">
        <v>28</v>
      </c>
      <c r="N4" s="59" t="s">
        <v>32</v>
      </c>
      <c r="O4" s="59" t="s">
        <v>32</v>
      </c>
      <c r="P4" s="59" t="s">
        <v>32</v>
      </c>
      <c r="Q4" s="59" t="s">
        <v>33</v>
      </c>
      <c r="R4" s="59" t="s">
        <v>33</v>
      </c>
      <c r="S4" s="59" t="s">
        <v>32</v>
      </c>
      <c r="T4" s="59" t="s">
        <v>32</v>
      </c>
      <c r="U4" s="59" t="s">
        <v>33</v>
      </c>
      <c r="V4" s="59" t="s">
        <v>28</v>
      </c>
      <c r="W4" s="59" t="s">
        <v>28</v>
      </c>
      <c r="X4" s="59" t="s">
        <v>32</v>
      </c>
      <c r="Y4" s="59" t="s">
        <v>32</v>
      </c>
      <c r="Z4" s="59" t="s">
        <v>28</v>
      </c>
      <c r="AA4" s="59" t="s">
        <v>28</v>
      </c>
      <c r="AB4" s="59" t="s">
        <v>32</v>
      </c>
      <c r="AC4" s="59" t="s">
        <v>32</v>
      </c>
      <c r="AD4" s="59" t="s">
        <v>32</v>
      </c>
      <c r="AE4" s="69" t="s">
        <v>33</v>
      </c>
      <c r="AF4" s="83"/>
      <c r="AG4" s="22"/>
    </row>
    <row r="5" spans="1:33" x14ac:dyDescent="0.25">
      <c r="B5" s="104" t="s">
        <v>41</v>
      </c>
      <c r="C5" s="58" t="s">
        <v>33</v>
      </c>
      <c r="D5" s="59" t="s">
        <v>33</v>
      </c>
      <c r="E5" s="59" t="s">
        <v>32</v>
      </c>
      <c r="F5" s="59" t="s">
        <v>32</v>
      </c>
      <c r="G5" s="59" t="s">
        <v>33</v>
      </c>
      <c r="H5" s="59" t="s">
        <v>28</v>
      </c>
      <c r="I5" s="59" t="s">
        <v>28</v>
      </c>
      <c r="J5" s="59" t="s">
        <v>32</v>
      </c>
      <c r="K5" s="59" t="s">
        <v>32</v>
      </c>
      <c r="L5" s="59" t="s">
        <v>28</v>
      </c>
      <c r="M5" s="59" t="s">
        <v>28</v>
      </c>
      <c r="N5" s="59" t="s">
        <v>32</v>
      </c>
      <c r="O5" s="59" t="s">
        <v>32</v>
      </c>
      <c r="P5" s="59" t="s">
        <v>32</v>
      </c>
      <c r="Q5" s="59" t="s">
        <v>33</v>
      </c>
      <c r="R5" s="59" t="s">
        <v>33</v>
      </c>
      <c r="S5" s="59" t="s">
        <v>32</v>
      </c>
      <c r="T5" s="59" t="s">
        <v>32</v>
      </c>
      <c r="U5" s="59" t="s">
        <v>33</v>
      </c>
      <c r="V5" s="59" t="s">
        <v>28</v>
      </c>
      <c r="W5" s="59" t="s">
        <v>28</v>
      </c>
      <c r="X5" s="59" t="s">
        <v>32</v>
      </c>
      <c r="Y5" s="59" t="s">
        <v>32</v>
      </c>
      <c r="Z5" s="59" t="s">
        <v>28</v>
      </c>
      <c r="AA5" s="59" t="s">
        <v>28</v>
      </c>
      <c r="AB5" s="59" t="s">
        <v>32</v>
      </c>
      <c r="AC5" s="59" t="s">
        <v>32</v>
      </c>
      <c r="AD5" s="59" t="s">
        <v>32</v>
      </c>
      <c r="AE5" s="69" t="s">
        <v>33</v>
      </c>
      <c r="AF5" s="83"/>
      <c r="AG5" s="22"/>
    </row>
    <row r="6" spans="1:33" x14ac:dyDescent="0.25">
      <c r="B6" s="104" t="s">
        <v>42</v>
      </c>
      <c r="C6" s="58">
        <v>0</v>
      </c>
      <c r="D6" s="59">
        <v>0</v>
      </c>
      <c r="E6" s="59">
        <v>0</v>
      </c>
      <c r="F6" s="59">
        <v>0</v>
      </c>
      <c r="G6" s="59">
        <v>3</v>
      </c>
      <c r="H6" s="59">
        <v>0</v>
      </c>
      <c r="I6" s="59">
        <v>0</v>
      </c>
      <c r="J6" s="59">
        <v>0</v>
      </c>
      <c r="K6" s="59">
        <v>0</v>
      </c>
      <c r="L6" s="59">
        <v>0</v>
      </c>
      <c r="M6" s="59">
        <v>0</v>
      </c>
      <c r="N6" s="59">
        <v>2</v>
      </c>
      <c r="O6" s="59">
        <v>0</v>
      </c>
      <c r="P6" s="59">
        <v>0</v>
      </c>
      <c r="Q6" s="59">
        <v>0</v>
      </c>
      <c r="R6" s="59">
        <v>0</v>
      </c>
      <c r="S6" s="59">
        <v>0</v>
      </c>
      <c r="T6" s="59">
        <v>0</v>
      </c>
      <c r="U6" s="59">
        <v>0</v>
      </c>
      <c r="V6" s="59">
        <v>0</v>
      </c>
      <c r="W6" s="59">
        <v>0</v>
      </c>
      <c r="X6" s="59">
        <v>0</v>
      </c>
      <c r="Y6" s="59">
        <v>2</v>
      </c>
      <c r="Z6" s="59">
        <v>2</v>
      </c>
      <c r="AA6" s="59">
        <v>0</v>
      </c>
      <c r="AB6" s="59">
        <v>0</v>
      </c>
      <c r="AC6" s="59">
        <v>0</v>
      </c>
      <c r="AD6" s="59">
        <v>0</v>
      </c>
      <c r="AE6" s="69">
        <v>0</v>
      </c>
      <c r="AF6" s="83"/>
      <c r="AG6" s="22"/>
    </row>
    <row r="7" spans="1:33" x14ac:dyDescent="0.25">
      <c r="B7" s="104" t="s">
        <v>62</v>
      </c>
      <c r="C7" s="58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69"/>
      <c r="AF7" s="83"/>
      <c r="AG7" s="22"/>
    </row>
    <row r="8" spans="1:33" x14ac:dyDescent="0.25">
      <c r="B8" s="104" t="s">
        <v>43</v>
      </c>
      <c r="C8" s="58">
        <v>0</v>
      </c>
      <c r="D8" s="59">
        <v>0</v>
      </c>
      <c r="E8" s="59">
        <v>0</v>
      </c>
      <c r="F8" s="59">
        <v>0</v>
      </c>
      <c r="G8" s="59">
        <v>3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2</v>
      </c>
      <c r="O8" s="59">
        <v>0</v>
      </c>
      <c r="P8" s="59">
        <v>0</v>
      </c>
      <c r="Q8" s="59">
        <v>0</v>
      </c>
      <c r="R8" s="59">
        <v>0</v>
      </c>
      <c r="S8" s="59">
        <v>0</v>
      </c>
      <c r="T8" s="59">
        <v>0</v>
      </c>
      <c r="U8" s="59">
        <v>0</v>
      </c>
      <c r="V8" s="59">
        <v>0</v>
      </c>
      <c r="W8" s="59">
        <v>0</v>
      </c>
      <c r="X8" s="59">
        <v>0</v>
      </c>
      <c r="Y8" s="59">
        <v>2</v>
      </c>
      <c r="Z8" s="59">
        <v>2</v>
      </c>
      <c r="AA8" s="59">
        <v>0</v>
      </c>
      <c r="AB8" s="59">
        <v>0</v>
      </c>
      <c r="AC8" s="59">
        <v>0</v>
      </c>
      <c r="AD8" s="59">
        <v>0</v>
      </c>
      <c r="AE8" s="69">
        <v>0</v>
      </c>
      <c r="AF8" s="83">
        <v>0</v>
      </c>
      <c r="AG8" s="22"/>
    </row>
    <row r="9" spans="1:33" ht="15.75" thickBot="1" x14ac:dyDescent="0.3">
      <c r="B9" s="104" t="s">
        <v>44</v>
      </c>
      <c r="C9" s="58">
        <v>0</v>
      </c>
      <c r="D9" s="59">
        <v>0</v>
      </c>
      <c r="E9" s="59">
        <v>0</v>
      </c>
      <c r="F9" s="59">
        <v>0</v>
      </c>
      <c r="G9" s="59">
        <v>3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2</v>
      </c>
      <c r="O9" s="59">
        <v>0</v>
      </c>
      <c r="P9" s="59">
        <v>0</v>
      </c>
      <c r="Q9" s="59">
        <v>0</v>
      </c>
      <c r="R9" s="59">
        <v>0</v>
      </c>
      <c r="S9" s="59">
        <v>0</v>
      </c>
      <c r="T9" s="59">
        <v>0</v>
      </c>
      <c r="U9" s="59">
        <v>0</v>
      </c>
      <c r="V9" s="59">
        <v>0</v>
      </c>
      <c r="W9" s="59">
        <v>0</v>
      </c>
      <c r="X9" s="59">
        <v>0</v>
      </c>
      <c r="Y9" s="59">
        <v>2</v>
      </c>
      <c r="Z9" s="59">
        <v>2</v>
      </c>
      <c r="AA9" s="59">
        <v>0</v>
      </c>
      <c r="AB9" s="59">
        <v>0</v>
      </c>
      <c r="AC9" s="59">
        <v>0</v>
      </c>
      <c r="AD9" s="59">
        <v>0</v>
      </c>
      <c r="AE9" s="69">
        <v>0</v>
      </c>
      <c r="AF9" s="84"/>
      <c r="AG9" s="49"/>
    </row>
    <row r="10" spans="1:33" x14ac:dyDescent="0.25">
      <c r="B10" s="105" t="s">
        <v>66</v>
      </c>
      <c r="C10" s="101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93"/>
      <c r="AG10" s="94"/>
    </row>
    <row r="11" spans="1:33" ht="15.75" thickBot="1" x14ac:dyDescent="0.3">
      <c r="A11" t="s">
        <v>52</v>
      </c>
      <c r="B11" s="65" t="s">
        <v>67</v>
      </c>
      <c r="C11" s="63">
        <v>0</v>
      </c>
      <c r="D11" s="64">
        <v>0</v>
      </c>
      <c r="E11" s="64">
        <v>0</v>
      </c>
      <c r="F11" s="64">
        <v>0</v>
      </c>
      <c r="G11" s="64">
        <v>3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2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64">
        <v>0</v>
      </c>
      <c r="X11" s="64">
        <v>0</v>
      </c>
      <c r="Y11" s="64">
        <v>2</v>
      </c>
      <c r="Z11" s="64">
        <v>2</v>
      </c>
      <c r="AA11" s="64">
        <v>0</v>
      </c>
      <c r="AB11" s="64">
        <v>0</v>
      </c>
      <c r="AC11" s="64">
        <v>0</v>
      </c>
      <c r="AD11" s="64">
        <v>0</v>
      </c>
      <c r="AE11" s="64">
        <v>0</v>
      </c>
      <c r="AF11" s="64">
        <v>2</v>
      </c>
      <c r="AG11" s="72">
        <v>2</v>
      </c>
    </row>
    <row r="12" spans="1:33" x14ac:dyDescent="0.25">
      <c r="B12" s="103" t="s">
        <v>38</v>
      </c>
      <c r="C12" s="55" t="s">
        <v>27</v>
      </c>
      <c r="D12" s="56" t="s">
        <v>27</v>
      </c>
      <c r="E12" s="56" t="s">
        <v>27</v>
      </c>
      <c r="F12" s="56" t="s">
        <v>28</v>
      </c>
      <c r="G12" s="56" t="s">
        <v>30</v>
      </c>
      <c r="H12" s="56" t="s">
        <v>30</v>
      </c>
      <c r="I12" s="56" t="s">
        <v>30</v>
      </c>
      <c r="J12" s="56" t="s">
        <v>30</v>
      </c>
      <c r="K12" s="56" t="s">
        <v>36</v>
      </c>
      <c r="L12" s="56" t="s">
        <v>28</v>
      </c>
      <c r="M12" s="56" t="s">
        <v>27</v>
      </c>
      <c r="N12" s="56" t="s">
        <v>27</v>
      </c>
      <c r="O12" s="56" t="s">
        <v>27</v>
      </c>
      <c r="P12" s="56" t="s">
        <v>27</v>
      </c>
      <c r="Q12" s="56" t="s">
        <v>28</v>
      </c>
      <c r="R12" s="56" t="s">
        <v>30</v>
      </c>
      <c r="S12" s="56" t="s">
        <v>30</v>
      </c>
      <c r="T12" s="56" t="s">
        <v>30</v>
      </c>
      <c r="U12" s="56" t="s">
        <v>28</v>
      </c>
      <c r="V12" s="56" t="s">
        <v>28</v>
      </c>
      <c r="W12" s="56" t="s">
        <v>36</v>
      </c>
      <c r="X12" s="56" t="s">
        <v>34</v>
      </c>
      <c r="Y12" s="56" t="s">
        <v>34</v>
      </c>
      <c r="Z12" s="56" t="s">
        <v>34</v>
      </c>
      <c r="AA12" s="56" t="s">
        <v>36</v>
      </c>
      <c r="AB12" s="56" t="s">
        <v>28</v>
      </c>
      <c r="AC12" s="56" t="s">
        <v>28</v>
      </c>
      <c r="AD12" s="56" t="s">
        <v>31</v>
      </c>
      <c r="AE12" s="56" t="s">
        <v>27</v>
      </c>
      <c r="AF12" s="56" t="s">
        <v>27</v>
      </c>
      <c r="AG12" s="85" t="s">
        <v>27</v>
      </c>
    </row>
    <row r="13" spans="1:33" x14ac:dyDescent="0.25">
      <c r="B13" s="104" t="s">
        <v>39</v>
      </c>
      <c r="C13" s="58" t="s">
        <v>27</v>
      </c>
      <c r="D13" s="59" t="s">
        <v>27</v>
      </c>
      <c r="E13" s="59" t="s">
        <v>27</v>
      </c>
      <c r="F13" s="59" t="s">
        <v>28</v>
      </c>
      <c r="G13" s="59" t="s">
        <v>30</v>
      </c>
      <c r="H13" s="59" t="s">
        <v>30</v>
      </c>
      <c r="I13" s="59" t="s">
        <v>30</v>
      </c>
      <c r="J13" s="59" t="s">
        <v>30</v>
      </c>
      <c r="K13" s="61" t="s">
        <v>36</v>
      </c>
      <c r="L13" s="59" t="s">
        <v>28</v>
      </c>
      <c r="M13" s="61" t="s">
        <v>27</v>
      </c>
      <c r="N13" s="59" t="s">
        <v>27</v>
      </c>
      <c r="O13" s="59" t="s">
        <v>27</v>
      </c>
      <c r="P13" s="59" t="s">
        <v>27</v>
      </c>
      <c r="Q13" s="59" t="s">
        <v>28</v>
      </c>
      <c r="R13" s="59" t="s">
        <v>30</v>
      </c>
      <c r="S13" s="59" t="s">
        <v>30</v>
      </c>
      <c r="T13" s="59" t="s">
        <v>30</v>
      </c>
      <c r="U13" s="59" t="s">
        <v>28</v>
      </c>
      <c r="V13" s="59" t="s">
        <v>28</v>
      </c>
      <c r="W13" s="59" t="s">
        <v>56</v>
      </c>
      <c r="X13" s="59" t="s">
        <v>56</v>
      </c>
      <c r="Y13" s="59" t="s">
        <v>56</v>
      </c>
      <c r="Z13" s="59" t="s">
        <v>56</v>
      </c>
      <c r="AA13" s="59" t="s">
        <v>56</v>
      </c>
      <c r="AB13" s="59" t="s">
        <v>28</v>
      </c>
      <c r="AC13" s="59" t="s">
        <v>28</v>
      </c>
      <c r="AD13" s="59" t="s">
        <v>29</v>
      </c>
      <c r="AE13" s="59" t="s">
        <v>27</v>
      </c>
      <c r="AF13" s="59" t="s">
        <v>27</v>
      </c>
      <c r="AG13" s="69" t="s">
        <v>27</v>
      </c>
    </row>
    <row r="14" spans="1:33" x14ac:dyDescent="0.25">
      <c r="B14" s="104" t="s">
        <v>40</v>
      </c>
      <c r="C14" s="58" t="s">
        <v>33</v>
      </c>
      <c r="D14" s="59" t="s">
        <v>33</v>
      </c>
      <c r="E14" s="59" t="s">
        <v>32</v>
      </c>
      <c r="F14" s="59" t="s">
        <v>32</v>
      </c>
      <c r="G14" s="59" t="s">
        <v>28</v>
      </c>
      <c r="H14" s="59" t="s">
        <v>28</v>
      </c>
      <c r="I14" s="59" t="s">
        <v>32</v>
      </c>
      <c r="J14" s="59" t="s">
        <v>32</v>
      </c>
      <c r="K14" s="59" t="s">
        <v>33</v>
      </c>
      <c r="L14" s="59" t="s">
        <v>33</v>
      </c>
      <c r="M14" s="59" t="s">
        <v>32</v>
      </c>
      <c r="N14" s="59" t="s">
        <v>32</v>
      </c>
      <c r="O14" s="59" t="s">
        <v>32</v>
      </c>
      <c r="P14" s="59" t="s">
        <v>33</v>
      </c>
      <c r="Q14" s="59" t="s">
        <v>33</v>
      </c>
      <c r="R14" s="59" t="s">
        <v>32</v>
      </c>
      <c r="S14" s="59" t="s">
        <v>32</v>
      </c>
      <c r="T14" s="59" t="s">
        <v>33</v>
      </c>
      <c r="U14" s="59" t="s">
        <v>28</v>
      </c>
      <c r="V14" s="59" t="s">
        <v>28</v>
      </c>
      <c r="W14" s="59" t="s">
        <v>32</v>
      </c>
      <c r="X14" s="59" t="s">
        <v>32</v>
      </c>
      <c r="Y14" s="59" t="s">
        <v>33</v>
      </c>
      <c r="Z14" s="59" t="s">
        <v>28</v>
      </c>
      <c r="AA14" s="59" t="s">
        <v>32</v>
      </c>
      <c r="AB14" s="59" t="s">
        <v>32</v>
      </c>
      <c r="AC14" s="59" t="s">
        <v>32</v>
      </c>
      <c r="AD14" s="59" t="s">
        <v>33</v>
      </c>
      <c r="AE14" s="59" t="s">
        <v>28</v>
      </c>
      <c r="AF14" s="59" t="s">
        <v>32</v>
      </c>
      <c r="AG14" s="69" t="s">
        <v>32</v>
      </c>
    </row>
    <row r="15" spans="1:33" x14ac:dyDescent="0.25">
      <c r="B15" s="104" t="s">
        <v>41</v>
      </c>
      <c r="C15" s="58" t="s">
        <v>33</v>
      </c>
      <c r="D15" s="59" t="s">
        <v>33</v>
      </c>
      <c r="E15" s="59" t="s">
        <v>32</v>
      </c>
      <c r="F15" s="59" t="s">
        <v>32</v>
      </c>
      <c r="G15" s="59" t="s">
        <v>28</v>
      </c>
      <c r="H15" s="59" t="s">
        <v>28</v>
      </c>
      <c r="I15" s="59" t="s">
        <v>32</v>
      </c>
      <c r="J15" s="59" t="s">
        <v>32</v>
      </c>
      <c r="K15" s="59" t="s">
        <v>33</v>
      </c>
      <c r="L15" s="59" t="s">
        <v>33</v>
      </c>
      <c r="M15" s="59" t="s">
        <v>32</v>
      </c>
      <c r="N15" s="59" t="s">
        <v>32</v>
      </c>
      <c r="O15" s="59" t="s">
        <v>32</v>
      </c>
      <c r="P15" s="59" t="s">
        <v>33</v>
      </c>
      <c r="Q15" s="59" t="s">
        <v>33</v>
      </c>
      <c r="R15" s="59" t="s">
        <v>32</v>
      </c>
      <c r="S15" s="59" t="s">
        <v>32</v>
      </c>
      <c r="T15" s="59" t="s">
        <v>33</v>
      </c>
      <c r="U15" s="59" t="s">
        <v>28</v>
      </c>
      <c r="V15" s="59" t="s">
        <v>28</v>
      </c>
      <c r="W15" s="59" t="s">
        <v>32</v>
      </c>
      <c r="X15" s="59" t="s">
        <v>32</v>
      </c>
      <c r="Y15" s="59" t="s">
        <v>33</v>
      </c>
      <c r="Z15" s="59" t="s">
        <v>28</v>
      </c>
      <c r="AA15" s="59" t="s">
        <v>32</v>
      </c>
      <c r="AB15" s="59" t="s">
        <v>32</v>
      </c>
      <c r="AC15" s="59" t="s">
        <v>32</v>
      </c>
      <c r="AD15" s="59" t="s">
        <v>33</v>
      </c>
      <c r="AE15" s="59" t="s">
        <v>28</v>
      </c>
      <c r="AF15" s="59" t="s">
        <v>32</v>
      </c>
      <c r="AG15" s="69" t="s">
        <v>32</v>
      </c>
    </row>
    <row r="16" spans="1:33" x14ac:dyDescent="0.25">
      <c r="B16" s="104" t="s">
        <v>42</v>
      </c>
      <c r="C16" s="58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2</v>
      </c>
      <c r="J16" s="59">
        <v>2</v>
      </c>
      <c r="K16" s="59">
        <v>0</v>
      </c>
      <c r="L16" s="59">
        <v>0</v>
      </c>
      <c r="M16" s="59">
        <v>0</v>
      </c>
      <c r="N16" s="59">
        <v>3</v>
      </c>
      <c r="O16" s="59">
        <v>3</v>
      </c>
      <c r="P16" s="59">
        <v>3</v>
      </c>
      <c r="Q16" s="59">
        <v>0</v>
      </c>
      <c r="R16" s="59">
        <v>2</v>
      </c>
      <c r="S16" s="59">
        <v>2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0</v>
      </c>
      <c r="AB16" s="59">
        <v>0</v>
      </c>
      <c r="AC16" s="59">
        <v>0</v>
      </c>
      <c r="AD16" s="59">
        <v>2</v>
      </c>
      <c r="AE16" s="59">
        <v>0</v>
      </c>
      <c r="AF16" s="59">
        <v>0</v>
      </c>
      <c r="AG16" s="69">
        <v>3</v>
      </c>
    </row>
    <row r="17" spans="1:33" x14ac:dyDescent="0.25">
      <c r="B17" s="106" t="s">
        <v>62</v>
      </c>
      <c r="C17" s="58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69"/>
    </row>
    <row r="18" spans="1:33" x14ac:dyDescent="0.25">
      <c r="B18" s="104" t="s">
        <v>63</v>
      </c>
      <c r="C18" s="58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2</v>
      </c>
      <c r="J18" s="59">
        <v>2</v>
      </c>
      <c r="K18" s="59">
        <v>0</v>
      </c>
      <c r="L18" s="59">
        <v>0</v>
      </c>
      <c r="M18" s="59">
        <v>0</v>
      </c>
      <c r="N18" s="59">
        <v>3</v>
      </c>
      <c r="O18" s="59">
        <v>3</v>
      </c>
      <c r="P18" s="59">
        <v>3</v>
      </c>
      <c r="Q18" s="59">
        <v>0</v>
      </c>
      <c r="R18" s="59">
        <v>2</v>
      </c>
      <c r="S18" s="59">
        <v>2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69">
        <v>3</v>
      </c>
    </row>
    <row r="19" spans="1:33" ht="15.75" thickBot="1" x14ac:dyDescent="0.3">
      <c r="B19" s="65" t="s">
        <v>44</v>
      </c>
      <c r="C19" s="66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2</v>
      </c>
      <c r="J19" s="67">
        <v>2</v>
      </c>
      <c r="K19" s="67">
        <v>0</v>
      </c>
      <c r="L19" s="67">
        <v>0</v>
      </c>
      <c r="M19" s="67">
        <v>0</v>
      </c>
      <c r="N19" s="67">
        <v>3</v>
      </c>
      <c r="O19" s="67">
        <v>3</v>
      </c>
      <c r="P19" s="67">
        <v>3</v>
      </c>
      <c r="Q19" s="67">
        <v>0</v>
      </c>
      <c r="R19" s="67">
        <v>2</v>
      </c>
      <c r="S19" s="67">
        <v>2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2</v>
      </c>
      <c r="AE19" s="67">
        <v>0</v>
      </c>
      <c r="AF19" s="67">
        <v>0</v>
      </c>
      <c r="AG19" s="86">
        <v>3</v>
      </c>
    </row>
    <row r="20" spans="1:33" x14ac:dyDescent="0.25">
      <c r="B20" s="105" t="s">
        <v>66</v>
      </c>
      <c r="C20" s="101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93"/>
      <c r="AG20" s="94"/>
    </row>
    <row r="21" spans="1:33" ht="15.75" thickBot="1" x14ac:dyDescent="0.3">
      <c r="A21" t="s">
        <v>53</v>
      </c>
      <c r="B21" s="65" t="s">
        <v>67</v>
      </c>
      <c r="C21" s="63">
        <v>0</v>
      </c>
      <c r="D21" s="64">
        <v>0</v>
      </c>
      <c r="E21" s="64">
        <v>0</v>
      </c>
      <c r="F21" s="64">
        <v>0</v>
      </c>
      <c r="G21" s="64">
        <v>3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2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0</v>
      </c>
      <c r="W21" s="64">
        <v>0</v>
      </c>
      <c r="X21" s="64">
        <v>0</v>
      </c>
      <c r="Y21" s="64">
        <v>2</v>
      </c>
      <c r="Z21" s="64">
        <v>2</v>
      </c>
      <c r="AA21" s="64">
        <v>0</v>
      </c>
      <c r="AB21" s="64">
        <v>0</v>
      </c>
      <c r="AC21" s="64">
        <v>0</v>
      </c>
      <c r="AD21" s="64">
        <v>0</v>
      </c>
      <c r="AE21" s="64">
        <v>0</v>
      </c>
      <c r="AF21" s="64">
        <v>2</v>
      </c>
      <c r="AG21" s="72">
        <v>2</v>
      </c>
    </row>
    <row r="22" spans="1:33" x14ac:dyDescent="0.25">
      <c r="B22" s="103" t="s">
        <v>38</v>
      </c>
      <c r="C22" s="55" t="s">
        <v>28</v>
      </c>
      <c r="D22" s="56" t="s">
        <v>30</v>
      </c>
      <c r="E22" s="56" t="s">
        <v>30</v>
      </c>
      <c r="F22" s="56" t="s">
        <v>30</v>
      </c>
      <c r="G22" s="57" t="s">
        <v>30</v>
      </c>
      <c r="H22" s="56" t="s">
        <v>28</v>
      </c>
      <c r="I22" s="56" t="s">
        <v>36</v>
      </c>
      <c r="J22" s="56" t="s">
        <v>27</v>
      </c>
      <c r="K22" s="56" t="s">
        <v>27</v>
      </c>
      <c r="L22" s="56" t="s">
        <v>27</v>
      </c>
      <c r="M22" s="56" t="s">
        <v>27</v>
      </c>
      <c r="N22" s="56" t="s">
        <v>28</v>
      </c>
      <c r="O22" s="56" t="s">
        <v>30</v>
      </c>
      <c r="P22" s="56" t="s">
        <v>30</v>
      </c>
      <c r="Q22" s="56" t="s">
        <v>30</v>
      </c>
      <c r="R22" s="56" t="s">
        <v>28</v>
      </c>
      <c r="S22" s="56" t="s">
        <v>28</v>
      </c>
      <c r="T22" s="57" t="s">
        <v>36</v>
      </c>
      <c r="U22" s="57" t="s">
        <v>34</v>
      </c>
      <c r="V22" s="57" t="s">
        <v>34</v>
      </c>
      <c r="W22" s="57" t="s">
        <v>34</v>
      </c>
      <c r="X22" s="57" t="s">
        <v>34</v>
      </c>
      <c r="Y22" s="56" t="s">
        <v>28</v>
      </c>
      <c r="Z22" s="56" t="s">
        <v>28</v>
      </c>
      <c r="AA22" s="57" t="s">
        <v>31</v>
      </c>
      <c r="AB22" s="57" t="s">
        <v>31</v>
      </c>
      <c r="AC22" s="57" t="s">
        <v>31</v>
      </c>
      <c r="AD22" s="57" t="s">
        <v>31</v>
      </c>
      <c r="AE22" s="57" t="s">
        <v>31</v>
      </c>
      <c r="AF22" s="56" t="s">
        <v>28</v>
      </c>
      <c r="AG22" s="38"/>
    </row>
    <row r="23" spans="1:33" x14ac:dyDescent="0.25">
      <c r="B23" s="104" t="s">
        <v>39</v>
      </c>
      <c r="C23" s="58"/>
      <c r="D23" s="59"/>
      <c r="E23" s="59"/>
      <c r="F23" s="59"/>
      <c r="G23" s="62"/>
      <c r="H23" s="59"/>
      <c r="I23" s="59"/>
      <c r="J23" s="59"/>
      <c r="K23" s="61"/>
      <c r="L23" s="59"/>
      <c r="M23" s="61"/>
      <c r="N23" s="59"/>
      <c r="O23" s="59"/>
      <c r="P23" s="59"/>
      <c r="Q23" s="59"/>
      <c r="R23" s="59"/>
      <c r="S23" s="59"/>
      <c r="T23" s="62"/>
      <c r="U23" s="62"/>
      <c r="V23" s="62"/>
      <c r="W23" s="62"/>
      <c r="X23" s="62"/>
      <c r="Y23" s="59"/>
      <c r="Z23" s="59"/>
      <c r="AA23" s="62"/>
      <c r="AB23" s="62"/>
      <c r="AC23" s="62"/>
      <c r="AD23" s="62"/>
      <c r="AE23" s="62"/>
      <c r="AF23" s="59"/>
      <c r="AG23" s="20"/>
    </row>
    <row r="24" spans="1:33" x14ac:dyDescent="0.25">
      <c r="B24" s="104" t="s">
        <v>40</v>
      </c>
      <c r="C24" s="58" t="s">
        <v>33</v>
      </c>
      <c r="D24" s="59" t="s">
        <v>28</v>
      </c>
      <c r="E24" s="59" t="s">
        <v>28</v>
      </c>
      <c r="F24" s="62" t="s">
        <v>32</v>
      </c>
      <c r="G24" s="59" t="s">
        <v>32</v>
      </c>
      <c r="H24" s="59" t="s">
        <v>28</v>
      </c>
      <c r="I24" s="59" t="s">
        <v>28</v>
      </c>
      <c r="J24" s="62" t="s">
        <v>32</v>
      </c>
      <c r="K24" s="59" t="s">
        <v>32</v>
      </c>
      <c r="L24" s="59" t="s">
        <v>32</v>
      </c>
      <c r="M24" s="62" t="s">
        <v>33</v>
      </c>
      <c r="N24" s="62" t="s">
        <v>33</v>
      </c>
      <c r="O24" s="62" t="s">
        <v>32</v>
      </c>
      <c r="P24" s="62" t="s">
        <v>32</v>
      </c>
      <c r="Q24" s="62" t="s">
        <v>33</v>
      </c>
      <c r="R24" s="62" t="s">
        <v>28</v>
      </c>
      <c r="S24" s="62" t="s">
        <v>28</v>
      </c>
      <c r="T24" s="62" t="s">
        <v>32</v>
      </c>
      <c r="U24" s="62" t="s">
        <v>32</v>
      </c>
      <c r="V24" s="62" t="s">
        <v>28</v>
      </c>
      <c r="W24" s="62" t="s">
        <v>28</v>
      </c>
      <c r="X24" s="62" t="s">
        <v>32</v>
      </c>
      <c r="Y24" s="62" t="s">
        <v>32</v>
      </c>
      <c r="Z24" s="62" t="s">
        <v>32</v>
      </c>
      <c r="AA24" s="62" t="s">
        <v>33</v>
      </c>
      <c r="AB24" s="62" t="s">
        <v>33</v>
      </c>
      <c r="AC24" s="62" t="s">
        <v>32</v>
      </c>
      <c r="AD24" s="62" t="s">
        <v>32</v>
      </c>
      <c r="AE24" s="62" t="s">
        <v>33</v>
      </c>
      <c r="AF24" s="62" t="s">
        <v>32</v>
      </c>
      <c r="AG24" s="22"/>
    </row>
    <row r="25" spans="1:33" x14ac:dyDescent="0.25">
      <c r="B25" s="104" t="s">
        <v>41</v>
      </c>
      <c r="C25" s="58"/>
      <c r="D25" s="59"/>
      <c r="E25" s="59"/>
      <c r="F25" s="62"/>
      <c r="G25" s="62"/>
      <c r="H25" s="59"/>
      <c r="I25" s="59"/>
      <c r="J25" s="62"/>
      <c r="K25" s="59"/>
      <c r="L25" s="59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22"/>
    </row>
    <row r="26" spans="1:33" x14ac:dyDescent="0.25">
      <c r="B26" s="104" t="s">
        <v>42</v>
      </c>
      <c r="C26" s="90">
        <v>0</v>
      </c>
      <c r="D26" s="62">
        <v>0</v>
      </c>
      <c r="E26" s="62">
        <v>0</v>
      </c>
      <c r="F26" s="62">
        <v>2</v>
      </c>
      <c r="G26" s="62">
        <v>2</v>
      </c>
      <c r="H26" s="62">
        <v>0</v>
      </c>
      <c r="I26" s="62">
        <v>0</v>
      </c>
      <c r="J26" s="62">
        <v>0</v>
      </c>
      <c r="K26" s="62">
        <v>3</v>
      </c>
      <c r="L26" s="62">
        <v>3</v>
      </c>
      <c r="M26" s="62">
        <v>3</v>
      </c>
      <c r="N26" s="62">
        <v>0</v>
      </c>
      <c r="O26" s="62">
        <v>2</v>
      </c>
      <c r="P26" s="62">
        <v>2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62">
        <v>0</v>
      </c>
      <c r="X26" s="62">
        <v>0</v>
      </c>
      <c r="Y26" s="62">
        <v>0</v>
      </c>
      <c r="Z26" s="62">
        <v>0</v>
      </c>
      <c r="AA26" s="62">
        <v>2</v>
      </c>
      <c r="AB26" s="62">
        <v>0</v>
      </c>
      <c r="AC26" s="62">
        <v>0</v>
      </c>
      <c r="AD26" s="62">
        <v>2</v>
      </c>
      <c r="AE26" s="62">
        <v>2</v>
      </c>
      <c r="AF26" s="62">
        <v>0</v>
      </c>
      <c r="AG26" s="22">
        <v>0</v>
      </c>
    </row>
    <row r="27" spans="1:33" x14ac:dyDescent="0.25">
      <c r="B27" s="104" t="s">
        <v>62</v>
      </c>
      <c r="C27" s="90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22"/>
    </row>
    <row r="28" spans="1:33" x14ac:dyDescent="0.25">
      <c r="B28" s="104" t="s">
        <v>64</v>
      </c>
      <c r="C28" s="90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22"/>
    </row>
    <row r="29" spans="1:33" ht="15.75" thickBot="1" x14ac:dyDescent="0.3">
      <c r="B29" s="65" t="s">
        <v>65</v>
      </c>
      <c r="C29" s="91">
        <v>0</v>
      </c>
      <c r="D29" s="92">
        <v>0</v>
      </c>
      <c r="E29" s="92">
        <v>0</v>
      </c>
      <c r="F29" s="92">
        <v>2</v>
      </c>
      <c r="G29" s="92">
        <v>2</v>
      </c>
      <c r="H29" s="92">
        <v>0</v>
      </c>
      <c r="I29" s="92">
        <v>0</v>
      </c>
      <c r="J29" s="92">
        <v>0</v>
      </c>
      <c r="K29" s="92">
        <v>3</v>
      </c>
      <c r="L29" s="92">
        <v>3</v>
      </c>
      <c r="M29" s="92">
        <v>3</v>
      </c>
      <c r="N29" s="92">
        <v>0</v>
      </c>
      <c r="O29" s="92">
        <v>2</v>
      </c>
      <c r="P29" s="92">
        <v>2</v>
      </c>
      <c r="Q29" s="92">
        <v>0</v>
      </c>
      <c r="R29" s="92">
        <v>0</v>
      </c>
      <c r="S29" s="92">
        <v>0</v>
      </c>
      <c r="T29" s="92">
        <v>0</v>
      </c>
      <c r="U29" s="92">
        <v>0</v>
      </c>
      <c r="V29" s="92">
        <v>0</v>
      </c>
      <c r="W29" s="92">
        <v>0</v>
      </c>
      <c r="X29" s="92">
        <v>0</v>
      </c>
      <c r="Y29" s="92">
        <v>0</v>
      </c>
      <c r="Z29" s="92">
        <v>0</v>
      </c>
      <c r="AA29" s="92">
        <v>2</v>
      </c>
      <c r="AB29" s="92">
        <v>0</v>
      </c>
      <c r="AC29" s="92">
        <v>0</v>
      </c>
      <c r="AD29" s="92">
        <v>2</v>
      </c>
      <c r="AE29" s="92">
        <v>2</v>
      </c>
      <c r="AF29" s="92">
        <v>0</v>
      </c>
      <c r="AG29" s="49">
        <v>0</v>
      </c>
    </row>
    <row r="31" spans="1:33" ht="15.75" thickBot="1" x14ac:dyDescent="0.3">
      <c r="A31" t="s">
        <v>55</v>
      </c>
    </row>
    <row r="32" spans="1:33" x14ac:dyDescent="0.25">
      <c r="B32" s="35" t="s">
        <v>38</v>
      </c>
      <c r="C32" s="73" t="s">
        <v>27</v>
      </c>
      <c r="D32" s="74" t="s">
        <v>27</v>
      </c>
      <c r="E32" s="74" t="s">
        <v>27</v>
      </c>
      <c r="F32" s="74" t="s">
        <v>27</v>
      </c>
      <c r="G32" s="75" t="s">
        <v>36</v>
      </c>
      <c r="H32" s="74" t="s">
        <v>30</v>
      </c>
      <c r="I32" s="74" t="s">
        <v>30</v>
      </c>
      <c r="J32" s="74" t="s">
        <v>30</v>
      </c>
      <c r="K32" s="74" t="s">
        <v>28</v>
      </c>
      <c r="L32" s="74" t="s">
        <v>28</v>
      </c>
      <c r="M32" s="74" t="s">
        <v>36</v>
      </c>
      <c r="N32" s="74" t="s">
        <v>34</v>
      </c>
      <c r="O32" s="74" t="s">
        <v>34</v>
      </c>
      <c r="P32" s="74" t="s">
        <v>34</v>
      </c>
      <c r="Q32" s="74" t="s">
        <v>36</v>
      </c>
      <c r="R32" s="74" t="s">
        <v>28</v>
      </c>
      <c r="S32" s="74" t="s">
        <v>28</v>
      </c>
      <c r="T32" s="75" t="s">
        <v>28</v>
      </c>
      <c r="U32" s="75" t="s">
        <v>31</v>
      </c>
      <c r="V32" s="75" t="s">
        <v>31</v>
      </c>
      <c r="W32" s="75" t="s">
        <v>31</v>
      </c>
      <c r="X32" s="75" t="s">
        <v>31</v>
      </c>
      <c r="Y32" s="74" t="s">
        <v>28</v>
      </c>
      <c r="Z32" s="74" t="s">
        <v>28</v>
      </c>
      <c r="AA32" s="75" t="s">
        <v>31</v>
      </c>
      <c r="AB32" s="75" t="s">
        <v>27</v>
      </c>
      <c r="AC32" s="75" t="s">
        <v>27</v>
      </c>
      <c r="AD32" s="75" t="s">
        <v>27</v>
      </c>
      <c r="AE32" s="75" t="s">
        <v>28</v>
      </c>
      <c r="AF32" s="74" t="s">
        <v>30</v>
      </c>
      <c r="AG32" s="76" t="s">
        <v>30</v>
      </c>
    </row>
    <row r="33" spans="1:33" x14ac:dyDescent="0.25">
      <c r="B33" s="44" t="s">
        <v>39</v>
      </c>
      <c r="C33" s="58" t="s">
        <v>29</v>
      </c>
      <c r="D33" s="59" t="s">
        <v>27</v>
      </c>
      <c r="E33" s="59" t="s">
        <v>27</v>
      </c>
      <c r="F33" s="59" t="s">
        <v>27</v>
      </c>
      <c r="G33" s="60" t="s">
        <v>36</v>
      </c>
      <c r="H33" s="59" t="s">
        <v>30</v>
      </c>
      <c r="I33" s="59" t="s">
        <v>30</v>
      </c>
      <c r="J33" s="59" t="s">
        <v>30</v>
      </c>
      <c r="K33" s="61" t="s">
        <v>28</v>
      </c>
      <c r="L33" s="59" t="s">
        <v>28</v>
      </c>
      <c r="M33" s="61" t="s">
        <v>37</v>
      </c>
      <c r="N33" s="59" t="s">
        <v>29</v>
      </c>
      <c r="O33" s="59" t="s">
        <v>29</v>
      </c>
      <c r="P33" s="59" t="s">
        <v>37</v>
      </c>
      <c r="Q33" s="59" t="s">
        <v>56</v>
      </c>
      <c r="R33" s="59" t="s">
        <v>28</v>
      </c>
      <c r="S33" s="59" t="s">
        <v>28</v>
      </c>
      <c r="T33" s="62" t="s">
        <v>28</v>
      </c>
      <c r="U33" s="62" t="s">
        <v>31</v>
      </c>
      <c r="V33" s="62" t="s">
        <v>31</v>
      </c>
      <c r="W33" s="62" t="s">
        <v>31</v>
      </c>
      <c r="X33" s="62" t="s">
        <v>31</v>
      </c>
      <c r="Y33" s="59" t="s">
        <v>28</v>
      </c>
      <c r="Z33" s="59" t="s">
        <v>28</v>
      </c>
      <c r="AA33" s="62" t="s">
        <v>31</v>
      </c>
      <c r="AB33" s="62" t="s">
        <v>27</v>
      </c>
      <c r="AC33" s="62" t="s">
        <v>27</v>
      </c>
      <c r="AD33" s="62" t="s">
        <v>27</v>
      </c>
      <c r="AE33" s="62" t="s">
        <v>28</v>
      </c>
      <c r="AF33" s="59" t="s">
        <v>30</v>
      </c>
      <c r="AG33" s="69" t="s">
        <v>30</v>
      </c>
    </row>
    <row r="34" spans="1:33" x14ac:dyDescent="0.25">
      <c r="B34" s="44" t="s">
        <v>40</v>
      </c>
      <c r="C34" s="58" t="s">
        <v>32</v>
      </c>
      <c r="D34" s="59" t="s">
        <v>32</v>
      </c>
      <c r="E34" s="59" t="s">
        <v>32</v>
      </c>
      <c r="F34" s="60" t="s">
        <v>33</v>
      </c>
      <c r="G34" s="59" t="s">
        <v>33</v>
      </c>
      <c r="H34" s="59" t="s">
        <v>32</v>
      </c>
      <c r="I34" s="59" t="s">
        <v>32</v>
      </c>
      <c r="J34" s="62" t="s">
        <v>28</v>
      </c>
      <c r="K34" s="59" t="s">
        <v>28</v>
      </c>
      <c r="L34" s="59" t="s">
        <v>28</v>
      </c>
      <c r="M34" s="61" t="s">
        <v>32</v>
      </c>
      <c r="N34" s="62" t="s">
        <v>32</v>
      </c>
      <c r="O34" s="62" t="s">
        <v>33</v>
      </c>
      <c r="P34" s="62" t="s">
        <v>33</v>
      </c>
      <c r="Q34" s="62" t="s">
        <v>32</v>
      </c>
      <c r="R34" s="62" t="s">
        <v>32</v>
      </c>
      <c r="S34" s="62" t="s">
        <v>32</v>
      </c>
      <c r="T34" s="62" t="s">
        <v>33</v>
      </c>
      <c r="U34" s="62" t="s">
        <v>33</v>
      </c>
      <c r="V34" s="62" t="s">
        <v>32</v>
      </c>
      <c r="W34" s="62" t="s">
        <v>32</v>
      </c>
      <c r="X34" s="62" t="s">
        <v>33</v>
      </c>
      <c r="Y34" s="62" t="s">
        <v>28</v>
      </c>
      <c r="Z34" s="62" t="s">
        <v>28</v>
      </c>
      <c r="AA34" s="62" t="s">
        <v>32</v>
      </c>
      <c r="AB34" s="62" t="s">
        <v>32</v>
      </c>
      <c r="AC34" s="62" t="s">
        <v>33</v>
      </c>
      <c r="AD34" s="62" t="s">
        <v>33</v>
      </c>
      <c r="AE34" s="62" t="s">
        <v>32</v>
      </c>
      <c r="AF34" s="62" t="s">
        <v>32</v>
      </c>
      <c r="AG34" s="70" t="s">
        <v>32</v>
      </c>
    </row>
    <row r="35" spans="1:33" x14ac:dyDescent="0.25">
      <c r="B35" s="44" t="s">
        <v>41</v>
      </c>
      <c r="C35" s="58" t="s">
        <v>29</v>
      </c>
      <c r="D35" s="59" t="s">
        <v>32</v>
      </c>
      <c r="E35" s="59" t="s">
        <v>32</v>
      </c>
      <c r="F35" s="60" t="s">
        <v>33</v>
      </c>
      <c r="G35" s="59" t="s">
        <v>33</v>
      </c>
      <c r="H35" s="59" t="s">
        <v>32</v>
      </c>
      <c r="I35" s="59" t="s">
        <v>32</v>
      </c>
      <c r="J35" s="62" t="s">
        <v>28</v>
      </c>
      <c r="K35" s="59" t="s">
        <v>28</v>
      </c>
      <c r="L35" s="59" t="s">
        <v>28</v>
      </c>
      <c r="M35" s="61" t="s">
        <v>32</v>
      </c>
      <c r="N35" s="62" t="s">
        <v>32</v>
      </c>
      <c r="O35" s="62" t="s">
        <v>33</v>
      </c>
      <c r="P35" s="62" t="s">
        <v>33</v>
      </c>
      <c r="Q35" s="62" t="s">
        <v>32</v>
      </c>
      <c r="R35" s="62" t="s">
        <v>32</v>
      </c>
      <c r="S35" s="62" t="s">
        <v>32</v>
      </c>
      <c r="T35" s="62" t="s">
        <v>33</v>
      </c>
      <c r="U35" s="62" t="s">
        <v>33</v>
      </c>
      <c r="V35" s="62" t="s">
        <v>32</v>
      </c>
      <c r="W35" s="62" t="s">
        <v>32</v>
      </c>
      <c r="X35" s="62" t="s">
        <v>33</v>
      </c>
      <c r="Y35" s="62" t="s">
        <v>28</v>
      </c>
      <c r="Z35" s="62" t="s">
        <v>28</v>
      </c>
      <c r="AA35" s="62" t="s">
        <v>32</v>
      </c>
      <c r="AB35" s="62" t="s">
        <v>32</v>
      </c>
      <c r="AC35" s="62" t="s">
        <v>33</v>
      </c>
      <c r="AD35" s="62" t="s">
        <v>33</v>
      </c>
      <c r="AE35" s="62" t="s">
        <v>32</v>
      </c>
      <c r="AF35" s="62" t="s">
        <v>32</v>
      </c>
      <c r="AG35" s="70" t="s">
        <v>32</v>
      </c>
    </row>
    <row r="36" spans="1:33" x14ac:dyDescent="0.25">
      <c r="B36" s="44" t="s">
        <v>42</v>
      </c>
      <c r="C36" s="25">
        <v>0</v>
      </c>
      <c r="D36" s="22">
        <v>3</v>
      </c>
      <c r="E36" s="22">
        <v>3</v>
      </c>
      <c r="F36" s="22">
        <v>3</v>
      </c>
      <c r="G36" s="22">
        <v>0</v>
      </c>
      <c r="H36" s="22">
        <v>2</v>
      </c>
      <c r="I36" s="22">
        <v>2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2</v>
      </c>
      <c r="X36" s="22">
        <v>2</v>
      </c>
      <c r="Y36" s="22">
        <v>0</v>
      </c>
      <c r="Z36" s="22">
        <v>0</v>
      </c>
      <c r="AA36" s="22">
        <v>0</v>
      </c>
      <c r="AB36" s="22">
        <v>3</v>
      </c>
      <c r="AC36" s="22">
        <v>3</v>
      </c>
      <c r="AD36" s="22">
        <v>0</v>
      </c>
      <c r="AE36" s="22">
        <v>0</v>
      </c>
      <c r="AF36" s="22">
        <v>2</v>
      </c>
      <c r="AG36" s="71">
        <v>2</v>
      </c>
    </row>
    <row r="37" spans="1:33" x14ac:dyDescent="0.25">
      <c r="B37" s="44" t="s">
        <v>61</v>
      </c>
      <c r="C37" s="25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71"/>
    </row>
    <row r="38" spans="1:33" x14ac:dyDescent="0.25">
      <c r="B38" s="44" t="s">
        <v>43</v>
      </c>
      <c r="C38" s="25">
        <v>0</v>
      </c>
      <c r="D38" s="22">
        <v>0</v>
      </c>
      <c r="E38" s="22">
        <v>3</v>
      </c>
      <c r="F38" s="22">
        <v>3</v>
      </c>
      <c r="G38" s="22">
        <v>0</v>
      </c>
      <c r="H38" s="22">
        <v>2</v>
      </c>
      <c r="I38" s="22">
        <v>2</v>
      </c>
      <c r="J38" s="22">
        <v>0</v>
      </c>
      <c r="K38" s="22">
        <v>0</v>
      </c>
      <c r="L38" s="22">
        <v>0</v>
      </c>
      <c r="M38" s="22">
        <v>0</v>
      </c>
      <c r="N38" s="68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2</v>
      </c>
      <c r="X38" s="22">
        <v>2</v>
      </c>
      <c r="Y38" s="22">
        <v>0</v>
      </c>
      <c r="Z38" s="22">
        <v>0</v>
      </c>
      <c r="AA38" s="22">
        <v>0</v>
      </c>
      <c r="AB38" s="22">
        <v>3</v>
      </c>
      <c r="AC38" s="22">
        <v>3</v>
      </c>
      <c r="AD38" s="22">
        <v>0</v>
      </c>
      <c r="AE38" s="22">
        <v>0</v>
      </c>
      <c r="AF38" s="22">
        <v>2</v>
      </c>
      <c r="AG38" s="71">
        <v>2</v>
      </c>
    </row>
    <row r="39" spans="1:33" x14ac:dyDescent="0.25">
      <c r="B39" s="44" t="s">
        <v>44</v>
      </c>
      <c r="C39" s="25">
        <v>0</v>
      </c>
      <c r="D39" s="22">
        <v>3</v>
      </c>
      <c r="E39" s="22">
        <v>3</v>
      </c>
      <c r="F39" s="22">
        <v>3</v>
      </c>
      <c r="G39" s="22">
        <v>0</v>
      </c>
      <c r="H39" s="22">
        <v>2</v>
      </c>
      <c r="I39" s="22">
        <v>2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2</v>
      </c>
      <c r="X39" s="22">
        <v>2</v>
      </c>
      <c r="Y39" s="22">
        <v>0</v>
      </c>
      <c r="Z39" s="22">
        <v>0</v>
      </c>
      <c r="AA39" s="22">
        <v>0</v>
      </c>
      <c r="AB39" s="22">
        <v>3</v>
      </c>
      <c r="AC39" s="22">
        <v>3</v>
      </c>
      <c r="AD39" s="22">
        <v>0</v>
      </c>
      <c r="AE39" s="22">
        <v>0</v>
      </c>
      <c r="AF39" s="22">
        <v>2</v>
      </c>
      <c r="AG39" s="71">
        <v>2</v>
      </c>
    </row>
    <row r="40" spans="1:33" x14ac:dyDescent="0.25">
      <c r="B40" s="105" t="s">
        <v>66</v>
      </c>
      <c r="C40" s="101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93"/>
      <c r="AG40" s="94"/>
    </row>
    <row r="41" spans="1:33" ht="15.75" thickBot="1" x14ac:dyDescent="0.3">
      <c r="A41" t="s">
        <v>57</v>
      </c>
      <c r="B41" s="65" t="s">
        <v>67</v>
      </c>
      <c r="C41" s="63">
        <v>0</v>
      </c>
      <c r="D41" s="64">
        <v>0</v>
      </c>
      <c r="E41" s="64">
        <v>0</v>
      </c>
      <c r="F41" s="64">
        <v>0</v>
      </c>
      <c r="G41" s="64">
        <v>3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2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  <c r="Y41" s="64">
        <v>2</v>
      </c>
      <c r="Z41" s="64">
        <v>2</v>
      </c>
      <c r="AA41" s="64">
        <v>0</v>
      </c>
      <c r="AB41" s="64">
        <v>0</v>
      </c>
      <c r="AC41" s="64">
        <v>0</v>
      </c>
      <c r="AD41" s="64">
        <v>0</v>
      </c>
      <c r="AE41" s="64">
        <v>0</v>
      </c>
      <c r="AF41" s="64">
        <v>2</v>
      </c>
      <c r="AG41" s="72">
        <v>2</v>
      </c>
    </row>
    <row r="42" spans="1:33" x14ac:dyDescent="0.25">
      <c r="B42" s="35" t="s">
        <v>38</v>
      </c>
      <c r="C42" s="55" t="s">
        <v>28</v>
      </c>
      <c r="D42" s="56" t="s">
        <v>28</v>
      </c>
      <c r="E42" s="56" t="s">
        <v>27</v>
      </c>
      <c r="F42" s="56" t="s">
        <v>27</v>
      </c>
      <c r="G42" s="57" t="s">
        <v>27</v>
      </c>
      <c r="H42" s="56" t="s">
        <v>28</v>
      </c>
      <c r="I42" s="56" t="s">
        <v>30</v>
      </c>
      <c r="J42" s="56" t="s">
        <v>30</v>
      </c>
      <c r="K42" s="56" t="s">
        <v>30</v>
      </c>
      <c r="L42" s="56" t="s">
        <v>30</v>
      </c>
      <c r="M42" s="56" t="s">
        <v>28</v>
      </c>
      <c r="N42" s="56" t="s">
        <v>28</v>
      </c>
      <c r="O42" s="56" t="s">
        <v>27</v>
      </c>
      <c r="P42" s="56" t="s">
        <v>27</v>
      </c>
      <c r="Q42" s="56" t="s">
        <v>27</v>
      </c>
      <c r="R42" s="56" t="s">
        <v>27</v>
      </c>
      <c r="S42" s="56" t="s">
        <v>36</v>
      </c>
      <c r="T42" s="57" t="s">
        <v>30</v>
      </c>
      <c r="U42" s="57" t="s">
        <v>30</v>
      </c>
      <c r="V42" s="57" t="s">
        <v>30</v>
      </c>
      <c r="W42" s="57" t="s">
        <v>28</v>
      </c>
      <c r="X42" s="57" t="s">
        <v>28</v>
      </c>
      <c r="Y42" s="56" t="s">
        <v>36</v>
      </c>
      <c r="Z42" s="56" t="s">
        <v>34</v>
      </c>
      <c r="AA42" s="57" t="s">
        <v>34</v>
      </c>
      <c r="AB42" s="57" t="s">
        <v>34</v>
      </c>
      <c r="AC42" s="57" t="s">
        <v>36</v>
      </c>
      <c r="AD42" s="57" t="s">
        <v>28</v>
      </c>
      <c r="AE42" s="57" t="s">
        <v>28</v>
      </c>
      <c r="AF42" s="56" t="s">
        <v>28</v>
      </c>
      <c r="AG42" s="38" t="s">
        <v>31</v>
      </c>
    </row>
    <row r="43" spans="1:33" x14ac:dyDescent="0.25">
      <c r="B43" s="44" t="s">
        <v>39</v>
      </c>
      <c r="C43" s="58"/>
      <c r="D43" s="59"/>
      <c r="E43" s="59"/>
      <c r="F43" s="59"/>
      <c r="G43" s="62"/>
      <c r="H43" s="59"/>
      <c r="I43" s="59"/>
      <c r="J43" s="59"/>
      <c r="K43" s="61"/>
      <c r="L43" s="59"/>
      <c r="M43" s="61"/>
      <c r="N43" s="59"/>
      <c r="O43" s="59"/>
      <c r="P43" s="59"/>
      <c r="Q43" s="59"/>
      <c r="R43" s="59"/>
      <c r="S43" s="59"/>
      <c r="T43" s="62"/>
      <c r="U43" s="62"/>
      <c r="V43" s="62"/>
      <c r="W43" s="62"/>
      <c r="X43" s="62"/>
      <c r="Y43" s="59"/>
      <c r="Z43" s="59"/>
      <c r="AA43" s="62"/>
      <c r="AB43" s="62"/>
      <c r="AC43" s="62"/>
      <c r="AD43" s="62"/>
      <c r="AE43" s="62"/>
      <c r="AF43" s="59"/>
      <c r="AG43" s="20"/>
    </row>
    <row r="44" spans="1:33" x14ac:dyDescent="0.25">
      <c r="B44" s="44" t="s">
        <v>40</v>
      </c>
      <c r="C44" s="58" t="s">
        <v>32</v>
      </c>
      <c r="D44" s="59" t="s">
        <v>33</v>
      </c>
      <c r="E44" s="59" t="s">
        <v>33</v>
      </c>
      <c r="F44" s="62" t="s">
        <v>32</v>
      </c>
      <c r="G44" s="59" t="s">
        <v>32</v>
      </c>
      <c r="H44" s="59" t="s">
        <v>33</v>
      </c>
      <c r="I44" s="59" t="s">
        <v>28</v>
      </c>
      <c r="J44" s="62" t="s">
        <v>28</v>
      </c>
      <c r="K44" s="59" t="s">
        <v>32</v>
      </c>
      <c r="L44" s="59" t="s">
        <v>32</v>
      </c>
      <c r="M44" s="62" t="s">
        <v>28</v>
      </c>
      <c r="N44" s="62" t="s">
        <v>28</v>
      </c>
      <c r="O44" s="62" t="s">
        <v>32</v>
      </c>
      <c r="P44" s="62" t="s">
        <v>32</v>
      </c>
      <c r="Q44" s="62" t="s">
        <v>32</v>
      </c>
      <c r="R44" s="62" t="s">
        <v>33</v>
      </c>
      <c r="S44" s="62" t="s">
        <v>33</v>
      </c>
      <c r="T44" s="62" t="s">
        <v>32</v>
      </c>
      <c r="U44" s="62" t="s">
        <v>32</v>
      </c>
      <c r="V44" s="62" t="s">
        <v>33</v>
      </c>
      <c r="W44" s="62" t="s">
        <v>28</v>
      </c>
      <c r="X44" s="62" t="s">
        <v>28</v>
      </c>
      <c r="Y44" s="62" t="s">
        <v>32</v>
      </c>
      <c r="Z44" s="62" t="s">
        <v>32</v>
      </c>
      <c r="AA44" s="62" t="s">
        <v>28</v>
      </c>
      <c r="AB44" s="62" t="s">
        <v>28</v>
      </c>
      <c r="AC44" s="62" t="s">
        <v>32</v>
      </c>
      <c r="AD44" s="62" t="s">
        <v>32</v>
      </c>
      <c r="AE44" s="62" t="s">
        <v>32</v>
      </c>
      <c r="AF44" s="62" t="s">
        <v>33</v>
      </c>
      <c r="AG44" s="22" t="s">
        <v>33</v>
      </c>
    </row>
    <row r="45" spans="1:33" x14ac:dyDescent="0.25">
      <c r="B45" s="44" t="s">
        <v>41</v>
      </c>
      <c r="C45" s="58"/>
      <c r="D45" s="59"/>
      <c r="E45" s="59"/>
      <c r="F45" s="62"/>
      <c r="G45" s="62"/>
      <c r="H45" s="59"/>
      <c r="I45" s="59"/>
      <c r="J45" s="62"/>
      <c r="K45" s="59"/>
      <c r="L45" s="59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22"/>
    </row>
    <row r="46" spans="1:33" x14ac:dyDescent="0.25">
      <c r="B46" s="44" t="s">
        <v>42</v>
      </c>
      <c r="C46" s="90">
        <v>0</v>
      </c>
      <c r="D46" s="62">
        <v>0</v>
      </c>
      <c r="E46" s="62">
        <v>0</v>
      </c>
      <c r="F46" s="62">
        <v>0</v>
      </c>
      <c r="G46" s="62">
        <v>3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3</v>
      </c>
      <c r="Q46" s="62">
        <v>3</v>
      </c>
      <c r="R46" s="62">
        <v>3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</v>
      </c>
      <c r="AF46" s="62">
        <v>0</v>
      </c>
      <c r="AG46" s="22">
        <v>0</v>
      </c>
    </row>
    <row r="47" spans="1:33" x14ac:dyDescent="0.25">
      <c r="B47" s="44" t="s">
        <v>43</v>
      </c>
      <c r="C47" s="90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22"/>
    </row>
    <row r="48" spans="1:33" x14ac:dyDescent="0.25">
      <c r="B48" s="44" t="s">
        <v>44</v>
      </c>
      <c r="C48" s="90">
        <v>0</v>
      </c>
      <c r="D48" s="62">
        <v>0</v>
      </c>
      <c r="E48" s="62">
        <v>0</v>
      </c>
      <c r="F48" s="62">
        <v>0</v>
      </c>
      <c r="G48" s="62">
        <v>3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3</v>
      </c>
      <c r="Q48" s="62">
        <v>3</v>
      </c>
      <c r="R48" s="62">
        <v>3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22">
        <v>0</v>
      </c>
    </row>
    <row r="49" spans="1:33" ht="15.75" thickBot="1" x14ac:dyDescent="0.3">
      <c r="B49" s="47" t="s">
        <v>45</v>
      </c>
      <c r="C49" s="91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49"/>
    </row>
    <row r="51" spans="1:33" ht="15.75" thickBot="1" x14ac:dyDescent="0.3">
      <c r="A51" t="s">
        <v>58</v>
      </c>
    </row>
    <row r="52" spans="1:33" x14ac:dyDescent="0.25">
      <c r="B52" s="35" t="s">
        <v>38</v>
      </c>
      <c r="C52" s="55" t="s">
        <v>31</v>
      </c>
      <c r="D52" s="56" t="s">
        <v>31</v>
      </c>
      <c r="E52" s="56" t="s">
        <v>31</v>
      </c>
      <c r="F52" s="56" t="s">
        <v>28</v>
      </c>
      <c r="G52" s="57" t="s">
        <v>28</v>
      </c>
      <c r="H52" s="56" t="s">
        <v>31</v>
      </c>
      <c r="I52" s="56" t="s">
        <v>27</v>
      </c>
      <c r="J52" s="56" t="s">
        <v>27</v>
      </c>
      <c r="K52" s="56" t="s">
        <v>27</v>
      </c>
      <c r="L52" s="56" t="s">
        <v>28</v>
      </c>
      <c r="M52" s="56" t="s">
        <v>30</v>
      </c>
      <c r="N52" s="56" t="s">
        <v>30</v>
      </c>
      <c r="O52" s="56" t="s">
        <v>30</v>
      </c>
      <c r="P52" s="56" t="s">
        <v>30</v>
      </c>
      <c r="Q52" s="56" t="s">
        <v>28</v>
      </c>
      <c r="R52" s="56" t="s">
        <v>36</v>
      </c>
      <c r="S52" s="56" t="s">
        <v>27</v>
      </c>
      <c r="T52" s="57" t="s">
        <v>27</v>
      </c>
      <c r="U52" s="57" t="s">
        <v>27</v>
      </c>
      <c r="V52" s="57" t="s">
        <v>27</v>
      </c>
      <c r="W52" s="57" t="s">
        <v>28</v>
      </c>
      <c r="X52" s="57" t="s">
        <v>30</v>
      </c>
      <c r="Y52" s="56" t="s">
        <v>30</v>
      </c>
      <c r="Z52" s="56" t="s">
        <v>30</v>
      </c>
      <c r="AA52" s="57" t="s">
        <v>28</v>
      </c>
      <c r="AB52" s="57" t="s">
        <v>28</v>
      </c>
      <c r="AC52" s="57" t="s">
        <v>36</v>
      </c>
      <c r="AD52" s="57" t="s">
        <v>34</v>
      </c>
      <c r="AE52" s="57" t="s">
        <v>34</v>
      </c>
      <c r="AF52" s="56" t="s">
        <v>34</v>
      </c>
      <c r="AG52" s="38"/>
    </row>
    <row r="53" spans="1:33" x14ac:dyDescent="0.25">
      <c r="B53" s="44" t="s">
        <v>39</v>
      </c>
      <c r="C53" s="58"/>
      <c r="D53" s="59"/>
      <c r="E53" s="59"/>
      <c r="F53" s="59"/>
      <c r="G53" s="62"/>
      <c r="H53" s="59"/>
      <c r="I53" s="59"/>
      <c r="J53" s="59"/>
      <c r="K53" s="61"/>
      <c r="L53" s="59"/>
      <c r="M53" s="61"/>
      <c r="N53" s="59"/>
      <c r="O53" s="59"/>
      <c r="P53" s="59"/>
      <c r="Q53" s="59"/>
      <c r="R53" s="59"/>
      <c r="S53" s="59"/>
      <c r="T53" s="62"/>
      <c r="U53" s="62"/>
      <c r="V53" s="62"/>
      <c r="W53" s="62"/>
      <c r="X53" s="62"/>
      <c r="Y53" s="59"/>
      <c r="Z53" s="59"/>
      <c r="AA53" s="62"/>
      <c r="AB53" s="62"/>
      <c r="AC53" s="62"/>
      <c r="AD53" s="62"/>
      <c r="AE53" s="62"/>
      <c r="AF53" s="59"/>
      <c r="AG53" s="20"/>
    </row>
    <row r="54" spans="1:33" x14ac:dyDescent="0.25">
      <c r="B54" s="44" t="s">
        <v>40</v>
      </c>
      <c r="C54" s="58" t="s">
        <v>32</v>
      </c>
      <c r="D54" s="59" t="s">
        <v>32</v>
      </c>
      <c r="E54" s="59" t="s">
        <v>33</v>
      </c>
      <c r="F54" s="62" t="s">
        <v>28</v>
      </c>
      <c r="G54" s="59" t="s">
        <v>28</v>
      </c>
      <c r="H54" s="59" t="s">
        <v>32</v>
      </c>
      <c r="I54" s="59" t="s">
        <v>32</v>
      </c>
      <c r="J54" s="62" t="s">
        <v>28</v>
      </c>
      <c r="K54" s="59" t="s">
        <v>28</v>
      </c>
      <c r="L54" s="59" t="s">
        <v>32</v>
      </c>
      <c r="M54" s="62" t="s">
        <v>32</v>
      </c>
      <c r="N54" s="62" t="s">
        <v>32</v>
      </c>
      <c r="O54" s="62" t="s">
        <v>33</v>
      </c>
      <c r="P54" s="62" t="s">
        <v>33</v>
      </c>
      <c r="Q54" s="62" t="s">
        <v>32</v>
      </c>
      <c r="R54" s="62" t="s">
        <v>32</v>
      </c>
      <c r="S54" s="62" t="s">
        <v>33</v>
      </c>
      <c r="T54" s="62" t="s">
        <v>28</v>
      </c>
      <c r="U54" s="62" t="s">
        <v>28</v>
      </c>
      <c r="V54" s="62" t="s">
        <v>32</v>
      </c>
      <c r="W54" s="62" t="s">
        <v>32</v>
      </c>
      <c r="X54" s="62" t="s">
        <v>28</v>
      </c>
      <c r="Y54" s="62" t="s">
        <v>28</v>
      </c>
      <c r="Z54" s="62" t="s">
        <v>32</v>
      </c>
      <c r="AA54" s="62" t="s">
        <v>32</v>
      </c>
      <c r="AB54" s="62" t="s">
        <v>32</v>
      </c>
      <c r="AC54" s="62" t="s">
        <v>33</v>
      </c>
      <c r="AD54" s="62" t="s">
        <v>33</v>
      </c>
      <c r="AE54" s="62" t="s">
        <v>32</v>
      </c>
      <c r="AF54" s="62" t="s">
        <v>32</v>
      </c>
      <c r="AG54" s="22"/>
    </row>
    <row r="55" spans="1:33" x14ac:dyDescent="0.25">
      <c r="B55" s="44" t="s">
        <v>41</v>
      </c>
      <c r="C55" s="58"/>
      <c r="D55" s="59"/>
      <c r="E55" s="59"/>
      <c r="F55" s="62"/>
      <c r="G55" s="62"/>
      <c r="H55" s="59"/>
      <c r="I55" s="59"/>
      <c r="J55" s="62"/>
      <c r="K55" s="59"/>
      <c r="L55" s="59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22"/>
    </row>
    <row r="56" spans="1:33" x14ac:dyDescent="0.25">
      <c r="B56" s="44" t="s">
        <v>42</v>
      </c>
      <c r="C56" s="90">
        <v>0</v>
      </c>
      <c r="D56" s="62">
        <v>0</v>
      </c>
      <c r="E56" s="62">
        <v>0</v>
      </c>
      <c r="F56" s="62">
        <v>0</v>
      </c>
      <c r="G56" s="62">
        <v>0</v>
      </c>
      <c r="H56" s="62">
        <v>0</v>
      </c>
      <c r="I56" s="62">
        <v>3</v>
      </c>
      <c r="J56" s="62">
        <v>3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3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22"/>
    </row>
    <row r="57" spans="1:33" x14ac:dyDescent="0.25">
      <c r="B57" s="44" t="s">
        <v>43</v>
      </c>
      <c r="C57" s="90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22"/>
    </row>
    <row r="58" spans="1:33" x14ac:dyDescent="0.25">
      <c r="B58" s="44" t="s">
        <v>44</v>
      </c>
      <c r="C58" s="90">
        <v>0</v>
      </c>
      <c r="D58" s="62">
        <v>0</v>
      </c>
      <c r="E58" s="62">
        <v>0</v>
      </c>
      <c r="F58" s="62">
        <v>0</v>
      </c>
      <c r="G58" s="62">
        <v>0</v>
      </c>
      <c r="H58" s="62">
        <v>0</v>
      </c>
      <c r="I58" s="62">
        <v>3</v>
      </c>
      <c r="J58" s="62">
        <v>3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2">
        <v>0</v>
      </c>
      <c r="Q58" s="62">
        <v>0</v>
      </c>
      <c r="R58" s="62">
        <v>0</v>
      </c>
      <c r="S58" s="62">
        <v>3</v>
      </c>
      <c r="T58" s="62">
        <v>0</v>
      </c>
      <c r="U58" s="62">
        <v>0</v>
      </c>
      <c r="V58" s="62">
        <v>0</v>
      </c>
      <c r="W58" s="62">
        <v>0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0</v>
      </c>
      <c r="AE58" s="62">
        <v>0</v>
      </c>
      <c r="AF58" s="62">
        <v>0</v>
      </c>
      <c r="AG58" s="22"/>
    </row>
    <row r="59" spans="1:33" ht="15.75" thickBot="1" x14ac:dyDescent="0.3">
      <c r="B59" s="47" t="s">
        <v>45</v>
      </c>
      <c r="C59" s="91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49"/>
    </row>
    <row r="61" spans="1:33" ht="15.75" thickBot="1" x14ac:dyDescent="0.3">
      <c r="A61" t="s">
        <v>59</v>
      </c>
    </row>
    <row r="62" spans="1:33" x14ac:dyDescent="0.25">
      <c r="B62" s="35" t="s">
        <v>38</v>
      </c>
      <c r="C62" s="55" t="s">
        <v>34</v>
      </c>
      <c r="D62" s="56" t="s">
        <v>28</v>
      </c>
      <c r="E62" s="56" t="s">
        <v>28</v>
      </c>
      <c r="F62" s="56" t="s">
        <v>31</v>
      </c>
      <c r="G62" s="57" t="s">
        <v>31</v>
      </c>
      <c r="H62" s="56" t="s">
        <v>31</v>
      </c>
      <c r="I62" s="56" t="s">
        <v>31</v>
      </c>
      <c r="J62" s="56" t="s">
        <v>31</v>
      </c>
      <c r="K62" s="56" t="s">
        <v>28</v>
      </c>
      <c r="L62" s="56" t="s">
        <v>28</v>
      </c>
      <c r="M62" s="56" t="s">
        <v>28</v>
      </c>
      <c r="N62" s="56" t="s">
        <v>27</v>
      </c>
      <c r="O62" s="56" t="s">
        <v>27</v>
      </c>
      <c r="P62" s="56" t="s">
        <v>27</v>
      </c>
      <c r="Q62" s="56" t="s">
        <v>28</v>
      </c>
      <c r="R62" s="56" t="s">
        <v>30</v>
      </c>
      <c r="S62" s="56" t="s">
        <v>30</v>
      </c>
      <c r="T62" s="57" t="s">
        <v>30</v>
      </c>
      <c r="U62" s="57" t="s">
        <v>30</v>
      </c>
      <c r="V62" s="57" t="s">
        <v>28</v>
      </c>
      <c r="W62" s="57" t="s">
        <v>36</v>
      </c>
      <c r="X62" s="57" t="s">
        <v>27</v>
      </c>
      <c r="Y62" s="56" t="s">
        <v>27</v>
      </c>
      <c r="Z62" s="56" t="s">
        <v>27</v>
      </c>
      <c r="AA62" s="57" t="s">
        <v>27</v>
      </c>
      <c r="AB62" s="57" t="s">
        <v>28</v>
      </c>
      <c r="AC62" s="57" t="s">
        <v>30</v>
      </c>
      <c r="AD62" s="57" t="s">
        <v>30</v>
      </c>
      <c r="AE62" s="57" t="s">
        <v>30</v>
      </c>
      <c r="AF62" s="56" t="s">
        <v>28</v>
      </c>
      <c r="AG62" s="38" t="s">
        <v>28</v>
      </c>
    </row>
    <row r="63" spans="1:33" x14ac:dyDescent="0.25">
      <c r="B63" s="44" t="s">
        <v>39</v>
      </c>
      <c r="C63" s="58"/>
      <c r="D63" s="59"/>
      <c r="E63" s="59"/>
      <c r="F63" s="59"/>
      <c r="G63" s="62"/>
      <c r="H63" s="59"/>
      <c r="I63" s="59"/>
      <c r="J63" s="59"/>
      <c r="K63" s="61"/>
      <c r="L63" s="59"/>
      <c r="M63" s="61"/>
      <c r="N63" s="59"/>
      <c r="O63" s="59"/>
      <c r="P63" s="59"/>
      <c r="Q63" s="59"/>
      <c r="R63" s="59"/>
      <c r="S63" s="59"/>
      <c r="T63" s="62"/>
      <c r="U63" s="62"/>
      <c r="V63" s="62"/>
      <c r="W63" s="62"/>
      <c r="X63" s="62"/>
      <c r="Y63" s="59"/>
      <c r="Z63" s="59"/>
      <c r="AA63" s="62"/>
      <c r="AB63" s="62"/>
      <c r="AC63" s="62"/>
      <c r="AD63" s="62"/>
      <c r="AE63" s="62"/>
      <c r="AF63" s="59"/>
      <c r="AG63" s="20"/>
    </row>
    <row r="64" spans="1:33" x14ac:dyDescent="0.25">
      <c r="B64" s="44" t="s">
        <v>40</v>
      </c>
      <c r="C64" s="58" t="s">
        <v>33</v>
      </c>
      <c r="D64" s="59" t="s">
        <v>28</v>
      </c>
      <c r="E64" s="59" t="s">
        <v>28</v>
      </c>
      <c r="F64" s="62" t="s">
        <v>32</v>
      </c>
      <c r="G64" s="59" t="s">
        <v>32</v>
      </c>
      <c r="H64" s="59" t="s">
        <v>33</v>
      </c>
      <c r="I64" s="59" t="s">
        <v>33</v>
      </c>
      <c r="J64" s="62" t="s">
        <v>32</v>
      </c>
      <c r="K64" s="59" t="s">
        <v>32</v>
      </c>
      <c r="L64" s="59" t="s">
        <v>60</v>
      </c>
      <c r="M64" s="62" t="s">
        <v>33</v>
      </c>
      <c r="N64" s="62" t="s">
        <v>33</v>
      </c>
      <c r="O64" s="62" t="s">
        <v>32</v>
      </c>
      <c r="P64" s="62" t="s">
        <v>32</v>
      </c>
      <c r="Q64" s="62" t="s">
        <v>33</v>
      </c>
      <c r="R64" s="62" t="s">
        <v>28</v>
      </c>
      <c r="S64" s="62" t="s">
        <v>28</v>
      </c>
      <c r="T64" s="62" t="s">
        <v>32</v>
      </c>
      <c r="U64" s="62" t="s">
        <v>32</v>
      </c>
      <c r="V64" s="62" t="s">
        <v>28</v>
      </c>
      <c r="W64" s="62" t="s">
        <v>28</v>
      </c>
      <c r="X64" s="62" t="s">
        <v>32</v>
      </c>
      <c r="Y64" s="62" t="s">
        <v>32</v>
      </c>
      <c r="Z64" s="62" t="s">
        <v>32</v>
      </c>
      <c r="AA64" s="62" t="s">
        <v>33</v>
      </c>
      <c r="AB64" s="62" t="s">
        <v>33</v>
      </c>
      <c r="AC64" s="62" t="s">
        <v>32</v>
      </c>
      <c r="AD64" s="62" t="s">
        <v>32</v>
      </c>
      <c r="AE64" s="62" t="s">
        <v>33</v>
      </c>
      <c r="AF64" s="62" t="s">
        <v>28</v>
      </c>
      <c r="AG64" s="22" t="s">
        <v>28</v>
      </c>
    </row>
    <row r="65" spans="2:33" x14ac:dyDescent="0.25">
      <c r="B65" s="44" t="s">
        <v>41</v>
      </c>
      <c r="C65" s="58"/>
      <c r="D65" s="59"/>
      <c r="E65" s="59"/>
      <c r="F65" s="62"/>
      <c r="G65" s="62"/>
      <c r="H65" s="59"/>
      <c r="I65" s="59"/>
      <c r="J65" s="62"/>
      <c r="K65" s="59"/>
      <c r="L65" s="59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22"/>
    </row>
    <row r="66" spans="2:33" x14ac:dyDescent="0.25">
      <c r="B66" s="44" t="s">
        <v>42</v>
      </c>
      <c r="C66" s="90">
        <v>0</v>
      </c>
      <c r="D66" s="62">
        <v>0</v>
      </c>
      <c r="E66" s="62">
        <v>0</v>
      </c>
      <c r="F66" s="62">
        <v>0</v>
      </c>
      <c r="G66" s="62">
        <v>2</v>
      </c>
      <c r="H66" s="62">
        <v>2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3</v>
      </c>
      <c r="Q66" s="62">
        <v>0</v>
      </c>
      <c r="R66" s="62">
        <v>0</v>
      </c>
      <c r="S66" s="62">
        <v>0</v>
      </c>
      <c r="T66" s="62">
        <v>2</v>
      </c>
      <c r="U66" s="62">
        <v>2</v>
      </c>
      <c r="V66" s="62">
        <v>0</v>
      </c>
      <c r="W66" s="62">
        <v>0</v>
      </c>
      <c r="X66" s="62">
        <v>0</v>
      </c>
      <c r="Y66" s="62">
        <v>3</v>
      </c>
      <c r="Z66" s="62">
        <v>3</v>
      </c>
      <c r="AA66" s="62">
        <v>3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22">
        <v>0</v>
      </c>
    </row>
    <row r="67" spans="2:33" x14ac:dyDescent="0.25">
      <c r="B67" s="44" t="s">
        <v>43</v>
      </c>
      <c r="C67" s="90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22"/>
    </row>
    <row r="68" spans="2:33" x14ac:dyDescent="0.25">
      <c r="B68" s="44" t="s">
        <v>44</v>
      </c>
      <c r="C68" s="90">
        <v>0</v>
      </c>
      <c r="D68" s="62">
        <v>0</v>
      </c>
      <c r="E68" s="62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3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3</v>
      </c>
      <c r="Z68" s="62">
        <v>3</v>
      </c>
      <c r="AA68" s="62">
        <v>3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22">
        <v>0</v>
      </c>
    </row>
    <row r="69" spans="2:33" ht="15.75" thickBot="1" x14ac:dyDescent="0.3">
      <c r="B69" s="47" t="s">
        <v>45</v>
      </c>
      <c r="C69" s="91">
        <v>0</v>
      </c>
      <c r="D69" s="92">
        <v>0</v>
      </c>
      <c r="E69" s="92">
        <v>0</v>
      </c>
      <c r="F69" s="92">
        <v>0</v>
      </c>
      <c r="G69" s="92">
        <v>2</v>
      </c>
      <c r="H69" s="92">
        <v>2</v>
      </c>
      <c r="I69" s="92">
        <v>0</v>
      </c>
      <c r="J69" s="92">
        <v>0</v>
      </c>
      <c r="K69" s="92">
        <v>0</v>
      </c>
      <c r="L69" s="92">
        <v>0</v>
      </c>
      <c r="M69" s="92">
        <v>0</v>
      </c>
      <c r="N69" s="92">
        <v>0</v>
      </c>
      <c r="O69" s="92">
        <v>0</v>
      </c>
      <c r="P69" s="92">
        <v>3</v>
      </c>
      <c r="Q69" s="92">
        <v>0</v>
      </c>
      <c r="R69" s="92">
        <v>0</v>
      </c>
      <c r="S69" s="92">
        <v>0</v>
      </c>
      <c r="T69" s="92">
        <v>2</v>
      </c>
      <c r="U69" s="92">
        <v>2</v>
      </c>
      <c r="V69" s="92"/>
      <c r="W69" s="92">
        <v>0</v>
      </c>
      <c r="X69" s="92"/>
      <c r="Y69" s="92"/>
      <c r="Z69" s="92"/>
      <c r="AA69" s="92"/>
      <c r="AB69" s="92"/>
      <c r="AC69" s="92"/>
      <c r="AD69" s="92"/>
      <c r="AE69" s="92"/>
      <c r="AF69" s="92"/>
      <c r="AG69" s="49"/>
    </row>
  </sheetData>
  <conditionalFormatting sqref="C52:AG59">
    <cfRule type="expression" dxfId="828" priority="373">
      <formula>WEEKDAY(#REF!,2)&gt;5</formula>
    </cfRule>
  </conditionalFormatting>
  <conditionalFormatting sqref="C62:AG69">
    <cfRule type="expression" dxfId="810" priority="346">
      <formula>WEEKDAY(#REF!,2)&gt;5</formula>
    </cfRule>
  </conditionalFormatting>
  <conditionalFormatting sqref="C42:AG49">
    <cfRule type="expression" dxfId="699" priority="302">
      <formula>WEEKDAY(#REF!,2)&gt;5</formula>
    </cfRule>
  </conditionalFormatting>
  <conditionalFormatting sqref="C22:AG29">
    <cfRule type="expression" dxfId="495" priority="234">
      <formula>WEEKDAY(#REF!,2)&gt;5</formula>
    </cfRule>
  </conditionalFormatting>
  <conditionalFormatting sqref="C10:AG11">
    <cfRule type="containsText" dxfId="113" priority="49" operator="containsText" text="2">
      <formula>NOT(ISERROR(SEARCH("2",C10)))</formula>
    </cfRule>
    <cfRule type="containsText" dxfId="112" priority="50" operator="containsText" text="3">
      <formula>NOT(ISERROR(SEARCH("3",C10)))</formula>
    </cfRule>
    <cfRule type="expression" dxfId="111" priority="58">
      <formula>WEEKDAY($B$6,2)&gt;5</formula>
    </cfRule>
  </conditionalFormatting>
  <conditionalFormatting sqref="C10:AG11">
    <cfRule type="containsText" dxfId="110" priority="51" operator="containsText" text="N">
      <formula>NOT(ISERROR(SEARCH("N",C10)))</formula>
    </cfRule>
    <cfRule type="containsText" dxfId="109" priority="52" operator="containsText" text="M">
      <formula>NOT(ISERROR(SEARCH("M",C10)))</formula>
    </cfRule>
    <cfRule type="containsText" dxfId="108" priority="53" operator="containsText" text="J1">
      <formula>NOT(ISERROR(SEARCH("J1",C10)))</formula>
    </cfRule>
    <cfRule type="containsText" dxfId="107" priority="54" operator="containsText" text="W">
      <formula>NOT(ISERROR(SEARCH("W",C10)))</formula>
    </cfRule>
    <cfRule type="containsText" dxfId="106" priority="55" operator="containsText" text="S">
      <formula>NOT(ISERROR(SEARCH("S",C10)))</formula>
    </cfRule>
    <cfRule type="expression" dxfId="105" priority="57">
      <formula>WEEKDAY(C$6,2)&gt;5</formula>
    </cfRule>
  </conditionalFormatting>
  <conditionalFormatting sqref="C2:AG9">
    <cfRule type="expression" dxfId="103" priority="48">
      <formula>WEEKDAY(C$6,2)&gt;5</formula>
    </cfRule>
  </conditionalFormatting>
  <conditionalFormatting sqref="C2:AE5">
    <cfRule type="containsText" dxfId="102" priority="42" operator="containsText" text="J1">
      <formula>NOT(ISERROR(SEARCH("J1",C2)))</formula>
    </cfRule>
    <cfRule type="containsText" dxfId="101" priority="43" operator="containsText" text="W">
      <formula>NOT(ISERROR(SEARCH("W",C2)))</formula>
    </cfRule>
    <cfRule type="containsText" dxfId="100" priority="45" operator="containsText" text="N">
      <formula>NOT(ISERROR(SEARCH("N",C2)))</formula>
    </cfRule>
    <cfRule type="containsText" dxfId="99" priority="46" operator="containsText" text="M">
      <formula>NOT(ISERROR(SEARCH("M",C2)))</formula>
    </cfRule>
  </conditionalFormatting>
  <conditionalFormatting sqref="C2:AE9">
    <cfRule type="containsText" dxfId="98" priority="44" operator="containsText" text="S">
      <formula>NOT(ISERROR(SEARCH("S",C2)))</formula>
    </cfRule>
  </conditionalFormatting>
  <conditionalFormatting sqref="C6:AE9">
    <cfRule type="containsText" dxfId="97" priority="40" operator="containsText" text="2">
      <formula>NOT(ISERROR(SEARCH("2",C6)))</formula>
    </cfRule>
    <cfRule type="containsText" dxfId="96" priority="41" operator="containsText" text="3">
      <formula>NOT(ISERROR(SEARCH("3",C6)))</formula>
    </cfRule>
  </conditionalFormatting>
  <conditionalFormatting sqref="C20:AG21">
    <cfRule type="containsText" dxfId="76" priority="30" operator="containsText" text="2">
      <formula>NOT(ISERROR(SEARCH("2",C20)))</formula>
    </cfRule>
    <cfRule type="containsText" dxfId="75" priority="31" operator="containsText" text="3">
      <formula>NOT(ISERROR(SEARCH("3",C20)))</formula>
    </cfRule>
    <cfRule type="expression" dxfId="74" priority="39">
      <formula>WEEKDAY($B$6,2)&gt;5</formula>
    </cfRule>
  </conditionalFormatting>
  <conditionalFormatting sqref="C20:AG21">
    <cfRule type="containsText" dxfId="73" priority="32" operator="containsText" text="N">
      <formula>NOT(ISERROR(SEARCH("N",C20)))</formula>
    </cfRule>
    <cfRule type="containsText" dxfId="72" priority="33" operator="containsText" text="M">
      <formula>NOT(ISERROR(SEARCH("M",C20)))</formula>
    </cfRule>
    <cfRule type="containsText" dxfId="71" priority="34" operator="containsText" text="J1">
      <formula>NOT(ISERROR(SEARCH("J1",C20)))</formula>
    </cfRule>
    <cfRule type="containsText" dxfId="70" priority="35" operator="containsText" text="W">
      <formula>NOT(ISERROR(SEARCH("W",C20)))</formula>
    </cfRule>
    <cfRule type="containsText" dxfId="69" priority="36" operator="containsText" text="S">
      <formula>NOT(ISERROR(SEARCH("S",C20)))</formula>
    </cfRule>
    <cfRule type="expression" dxfId="68" priority="38">
      <formula>WEEKDAY(C$6,2)&gt;5</formula>
    </cfRule>
  </conditionalFormatting>
  <conditionalFormatting sqref="C12:AG19">
    <cfRule type="expression" dxfId="66" priority="29">
      <formula>WEEKDAY(C$6,2)&gt;5</formula>
    </cfRule>
  </conditionalFormatting>
  <conditionalFormatting sqref="C12:AG19">
    <cfRule type="containsText" dxfId="65" priority="27" operator="containsText" text="M">
      <formula>NOT(ISERROR(SEARCH("M",C12)))</formula>
    </cfRule>
  </conditionalFormatting>
  <conditionalFormatting sqref="C12:AG15">
    <cfRule type="containsText" dxfId="64" priority="23" operator="containsText" text="N">
      <formula>NOT(ISERROR(SEARCH("N",C12)))</formula>
    </cfRule>
    <cfRule type="containsText" dxfId="63" priority="24" operator="containsText" text="J1">
      <formula>NOT(ISERROR(SEARCH("J1",C12)))</formula>
    </cfRule>
    <cfRule type="containsText" dxfId="62" priority="25" operator="containsText" text="S">
      <formula>NOT(ISERROR(SEARCH("S",C12)))</formula>
    </cfRule>
    <cfRule type="containsText" dxfId="61" priority="26" operator="containsText" text="W">
      <formula>NOT(ISERROR(SEARCH("W",C12)))</formula>
    </cfRule>
  </conditionalFormatting>
  <conditionalFormatting sqref="C16:AG19">
    <cfRule type="containsText" dxfId="60" priority="21" operator="containsText" text="2">
      <formula>NOT(ISERROR(SEARCH("2",C16)))</formula>
    </cfRule>
    <cfRule type="containsText" dxfId="59" priority="22" operator="containsText" text="3">
      <formula>NOT(ISERROR(SEARCH("3",C16)))</formula>
    </cfRule>
  </conditionalFormatting>
  <conditionalFormatting sqref="C40:AG41">
    <cfRule type="containsText" dxfId="37" priority="11" operator="containsText" text="2">
      <formula>NOT(ISERROR(SEARCH("2",C40)))</formula>
    </cfRule>
    <cfRule type="containsText" dxfId="36" priority="12" operator="containsText" text="3">
      <formula>NOT(ISERROR(SEARCH("3",C40)))</formula>
    </cfRule>
    <cfRule type="expression" dxfId="35" priority="20">
      <formula>WEEKDAY($B$6,2)&gt;5</formula>
    </cfRule>
  </conditionalFormatting>
  <conditionalFormatting sqref="C40:AG41">
    <cfRule type="containsText" dxfId="34" priority="13" operator="containsText" text="N">
      <formula>NOT(ISERROR(SEARCH("N",C40)))</formula>
    </cfRule>
    <cfRule type="containsText" dxfId="33" priority="14" operator="containsText" text="M">
      <formula>NOT(ISERROR(SEARCH("M",C40)))</formula>
    </cfRule>
    <cfRule type="containsText" dxfId="32" priority="15" operator="containsText" text="J1">
      <formula>NOT(ISERROR(SEARCH("J1",C40)))</formula>
    </cfRule>
    <cfRule type="containsText" dxfId="31" priority="16" operator="containsText" text="W">
      <formula>NOT(ISERROR(SEARCH("W",C40)))</formula>
    </cfRule>
    <cfRule type="containsText" dxfId="30" priority="17" operator="containsText" text="S">
      <formula>NOT(ISERROR(SEARCH("S",C40)))</formula>
    </cfRule>
    <cfRule type="expression" dxfId="29" priority="19">
      <formula>WEEKDAY(C$6,2)&gt;5</formula>
    </cfRule>
  </conditionalFormatting>
  <conditionalFormatting sqref="C36:AG39">
    <cfRule type="containsText" dxfId="27" priority="1" operator="containsText" text="2">
      <formula>NOT(ISERROR(SEARCH("2",C36)))</formula>
    </cfRule>
    <cfRule type="containsText" dxfId="26" priority="2" operator="containsText" text="3">
      <formula>NOT(ISERROR(SEARCH("3",C36)))</formula>
    </cfRule>
    <cfRule type="expression" dxfId="25" priority="10">
      <formula>WEEKDAY($B$6,2)&gt;5</formula>
    </cfRule>
  </conditionalFormatting>
  <conditionalFormatting sqref="C32:AG39">
    <cfRule type="containsText" dxfId="24" priority="3" operator="containsText" text="N">
      <formula>NOT(ISERROR(SEARCH("N",C32)))</formula>
    </cfRule>
    <cfRule type="containsText" dxfId="23" priority="4" operator="containsText" text="M">
      <formula>NOT(ISERROR(SEARCH("M",C32)))</formula>
    </cfRule>
    <cfRule type="containsText" dxfId="22" priority="5" operator="containsText" text="J1">
      <formula>NOT(ISERROR(SEARCH("J1",C32)))</formula>
    </cfRule>
    <cfRule type="containsText" dxfId="21" priority="6" operator="containsText" text="W">
      <formula>NOT(ISERROR(SEARCH("W",C32)))</formula>
    </cfRule>
    <cfRule type="containsText" dxfId="20" priority="7" operator="containsText" text="S">
      <formula>NOT(ISERROR(SEARCH("S",C32)))</formula>
    </cfRule>
    <cfRule type="expression" dxfId="19" priority="9">
      <formula>WEEKDAY(C$6,2)&gt;5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72" id="{0E4A8D75-E41D-43B6-96B4-D2B4EC301E5C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C52:AG59</xm:sqref>
        </x14:conditionalFormatting>
        <x14:conditionalFormatting xmlns:xm="http://schemas.microsoft.com/office/excel/2006/main">
          <x14:cfRule type="expression" priority="345" id="{89BB458B-4862-4278-B480-AEBFCEE11DB2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C62:AG69</xm:sqref>
        </x14:conditionalFormatting>
        <x14:conditionalFormatting xmlns:xm="http://schemas.microsoft.com/office/excel/2006/main">
          <x14:cfRule type="expression" priority="301" id="{F7B5B11D-6445-4250-BFCC-4A944D62BF51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C42:AG49</xm:sqref>
        </x14:conditionalFormatting>
        <x14:conditionalFormatting xmlns:xm="http://schemas.microsoft.com/office/excel/2006/main">
          <x14:cfRule type="expression" priority="233" id="{EE5859D7-EAA7-45DF-954A-74AF73C62705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C22:AG29</xm:sqref>
        </x14:conditionalFormatting>
        <x14:conditionalFormatting xmlns:xm="http://schemas.microsoft.com/office/excel/2006/main">
          <x14:cfRule type="expression" priority="56" id="{44F6AE56-1448-4073-91B1-CCFFE7AAA5EE}">
            <xm:f>COUNTIF(Paramètres!$C$3:$C$15,C$6)&gt;0</xm:f>
            <x14:dxf>
              <font>
                <strike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C10:AG11</xm:sqref>
        </x14:conditionalFormatting>
        <x14:conditionalFormatting xmlns:xm="http://schemas.microsoft.com/office/excel/2006/main">
          <x14:cfRule type="expression" priority="47" id="{6190CD5D-D68D-44FC-B40F-030AE9394AB1}">
            <xm:f>COUNTIF(Paramètres!$C$3:$C$15,C$6)&gt;0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C2:AG9</xm:sqref>
        </x14:conditionalFormatting>
        <x14:conditionalFormatting xmlns:xm="http://schemas.microsoft.com/office/excel/2006/main">
          <x14:cfRule type="expression" priority="37" id="{030DD763-D275-4BED-8862-5082F2BE4CF1}">
            <xm:f>COUNTIF(Paramètres!$C$3:$C$15,C$6)&gt;0</xm:f>
            <x14:dxf>
              <font>
                <strike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C20:AG21</xm:sqref>
        </x14:conditionalFormatting>
        <x14:conditionalFormatting xmlns:xm="http://schemas.microsoft.com/office/excel/2006/main">
          <x14:cfRule type="expression" priority="28" id="{802C4B93-6065-4960-BFE0-D8426FE2FD4A}">
            <xm:f>COUNTIF(Paramètres!$C$3:$C$15,C$6)&gt;0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C12:AG19</xm:sqref>
        </x14:conditionalFormatting>
        <x14:conditionalFormatting xmlns:xm="http://schemas.microsoft.com/office/excel/2006/main">
          <x14:cfRule type="expression" priority="18" id="{0794D2A8-191F-49D3-8D03-BB875467FA41}">
            <xm:f>COUNTIF(Paramètres!$C$3:$C$15,C$6)&gt;0</xm:f>
            <x14:dxf>
              <font>
                <strike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C40:AG41</xm:sqref>
        </x14:conditionalFormatting>
        <x14:conditionalFormatting xmlns:xm="http://schemas.microsoft.com/office/excel/2006/main">
          <x14:cfRule type="expression" priority="8" id="{EA626EBE-3483-46E5-A881-E61C083F2DF0}">
            <xm:f>COUNTIF(Paramètres!$C$3:$C$15,C$6)&gt;0</xm:f>
            <x14:dxf>
              <font>
                <strike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C32:AG39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workbookViewId="0">
      <selection activeCell="A10" sqref="A10"/>
    </sheetView>
  </sheetViews>
  <sheetFormatPr baseColWidth="10" defaultRowHeight="15" x14ac:dyDescent="0.25"/>
  <cols>
    <col min="1" max="1" width="22.5703125" customWidth="1"/>
    <col min="11" max="11" width="11.42578125" style="51"/>
  </cols>
  <sheetData>
    <row r="1" spans="1:12" x14ac:dyDescent="0.25">
      <c r="A1" t="s">
        <v>0</v>
      </c>
      <c r="B1">
        <f>Planning!A1</f>
        <v>2016</v>
      </c>
      <c r="J1" t="s">
        <v>15</v>
      </c>
      <c r="K1" s="51">
        <v>1</v>
      </c>
      <c r="L1">
        <v>2016</v>
      </c>
    </row>
    <row r="2" spans="1:12" x14ac:dyDescent="0.25">
      <c r="J2" t="s">
        <v>16</v>
      </c>
      <c r="K2" s="51">
        <v>2</v>
      </c>
      <c r="L2">
        <v>2017</v>
      </c>
    </row>
    <row r="3" spans="1:12" x14ac:dyDescent="0.25">
      <c r="A3" s="3" t="s">
        <v>1</v>
      </c>
      <c r="B3" s="2">
        <v>42005</v>
      </c>
      <c r="C3" s="1">
        <f>DATE($B$1,1,1)</f>
        <v>42370</v>
      </c>
      <c r="G3" s="5" t="s">
        <v>27</v>
      </c>
      <c r="J3" t="s">
        <v>17</v>
      </c>
      <c r="K3" s="51">
        <v>3</v>
      </c>
      <c r="L3">
        <v>2018</v>
      </c>
    </row>
    <row r="4" spans="1:12" x14ac:dyDescent="0.25">
      <c r="A4" s="3" t="s">
        <v>2</v>
      </c>
      <c r="B4" s="2">
        <v>42128</v>
      </c>
      <c r="C4" s="1">
        <f>ROUND(DATE(B1,4,MOD(234-11*MOD(B1,19),30))/7,0)*7-6</f>
        <v>42456</v>
      </c>
      <c r="G4" s="6" t="s">
        <v>30</v>
      </c>
      <c r="J4" t="s">
        <v>18</v>
      </c>
      <c r="K4" s="51">
        <v>4</v>
      </c>
      <c r="L4">
        <v>2019</v>
      </c>
    </row>
    <row r="5" spans="1:12" x14ac:dyDescent="0.25">
      <c r="A5" s="3" t="s">
        <v>3</v>
      </c>
      <c r="B5" s="2">
        <v>42159</v>
      </c>
      <c r="C5" s="1">
        <f>C4+1</f>
        <v>42457</v>
      </c>
      <c r="G5" s="7" t="s">
        <v>31</v>
      </c>
      <c r="J5" t="s">
        <v>19</v>
      </c>
      <c r="K5" s="51">
        <v>5</v>
      </c>
    </row>
    <row r="6" spans="1:12" x14ac:dyDescent="0.25">
      <c r="A6" s="3" t="s">
        <v>4</v>
      </c>
      <c r="B6" s="2">
        <v>42009</v>
      </c>
      <c r="C6" s="1">
        <f>DATE($B$1,5,1)</f>
        <v>42491</v>
      </c>
      <c r="G6" s="8" t="s">
        <v>32</v>
      </c>
      <c r="J6" t="s">
        <v>20</v>
      </c>
      <c r="K6" s="51">
        <v>6</v>
      </c>
    </row>
    <row r="7" spans="1:12" x14ac:dyDescent="0.25">
      <c r="A7" s="4">
        <v>42132</v>
      </c>
      <c r="B7" s="2">
        <v>42221</v>
      </c>
      <c r="C7" s="1">
        <f>DATE($B$1,5,8)</f>
        <v>42498</v>
      </c>
      <c r="G7" s="10" t="s">
        <v>33</v>
      </c>
      <c r="J7" t="s">
        <v>21</v>
      </c>
      <c r="K7" s="51">
        <v>7</v>
      </c>
    </row>
    <row r="8" spans="1:12" x14ac:dyDescent="0.25">
      <c r="A8" s="3" t="s">
        <v>5</v>
      </c>
      <c r="B8" s="3" t="s">
        <v>6</v>
      </c>
      <c r="C8" s="1">
        <f>C4+39</f>
        <v>42495</v>
      </c>
      <c r="G8" s="11" t="s">
        <v>34</v>
      </c>
      <c r="J8" t="s">
        <v>22</v>
      </c>
      <c r="K8" s="51">
        <v>8</v>
      </c>
    </row>
    <row r="9" spans="1:12" x14ac:dyDescent="0.25">
      <c r="A9" s="3" t="s">
        <v>7</v>
      </c>
      <c r="B9" s="3" t="s">
        <v>8</v>
      </c>
      <c r="C9" s="1">
        <f>C4+49</f>
        <v>42505</v>
      </c>
      <c r="G9" s="13" t="s">
        <v>28</v>
      </c>
      <c r="J9" t="s">
        <v>23</v>
      </c>
      <c r="K9" s="51">
        <v>9</v>
      </c>
    </row>
    <row r="10" spans="1:12" x14ac:dyDescent="0.25">
      <c r="A10" s="3" t="s">
        <v>9</v>
      </c>
      <c r="B10" s="3" t="s">
        <v>10</v>
      </c>
      <c r="C10" s="1">
        <f>C4+50</f>
        <v>42506</v>
      </c>
      <c r="G10" s="14" t="s">
        <v>35</v>
      </c>
      <c r="J10" t="s">
        <v>24</v>
      </c>
      <c r="K10" s="51">
        <v>10</v>
      </c>
    </row>
    <row r="11" spans="1:12" x14ac:dyDescent="0.25">
      <c r="A11" s="4">
        <v>42199</v>
      </c>
      <c r="B11" s="3" t="s">
        <v>11</v>
      </c>
      <c r="C11" s="1">
        <f>DATE($B$1,7,14)</f>
        <v>42565</v>
      </c>
      <c r="G11" s="15" t="s">
        <v>29</v>
      </c>
      <c r="J11" t="s">
        <v>25</v>
      </c>
      <c r="K11" s="51">
        <v>11</v>
      </c>
    </row>
    <row r="12" spans="1:12" x14ac:dyDescent="0.25">
      <c r="A12" s="4">
        <v>42231</v>
      </c>
      <c r="B12" s="3" t="s">
        <v>12</v>
      </c>
      <c r="C12" s="1">
        <f>DATE($B$1,8,15)</f>
        <v>42597</v>
      </c>
      <c r="G12" s="16" t="s">
        <v>36</v>
      </c>
      <c r="J12" t="s">
        <v>26</v>
      </c>
      <c r="K12" s="51">
        <v>12</v>
      </c>
    </row>
    <row r="13" spans="1:12" x14ac:dyDescent="0.25">
      <c r="A13" s="3" t="s">
        <v>13</v>
      </c>
      <c r="B13" s="2">
        <v>42015</v>
      </c>
      <c r="C13" s="1">
        <f>DATE($B$1,11,1)</f>
        <v>42675</v>
      </c>
      <c r="G13" s="17" t="s">
        <v>37</v>
      </c>
    </row>
    <row r="14" spans="1:12" x14ac:dyDescent="0.25">
      <c r="A14" s="4">
        <v>42319</v>
      </c>
      <c r="B14" s="2">
        <v>42319</v>
      </c>
      <c r="C14" s="1">
        <f>DATE($B$1,11,11)</f>
        <v>42685</v>
      </c>
    </row>
    <row r="15" spans="1:12" x14ac:dyDescent="0.25">
      <c r="A15" s="4">
        <v>42363</v>
      </c>
      <c r="B15" s="3" t="s">
        <v>14</v>
      </c>
      <c r="C15" s="1">
        <f>DATE($B$1,12,25)</f>
        <v>42729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T4"/>
  <sheetViews>
    <sheetView workbookViewId="0">
      <selection activeCell="AL5" sqref="AL5"/>
    </sheetView>
  </sheetViews>
  <sheetFormatPr baseColWidth="10" defaultRowHeight="15" x14ac:dyDescent="0.25"/>
  <cols>
    <col min="3" max="72" width="3.28515625" customWidth="1"/>
  </cols>
  <sheetData>
    <row r="1" spans="1:72" x14ac:dyDescent="0.25">
      <c r="C1" s="34" t="s">
        <v>47</v>
      </c>
      <c r="D1" s="34" t="s">
        <v>27</v>
      </c>
      <c r="E1" s="34" t="s">
        <v>27</v>
      </c>
      <c r="F1" s="34" t="s">
        <v>48</v>
      </c>
      <c r="G1" s="34" t="s">
        <v>49</v>
      </c>
      <c r="H1" s="34" t="s">
        <v>30</v>
      </c>
      <c r="I1" s="34" t="s">
        <v>50</v>
      </c>
      <c r="J1" s="34" t="s">
        <v>47</v>
      </c>
      <c r="K1" s="34" t="s">
        <v>27</v>
      </c>
      <c r="L1" s="34" t="s">
        <v>27</v>
      </c>
      <c r="M1" s="34" t="s">
        <v>48</v>
      </c>
      <c r="N1" s="34" t="s">
        <v>49</v>
      </c>
      <c r="O1" s="34" t="s">
        <v>30</v>
      </c>
      <c r="P1" s="34" t="s">
        <v>50</v>
      </c>
      <c r="Q1" s="34" t="s">
        <v>47</v>
      </c>
      <c r="R1" s="34" t="s">
        <v>27</v>
      </c>
      <c r="S1" s="34" t="s">
        <v>27</v>
      </c>
      <c r="T1" s="34" t="s">
        <v>48</v>
      </c>
      <c r="U1" s="34" t="s">
        <v>49</v>
      </c>
      <c r="V1" s="34" t="s">
        <v>30</v>
      </c>
      <c r="W1" s="34" t="s">
        <v>50</v>
      </c>
      <c r="X1" s="34" t="s">
        <v>47</v>
      </c>
      <c r="Y1" s="34" t="s">
        <v>27</v>
      </c>
      <c r="Z1" s="34" t="s">
        <v>27</v>
      </c>
      <c r="AA1" s="34" t="s">
        <v>48</v>
      </c>
      <c r="AB1" s="34" t="s">
        <v>49</v>
      </c>
      <c r="AC1" s="34" t="s">
        <v>30</v>
      </c>
      <c r="AD1" s="34" t="s">
        <v>50</v>
      </c>
      <c r="AE1" s="34" t="s">
        <v>47</v>
      </c>
      <c r="AF1" s="34" t="s">
        <v>27</v>
      </c>
      <c r="AG1" s="34" t="s">
        <v>27</v>
      </c>
      <c r="AH1" s="34" t="s">
        <v>48</v>
      </c>
      <c r="AI1" s="34" t="s">
        <v>49</v>
      </c>
      <c r="AJ1" s="34" t="s">
        <v>30</v>
      </c>
      <c r="AK1" s="34" t="s">
        <v>50</v>
      </c>
      <c r="AL1" s="34" t="s">
        <v>47</v>
      </c>
      <c r="AM1" s="34" t="s">
        <v>27</v>
      </c>
      <c r="AN1" s="34" t="s">
        <v>27</v>
      </c>
      <c r="AO1" s="34" t="s">
        <v>48</v>
      </c>
      <c r="AP1" s="34" t="s">
        <v>49</v>
      </c>
      <c r="AQ1" s="34" t="s">
        <v>30</v>
      </c>
      <c r="AR1" s="34" t="s">
        <v>50</v>
      </c>
      <c r="AS1" s="34" t="s">
        <v>47</v>
      </c>
      <c r="AT1" s="34" t="s">
        <v>27</v>
      </c>
      <c r="AU1" s="34" t="s">
        <v>27</v>
      </c>
      <c r="AV1" s="34" t="s">
        <v>48</v>
      </c>
      <c r="AW1" s="34" t="s">
        <v>49</v>
      </c>
      <c r="AX1" s="34" t="s">
        <v>30</v>
      </c>
      <c r="AY1" s="34" t="s">
        <v>50</v>
      </c>
      <c r="AZ1" s="34" t="s">
        <v>47</v>
      </c>
      <c r="BA1" s="34" t="s">
        <v>27</v>
      </c>
      <c r="BB1" s="34" t="s">
        <v>27</v>
      </c>
      <c r="BC1" s="34" t="s">
        <v>48</v>
      </c>
      <c r="BD1" s="34" t="s">
        <v>49</v>
      </c>
      <c r="BE1" s="34" t="s">
        <v>30</v>
      </c>
      <c r="BF1" s="34" t="s">
        <v>50</v>
      </c>
      <c r="BG1" s="34" t="s">
        <v>47</v>
      </c>
      <c r="BH1" s="34" t="s">
        <v>27</v>
      </c>
      <c r="BI1" s="34" t="s">
        <v>27</v>
      </c>
      <c r="BJ1" s="34" t="s">
        <v>48</v>
      </c>
      <c r="BK1" s="34" t="s">
        <v>49</v>
      </c>
      <c r="BL1" s="34" t="s">
        <v>30</v>
      </c>
      <c r="BM1" s="34" t="s">
        <v>50</v>
      </c>
      <c r="BN1" s="34" t="s">
        <v>47</v>
      </c>
      <c r="BO1" s="34" t="s">
        <v>27</v>
      </c>
      <c r="BP1" s="34" t="s">
        <v>27</v>
      </c>
      <c r="BQ1" s="34" t="s">
        <v>48</v>
      </c>
      <c r="BR1" s="34" t="s">
        <v>49</v>
      </c>
      <c r="BS1" s="34" t="s">
        <v>30</v>
      </c>
      <c r="BT1" s="34" t="s">
        <v>50</v>
      </c>
    </row>
    <row r="2" spans="1:72" x14ac:dyDescent="0.25">
      <c r="A2" t="s">
        <v>46</v>
      </c>
      <c r="C2" s="13" t="s">
        <v>28</v>
      </c>
      <c r="D2" s="5" t="s">
        <v>27</v>
      </c>
      <c r="E2" s="5" t="s">
        <v>27</v>
      </c>
      <c r="F2" s="5" t="s">
        <v>27</v>
      </c>
      <c r="G2" s="13" t="s">
        <v>28</v>
      </c>
      <c r="H2" s="31" t="s">
        <v>30</v>
      </c>
      <c r="I2" s="31" t="s">
        <v>30</v>
      </c>
      <c r="J2" s="31" t="s">
        <v>30</v>
      </c>
      <c r="K2" s="31" t="s">
        <v>30</v>
      </c>
      <c r="L2" s="13" t="s">
        <v>28</v>
      </c>
      <c r="M2" s="13" t="s">
        <v>28</v>
      </c>
      <c r="N2" s="5" t="s">
        <v>27</v>
      </c>
      <c r="O2" s="5" t="s">
        <v>27</v>
      </c>
      <c r="P2" s="5" t="s">
        <v>27</v>
      </c>
      <c r="Q2" s="5" t="s">
        <v>27</v>
      </c>
      <c r="R2" s="16" t="s">
        <v>36</v>
      </c>
      <c r="S2" s="31" t="s">
        <v>30</v>
      </c>
      <c r="T2" s="31" t="s">
        <v>30</v>
      </c>
      <c r="U2" s="31" t="s">
        <v>30</v>
      </c>
      <c r="V2" s="13" t="s">
        <v>28</v>
      </c>
      <c r="W2" s="13" t="s">
        <v>28</v>
      </c>
      <c r="X2" s="16" t="s">
        <v>36</v>
      </c>
      <c r="Y2" s="12" t="s">
        <v>34</v>
      </c>
      <c r="Z2" s="12" t="s">
        <v>34</v>
      </c>
      <c r="AA2" s="12" t="s">
        <v>34</v>
      </c>
      <c r="AB2" s="16" t="s">
        <v>36</v>
      </c>
      <c r="AC2" s="13" t="s">
        <v>28</v>
      </c>
      <c r="AD2" s="13" t="s">
        <v>28</v>
      </c>
      <c r="AE2" s="13" t="s">
        <v>28</v>
      </c>
      <c r="AF2" s="7" t="s">
        <v>31</v>
      </c>
      <c r="AG2" s="7" t="s">
        <v>31</v>
      </c>
      <c r="AH2" s="7" t="s">
        <v>31</v>
      </c>
      <c r="AI2" s="7" t="s">
        <v>31</v>
      </c>
      <c r="AJ2" s="13" t="s">
        <v>28</v>
      </c>
      <c r="AK2" s="13" t="s">
        <v>28</v>
      </c>
      <c r="AL2" s="7" t="s">
        <v>31</v>
      </c>
      <c r="AM2" s="5" t="s">
        <v>27</v>
      </c>
      <c r="AN2" s="5" t="s">
        <v>27</v>
      </c>
      <c r="AO2" s="5" t="s">
        <v>27</v>
      </c>
      <c r="AP2" s="13" t="s">
        <v>28</v>
      </c>
      <c r="AQ2" s="31" t="s">
        <v>30</v>
      </c>
      <c r="AR2" s="31" t="s">
        <v>30</v>
      </c>
      <c r="AS2" s="31" t="s">
        <v>30</v>
      </c>
      <c r="AT2" s="31" t="s">
        <v>30</v>
      </c>
      <c r="AU2" s="13" t="s">
        <v>28</v>
      </c>
      <c r="AV2" s="16" t="s">
        <v>36</v>
      </c>
      <c r="AW2" s="5" t="s">
        <v>27</v>
      </c>
      <c r="AX2" s="5" t="s">
        <v>27</v>
      </c>
      <c r="AY2" s="5" t="s">
        <v>27</v>
      </c>
      <c r="AZ2" s="5" t="s">
        <v>27</v>
      </c>
      <c r="BA2" s="13" t="s">
        <v>28</v>
      </c>
      <c r="BB2" s="31" t="s">
        <v>30</v>
      </c>
      <c r="BC2" s="31" t="s">
        <v>30</v>
      </c>
      <c r="BD2" s="31" t="s">
        <v>30</v>
      </c>
      <c r="BE2" s="32" t="s">
        <v>28</v>
      </c>
      <c r="BF2" s="13" t="s">
        <v>28</v>
      </c>
      <c r="BG2" s="16" t="s">
        <v>36</v>
      </c>
      <c r="BH2" s="12" t="s">
        <v>34</v>
      </c>
      <c r="BI2" s="12" t="s">
        <v>34</v>
      </c>
      <c r="BJ2" s="12" t="s">
        <v>34</v>
      </c>
      <c r="BK2" s="12" t="s">
        <v>34</v>
      </c>
      <c r="BL2" s="13" t="s">
        <v>28</v>
      </c>
      <c r="BM2" s="13" t="s">
        <v>28</v>
      </c>
      <c r="BN2" s="7" t="s">
        <v>31</v>
      </c>
      <c r="BO2" s="7" t="s">
        <v>31</v>
      </c>
      <c r="BP2" s="7" t="s">
        <v>31</v>
      </c>
      <c r="BQ2" s="7" t="s">
        <v>31</v>
      </c>
      <c r="BR2" s="7" t="s">
        <v>31</v>
      </c>
      <c r="BS2" s="13" t="s">
        <v>28</v>
      </c>
      <c r="BT2" s="13" t="s">
        <v>28</v>
      </c>
    </row>
    <row r="4" spans="1:72" x14ac:dyDescent="0.25">
      <c r="A4" t="s">
        <v>51</v>
      </c>
      <c r="C4" s="9" t="s">
        <v>32</v>
      </c>
      <c r="D4" s="9" t="s">
        <v>32</v>
      </c>
      <c r="E4" s="13" t="s">
        <v>28</v>
      </c>
      <c r="F4" s="13" t="s">
        <v>28</v>
      </c>
      <c r="G4" s="9" t="s">
        <v>32</v>
      </c>
      <c r="H4" s="9" t="s">
        <v>32</v>
      </c>
      <c r="I4" s="9" t="s">
        <v>32</v>
      </c>
      <c r="J4" s="33" t="s">
        <v>33</v>
      </c>
      <c r="K4" s="10" t="s">
        <v>33</v>
      </c>
      <c r="L4" s="9" t="s">
        <v>32</v>
      </c>
      <c r="M4" s="9" t="s">
        <v>32</v>
      </c>
      <c r="N4" s="33" t="s">
        <v>33</v>
      </c>
      <c r="O4" s="13" t="s">
        <v>28</v>
      </c>
      <c r="P4" s="13" t="s">
        <v>28</v>
      </c>
      <c r="Q4" s="9" t="s">
        <v>32</v>
      </c>
      <c r="R4" s="9" t="s">
        <v>32</v>
      </c>
      <c r="S4" s="13" t="s">
        <v>28</v>
      </c>
      <c r="T4" s="13" t="s">
        <v>28</v>
      </c>
      <c r="U4" s="9" t="s">
        <v>32</v>
      </c>
      <c r="V4" s="9" t="s">
        <v>32</v>
      </c>
      <c r="W4" s="9" t="s">
        <v>32</v>
      </c>
      <c r="X4" s="33" t="s">
        <v>33</v>
      </c>
      <c r="Y4" s="10" t="s">
        <v>33</v>
      </c>
      <c r="Z4" s="9" t="s">
        <v>32</v>
      </c>
      <c r="AA4" s="9" t="s">
        <v>32</v>
      </c>
      <c r="AB4" s="33" t="s">
        <v>33</v>
      </c>
      <c r="AC4" s="13" t="s">
        <v>28</v>
      </c>
      <c r="AD4" s="13" t="s">
        <v>28</v>
      </c>
      <c r="AE4" s="9" t="s">
        <v>32</v>
      </c>
      <c r="AF4" s="9" t="s">
        <v>32</v>
      </c>
      <c r="AG4" s="13" t="s">
        <v>28</v>
      </c>
      <c r="AH4" s="13" t="s">
        <v>28</v>
      </c>
      <c r="AI4" s="9" t="s">
        <v>32</v>
      </c>
      <c r="AJ4" s="9" t="s">
        <v>32</v>
      </c>
      <c r="AK4" s="9" t="s">
        <v>32</v>
      </c>
      <c r="AL4" s="33" t="s">
        <v>33</v>
      </c>
      <c r="AM4" s="10" t="s">
        <v>33</v>
      </c>
      <c r="AN4" s="9" t="s">
        <v>32</v>
      </c>
      <c r="AO4" s="9" t="s">
        <v>32</v>
      </c>
      <c r="AP4" s="33" t="s">
        <v>33</v>
      </c>
      <c r="AQ4" s="13" t="s">
        <v>28</v>
      </c>
      <c r="AR4" s="13" t="s">
        <v>28</v>
      </c>
      <c r="AS4" s="9" t="s">
        <v>32</v>
      </c>
      <c r="AT4" s="9" t="s">
        <v>32</v>
      </c>
      <c r="AU4" s="13" t="s">
        <v>28</v>
      </c>
      <c r="AV4" s="13" t="s">
        <v>28</v>
      </c>
      <c r="AW4" s="9" t="s">
        <v>32</v>
      </c>
      <c r="AX4" s="9" t="s">
        <v>32</v>
      </c>
      <c r="AY4" s="9" t="s">
        <v>32</v>
      </c>
      <c r="AZ4" s="33" t="s">
        <v>33</v>
      </c>
      <c r="BA4" s="10" t="s">
        <v>33</v>
      </c>
      <c r="BB4" s="9" t="s">
        <v>32</v>
      </c>
      <c r="BC4" s="9" t="s">
        <v>32</v>
      </c>
      <c r="BD4" s="33" t="s">
        <v>33</v>
      </c>
      <c r="BE4" s="13" t="s">
        <v>28</v>
      </c>
      <c r="BF4" s="13" t="s">
        <v>28</v>
      </c>
      <c r="BG4" s="9" t="s">
        <v>32</v>
      </c>
      <c r="BH4" s="9" t="s">
        <v>32</v>
      </c>
      <c r="BI4" s="13" t="s">
        <v>28</v>
      </c>
      <c r="BJ4" s="13" t="s">
        <v>28</v>
      </c>
      <c r="BK4" s="9" t="s">
        <v>32</v>
      </c>
      <c r="BL4" s="9" t="s">
        <v>32</v>
      </c>
      <c r="BM4" s="9" t="s">
        <v>32</v>
      </c>
      <c r="BN4" s="33" t="s">
        <v>33</v>
      </c>
      <c r="BO4" s="10" t="s">
        <v>33</v>
      </c>
      <c r="BP4" s="9" t="s">
        <v>32</v>
      </c>
      <c r="BQ4" s="9" t="s">
        <v>32</v>
      </c>
      <c r="BR4" s="33" t="s">
        <v>33</v>
      </c>
      <c r="BS4" s="13" t="s">
        <v>28</v>
      </c>
      <c r="BT4" s="13" t="s">
        <v>28</v>
      </c>
    </row>
  </sheetData>
  <conditionalFormatting sqref="C1:BT4">
    <cfRule type="expression" dxfId="800" priority="1">
      <formula>WEEKDAY(C$1,2)&gt;5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AF11"/>
  <sheetViews>
    <sheetView workbookViewId="0">
      <selection activeCell="AG12" sqref="AG12:AG15"/>
    </sheetView>
  </sheetViews>
  <sheetFormatPr baseColWidth="10" defaultRowHeight="15" x14ac:dyDescent="0.25"/>
  <cols>
    <col min="1" max="31" width="3.140625" customWidth="1"/>
  </cols>
  <sheetData>
    <row r="3" spans="1:32" ht="15.75" thickBot="1" x14ac:dyDescent="0.3"/>
    <row r="4" spans="1:32" x14ac:dyDescent="0.25">
      <c r="A4" s="35" t="s">
        <v>38</v>
      </c>
      <c r="B4" s="52" t="s">
        <v>27</v>
      </c>
      <c r="C4" s="36" t="s">
        <v>27</v>
      </c>
      <c r="D4" s="36" t="s">
        <v>27</v>
      </c>
      <c r="E4" s="36" t="s">
        <v>27</v>
      </c>
      <c r="F4" s="37"/>
      <c r="G4" s="38" t="s">
        <v>30</v>
      </c>
      <c r="H4" s="38" t="s">
        <v>30</v>
      </c>
      <c r="I4" s="38" t="s">
        <v>30</v>
      </c>
      <c r="J4" s="39" t="s">
        <v>28</v>
      </c>
      <c r="K4" s="39" t="s">
        <v>28</v>
      </c>
      <c r="L4" s="40" t="s">
        <v>36</v>
      </c>
      <c r="M4" s="41" t="s">
        <v>34</v>
      </c>
      <c r="N4" s="41" t="s">
        <v>34</v>
      </c>
      <c r="O4" s="41" t="s">
        <v>34</v>
      </c>
      <c r="P4" s="40" t="s">
        <v>36</v>
      </c>
      <c r="Q4" s="39" t="s">
        <v>28</v>
      </c>
      <c r="R4" s="39" t="s">
        <v>28</v>
      </c>
      <c r="S4" s="42"/>
      <c r="T4" s="42"/>
      <c r="U4" s="42"/>
      <c r="V4" s="42"/>
      <c r="W4" s="42"/>
      <c r="X4" s="39" t="s">
        <v>28</v>
      </c>
      <c r="Y4" s="39" t="s">
        <v>28</v>
      </c>
      <c r="Z4" s="42"/>
      <c r="AA4" s="42"/>
      <c r="AB4" s="42"/>
      <c r="AC4" s="42"/>
      <c r="AD4" s="42"/>
      <c r="AE4" s="38" t="s">
        <v>30</v>
      </c>
      <c r="AF4" s="43" t="s">
        <v>30</v>
      </c>
    </row>
    <row r="5" spans="1:32" x14ac:dyDescent="0.25">
      <c r="A5" s="44" t="s">
        <v>39</v>
      </c>
      <c r="B5" s="23" t="s">
        <v>29</v>
      </c>
      <c r="C5" s="18" t="s">
        <v>27</v>
      </c>
      <c r="D5" s="18" t="s">
        <v>27</v>
      </c>
      <c r="E5" s="18" t="s">
        <v>27</v>
      </c>
      <c r="F5" s="22"/>
      <c r="G5" s="20" t="s">
        <v>30</v>
      </c>
      <c r="H5" s="20" t="s">
        <v>30</v>
      </c>
      <c r="I5" s="20" t="s">
        <v>30</v>
      </c>
      <c r="J5" s="26" t="s">
        <v>28</v>
      </c>
      <c r="K5" s="21" t="s">
        <v>28</v>
      </c>
      <c r="L5" s="27" t="s">
        <v>36</v>
      </c>
      <c r="M5" s="28" t="s">
        <v>36</v>
      </c>
      <c r="N5" s="28" t="s">
        <v>36</v>
      </c>
      <c r="O5" s="28" t="s">
        <v>36</v>
      </c>
      <c r="P5" s="28" t="s">
        <v>36</v>
      </c>
      <c r="Q5" s="21" t="s">
        <v>28</v>
      </c>
      <c r="R5" s="21" t="s">
        <v>28</v>
      </c>
      <c r="S5" s="22"/>
      <c r="T5" s="22"/>
      <c r="U5" s="22"/>
      <c r="V5" s="22"/>
      <c r="W5" s="22"/>
      <c r="X5" s="21" t="s">
        <v>28</v>
      </c>
      <c r="Y5" s="21" t="s">
        <v>28</v>
      </c>
      <c r="Z5" s="22"/>
      <c r="AA5" s="22"/>
      <c r="AB5" s="22"/>
      <c r="AC5" s="22"/>
      <c r="AD5" s="22"/>
      <c r="AE5" s="20" t="s">
        <v>30</v>
      </c>
      <c r="AF5" s="45" t="s">
        <v>30</v>
      </c>
    </row>
    <row r="6" spans="1:32" x14ac:dyDescent="0.25">
      <c r="A6" s="44" t="s">
        <v>40</v>
      </c>
      <c r="B6" s="29" t="s">
        <v>32</v>
      </c>
      <c r="C6" s="30" t="s">
        <v>32</v>
      </c>
      <c r="D6" s="30" t="s">
        <v>32</v>
      </c>
      <c r="E6" s="22"/>
      <c r="F6" s="24"/>
      <c r="G6" s="30" t="s">
        <v>32</v>
      </c>
      <c r="H6" s="30" t="s">
        <v>32</v>
      </c>
      <c r="I6" s="22"/>
      <c r="J6" s="21" t="s">
        <v>28</v>
      </c>
      <c r="K6" s="21" t="s">
        <v>28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46"/>
    </row>
    <row r="7" spans="1:32" x14ac:dyDescent="0.25">
      <c r="A7" s="44" t="s">
        <v>41</v>
      </c>
      <c r="B7" s="23" t="s">
        <v>29</v>
      </c>
      <c r="C7" s="30" t="s">
        <v>32</v>
      </c>
      <c r="D7" s="30" t="s">
        <v>32</v>
      </c>
      <c r="E7" s="22"/>
      <c r="F7" s="22"/>
      <c r="G7" s="30" t="s">
        <v>32</v>
      </c>
      <c r="H7" s="30" t="s">
        <v>32</v>
      </c>
      <c r="I7" s="22"/>
      <c r="J7" s="21" t="s">
        <v>28</v>
      </c>
      <c r="K7" s="21" t="s">
        <v>28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46"/>
    </row>
    <row r="8" spans="1:32" x14ac:dyDescent="0.25">
      <c r="A8" s="44" t="s">
        <v>42</v>
      </c>
      <c r="B8" s="2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46"/>
    </row>
    <row r="9" spans="1:32" x14ac:dyDescent="0.25">
      <c r="A9" s="44" t="s">
        <v>43</v>
      </c>
      <c r="B9" s="25"/>
      <c r="C9" s="22"/>
      <c r="D9" s="22"/>
      <c r="E9" s="22"/>
      <c r="F9" s="22"/>
      <c r="G9" s="22"/>
      <c r="H9" s="22"/>
      <c r="I9" s="22"/>
      <c r="J9" s="22"/>
      <c r="K9" s="22"/>
      <c r="L9" s="22"/>
      <c r="M9" s="19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46"/>
    </row>
    <row r="10" spans="1:32" x14ac:dyDescent="0.25">
      <c r="A10" s="44" t="s">
        <v>44</v>
      </c>
      <c r="B10" s="25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46"/>
    </row>
    <row r="11" spans="1:32" ht="15.75" thickBot="1" x14ac:dyDescent="0.3">
      <c r="A11" s="47" t="s">
        <v>45</v>
      </c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50"/>
    </row>
  </sheetData>
  <conditionalFormatting sqref="B4:AF11">
    <cfRule type="expression" dxfId="799" priority="2">
      <formula>WEEKDAY(B$6,2)&gt;5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1584A97-DFAC-43A3-BA5B-AF85A6EFAC60}">
            <xm:f>COUNTIF(Paramètres!$C$3:$C$15,B$6)&gt;0</xm:f>
            <x14:dxf>
              <fill>
                <patternFill>
                  <bgColor rgb="FFFF0000"/>
                </patternFill>
              </fill>
            </x14:dxf>
          </x14:cfRule>
          <xm:sqref>B4:AF11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Archives</vt:lpstr>
      <vt:lpstr>Paramètres</vt:lpstr>
      <vt:lpstr>Trame de planning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2015-11-25T08:01:12Z</dcterms:created>
  <dcterms:modified xsi:type="dcterms:W3CDTF">2015-12-05T10:49:31Z</dcterms:modified>
</cp:coreProperties>
</file>