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20115" windowHeight="10560"/>
  </bookViews>
  <sheets>
    <sheet name="Planning" sheetId="1" r:id="rId1"/>
    <sheet name="Jour férié" sheetId="2" r:id="rId2"/>
    <sheet name="Trame de planning" sheetId="3" r:id="rId3"/>
  </sheets>
  <calcPr calcId="145621"/>
</workbook>
</file>

<file path=xl/calcChain.xml><?xml version="1.0" encoding="utf-8"?>
<calcChain xmlns="http://schemas.openxmlformats.org/spreadsheetml/2006/main">
  <c r="B1" i="2" l="1"/>
  <c r="C4" i="2" s="1"/>
  <c r="C15" i="2"/>
  <c r="C13" i="2"/>
  <c r="C12" i="2"/>
  <c r="C11" i="2"/>
  <c r="C7" i="2"/>
  <c r="C6" i="2"/>
  <c r="B6" i="1"/>
  <c r="C6" i="1" s="1"/>
  <c r="D6" i="1" s="1"/>
  <c r="E6" i="1" s="1"/>
  <c r="F6" i="1" s="1"/>
  <c r="G6" i="1" s="1"/>
  <c r="H6" i="1" s="1"/>
  <c r="I6" i="1" s="1"/>
  <c r="J6" i="1" s="1"/>
  <c r="K6" i="1" s="1"/>
  <c r="L6" i="1" s="1"/>
  <c r="M6" i="1" s="1"/>
  <c r="N6" i="1" s="1"/>
  <c r="O6" i="1" s="1"/>
  <c r="P6" i="1" s="1"/>
  <c r="Q6" i="1" s="1"/>
  <c r="R6" i="1" s="1"/>
  <c r="S6" i="1" s="1"/>
  <c r="T6" i="1" s="1"/>
  <c r="U6" i="1" s="1"/>
  <c r="V6" i="1" s="1"/>
  <c r="W6" i="1" s="1"/>
  <c r="X6" i="1" s="1"/>
  <c r="Y6" i="1" s="1"/>
  <c r="Z6" i="1" s="1"/>
  <c r="AA6" i="1" s="1"/>
  <c r="AB6" i="1" s="1"/>
  <c r="AC6" i="1" s="1"/>
  <c r="AD6" i="1" s="1"/>
  <c r="AE6" i="1" s="1"/>
  <c r="AF6" i="1" s="1"/>
  <c r="B4" i="1"/>
  <c r="C3" i="2"/>
  <c r="C14" i="2" l="1"/>
  <c r="C9" i="2"/>
  <c r="C5" i="2"/>
  <c r="C10" i="2"/>
  <c r="C8" i="2"/>
</calcChain>
</file>

<file path=xl/sharedStrings.xml><?xml version="1.0" encoding="utf-8"?>
<sst xmlns="http://schemas.openxmlformats.org/spreadsheetml/2006/main" count="323" uniqueCount="54">
  <si>
    <t>Année</t>
  </si>
  <si>
    <t>1er Janvier</t>
  </si>
  <si>
    <t>Pâques</t>
  </si>
  <si>
    <t>Lundi de Pâques</t>
  </si>
  <si>
    <t>1er Mai</t>
  </si>
  <si>
    <t>Ascenscion</t>
  </si>
  <si>
    <t>5/14/2015</t>
  </si>
  <si>
    <t>Pentecôte</t>
  </si>
  <si>
    <t>5/24/2015</t>
  </si>
  <si>
    <t>Lundi de la Pentecôte</t>
  </si>
  <si>
    <t>5/25/2015</t>
  </si>
  <si>
    <t>7/14/2015</t>
  </si>
  <si>
    <t>8/15/2015</t>
  </si>
  <si>
    <t>1er Novembre</t>
  </si>
  <si>
    <t>12/25/2015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</si>
  <si>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</si>
  <si>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</si>
  <si>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</si>
  <si>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</si>
  <si>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</si>
  <si>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</si>
  <si>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</si>
  <si>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</si>
  <si>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</si>
  <si>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</si>
  <si>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</si>
  <si>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</si>
  <si>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M</t>
  </si>
  <si>
    <t>RH</t>
  </si>
  <si>
    <t>RF</t>
  </si>
  <si>
    <t>S</t>
  </si>
  <si>
    <t>J1</t>
  </si>
  <si>
    <t>N</t>
  </si>
  <si>
    <t>RA</t>
  </si>
  <si>
    <t>W</t>
  </si>
  <si>
    <t>CA</t>
  </si>
  <si>
    <t>RI</t>
  </si>
  <si>
    <t>RT</t>
  </si>
  <si>
    <t>Cédric théorique</t>
  </si>
  <si>
    <t>Cédric Réel</t>
  </si>
  <si>
    <t>Vanessa théorique</t>
  </si>
  <si>
    <t>Vanessa Réel</t>
  </si>
  <si>
    <t>Assadom Théorique</t>
  </si>
  <si>
    <t>Assadom Réel</t>
  </si>
  <si>
    <t>Papi Mami Théorique</t>
  </si>
  <si>
    <t>Papi Mami Réel</t>
  </si>
  <si>
    <t>Total Heure Assadom</t>
  </si>
  <si>
    <t>Total Heure Papi Mami</t>
  </si>
  <si>
    <t>Planning Cédric</t>
  </si>
  <si>
    <t>L</t>
  </si>
  <si>
    <t>J</t>
  </si>
  <si>
    <t>V</t>
  </si>
  <si>
    <t>D</t>
  </si>
  <si>
    <t>Planning Vanessa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</si>
</sst>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\ dd\ "/>
    <numFmt numFmtId="165" formatCode="d"/>
  </numFmts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rgb="FFFF0000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rgb="FFFFFF6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2FF66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3999450666829432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79995117038483843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990033"/>
        <bgColor indexed="64"/>
      </patternFill>
    </fill>
    <fill>
      <patternFill patternType="solid">
        <fgColor rgb="FF003399"/>
        <bgColor indexed="64"/>
      </patternFill>
    </fill>
  </fills>
  <borders count="19">
    <border>
      <left/>
      <right/>
      <top/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0" fillId="13" borderId="0" xfId="0" applyFill="1" applyAlignment="1">
      <alignment horizontal="center" vertical="center"/>
    </xf>
    <xf numFmtId="0" fontId="0" fillId="14" borderId="0" xfId="0" applyFill="1" applyAlignment="1">
      <alignment horizontal="center" vertical="center"/>
    </xf>
    <xf numFmtId="0" fontId="1" fillId="15" borderId="0" xfId="0" applyFont="1" applyFill="1" applyAlignment="1">
      <alignment horizontal="center" vertical="center"/>
    </xf>
    <xf numFmtId="0" fontId="0" fillId="16" borderId="0" xfId="0" applyFill="1" applyAlignment="1">
      <alignment horizontal="center" vertical="center"/>
    </xf>
    <xf numFmtId="0" fontId="1" fillId="17" borderId="0" xfId="0" applyFont="1" applyFill="1" applyAlignment="1">
      <alignment horizontal="center" vertical="center"/>
    </xf>
    <xf numFmtId="0" fontId="1" fillId="18" borderId="0" xfId="0" applyFont="1" applyFill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4" borderId="2" xfId="0" applyFill="1" applyBorder="1" applyAlignment="1">
      <alignment horizontal="center"/>
    </xf>
    <xf numFmtId="0" fontId="0" fillId="7" borderId="2" xfId="0" applyFill="1" applyBorder="1" applyAlignment="1">
      <alignment horizontal="center" vertical="center"/>
    </xf>
    <xf numFmtId="0" fontId="0" fillId="14" borderId="2" xfId="0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7" borderId="3" xfId="0" applyFill="1" applyBorder="1" applyAlignment="1">
      <alignment horizontal="center" vertical="center"/>
    </xf>
    <xf numFmtId="0" fontId="0" fillId="16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4" borderId="8" xfId="0" applyFill="1" applyBorder="1" applyAlignment="1">
      <alignment horizontal="center"/>
    </xf>
    <xf numFmtId="0" fontId="0" fillId="7" borderId="8" xfId="0" applyFill="1" applyBorder="1" applyAlignment="1">
      <alignment horizontal="center" vertical="center"/>
    </xf>
    <xf numFmtId="0" fontId="0" fillId="14" borderId="8" xfId="0" applyFill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7" borderId="9" xfId="0" applyFill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 textRotation="255"/>
    </xf>
    <xf numFmtId="164" fontId="0" fillId="0" borderId="11" xfId="0" applyNumberFormat="1" applyBorder="1" applyAlignment="1">
      <alignment horizontal="center" vertical="center" textRotation="255"/>
    </xf>
    <xf numFmtId="164" fontId="0" fillId="0" borderId="12" xfId="0" applyNumberFormat="1" applyBorder="1" applyAlignment="1">
      <alignment horizontal="center" vertical="center" textRotation="255"/>
    </xf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14" borderId="2" xfId="0" applyNumberFormat="1" applyFill="1" applyBorder="1" applyAlignment="1">
      <alignment horizontal="center" vertical="center"/>
    </xf>
    <xf numFmtId="0" fontId="1" fillId="17" borderId="8" xfId="0" applyFont="1" applyFill="1" applyBorder="1" applyAlignment="1">
      <alignment horizontal="center" vertical="center"/>
    </xf>
    <xf numFmtId="0" fontId="0" fillId="13" borderId="8" xfId="0" applyFill="1" applyBorder="1" applyAlignment="1">
      <alignment horizontal="center" vertical="center"/>
    </xf>
    <xf numFmtId="0" fontId="1" fillId="17" borderId="2" xfId="0" applyNumberFormat="1" applyFont="1" applyFill="1" applyBorder="1" applyAlignment="1">
      <alignment horizontal="center" vertical="center"/>
    </xf>
    <xf numFmtId="0" fontId="1" fillId="17" borderId="2" xfId="0" applyFont="1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0" borderId="2" xfId="0" applyFill="1" applyBorder="1" applyAlignment="1">
      <alignment horizontal="center" vertical="center"/>
    </xf>
    <xf numFmtId="0" fontId="2" fillId="5" borderId="16" xfId="0" applyFont="1" applyFill="1" applyBorder="1" applyAlignment="1">
      <alignment horizontal="center"/>
    </xf>
    <xf numFmtId="0" fontId="2" fillId="5" borderId="17" xfId="0" applyFont="1" applyFill="1" applyBorder="1" applyAlignment="1">
      <alignment horizontal="center"/>
    </xf>
    <xf numFmtId="0" fontId="2" fillId="5" borderId="18" xfId="0" applyFont="1" applyFill="1" applyBorder="1" applyAlignment="1">
      <alignment horizontal="center"/>
    </xf>
    <xf numFmtId="0" fontId="0" fillId="7" borderId="0" xfId="0" applyFill="1" applyAlignment="1">
      <alignment horizontal="center" vertical="center"/>
    </xf>
    <xf numFmtId="0" fontId="0" fillId="14" borderId="0" xfId="0" applyNumberFormat="1" applyFill="1" applyAlignment="1">
      <alignment horizontal="center" vertical="center"/>
    </xf>
    <xf numFmtId="0" fontId="0" fillId="11" borderId="0" xfId="0" applyNumberFormat="1" applyFill="1" applyAlignment="1">
      <alignment horizontal="center" vertical="center"/>
    </xf>
    <xf numFmtId="165" fontId="0" fillId="0" borderId="0" xfId="0" applyNumberFormat="1"/>
  </cellXfs>
  <cellStyles count="1">
    <cellStyle name="Normal" xfId="0" builtinId="0"/>
  </cellStyles>
  <dxfs count="6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003399"/>
      <color rgb="FF990033"/>
      <color rgb="FFFF6600"/>
      <color rgb="FF00FF00"/>
      <color rgb="FFFFFF66"/>
    </mruColors>
  </colors>
  <extLst>
    <ext xmlns:x14="http://schemas.microsoft.com/office/spreadsheetml/2009/9/main" uri="{46F421CA-312F-682f-3DD2-61675219B42D}">
      <x14:dxfs count="1">
        <dxf>
          <fill>
            <patternFill>
              <bgColor rgb="FFFF0000"/>
            </patternFill>
          </fill>
        </dxf>
      </x14:dxfs>
    </ex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6" fmlaLink="A1" fmlaRange="$AI$16:$AI$21" noThreeD="1" val="0"/>
</file>

<file path=xl/ctrlProps/ctrlProp2.xml><?xml version="1.0" encoding="utf-8"?>
<formControlPr xmlns="http://schemas.microsoft.com/office/spreadsheetml/2009/9/main" objectType="Drop" dropStyle="combo" dx="16" fmlaLink="A2" fmlaRange="$AH$16:$AH$27" noThreeD="1" sel="2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0</xdr:row>
          <xdr:rowOff>19050</xdr:rowOff>
        </xdr:from>
        <xdr:to>
          <xdr:col>0</xdr:col>
          <xdr:colOff>1504950</xdr:colOff>
          <xdr:row>1</xdr:row>
          <xdr:rowOff>28575</xdr:rowOff>
        </xdr:to>
        <xdr:sp macro="" textlink="">
          <xdr:nvSpPr>
            <xdr:cNvPr id="2050" name="Drop Dow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1</xdr:row>
          <xdr:rowOff>57150</xdr:rowOff>
        </xdr:from>
        <xdr:to>
          <xdr:col>0</xdr:col>
          <xdr:colOff>1504950</xdr:colOff>
          <xdr:row>2</xdr:row>
          <xdr:rowOff>66675</xdr:rowOff>
        </xdr:to>
        <xdr:sp macro="" textlink="">
          <xdr:nvSpPr>
            <xdr:cNvPr id="2051" name="Drop Dow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I27"/>
  <sheetViews>
    <sheetView tabSelected="1" zoomScaleNormal="100" workbookViewId="0">
      <selection activeCell="E18" sqref="E18"/>
    </sheetView>
  </sheetViews>
  <sheetFormatPr baseColWidth="10" defaultRowHeight="15" x14ac:dyDescent="0.25"/>
  <cols>
    <col min="1" max="1" width="22.7109375" customWidth="1"/>
    <col min="2" max="32" width="3.28515625" customWidth="1"/>
  </cols>
  <sheetData>
    <row r="1" spans="1:35" x14ac:dyDescent="0.25">
      <c r="A1">
        <v>1</v>
      </c>
    </row>
    <row r="2" spans="1:35" x14ac:dyDescent="0.25">
      <c r="A2">
        <v>2</v>
      </c>
    </row>
    <row r="3" spans="1:35" ht="15.75" thickBot="1" x14ac:dyDescent="0.3"/>
    <row r="4" spans="1:35" ht="20.25" thickTop="1" thickBot="1" x14ac:dyDescent="0.35">
      <c r="B4" s="53" t="str">
        <f xml:space="preserve"> "Période du " &amp;TEXT(DATE(A1+2015,A2,1), "jj mmmm aaaa ")&amp; " au " &amp;TEXT(DATE(A1+2015,A2+1,1)-1, "jj mmmm aaaa ")</f>
        <v xml:space="preserve">Période du 01 février 2016  au 29 février 2016 </v>
      </c>
      <c r="C4" s="54"/>
      <c r="D4" s="54"/>
      <c r="E4" s="54"/>
      <c r="F4" s="54"/>
      <c r="G4" s="54"/>
      <c r="H4" s="54"/>
      <c r="I4" s="54"/>
      <c r="J4" s="54"/>
      <c r="K4" s="54"/>
      <c r="L4" s="54"/>
      <c r="M4" s="54"/>
      <c r="N4" s="54"/>
      <c r="O4" s="54"/>
      <c r="P4" s="54"/>
      <c r="Q4" s="54"/>
      <c r="R4" s="54"/>
      <c r="S4" s="54"/>
      <c r="T4" s="54"/>
      <c r="U4" s="54"/>
      <c r="V4" s="54"/>
      <c r="W4" s="54"/>
      <c r="X4" s="54"/>
      <c r="Y4" s="54"/>
      <c r="Z4" s="54"/>
      <c r="AA4" s="54"/>
      <c r="AB4" s="54"/>
      <c r="AC4" s="54"/>
      <c r="AD4" s="54"/>
      <c r="AE4" s="54"/>
      <c r="AF4" s="55"/>
    </row>
    <row r="5" spans="1:35" ht="16.5" thickTop="1" thickBot="1" x14ac:dyDescent="0.3"/>
    <row r="6" spans="1:35" ht="108" thickTop="1" thickBot="1" x14ac:dyDescent="0.3">
      <c r="B6" s="40">
        <f>DATE(A1+2015,A2,1)</f>
        <v>42401</v>
      </c>
      <c r="C6" s="41">
        <f>B6+1</f>
        <v>42402</v>
      </c>
      <c r="D6" s="41">
        <f t="shared" ref="D6:AF6" si="0">C6+1</f>
        <v>42403</v>
      </c>
      <c r="E6" s="41">
        <f t="shared" si="0"/>
        <v>42404</v>
      </c>
      <c r="F6" s="41">
        <f t="shared" si="0"/>
        <v>42405</v>
      </c>
      <c r="G6" s="41">
        <f t="shared" si="0"/>
        <v>42406</v>
      </c>
      <c r="H6" s="41">
        <f t="shared" si="0"/>
        <v>42407</v>
      </c>
      <c r="I6" s="41">
        <f t="shared" si="0"/>
        <v>42408</v>
      </c>
      <c r="J6" s="41">
        <f t="shared" si="0"/>
        <v>42409</v>
      </c>
      <c r="K6" s="41">
        <f t="shared" si="0"/>
        <v>42410</v>
      </c>
      <c r="L6" s="41">
        <f t="shared" si="0"/>
        <v>42411</v>
      </c>
      <c r="M6" s="41">
        <f t="shared" si="0"/>
        <v>42412</v>
      </c>
      <c r="N6" s="41">
        <f t="shared" si="0"/>
        <v>42413</v>
      </c>
      <c r="O6" s="41">
        <f t="shared" si="0"/>
        <v>42414</v>
      </c>
      <c r="P6" s="41">
        <f t="shared" si="0"/>
        <v>42415</v>
      </c>
      <c r="Q6" s="41">
        <f t="shared" si="0"/>
        <v>42416</v>
      </c>
      <c r="R6" s="41">
        <f t="shared" si="0"/>
        <v>42417</v>
      </c>
      <c r="S6" s="41">
        <f t="shared" si="0"/>
        <v>42418</v>
      </c>
      <c r="T6" s="41">
        <f t="shared" si="0"/>
        <v>42419</v>
      </c>
      <c r="U6" s="41">
        <f t="shared" si="0"/>
        <v>42420</v>
      </c>
      <c r="V6" s="41">
        <f t="shared" si="0"/>
        <v>42421</v>
      </c>
      <c r="W6" s="41">
        <f t="shared" si="0"/>
        <v>42422</v>
      </c>
      <c r="X6" s="41">
        <f t="shared" si="0"/>
        <v>42423</v>
      </c>
      <c r="Y6" s="41">
        <f t="shared" si="0"/>
        <v>42424</v>
      </c>
      <c r="Z6" s="41">
        <f t="shared" si="0"/>
        <v>42425</v>
      </c>
      <c r="AA6" s="41">
        <f t="shared" si="0"/>
        <v>42426</v>
      </c>
      <c r="AB6" s="41">
        <f t="shared" si="0"/>
        <v>42427</v>
      </c>
      <c r="AC6" s="41">
        <f t="shared" si="0"/>
        <v>42428</v>
      </c>
      <c r="AD6" s="41">
        <f t="shared" si="0"/>
        <v>42429</v>
      </c>
      <c r="AE6" s="41">
        <f t="shared" si="0"/>
        <v>42430</v>
      </c>
      <c r="AF6" s="42">
        <f t="shared" si="0"/>
        <v>42431</v>
      </c>
    </row>
    <row r="7" spans="1:35" ht="15.75" thickTop="1" x14ac:dyDescent="0.25">
      <c r="A7" s="43" t="s">
        <v>38</v>
      </c>
      <c r="B7" s="33" t="s">
        <v>27</v>
      </c>
      <c r="C7" s="34" t="s">
        <v>27</v>
      </c>
      <c r="D7" s="34" t="s">
        <v>27</v>
      </c>
      <c r="E7" s="34" t="s">
        <v>27</v>
      </c>
      <c r="F7" s="35"/>
      <c r="G7" s="36" t="s">
        <v>30</v>
      </c>
      <c r="H7" s="36" t="s">
        <v>30</v>
      </c>
      <c r="I7" s="36" t="s">
        <v>30</v>
      </c>
      <c r="J7" s="37" t="s">
        <v>28</v>
      </c>
      <c r="K7" s="37" t="s">
        <v>28</v>
      </c>
      <c r="L7" s="47" t="s">
        <v>36</v>
      </c>
      <c r="M7" s="48" t="s">
        <v>34</v>
      </c>
      <c r="N7" s="48" t="s">
        <v>34</v>
      </c>
      <c r="O7" s="48" t="s">
        <v>34</v>
      </c>
      <c r="P7" s="47" t="s">
        <v>36</v>
      </c>
      <c r="Q7" s="37" t="s">
        <v>28</v>
      </c>
      <c r="R7" s="37" t="s">
        <v>28</v>
      </c>
      <c r="S7" s="38"/>
      <c r="T7" s="38"/>
      <c r="U7" s="38"/>
      <c r="V7" s="38"/>
      <c r="W7" s="38"/>
      <c r="X7" s="37" t="s">
        <v>28</v>
      </c>
      <c r="Y7" s="37" t="s">
        <v>28</v>
      </c>
      <c r="Z7" s="38"/>
      <c r="AA7" s="38"/>
      <c r="AB7" s="38"/>
      <c r="AC7" s="38"/>
      <c r="AD7" s="38"/>
      <c r="AE7" s="36" t="s">
        <v>30</v>
      </c>
      <c r="AF7" s="39" t="s">
        <v>30</v>
      </c>
    </row>
    <row r="8" spans="1:35" x14ac:dyDescent="0.25">
      <c r="A8" s="44" t="s">
        <v>39</v>
      </c>
      <c r="B8" s="26" t="s">
        <v>29</v>
      </c>
      <c r="C8" s="20" t="s">
        <v>27</v>
      </c>
      <c r="D8" s="20" t="s">
        <v>27</v>
      </c>
      <c r="E8" s="20" t="s">
        <v>27</v>
      </c>
      <c r="F8" s="24"/>
      <c r="G8" s="22" t="s">
        <v>30</v>
      </c>
      <c r="H8" s="22" t="s">
        <v>30</v>
      </c>
      <c r="I8" s="22" t="s">
        <v>30</v>
      </c>
      <c r="J8" s="46" t="s">
        <v>28</v>
      </c>
      <c r="K8" s="23" t="s">
        <v>28</v>
      </c>
      <c r="L8" s="49" t="s">
        <v>36</v>
      </c>
      <c r="M8" s="50" t="s">
        <v>36</v>
      </c>
      <c r="N8" s="50" t="s">
        <v>36</v>
      </c>
      <c r="O8" s="50" t="s">
        <v>36</v>
      </c>
      <c r="P8" s="50" t="s">
        <v>36</v>
      </c>
      <c r="Q8" s="23" t="s">
        <v>28</v>
      </c>
      <c r="R8" s="23" t="s">
        <v>28</v>
      </c>
      <c r="S8" s="24"/>
      <c r="T8" s="24"/>
      <c r="U8" s="24"/>
      <c r="V8" s="24"/>
      <c r="W8" s="24"/>
      <c r="X8" s="23" t="s">
        <v>28</v>
      </c>
      <c r="Y8" s="23" t="s">
        <v>28</v>
      </c>
      <c r="Z8" s="24"/>
      <c r="AA8" s="24"/>
      <c r="AB8" s="24"/>
      <c r="AC8" s="24"/>
      <c r="AD8" s="24"/>
      <c r="AE8" s="22" t="s">
        <v>30</v>
      </c>
      <c r="AF8" s="25" t="s">
        <v>30</v>
      </c>
    </row>
    <row r="9" spans="1:35" x14ac:dyDescent="0.25">
      <c r="A9" s="44" t="s">
        <v>40</v>
      </c>
      <c r="B9" s="51" t="s">
        <v>32</v>
      </c>
      <c r="C9" s="52" t="s">
        <v>32</v>
      </c>
      <c r="D9" s="52" t="s">
        <v>32</v>
      </c>
      <c r="E9" s="24"/>
      <c r="F9" s="27"/>
      <c r="G9" s="52" t="s">
        <v>32</v>
      </c>
      <c r="H9" s="52" t="s">
        <v>32</v>
      </c>
      <c r="I9" s="24"/>
      <c r="J9" s="23" t="s">
        <v>28</v>
      </c>
      <c r="K9" s="23" t="s">
        <v>28</v>
      </c>
      <c r="L9" s="24"/>
      <c r="M9" s="24"/>
      <c r="N9" s="24"/>
      <c r="O9" s="24"/>
      <c r="P9" s="24"/>
      <c r="Q9" s="24"/>
      <c r="R9" s="24"/>
      <c r="S9" s="24"/>
      <c r="T9" s="24"/>
      <c r="U9" s="24"/>
      <c r="V9" s="24"/>
      <c r="W9" s="24"/>
      <c r="X9" s="24"/>
      <c r="Y9" s="24"/>
      <c r="Z9" s="24"/>
      <c r="AA9" s="24"/>
      <c r="AB9" s="24"/>
      <c r="AC9" s="24"/>
      <c r="AD9" s="24"/>
      <c r="AE9" s="24"/>
      <c r="AF9" s="28"/>
    </row>
    <row r="10" spans="1:35" x14ac:dyDescent="0.25">
      <c r="A10" s="44" t="s">
        <v>41</v>
      </c>
      <c r="B10" s="26" t="s">
        <v>29</v>
      </c>
      <c r="C10" s="52" t="s">
        <v>32</v>
      </c>
      <c r="D10" s="52" t="s">
        <v>32</v>
      </c>
      <c r="E10" s="24"/>
      <c r="F10" s="24"/>
      <c r="G10" s="52" t="s">
        <v>32</v>
      </c>
      <c r="H10" s="52" t="s">
        <v>32</v>
      </c>
      <c r="I10" s="24"/>
      <c r="J10" s="23" t="s">
        <v>28</v>
      </c>
      <c r="K10" s="23" t="s">
        <v>28</v>
      </c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8"/>
    </row>
    <row r="11" spans="1:35" x14ac:dyDescent="0.25">
      <c r="A11" s="44" t="s">
        <v>42</v>
      </c>
      <c r="B11" s="29"/>
      <c r="C11" s="24"/>
      <c r="D11" s="24"/>
      <c r="E11" s="24"/>
      <c r="F11" s="24"/>
      <c r="G11" s="24"/>
      <c r="H11" s="24"/>
      <c r="I11" s="24"/>
      <c r="J11" s="24"/>
      <c r="K11" s="24"/>
      <c r="L11" s="24"/>
      <c r="M11" s="24"/>
      <c r="N11" s="24"/>
      <c r="O11" s="24"/>
      <c r="P11" s="24"/>
      <c r="Q11" s="24"/>
      <c r="R11" s="24"/>
      <c r="S11" s="24"/>
      <c r="T11" s="24"/>
      <c r="U11" s="24"/>
      <c r="V11" s="24"/>
      <c r="W11" s="24"/>
      <c r="X11" s="24"/>
      <c r="Y11" s="24"/>
      <c r="Z11" s="24"/>
      <c r="AA11" s="24"/>
      <c r="AB11" s="24"/>
      <c r="AC11" s="24"/>
      <c r="AD11" s="24"/>
      <c r="AE11" s="24"/>
      <c r="AF11" s="28"/>
    </row>
    <row r="12" spans="1:35" x14ac:dyDescent="0.25">
      <c r="A12" s="44" t="s">
        <v>43</v>
      </c>
      <c r="B12" s="29"/>
      <c r="C12" s="24"/>
      <c r="D12" s="24"/>
      <c r="E12" s="24"/>
      <c r="F12" s="24"/>
      <c r="G12" s="24"/>
      <c r="H12" s="24"/>
      <c r="I12" s="24"/>
      <c r="J12" s="24"/>
      <c r="K12" s="24"/>
      <c r="L12" s="24"/>
      <c r="M12" s="21"/>
      <c r="N12" s="24"/>
      <c r="O12" s="24"/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8"/>
    </row>
    <row r="13" spans="1:35" x14ac:dyDescent="0.25">
      <c r="A13" s="44" t="s">
        <v>44</v>
      </c>
      <c r="B13" s="29"/>
      <c r="C13" s="24"/>
      <c r="D13" s="24"/>
      <c r="E13" s="24"/>
      <c r="F13" s="24"/>
      <c r="G13" s="24"/>
      <c r="H13" s="24"/>
      <c r="I13" s="24"/>
      <c r="J13" s="24"/>
      <c r="K13" s="24"/>
      <c r="L13" s="24"/>
      <c r="M13" s="24"/>
      <c r="N13" s="24"/>
      <c r="O13" s="24"/>
      <c r="P13" s="24"/>
      <c r="Q13" s="24"/>
      <c r="R13" s="24"/>
      <c r="S13" s="24"/>
      <c r="T13" s="24"/>
      <c r="U13" s="24"/>
      <c r="V13" s="24"/>
      <c r="W13" s="24"/>
      <c r="X13" s="24"/>
      <c r="Y13" s="24"/>
      <c r="Z13" s="24"/>
      <c r="AA13" s="24"/>
      <c r="AB13" s="24"/>
      <c r="AC13" s="24"/>
      <c r="AD13" s="24"/>
      <c r="AE13" s="24"/>
      <c r="AF13" s="28"/>
    </row>
    <row r="14" spans="1:35" ht="15.75" thickBot="1" x14ac:dyDescent="0.3">
      <c r="A14" s="45" t="s">
        <v>45</v>
      </c>
      <c r="B14" s="30"/>
      <c r="C14" s="31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1"/>
      <c r="S14" s="31"/>
      <c r="T14" s="31"/>
      <c r="U14" s="31"/>
      <c r="V14" s="31"/>
      <c r="W14" s="31"/>
      <c r="X14" s="31"/>
      <c r="Y14" s="31"/>
      <c r="Z14" s="31"/>
      <c r="AA14" s="31"/>
      <c r="AB14" s="31"/>
      <c r="AC14" s="31"/>
      <c r="AD14" s="31"/>
      <c r="AE14" s="31"/>
      <c r="AF14" s="32"/>
    </row>
    <row r="15" spans="1:35" ht="15.75" thickTop="1" x14ac:dyDescent="0.25"/>
    <row r="16" spans="1:35" x14ac:dyDescent="0.25">
      <c r="AH16" t="s">
        <v>15</v>
      </c>
      <c r="AI16">
        <v>2016</v>
      </c>
    </row>
    <row r="17" spans="7:35" x14ac:dyDescent="0.25">
      <c r="G17" t="s">
        <v>46</v>
      </c>
      <c r="AH17" t="s">
        <v>16</v>
      </c>
      <c r="AI17">
        <v>2017</v>
      </c>
    </row>
    <row r="18" spans="7:35" x14ac:dyDescent="0.25">
      <c r="G18" t="s">
        <v>47</v>
      </c>
      <c r="AH18" t="s">
        <v>17</v>
      </c>
      <c r="AI18">
        <v>2018</v>
      </c>
    </row>
    <row r="19" spans="7:35" x14ac:dyDescent="0.25">
      <c r="AH19" t="s">
        <v>18</v>
      </c>
      <c r="AI19">
        <v>2019</v>
      </c>
    </row>
    <row r="20" spans="7:35" x14ac:dyDescent="0.25">
      <c r="AH20" t="s">
        <v>19</v>
      </c>
    </row>
    <row r="21" spans="7:35" x14ac:dyDescent="0.25">
      <c r="AH21" t="s">
        <v>20</v>
      </c>
    </row>
    <row r="22" spans="7:35" x14ac:dyDescent="0.25">
      <c r="AH22" t="s">
        <v>21</v>
      </c>
    </row>
    <row r="23" spans="7:35" x14ac:dyDescent="0.25">
      <c r="AH23" t="s">
        <v>22</v>
      </c>
    </row>
    <row r="24" spans="7:35" x14ac:dyDescent="0.25">
      <c r="AH24" t="s">
        <v>23</v>
      </c>
    </row>
    <row r="25" spans="7:35" x14ac:dyDescent="0.25">
      <c r="AH25" t="s">
        <v>24</v>
      </c>
    </row>
    <row r="26" spans="7:35" x14ac:dyDescent="0.25">
      <c r="AH26" t="s">
        <v>25</v>
      </c>
    </row>
    <row r="27" spans="7:35" x14ac:dyDescent="0.25">
      <c r="AH27" t="s">
        <v>26</v>
      </c>
    </row>
  </sheetData>
  <mergeCells count="1">
    <mergeCell ref="B4:AF4"/>
  </mergeCells>
  <conditionalFormatting sqref="B6:AF14">
    <cfRule type="expression" dxfId="5" priority="2">
      <formula>WEEKDAY(B$6,2)&gt;5</formula>
    </cfRule>
  </conditionalFormatting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Drop Down 2">
              <controlPr defaultSize="0" autoLine="0" autoPict="0">
                <anchor moveWithCells="1">
                  <from>
                    <xdr:col>0</xdr:col>
                    <xdr:colOff>19050</xdr:colOff>
                    <xdr:row>0</xdr:row>
                    <xdr:rowOff>19050</xdr:rowOff>
                  </from>
                  <to>
                    <xdr:col>0</xdr:col>
                    <xdr:colOff>1504950</xdr:colOff>
                    <xdr:row>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Drop Down 3">
              <controlPr defaultSize="0" autoLine="0" autoPict="0">
                <anchor moveWithCells="1">
                  <from>
                    <xdr:col>0</xdr:col>
                    <xdr:colOff>28575</xdr:colOff>
                    <xdr:row>1</xdr:row>
                    <xdr:rowOff>57150</xdr:rowOff>
                  </from>
                  <to>
                    <xdr:col>0</xdr:col>
                    <xdr:colOff>1504950</xdr:colOff>
                    <xdr:row>2</xdr:row>
                    <xdr:rowOff>66675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F2A9A760-9B6F-407F-A6A2-6B45DD8AD14E}">
            <xm:f>COUNTIF('Jour férié'!$C$3:$C$15,B$6)&gt;0</xm:f>
            <x14:dxf>
              <fill>
                <patternFill>
                  <bgColor rgb="FFFF0000"/>
                </patternFill>
              </fill>
            </x14:dxf>
          </x14:cfRule>
          <xm:sqref>B6:AF14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5"/>
  <sheetViews>
    <sheetView workbookViewId="0">
      <selection activeCell="B1" sqref="B1"/>
    </sheetView>
  </sheetViews>
  <sheetFormatPr baseColWidth="10" defaultRowHeight="15" x14ac:dyDescent="0.25"/>
  <cols>
    <col min="1" max="1" width="22.5703125" customWidth="1"/>
  </cols>
  <sheetData>
    <row r="1" spans="1:11" x14ac:dyDescent="0.25">
      <c r="A1" t="s">
        <v>0</v>
      </c>
      <c r="B1">
        <f>Planning!A1+2015</f>
        <v>2016</v>
      </c>
    </row>
    <row r="3" spans="1:11" x14ac:dyDescent="0.25">
      <c r="A3" s="3" t="s">
        <v>1</v>
      </c>
      <c r="B3" s="2">
        <v>42005</v>
      </c>
      <c r="C3" s="1">
        <f>DATE($B$1,1,1)</f>
        <v>42370</v>
      </c>
      <c r="G3" s="6" t="s">
        <v>27</v>
      </c>
      <c r="K3" s="7"/>
    </row>
    <row r="4" spans="1:11" x14ac:dyDescent="0.25">
      <c r="A4" s="3" t="s">
        <v>2</v>
      </c>
      <c r="B4" s="2">
        <v>42128</v>
      </c>
      <c r="C4" s="1">
        <f>ROUND(DATE(B1,4,MOD(234-11*MOD(B1,19),30))/7,0)*7-6</f>
        <v>42456</v>
      </c>
      <c r="G4" s="8" t="s">
        <v>30</v>
      </c>
      <c r="I4" s="5"/>
    </row>
    <row r="5" spans="1:11" x14ac:dyDescent="0.25">
      <c r="A5" s="3" t="s">
        <v>3</v>
      </c>
      <c r="B5" s="2">
        <v>42159</v>
      </c>
      <c r="C5" s="1">
        <f>C4+1</f>
        <v>42457</v>
      </c>
      <c r="G5" s="9" t="s">
        <v>31</v>
      </c>
      <c r="I5" s="9" t="s">
        <v>31</v>
      </c>
    </row>
    <row r="6" spans="1:11" x14ac:dyDescent="0.25">
      <c r="A6" s="3" t="s">
        <v>4</v>
      </c>
      <c r="B6" s="2">
        <v>42009</v>
      </c>
      <c r="C6" s="1">
        <f>DATE($B$1,5,1)</f>
        <v>42491</v>
      </c>
      <c r="G6" s="10" t="s">
        <v>32</v>
      </c>
      <c r="I6" s="11" t="s">
        <v>32</v>
      </c>
    </row>
    <row r="7" spans="1:11" x14ac:dyDescent="0.25">
      <c r="A7" s="4">
        <v>42132</v>
      </c>
      <c r="B7" s="2">
        <v>42221</v>
      </c>
      <c r="C7" s="1">
        <f>DATE($B$1,5,8)</f>
        <v>42498</v>
      </c>
      <c r="G7" s="12" t="s">
        <v>33</v>
      </c>
      <c r="I7" s="12" t="s">
        <v>33</v>
      </c>
    </row>
    <row r="8" spans="1:11" x14ac:dyDescent="0.25">
      <c r="A8" s="3" t="s">
        <v>5</v>
      </c>
      <c r="B8" s="3" t="s">
        <v>6</v>
      </c>
      <c r="C8" s="1">
        <f>C4+39</f>
        <v>42495</v>
      </c>
      <c r="G8" s="13" t="s">
        <v>34</v>
      </c>
      <c r="I8" s="14" t="s">
        <v>34</v>
      </c>
    </row>
    <row r="9" spans="1:11" x14ac:dyDescent="0.25">
      <c r="A9" s="3" t="s">
        <v>7</v>
      </c>
      <c r="B9" s="3" t="s">
        <v>8</v>
      </c>
      <c r="C9" s="1">
        <f>C4+49</f>
        <v>42505</v>
      </c>
      <c r="G9" s="15" t="s">
        <v>28</v>
      </c>
      <c r="I9" s="15" t="s">
        <v>28</v>
      </c>
    </row>
    <row r="10" spans="1:11" x14ac:dyDescent="0.25">
      <c r="A10" s="3" t="s">
        <v>9</v>
      </c>
      <c r="B10" s="3" t="s">
        <v>10</v>
      </c>
      <c r="C10" s="1">
        <f>C4+50</f>
        <v>42506</v>
      </c>
      <c r="G10" s="16" t="s">
        <v>35</v>
      </c>
      <c r="I10" s="16" t="s">
        <v>35</v>
      </c>
    </row>
    <row r="11" spans="1:11" x14ac:dyDescent="0.25">
      <c r="A11" s="4">
        <v>42199</v>
      </c>
      <c r="B11" s="3" t="s">
        <v>11</v>
      </c>
      <c r="C11" s="1">
        <f>DATE($B$1,7,14)</f>
        <v>42565</v>
      </c>
      <c r="G11" s="17" t="s">
        <v>29</v>
      </c>
      <c r="I11" s="17" t="s">
        <v>29</v>
      </c>
    </row>
    <row r="12" spans="1:11" x14ac:dyDescent="0.25">
      <c r="A12" s="4">
        <v>42231</v>
      </c>
      <c r="B12" s="3" t="s">
        <v>12</v>
      </c>
      <c r="C12" s="1">
        <f>DATE($B$1,8,15)</f>
        <v>42597</v>
      </c>
      <c r="G12" s="18" t="s">
        <v>36</v>
      </c>
      <c r="I12" s="18" t="s">
        <v>36</v>
      </c>
    </row>
    <row r="13" spans="1:11" x14ac:dyDescent="0.25">
      <c r="A13" s="3" t="s">
        <v>13</v>
      </c>
      <c r="B13" s="2">
        <v>42015</v>
      </c>
      <c r="C13" s="1">
        <f>DATE($B$1,11,1)</f>
        <v>42675</v>
      </c>
      <c r="G13" s="19" t="s">
        <v>37</v>
      </c>
      <c r="I13" s="19" t="s">
        <v>37</v>
      </c>
    </row>
    <row r="14" spans="1:11" x14ac:dyDescent="0.25">
      <c r="A14" s="4">
        <v>42319</v>
      </c>
      <c r="B14" s="2">
        <v>42319</v>
      </c>
      <c r="C14" s="1">
        <f>DATE($B$1,11,11)</f>
        <v>42685</v>
      </c>
    </row>
    <row r="15" spans="1:11" x14ac:dyDescent="0.25">
      <c r="A15" s="4">
        <v>42363</v>
      </c>
      <c r="B15" s="3" t="s">
        <v>14</v>
      </c>
      <c r="C15" s="1">
        <f>DATE($B$1,12,25)</f>
        <v>42729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T4"/>
  <sheetViews>
    <sheetView workbookViewId="0">
      <selection activeCell="C1" sqref="C1"/>
    </sheetView>
  </sheetViews>
  <sheetFormatPr baseColWidth="10" defaultRowHeight="15" x14ac:dyDescent="0.25"/>
  <cols>
    <col min="3" max="72" width="3.28515625" customWidth="1"/>
  </cols>
  <sheetData>
    <row r="1" spans="1:72" x14ac:dyDescent="0.25">
      <c r="C1" s="59" t="s">
        <v>49</v>
      </c>
      <c r="D1" s="59" t="s">
        <v>27</v>
      </c>
      <c r="E1" s="59" t="s">
        <v>27</v>
      </c>
      <c r="F1" s="59" t="s">
        <v>50</v>
      </c>
      <c r="G1" s="59" t="s">
        <v>51</v>
      </c>
      <c r="H1" s="59" t="s">
        <v>30</v>
      </c>
      <c r="I1" s="59" t="s">
        <v>52</v>
      </c>
      <c r="J1" s="59" t="s">
        <v>49</v>
      </c>
      <c r="K1" s="59" t="s">
        <v>27</v>
      </c>
      <c r="L1" s="59" t="s">
        <v>27</v>
      </c>
      <c r="M1" s="59" t="s">
        <v>50</v>
      </c>
      <c r="N1" s="59" t="s">
        <v>51</v>
      </c>
      <c r="O1" s="59" t="s">
        <v>30</v>
      </c>
      <c r="P1" s="59" t="s">
        <v>52</v>
      </c>
      <c r="Q1" s="59" t="s">
        <v>49</v>
      </c>
      <c r="R1" s="59" t="s">
        <v>27</v>
      </c>
      <c r="S1" s="59" t="s">
        <v>27</v>
      </c>
      <c r="T1" s="59" t="s">
        <v>50</v>
      </c>
      <c r="U1" s="59" t="s">
        <v>51</v>
      </c>
      <c r="V1" s="59" t="s">
        <v>30</v>
      </c>
      <c r="W1" s="59" t="s">
        <v>52</v>
      </c>
      <c r="X1" s="59" t="s">
        <v>49</v>
      </c>
      <c r="Y1" s="59" t="s">
        <v>27</v>
      </c>
      <c r="Z1" s="59" t="s">
        <v>27</v>
      </c>
      <c r="AA1" s="59" t="s">
        <v>50</v>
      </c>
      <c r="AB1" s="59" t="s">
        <v>51</v>
      </c>
      <c r="AC1" s="59" t="s">
        <v>30</v>
      </c>
      <c r="AD1" s="59" t="s">
        <v>52</v>
      </c>
      <c r="AE1" s="59" t="s">
        <v>49</v>
      </c>
      <c r="AF1" s="59" t="s">
        <v>27</v>
      </c>
      <c r="AG1" s="59" t="s">
        <v>27</v>
      </c>
      <c r="AH1" s="59" t="s">
        <v>50</v>
      </c>
      <c r="AI1" s="59" t="s">
        <v>51</v>
      </c>
      <c r="AJ1" s="59" t="s">
        <v>30</v>
      </c>
      <c r="AK1" s="59" t="s">
        <v>52</v>
      </c>
      <c r="AL1" s="59" t="s">
        <v>49</v>
      </c>
      <c r="AM1" s="59" t="s">
        <v>27</v>
      </c>
      <c r="AN1" s="59" t="s">
        <v>27</v>
      </c>
      <c r="AO1" s="59" t="s">
        <v>50</v>
      </c>
      <c r="AP1" s="59" t="s">
        <v>51</v>
      </c>
      <c r="AQ1" s="59" t="s">
        <v>30</v>
      </c>
      <c r="AR1" s="59" t="s">
        <v>52</v>
      </c>
      <c r="AS1" s="59" t="s">
        <v>49</v>
      </c>
      <c r="AT1" s="59" t="s">
        <v>27</v>
      </c>
      <c r="AU1" s="59" t="s">
        <v>27</v>
      </c>
      <c r="AV1" s="59" t="s">
        <v>50</v>
      </c>
      <c r="AW1" s="59" t="s">
        <v>51</v>
      </c>
      <c r="AX1" s="59" t="s">
        <v>30</v>
      </c>
      <c r="AY1" s="59" t="s">
        <v>52</v>
      </c>
      <c r="AZ1" s="59" t="s">
        <v>49</v>
      </c>
      <c r="BA1" s="59" t="s">
        <v>27</v>
      </c>
      <c r="BB1" s="59" t="s">
        <v>27</v>
      </c>
      <c r="BC1" s="59" t="s">
        <v>50</v>
      </c>
      <c r="BD1" s="59" t="s">
        <v>51</v>
      </c>
      <c r="BE1" s="59" t="s">
        <v>30</v>
      </c>
      <c r="BF1" s="59" t="s">
        <v>52</v>
      </c>
      <c r="BG1" s="59" t="s">
        <v>49</v>
      </c>
      <c r="BH1" s="59" t="s">
        <v>27</v>
      </c>
      <c r="BI1" s="59" t="s">
        <v>27</v>
      </c>
      <c r="BJ1" s="59" t="s">
        <v>50</v>
      </c>
      <c r="BK1" s="59" t="s">
        <v>51</v>
      </c>
      <c r="BL1" s="59" t="s">
        <v>30</v>
      </c>
      <c r="BM1" s="59" t="s">
        <v>52</v>
      </c>
      <c r="BN1" s="59" t="s">
        <v>49</v>
      </c>
      <c r="BO1" s="59" t="s">
        <v>27</v>
      </c>
      <c r="BP1" s="59" t="s">
        <v>27</v>
      </c>
      <c r="BQ1" s="59" t="s">
        <v>50</v>
      </c>
      <c r="BR1" s="59" t="s">
        <v>51</v>
      </c>
      <c r="BS1" s="59" t="s">
        <v>30</v>
      </c>
      <c r="BT1" s="59" t="s">
        <v>52</v>
      </c>
    </row>
    <row r="2" spans="1:72" x14ac:dyDescent="0.25">
      <c r="A2" t="s">
        <v>48</v>
      </c>
      <c r="C2" s="15" t="s">
        <v>28</v>
      </c>
      <c r="D2" s="6" t="s">
        <v>27</v>
      </c>
      <c r="E2" s="6" t="s">
        <v>27</v>
      </c>
      <c r="F2" s="6" t="s">
        <v>27</v>
      </c>
      <c r="G2" s="15" t="s">
        <v>28</v>
      </c>
      <c r="H2" s="56" t="s">
        <v>30</v>
      </c>
      <c r="I2" s="56" t="s">
        <v>30</v>
      </c>
      <c r="J2" s="56" t="s">
        <v>30</v>
      </c>
      <c r="K2" s="56" t="s">
        <v>30</v>
      </c>
      <c r="L2" s="15" t="s">
        <v>28</v>
      </c>
      <c r="M2" s="15" t="s">
        <v>28</v>
      </c>
      <c r="N2" s="6" t="s">
        <v>27</v>
      </c>
      <c r="O2" s="6" t="s">
        <v>27</v>
      </c>
      <c r="P2" s="6" t="s">
        <v>27</v>
      </c>
      <c r="Q2" s="6" t="s">
        <v>27</v>
      </c>
      <c r="R2" s="18" t="s">
        <v>36</v>
      </c>
      <c r="S2" s="56" t="s">
        <v>30</v>
      </c>
      <c r="T2" s="56" t="s">
        <v>30</v>
      </c>
      <c r="U2" s="56" t="s">
        <v>30</v>
      </c>
      <c r="V2" s="15" t="s">
        <v>28</v>
      </c>
      <c r="W2" s="15" t="s">
        <v>28</v>
      </c>
      <c r="X2" s="18" t="s">
        <v>36</v>
      </c>
      <c r="Y2" s="14" t="s">
        <v>34</v>
      </c>
      <c r="Z2" s="14" t="s">
        <v>34</v>
      </c>
      <c r="AA2" s="14" t="s">
        <v>34</v>
      </c>
      <c r="AB2" s="18" t="s">
        <v>36</v>
      </c>
      <c r="AC2" s="15" t="s">
        <v>28</v>
      </c>
      <c r="AD2" s="15" t="s">
        <v>28</v>
      </c>
      <c r="AE2" s="15" t="s">
        <v>28</v>
      </c>
      <c r="AF2" s="9" t="s">
        <v>31</v>
      </c>
      <c r="AG2" s="9" t="s">
        <v>31</v>
      </c>
      <c r="AH2" s="9" t="s">
        <v>31</v>
      </c>
      <c r="AI2" s="9" t="s">
        <v>31</v>
      </c>
      <c r="AJ2" s="15" t="s">
        <v>28</v>
      </c>
      <c r="AK2" s="15" t="s">
        <v>28</v>
      </c>
      <c r="AL2" s="9" t="s">
        <v>31</v>
      </c>
      <c r="AM2" s="6" t="s">
        <v>27</v>
      </c>
      <c r="AN2" s="6" t="s">
        <v>27</v>
      </c>
      <c r="AO2" s="6" t="s">
        <v>27</v>
      </c>
      <c r="AP2" s="15" t="s">
        <v>28</v>
      </c>
      <c r="AQ2" s="56" t="s">
        <v>30</v>
      </c>
      <c r="AR2" s="56" t="s">
        <v>30</v>
      </c>
      <c r="AS2" s="56" t="s">
        <v>30</v>
      </c>
      <c r="AT2" s="56" t="s">
        <v>30</v>
      </c>
      <c r="AU2" s="15" t="s">
        <v>28</v>
      </c>
      <c r="AV2" s="18" t="s">
        <v>36</v>
      </c>
      <c r="AW2" s="6" t="s">
        <v>27</v>
      </c>
      <c r="AX2" s="6" t="s">
        <v>27</v>
      </c>
      <c r="AY2" s="6" t="s">
        <v>27</v>
      </c>
      <c r="AZ2" s="6" t="s">
        <v>27</v>
      </c>
      <c r="BA2" s="15" t="s">
        <v>28</v>
      </c>
      <c r="BB2" s="56" t="s">
        <v>30</v>
      </c>
      <c r="BC2" s="56" t="s">
        <v>30</v>
      </c>
      <c r="BD2" s="56" t="s">
        <v>30</v>
      </c>
      <c r="BE2" s="57" t="s">
        <v>28</v>
      </c>
      <c r="BF2" s="15" t="s">
        <v>28</v>
      </c>
      <c r="BG2" s="18" t="s">
        <v>36</v>
      </c>
      <c r="BH2" s="14" t="s">
        <v>34</v>
      </c>
      <c r="BI2" s="14" t="s">
        <v>34</v>
      </c>
      <c r="BJ2" s="14" t="s">
        <v>34</v>
      </c>
      <c r="BK2" s="14" t="s">
        <v>34</v>
      </c>
      <c r="BL2" s="15" t="s">
        <v>28</v>
      </c>
      <c r="BM2" s="15" t="s">
        <v>28</v>
      </c>
      <c r="BN2" s="9" t="s">
        <v>31</v>
      </c>
      <c r="BO2" s="9" t="s">
        <v>31</v>
      </c>
      <c r="BP2" s="9" t="s">
        <v>31</v>
      </c>
      <c r="BQ2" s="9" t="s">
        <v>31</v>
      </c>
      <c r="BR2" s="9" t="s">
        <v>31</v>
      </c>
      <c r="BS2" s="15" t="s">
        <v>28</v>
      </c>
      <c r="BT2" s="15" t="s">
        <v>28</v>
      </c>
    </row>
    <row r="4" spans="1:72" x14ac:dyDescent="0.25">
      <c r="A4" t="s">
        <v>53</v>
      </c>
      <c r="C4" s="11" t="s">
        <v>32</v>
      </c>
      <c r="D4" s="11" t="s">
        <v>32</v>
      </c>
      <c r="E4" s="15" t="s">
        <v>28</v>
      </c>
      <c r="F4" s="15" t="s">
        <v>28</v>
      </c>
      <c r="G4" s="11" t="s">
        <v>32</v>
      </c>
      <c r="H4" s="11" t="s">
        <v>32</v>
      </c>
      <c r="I4" s="11" t="s">
        <v>32</v>
      </c>
      <c r="J4" s="58" t="s">
        <v>33</v>
      </c>
      <c r="K4" s="12" t="s">
        <v>33</v>
      </c>
      <c r="L4" s="11" t="s">
        <v>32</v>
      </c>
      <c r="M4" s="11" t="s">
        <v>32</v>
      </c>
      <c r="N4" s="58" t="s">
        <v>33</v>
      </c>
      <c r="O4" s="15" t="s">
        <v>28</v>
      </c>
      <c r="P4" s="15" t="s">
        <v>28</v>
      </c>
      <c r="Q4" s="11" t="s">
        <v>32</v>
      </c>
      <c r="R4" s="11" t="s">
        <v>32</v>
      </c>
      <c r="S4" s="15" t="s">
        <v>28</v>
      </c>
      <c r="T4" s="15" t="s">
        <v>28</v>
      </c>
      <c r="U4" s="11" t="s">
        <v>32</v>
      </c>
      <c r="V4" s="11" t="s">
        <v>32</v>
      </c>
      <c r="W4" s="11" t="s">
        <v>32</v>
      </c>
      <c r="X4" s="58" t="s">
        <v>33</v>
      </c>
      <c r="Y4" s="12" t="s">
        <v>33</v>
      </c>
      <c r="Z4" s="11" t="s">
        <v>32</v>
      </c>
      <c r="AA4" s="11" t="s">
        <v>32</v>
      </c>
      <c r="AB4" s="58" t="s">
        <v>33</v>
      </c>
      <c r="AC4" s="15" t="s">
        <v>28</v>
      </c>
      <c r="AD4" s="15" t="s">
        <v>28</v>
      </c>
      <c r="AE4" s="11" t="s">
        <v>32</v>
      </c>
      <c r="AF4" s="11" t="s">
        <v>32</v>
      </c>
      <c r="AG4" s="15" t="s">
        <v>28</v>
      </c>
      <c r="AH4" s="15" t="s">
        <v>28</v>
      </c>
      <c r="AI4" s="11" t="s">
        <v>32</v>
      </c>
      <c r="AJ4" s="11" t="s">
        <v>32</v>
      </c>
      <c r="AK4" s="11" t="s">
        <v>32</v>
      </c>
      <c r="AL4" s="58" t="s">
        <v>33</v>
      </c>
      <c r="AM4" s="12" t="s">
        <v>33</v>
      </c>
      <c r="AN4" s="11" t="s">
        <v>32</v>
      </c>
      <c r="AO4" s="11" t="s">
        <v>32</v>
      </c>
      <c r="AP4" s="58" t="s">
        <v>33</v>
      </c>
      <c r="AQ4" s="15" t="s">
        <v>28</v>
      </c>
      <c r="AR4" s="15" t="s">
        <v>28</v>
      </c>
      <c r="AS4" s="11" t="s">
        <v>32</v>
      </c>
      <c r="AT4" s="11" t="s">
        <v>32</v>
      </c>
      <c r="AU4" s="15" t="s">
        <v>28</v>
      </c>
      <c r="AV4" s="15" t="s">
        <v>28</v>
      </c>
      <c r="AW4" s="11" t="s">
        <v>32</v>
      </c>
      <c r="AX4" s="11" t="s">
        <v>32</v>
      </c>
      <c r="AY4" s="11" t="s">
        <v>32</v>
      </c>
      <c r="AZ4" s="58" t="s">
        <v>33</v>
      </c>
      <c r="BA4" s="12" t="s">
        <v>33</v>
      </c>
      <c r="BB4" s="11" t="s">
        <v>32</v>
      </c>
      <c r="BC4" s="11" t="s">
        <v>32</v>
      </c>
      <c r="BD4" s="58" t="s">
        <v>33</v>
      </c>
      <c r="BE4" s="15" t="s">
        <v>28</v>
      </c>
      <c r="BF4" s="15" t="s">
        <v>28</v>
      </c>
      <c r="BG4" s="11" t="s">
        <v>32</v>
      </c>
      <c r="BH4" s="11" t="s">
        <v>32</v>
      </c>
      <c r="BI4" s="15" t="s">
        <v>28</v>
      </c>
      <c r="BJ4" s="15" t="s">
        <v>28</v>
      </c>
      <c r="BK4" s="11" t="s">
        <v>32</v>
      </c>
      <c r="BL4" s="11" t="s">
        <v>32</v>
      </c>
      <c r="BM4" s="11" t="s">
        <v>32</v>
      </c>
      <c r="BN4" s="58" t="s">
        <v>33</v>
      </c>
      <c r="BO4" s="12" t="s">
        <v>33</v>
      </c>
      <c r="BP4" s="11" t="s">
        <v>32</v>
      </c>
      <c r="BQ4" s="11" t="s">
        <v>32</v>
      </c>
      <c r="BR4" s="58" t="s">
        <v>33</v>
      </c>
      <c r="BS4" s="15" t="s">
        <v>28</v>
      </c>
      <c r="BT4" s="15" t="s">
        <v>28</v>
      </c>
    </row>
  </sheetData>
  <conditionalFormatting sqref="C1:BT4">
    <cfRule type="expression" dxfId="0" priority="1">
      <formula>WEEKDAY(C$1,2)&gt;5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Jour férié</vt:lpstr>
      <vt:lpstr>Trame de planning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bureau</cp:lastModifiedBy>
  <dcterms:created xsi:type="dcterms:W3CDTF">2015-11-25T08:01:12Z</dcterms:created>
  <dcterms:modified xsi:type="dcterms:W3CDTF">2015-11-25T21:22:57Z</dcterms:modified>
</cp:coreProperties>
</file>