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Wasikowski\Desktop\"/>
    </mc:Choice>
  </mc:AlternateContent>
  <bookViews>
    <workbookView xWindow="0" yWindow="0" windowWidth="24000" windowHeight="10320"/>
  </bookViews>
  <sheets>
    <sheet name="général" sheetId="1" r:id="rId1"/>
    <sheet name="test2" sheetId="2" r:id="rId2"/>
    <sheet name="Feuil3" sheetId="3" r:id="rId3"/>
  </sheets>
  <externalReferences>
    <externalReference r:id="rId4"/>
  </externalReferences>
  <definedNames>
    <definedName name="type_from">[1]paramètres!$B$2:$B$7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5" i="1" l="1"/>
  <c r="W6" i="1"/>
  <c r="X6" i="1" s="1"/>
  <c r="W7" i="1"/>
  <c r="W8" i="1"/>
  <c r="X8" i="1" s="1"/>
  <c r="W4" i="1"/>
  <c r="X4" i="1"/>
  <c r="AB8" i="1"/>
  <c r="Y8" i="1"/>
  <c r="AB7" i="1"/>
  <c r="Y7" i="1"/>
  <c r="X7" i="1"/>
  <c r="AB6" i="1"/>
  <c r="Y6" i="1"/>
  <c r="AB5" i="1"/>
  <c r="Y5" i="1"/>
  <c r="X5" i="1"/>
  <c r="AB4" i="1"/>
  <c r="Y4" i="1"/>
  <c r="C8" i="2" l="1"/>
  <c r="D8" i="2" s="1"/>
  <c r="C7" i="2"/>
  <c r="D7" i="2" s="1"/>
  <c r="C6" i="2"/>
  <c r="D6" i="2" s="1"/>
  <c r="D5" i="2"/>
  <c r="C5" i="2"/>
  <c r="C8" i="1"/>
  <c r="K8" i="1"/>
  <c r="H8" i="1"/>
  <c r="G8" i="1"/>
  <c r="K7" i="1"/>
  <c r="H7" i="1"/>
  <c r="G7" i="1"/>
  <c r="C7" i="1"/>
  <c r="K6" i="1"/>
  <c r="H6" i="1"/>
  <c r="G6" i="1"/>
  <c r="C6" i="1"/>
  <c r="C4" i="2"/>
  <c r="D4" i="2" s="1"/>
  <c r="C3" i="2"/>
  <c r="D3" i="2" s="1"/>
  <c r="K5" i="1"/>
  <c r="H5" i="1"/>
  <c r="G5" i="1"/>
  <c r="C5" i="1"/>
  <c r="K4" i="1"/>
  <c r="H4" i="1"/>
  <c r="G4" i="1"/>
  <c r="C4" i="1"/>
</calcChain>
</file>

<file path=xl/sharedStrings.xml><?xml version="1.0" encoding="utf-8"?>
<sst xmlns="http://schemas.openxmlformats.org/spreadsheetml/2006/main" count="51" uniqueCount="24">
  <si>
    <t>n° de lot</t>
  </si>
  <si>
    <t>perte</t>
  </si>
  <si>
    <t>total</t>
  </si>
  <si>
    <t>ana ok
oui/non</t>
  </si>
  <si>
    <t>ana reçu
oui/non</t>
  </si>
  <si>
    <t>oui</t>
  </si>
  <si>
    <t>date 1</t>
  </si>
  <si>
    <t xml:space="preserve">nbre </t>
  </si>
  <si>
    <t>date 2</t>
  </si>
  <si>
    <t>date 3</t>
  </si>
  <si>
    <t>type de produit</t>
  </si>
  <si>
    <t>jour de fab</t>
  </si>
  <si>
    <t>quantième de fab</t>
  </si>
  <si>
    <t>Pertes: Causes</t>
  </si>
  <si>
    <t>Fromage</t>
  </si>
  <si>
    <t>chèvre</t>
  </si>
  <si>
    <r>
      <rPr>
        <b/>
        <sz val="14"/>
        <color theme="1"/>
        <rFont val="Calibri"/>
        <family val="2"/>
        <scheme val="minor"/>
      </rPr>
      <t>n° de lot</t>
    </r>
    <r>
      <rPr>
        <b/>
        <sz val="12"/>
        <color theme="1"/>
        <rFont val="Calibri"/>
        <family val="2"/>
        <scheme val="minor"/>
      </rPr>
      <t xml:space="preserve"> </t>
    </r>
  </si>
  <si>
    <t>casse robot</t>
  </si>
  <si>
    <t xml:space="preserve">Pertes: nbre </t>
  </si>
  <si>
    <t>13 4 274</t>
  </si>
  <si>
    <t>13 4 275</t>
  </si>
  <si>
    <t>13 4 276</t>
  </si>
  <si>
    <t>13 4 277</t>
  </si>
  <si>
    <t>13 4 278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</si>
</sst>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</font>
    <font>
      <b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4" fontId="1" fillId="2" borderId="8" xfId="0" applyNumberFormat="1" applyFont="1" applyFill="1" applyBorder="1"/>
    <xf numFmtId="0" fontId="1" fillId="2" borderId="8" xfId="0" applyNumberFormat="1" applyFont="1" applyFill="1" applyBorder="1"/>
    <xf numFmtId="0" fontId="2" fillId="2" borderId="8" xfId="0" applyFont="1" applyFill="1" applyBorder="1"/>
    <xf numFmtId="14" fontId="1" fillId="2" borderId="9" xfId="0" applyNumberFormat="1" applyFont="1" applyFill="1" applyBorder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4" fontId="1" fillId="0" borderId="8" xfId="0" applyNumberFormat="1" applyFont="1" applyBorder="1"/>
    <xf numFmtId="0" fontId="1" fillId="0" borderId="8" xfId="0" applyNumberFormat="1" applyFont="1" applyFill="1" applyBorder="1"/>
    <xf numFmtId="0" fontId="2" fillId="0" borderId="8" xfId="0" applyFont="1" applyFill="1" applyBorder="1"/>
    <xf numFmtId="14" fontId="1" fillId="0" borderId="9" xfId="0" applyNumberFormat="1" applyFont="1" applyBorder="1"/>
    <xf numFmtId="0" fontId="3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/>
    </xf>
    <xf numFmtId="16" fontId="5" fillId="0" borderId="3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/>
    </xf>
    <xf numFmtId="16" fontId="5" fillId="0" borderId="19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8" xfId="0" applyFont="1" applyFill="1" applyBorder="1"/>
    <xf numFmtId="0" fontId="0" fillId="0" borderId="8" xfId="0" applyBorder="1"/>
    <xf numFmtId="0" fontId="2" fillId="0" borderId="7" xfId="0" applyFont="1" applyFill="1" applyBorder="1" applyAlignment="1"/>
    <xf numFmtId="0" fontId="2" fillId="0" borderId="11" xfId="0" applyFont="1" applyFill="1" applyBorder="1" applyAlignment="1"/>
    <xf numFmtId="0" fontId="1" fillId="0" borderId="21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7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142875</xdr:colOff>
      <xdr:row>5</xdr:row>
      <xdr:rowOff>180975</xdr:rowOff>
    </xdr:from>
    <xdr:to>
      <xdr:col>18</xdr:col>
      <xdr:colOff>104775</xdr:colOff>
      <xdr:row>19</xdr:row>
      <xdr:rowOff>171450</xdr:rowOff>
    </xdr:to>
    <xdr:sp macro="" textlink="">
      <xdr:nvSpPr>
        <xdr:cNvPr id="2" name="ZoneTexte 1"/>
        <xdr:cNvSpPr txBox="1"/>
      </xdr:nvSpPr>
      <xdr:spPr>
        <a:xfrm>
          <a:off x="6467475" y="1371600"/>
          <a:ext cx="4533900" cy="2686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je recherche à mettre dans l'onglet</a:t>
          </a:r>
          <a:r>
            <a:rPr lang="fr-FR" sz="1100" baseline="0"/>
            <a:t> "général" le nombre de perte qui se trouve dans l'onglet "test2" suivant le numéro de lot.</a:t>
          </a:r>
        </a:p>
        <a:p>
          <a:endParaRPr lang="fr-FR" sz="1100" baseline="0"/>
        </a:p>
        <a:p>
          <a:r>
            <a:rPr lang="fr-FR" sz="1100" baseline="0"/>
            <a:t>Dans l'onglet "general" celui ci est dans 3 colonnes alors que dans l'onglet "test2" il est sur 1 colonne</a:t>
          </a:r>
        </a:p>
        <a:p>
          <a:r>
            <a:rPr lang="fr-FR" sz="1100" baseline="0"/>
            <a:t>Le num lot dans l'onglet "test2" peux être situé sur plusieurs lignes</a:t>
          </a:r>
        </a:p>
        <a:p>
          <a:endParaRPr lang="fr-FR" sz="1100" baseline="0"/>
        </a:p>
        <a:p>
          <a:r>
            <a:rPr lang="fr-FR" sz="1100" baseline="0"/>
            <a:t>Dans la réalité, ce sont deux fichiers distincts.</a:t>
          </a:r>
        </a:p>
        <a:p>
          <a:endParaRPr lang="fr-FR" sz="1100" baseline="0"/>
        </a:p>
        <a:p>
          <a:r>
            <a:rPr lang="fr-FR" sz="1100" baseline="0"/>
            <a:t>D'avance merci</a:t>
          </a:r>
        </a:p>
        <a:p>
          <a:endParaRPr lang="fr-FR" sz="1100" baseline="0"/>
        </a:p>
        <a:p>
          <a:r>
            <a:rPr lang="fr-FR" sz="1100" baseline="0"/>
            <a:t>KissCool</a:t>
          </a:r>
          <a:endParaRPr lang="fr-FR" sz="1100"/>
        </a:p>
      </xdr:txBody>
    </xdr:sp>
    <xdr:clientData/>
  </xdr:twoCellAnchor>
  <xdr:twoCellAnchor>
    <xdr:from>
      <xdr:col>19</xdr:col>
      <xdr:colOff>142875</xdr:colOff>
      <xdr:row>12</xdr:row>
      <xdr:rowOff>28574</xdr:rowOff>
    </xdr:from>
    <xdr:to>
      <xdr:col>21</xdr:col>
      <xdr:colOff>628650</xdr:colOff>
      <xdr:row>22</xdr:row>
      <xdr:rowOff>190499</xdr:rowOff>
    </xdr:to>
    <xdr:sp macro="" textlink="">
      <xdr:nvSpPr>
        <xdr:cNvPr id="3" name="ZoneTexte 2"/>
        <xdr:cNvSpPr txBox="1"/>
      </xdr:nvSpPr>
      <xdr:spPr>
        <a:xfrm>
          <a:off x="11801475" y="2581274"/>
          <a:ext cx="2009775" cy="2066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modifié le la</a:t>
          </a:r>
          <a:r>
            <a:rPr lang="fr-FR" sz="1100" baseline="0"/>
            <a:t> colonne N° de lot de façon à n'avoir qu'une seule colonne, et ensuite, en colonne W j'ai appliqué la fonction recherchev. Donc si tu tapes un numéro de lot qui est dans ton tableau en feuille test2, il t'indiquera le nombre de perte.</a:t>
          </a:r>
        </a:p>
        <a:p>
          <a:r>
            <a:rPr lang="fr-FR" sz="1100" baseline="0"/>
            <a:t>En espérant que ce soit ça que tu cherchais.</a:t>
          </a:r>
        </a:p>
        <a:p>
          <a:endParaRPr lang="fr-FR" sz="1100" baseline="0"/>
        </a:p>
      </xdr:txBody>
    </xdr:sp>
    <xdr:clientData/>
  </xdr:twoCellAnchor>
  <xdr:twoCellAnchor>
    <xdr:from>
      <xdr:col>19</xdr:col>
      <xdr:colOff>371475</xdr:colOff>
      <xdr:row>8</xdr:row>
      <xdr:rowOff>171450</xdr:rowOff>
    </xdr:from>
    <xdr:to>
      <xdr:col>19</xdr:col>
      <xdr:colOff>609600</xdr:colOff>
      <xdr:row>12</xdr:row>
      <xdr:rowOff>0</xdr:rowOff>
    </xdr:to>
    <xdr:cxnSp macro="">
      <xdr:nvCxnSpPr>
        <xdr:cNvPr id="5" name="Connecteur droit avec flèche 4"/>
        <xdr:cNvCxnSpPr/>
      </xdr:nvCxnSpPr>
      <xdr:spPr>
        <a:xfrm flipH="1" flipV="1">
          <a:off x="12030075" y="1962150"/>
          <a:ext cx="238125" cy="590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371476</xdr:colOff>
      <xdr:row>8</xdr:row>
      <xdr:rowOff>0</xdr:rowOff>
    </xdr:from>
    <xdr:to>
      <xdr:col>22</xdr:col>
      <xdr:colOff>219075</xdr:colOff>
      <xdr:row>12</xdr:row>
      <xdr:rowOff>9525</xdr:rowOff>
    </xdr:to>
    <xdr:cxnSp macro="">
      <xdr:nvCxnSpPr>
        <xdr:cNvPr id="6" name="Connecteur droit avec flèche 5"/>
        <xdr:cNvCxnSpPr/>
      </xdr:nvCxnSpPr>
      <xdr:spPr>
        <a:xfrm flipV="1">
          <a:off x="13554076" y="1790700"/>
          <a:ext cx="609599" cy="771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.apicella/Desktop/Version%20pour%20EXCEL%202007%20&#224;%202013%20(xlsm)/Aurelien/Suite/ENR17%20suivi%20des%20soins%20en%20cave%20PPN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paramètres"/>
    </sheetNames>
    <sheetDataSet>
      <sheetData sheetId="0"/>
      <sheetData sheetId="1">
        <row r="2">
          <cell r="B2" t="str">
            <v>morbier</v>
          </cell>
        </row>
        <row r="3">
          <cell r="B3" t="str">
            <v>morbier bio</v>
          </cell>
        </row>
        <row r="4">
          <cell r="B4" t="str">
            <v>raclette</v>
          </cell>
        </row>
        <row r="5">
          <cell r="B5" t="str">
            <v>mousserons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9"/>
  <sheetViews>
    <sheetView tabSelected="1" workbookViewId="0">
      <selection activeCell="U11" sqref="U11"/>
    </sheetView>
  </sheetViews>
  <sheetFormatPr baseColWidth="10" defaultRowHeight="15" x14ac:dyDescent="0.25"/>
  <cols>
    <col min="1" max="1" width="3.28515625" bestFit="1" customWidth="1"/>
    <col min="2" max="2" width="2.140625" bestFit="1" customWidth="1"/>
    <col min="3" max="3" width="4.42578125" bestFit="1" customWidth="1"/>
    <col min="4" max="4" width="11.85546875" bestFit="1" customWidth="1"/>
    <col min="5" max="5" width="9.7109375" bestFit="1" customWidth="1"/>
    <col min="6" max="6" width="5.85546875" bestFit="1" customWidth="1"/>
    <col min="7" max="7" width="5.28515625" bestFit="1" customWidth="1"/>
    <col min="8" max="8" width="11.85546875" bestFit="1" customWidth="1"/>
    <col min="9" max="9" width="8.140625" bestFit="1" customWidth="1"/>
    <col min="10" max="10" width="9" bestFit="1" customWidth="1"/>
    <col min="11" max="11" width="11.85546875" bestFit="1" customWidth="1"/>
  </cols>
  <sheetData>
    <row r="2" spans="1:28" ht="15.75" thickBot="1" x14ac:dyDescent="0.3"/>
    <row r="3" spans="1:28" ht="31.5" x14ac:dyDescent="0.25">
      <c r="A3" s="39" t="s">
        <v>0</v>
      </c>
      <c r="B3" s="40"/>
      <c r="C3" s="41"/>
      <c r="D3" s="2" t="s">
        <v>6</v>
      </c>
      <c r="E3" s="2" t="s">
        <v>7</v>
      </c>
      <c r="F3" s="2" t="s">
        <v>1</v>
      </c>
      <c r="G3" s="2" t="s">
        <v>2</v>
      </c>
      <c r="H3" s="2" t="s">
        <v>8</v>
      </c>
      <c r="I3" s="2" t="s">
        <v>3</v>
      </c>
      <c r="J3" s="2" t="s">
        <v>4</v>
      </c>
      <c r="K3" s="3" t="s">
        <v>9</v>
      </c>
      <c r="T3" s="1" t="s">
        <v>0</v>
      </c>
      <c r="U3" s="2" t="s">
        <v>6</v>
      </c>
      <c r="V3" s="2" t="s">
        <v>7</v>
      </c>
      <c r="W3" s="2" t="s">
        <v>1</v>
      </c>
      <c r="X3" s="2" t="s">
        <v>2</v>
      </c>
      <c r="Y3" s="2" t="s">
        <v>8</v>
      </c>
      <c r="Z3" s="2" t="s">
        <v>3</v>
      </c>
      <c r="AA3" s="2" t="s">
        <v>4</v>
      </c>
      <c r="AB3" s="3" t="s">
        <v>9</v>
      </c>
    </row>
    <row r="4" spans="1:28" ht="15.75" x14ac:dyDescent="0.25">
      <c r="A4" s="4">
        <v>13</v>
      </c>
      <c r="B4" s="5">
        <v>9</v>
      </c>
      <c r="C4" s="5">
        <f>D4-DATE(YEAR(D4),1,0)</f>
        <v>274</v>
      </c>
      <c r="D4" s="6">
        <v>42278</v>
      </c>
      <c r="E4" s="7">
        <v>226</v>
      </c>
      <c r="F4" s="7">
        <v>2</v>
      </c>
      <c r="G4" s="7">
        <f>E4-F4</f>
        <v>224</v>
      </c>
      <c r="H4" s="6">
        <f>D4+30</f>
        <v>42308</v>
      </c>
      <c r="I4" s="8" t="s">
        <v>5</v>
      </c>
      <c r="J4" s="8" t="s">
        <v>5</v>
      </c>
      <c r="K4" s="9">
        <f>D4+45</f>
        <v>42323</v>
      </c>
      <c r="T4" s="4" t="s">
        <v>19</v>
      </c>
      <c r="U4" s="6">
        <v>42278</v>
      </c>
      <c r="V4" s="7">
        <v>226</v>
      </c>
      <c r="W4" s="7">
        <f>VLOOKUP(T4,test2!$D$2:$J$8,6,FALSE)</f>
        <v>2</v>
      </c>
      <c r="X4" s="7">
        <f>V4-W4</f>
        <v>224</v>
      </c>
      <c r="Y4" s="6">
        <f>U4+30</f>
        <v>42308</v>
      </c>
      <c r="Z4" s="8" t="s">
        <v>5</v>
      </c>
      <c r="AA4" s="8" t="s">
        <v>5</v>
      </c>
      <c r="AB4" s="9">
        <f>U4+45</f>
        <v>42323</v>
      </c>
    </row>
    <row r="5" spans="1:28" ht="15.75" x14ac:dyDescent="0.25">
      <c r="A5" s="10">
        <v>13</v>
      </c>
      <c r="B5" s="11">
        <v>9</v>
      </c>
      <c r="C5" s="5">
        <f t="shared" ref="C5:C6" si="0">D5-DATE(YEAR(D5),1,0)</f>
        <v>275</v>
      </c>
      <c r="D5" s="12">
        <v>42279</v>
      </c>
      <c r="E5" s="13">
        <v>226</v>
      </c>
      <c r="F5" s="13">
        <v>3</v>
      </c>
      <c r="G5" s="13">
        <f t="shared" ref="G5:G8" si="1">E5-F5</f>
        <v>223</v>
      </c>
      <c r="H5" s="12">
        <f t="shared" ref="H5:H8" si="2">D5+30</f>
        <v>42309</v>
      </c>
      <c r="I5" s="14" t="s">
        <v>5</v>
      </c>
      <c r="J5" s="14"/>
      <c r="K5" s="15">
        <f t="shared" ref="K5:K8" si="3">D5+45</f>
        <v>42324</v>
      </c>
      <c r="T5" s="10" t="s">
        <v>20</v>
      </c>
      <c r="U5" s="12">
        <v>42279</v>
      </c>
      <c r="V5" s="13">
        <v>226</v>
      </c>
      <c r="W5" s="7">
        <f>VLOOKUP(T5,test2!$D$2:$J$8,6,FALSE)</f>
        <v>3</v>
      </c>
      <c r="X5" s="13">
        <f t="shared" ref="X5:X8" si="4">V5-W5</f>
        <v>223</v>
      </c>
      <c r="Y5" s="12">
        <f t="shared" ref="Y5:Y8" si="5">U5+30</f>
        <v>42309</v>
      </c>
      <c r="Z5" s="14" t="s">
        <v>5</v>
      </c>
      <c r="AA5" s="14"/>
      <c r="AB5" s="15">
        <f t="shared" ref="AB5:AB8" si="6">U5+45</f>
        <v>42324</v>
      </c>
    </row>
    <row r="6" spans="1:28" ht="15.75" x14ac:dyDescent="0.25">
      <c r="A6" s="32">
        <v>13</v>
      </c>
      <c r="B6" s="5">
        <v>9</v>
      </c>
      <c r="C6" s="5">
        <f t="shared" si="0"/>
        <v>276</v>
      </c>
      <c r="D6" s="12">
        <v>42280</v>
      </c>
      <c r="E6" s="33">
        <v>229</v>
      </c>
      <c r="F6" s="33"/>
      <c r="G6" s="13">
        <f t="shared" si="1"/>
        <v>229</v>
      </c>
      <c r="H6" s="12">
        <f t="shared" si="2"/>
        <v>42310</v>
      </c>
      <c r="I6" s="14" t="s">
        <v>5</v>
      </c>
      <c r="J6" s="14"/>
      <c r="K6" s="15">
        <f t="shared" si="3"/>
        <v>42325</v>
      </c>
      <c r="T6" s="32" t="s">
        <v>21</v>
      </c>
      <c r="U6" s="12">
        <v>42280</v>
      </c>
      <c r="V6" s="33">
        <v>229</v>
      </c>
      <c r="W6" s="7">
        <f>VLOOKUP(T6,test2!$D$2:$J$8,6,FALSE)</f>
        <v>1</v>
      </c>
      <c r="X6" s="13">
        <f t="shared" si="4"/>
        <v>228</v>
      </c>
      <c r="Y6" s="12">
        <f t="shared" si="5"/>
        <v>42310</v>
      </c>
      <c r="Z6" s="14" t="s">
        <v>5</v>
      </c>
      <c r="AA6" s="14"/>
      <c r="AB6" s="15">
        <f t="shared" si="6"/>
        <v>42325</v>
      </c>
    </row>
    <row r="7" spans="1:28" ht="15.75" x14ac:dyDescent="0.25">
      <c r="A7" s="37">
        <v>13</v>
      </c>
      <c r="B7" s="38">
        <v>9</v>
      </c>
      <c r="C7" s="38">
        <f>D7-DATE(YEAR(D7),1,0)</f>
        <v>277</v>
      </c>
      <c r="D7" s="12">
        <v>42281</v>
      </c>
      <c r="E7" s="33">
        <v>174</v>
      </c>
      <c r="F7" s="33"/>
      <c r="G7" s="13">
        <f t="shared" si="1"/>
        <v>174</v>
      </c>
      <c r="H7" s="12">
        <f t="shared" si="2"/>
        <v>42311</v>
      </c>
      <c r="I7" s="35" t="s">
        <v>5</v>
      </c>
      <c r="J7" s="42"/>
      <c r="K7" s="15">
        <f t="shared" si="3"/>
        <v>42326</v>
      </c>
      <c r="T7" s="37" t="s">
        <v>22</v>
      </c>
      <c r="U7" s="12">
        <v>42281</v>
      </c>
      <c r="V7" s="33">
        <v>174</v>
      </c>
      <c r="W7" s="7">
        <f>VLOOKUP(T7,test2!$D$2:$J$8,6,FALSE)</f>
        <v>5</v>
      </c>
      <c r="X7" s="13">
        <f t="shared" si="4"/>
        <v>169</v>
      </c>
      <c r="Y7" s="12">
        <f t="shared" si="5"/>
        <v>42311</v>
      </c>
      <c r="Z7" s="35" t="s">
        <v>5</v>
      </c>
      <c r="AA7" s="42"/>
      <c r="AB7" s="15">
        <f t="shared" si="6"/>
        <v>42326</v>
      </c>
    </row>
    <row r="8" spans="1:28" ht="15.75" x14ac:dyDescent="0.25">
      <c r="A8" s="37">
        <v>13</v>
      </c>
      <c r="B8" s="38">
        <v>9</v>
      </c>
      <c r="C8" s="38">
        <f>D8-DATE(YEAR(D8),1,0)</f>
        <v>278</v>
      </c>
      <c r="D8" s="12">
        <v>42282</v>
      </c>
      <c r="E8" s="34">
        <v>214</v>
      </c>
      <c r="F8" s="34"/>
      <c r="G8" s="13">
        <f t="shared" si="1"/>
        <v>214</v>
      </c>
      <c r="H8" s="12">
        <f t="shared" si="2"/>
        <v>42312</v>
      </c>
      <c r="I8" s="36"/>
      <c r="J8" s="43"/>
      <c r="K8" s="15">
        <f t="shared" si="3"/>
        <v>42327</v>
      </c>
      <c r="T8" s="37" t="s">
        <v>23</v>
      </c>
      <c r="U8" s="12">
        <v>42282</v>
      </c>
      <c r="V8" s="34">
        <v>214</v>
      </c>
      <c r="W8" s="7">
        <f>VLOOKUP(T8,test2!$D$2:$J$8,6,FALSE)</f>
        <v>1</v>
      </c>
      <c r="X8" s="13">
        <f t="shared" si="4"/>
        <v>213</v>
      </c>
      <c r="Y8" s="12">
        <f t="shared" si="5"/>
        <v>42312</v>
      </c>
      <c r="Z8" s="36"/>
      <c r="AA8" s="43"/>
      <c r="AB8" s="15">
        <f t="shared" si="6"/>
        <v>42327</v>
      </c>
    </row>
    <row r="9" spans="1:28" x14ac:dyDescent="0.25">
      <c r="T9" t="s">
        <v>19</v>
      </c>
    </row>
  </sheetData>
  <mergeCells count="3">
    <mergeCell ref="AA7:AA8"/>
    <mergeCell ref="A3:C3"/>
    <mergeCell ref="J7:J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workbookViewId="0">
      <selection activeCell="I2" sqref="I2"/>
    </sheetView>
  </sheetViews>
  <sheetFormatPr baseColWidth="10" defaultRowHeight="15" x14ac:dyDescent="0.25"/>
  <cols>
    <col min="1" max="1" width="13.140625" customWidth="1"/>
    <col min="2" max="2" width="11.85546875" bestFit="1" customWidth="1"/>
    <col min="3" max="3" width="11" bestFit="1" customWidth="1"/>
    <col min="4" max="4" width="10.5703125" bestFit="1" customWidth="1"/>
    <col min="5" max="5" width="9.42578125" bestFit="1" customWidth="1"/>
    <col min="6" max="6" width="9.85546875" bestFit="1" customWidth="1"/>
    <col min="7" max="7" width="10.140625" bestFit="1" customWidth="1"/>
    <col min="8" max="8" width="16.5703125" customWidth="1"/>
    <col min="9" max="9" width="28.140625" customWidth="1"/>
    <col min="10" max="10" width="36.28515625" customWidth="1"/>
  </cols>
  <sheetData>
    <row r="1" spans="1:10" ht="15.75" thickBot="1" x14ac:dyDescent="0.3"/>
    <row r="2" spans="1:10" ht="38.25" thickBot="1" x14ac:dyDescent="0.3">
      <c r="A2" s="16" t="s">
        <v>10</v>
      </c>
      <c r="B2" s="17" t="s">
        <v>11</v>
      </c>
      <c r="C2" s="18" t="s">
        <v>12</v>
      </c>
      <c r="D2" s="19" t="s">
        <v>16</v>
      </c>
      <c r="E2" s="20"/>
      <c r="F2" s="20"/>
      <c r="G2" s="20"/>
      <c r="H2" s="20"/>
      <c r="I2" s="21" t="s">
        <v>18</v>
      </c>
      <c r="J2" s="22" t="s">
        <v>13</v>
      </c>
    </row>
    <row r="3" spans="1:10" ht="16.5" thickBot="1" x14ac:dyDescent="0.3">
      <c r="A3" s="23" t="s">
        <v>14</v>
      </c>
      <c r="B3" s="24">
        <v>42278</v>
      </c>
      <c r="C3" s="25">
        <f>B3-DATE(YEAR(B3),1,0)</f>
        <v>274</v>
      </c>
      <c r="D3" s="26" t="str">
        <f>CONCATENATE(IF(A3="morbier","13 9",IF(A3="morbier bio","34 9",IF(A3="raclette","13 4","13 4")))," ", C3)</f>
        <v>13 4 274</v>
      </c>
      <c r="E3" s="26"/>
      <c r="F3" s="26"/>
      <c r="G3" s="26"/>
      <c r="H3" s="26"/>
      <c r="I3" s="27">
        <v>2</v>
      </c>
      <c r="J3" s="28" t="s">
        <v>17</v>
      </c>
    </row>
    <row r="4" spans="1:10" ht="16.5" thickBot="1" x14ac:dyDescent="0.3">
      <c r="A4" s="23" t="s">
        <v>15</v>
      </c>
      <c r="B4" s="29">
        <v>42279</v>
      </c>
      <c r="C4" s="25">
        <f>B4-DATE(YEAR(B4),1,0)</f>
        <v>275</v>
      </c>
      <c r="D4" s="26" t="str">
        <f t="shared" ref="D4" si="0">CONCATENATE(IF(A4="morbier","13 9",IF(A4="morbier bio","34 9",IF(A4="raclette","13 4","13 4")))," ", C4)</f>
        <v>13 4 275</v>
      </c>
      <c r="E4" s="26"/>
      <c r="F4" s="30"/>
      <c r="G4" s="30"/>
      <c r="H4" s="30"/>
      <c r="I4" s="31">
        <v>3</v>
      </c>
      <c r="J4" s="28"/>
    </row>
    <row r="5" spans="1:10" ht="16.5" thickBot="1" x14ac:dyDescent="0.3">
      <c r="A5" s="23" t="s">
        <v>14</v>
      </c>
      <c r="B5" s="12">
        <v>42280</v>
      </c>
      <c r="C5" s="25">
        <f>B5-DATE(YEAR(B5),1,0)</f>
        <v>276</v>
      </c>
      <c r="D5" s="26" t="str">
        <f>CONCATENATE(IF(A5="morbier","13 9",IF(A5="morbier bio","34 9",IF(A5="raclette","13 4","13 4")))," ", C5)</f>
        <v>13 4 276</v>
      </c>
      <c r="E5" s="26"/>
      <c r="F5" s="26"/>
      <c r="G5" s="26"/>
      <c r="H5" s="26"/>
      <c r="I5" s="27">
        <v>1</v>
      </c>
      <c r="J5" s="28" t="s">
        <v>17</v>
      </c>
    </row>
    <row r="6" spans="1:10" ht="16.5" thickBot="1" x14ac:dyDescent="0.3">
      <c r="A6" s="23" t="s">
        <v>14</v>
      </c>
      <c r="B6" s="12">
        <v>42281</v>
      </c>
      <c r="C6" s="25">
        <f t="shared" ref="C6:C8" si="1">B6-DATE(YEAR(B6),1,0)</f>
        <v>277</v>
      </c>
      <c r="D6" s="26" t="str">
        <f t="shared" ref="D6:D8" si="2">CONCATENATE(IF(A6="morbier","13 9",IF(A6="morbier bio","34 9",IF(A6="raclette","13 4","13 4")))," ", C6)</f>
        <v>13 4 277</v>
      </c>
      <c r="E6" s="26"/>
      <c r="F6" s="26"/>
      <c r="G6" s="26"/>
      <c r="H6" s="26"/>
      <c r="I6" s="27">
        <v>5</v>
      </c>
      <c r="J6" s="28" t="s">
        <v>17</v>
      </c>
    </row>
    <row r="7" spans="1:10" ht="16.5" thickBot="1" x14ac:dyDescent="0.3">
      <c r="A7" s="23" t="s">
        <v>14</v>
      </c>
      <c r="B7" s="12">
        <v>42282</v>
      </c>
      <c r="C7" s="25">
        <f t="shared" si="1"/>
        <v>278</v>
      </c>
      <c r="D7" s="26" t="str">
        <f t="shared" si="2"/>
        <v>13 4 278</v>
      </c>
      <c r="E7" s="26"/>
      <c r="F7" s="26"/>
      <c r="G7" s="26"/>
      <c r="H7" s="26"/>
      <c r="I7" s="27">
        <v>1</v>
      </c>
      <c r="J7" s="28" t="s">
        <v>17</v>
      </c>
    </row>
    <row r="8" spans="1:10" ht="15.75" x14ac:dyDescent="0.25">
      <c r="A8" s="23" t="s">
        <v>14</v>
      </c>
      <c r="B8" s="24">
        <v>42278</v>
      </c>
      <c r="C8" s="25">
        <f t="shared" si="1"/>
        <v>274</v>
      </c>
      <c r="D8" s="26" t="str">
        <f t="shared" si="2"/>
        <v>13 4 274</v>
      </c>
      <c r="E8" s="26"/>
      <c r="F8" s="26"/>
      <c r="G8" s="26"/>
      <c r="H8" s="26"/>
      <c r="I8" s="27">
        <v>6</v>
      </c>
      <c r="J8" s="28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général</vt:lpstr>
      <vt:lpstr>test2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WASIKOWSKI Jérôme</cp:lastModifiedBy>
  <dcterms:created xsi:type="dcterms:W3CDTF">2015-12-11T07:54:07Z</dcterms:created>
  <dcterms:modified xsi:type="dcterms:W3CDTF">2015-12-11T08:54:54Z</dcterms:modified>
</cp:coreProperties>
</file>