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/>
  <bookViews>
    <workbookView xWindow="-90" yWindow="1455" windowWidth="19290" windowHeight="4785" tabRatio="571"/>
  </bookViews>
  <sheets>
    <sheet name="Récapitulatif (2)" sheetId="36" r:id="rId1"/>
    <sheet name="frais Notaires" sheetId="38" state="hidden" r:id="rId2"/>
  </sheets>
  <externalReferences>
    <externalReference r:id="rId3"/>
  </externalReferences>
  <definedNames>
    <definedName name="LISTE">#REF!</definedName>
    <definedName name="modeles">#REF!</definedName>
    <definedName name="modeles_2">[1]BASE!#REF!</definedName>
    <definedName name="_xlnm.Print_Area" localSheetId="0">'Récapitulatif (2)'!$A$1:$E$6</definedName>
    <definedName name="zzzz">[1]BASE!#REF!</definedName>
  </definedNames>
  <calcPr calcId="145621"/>
</workbook>
</file>

<file path=xl/calcChain.xml><?xml version="1.0" encoding="utf-8"?>
<calcChain xmlns="http://schemas.openxmlformats.org/spreadsheetml/2006/main">
  <c r="A11" i="38" l="1"/>
  <c r="A12" i="38" s="1"/>
  <c r="C10" i="38"/>
  <c r="C9" i="38"/>
  <c r="C8" i="38"/>
  <c r="C7" i="38"/>
  <c r="C6" i="38"/>
  <c r="C5" i="38"/>
  <c r="C4" i="38"/>
  <c r="C3" i="38"/>
  <c r="C12" i="38" l="1"/>
  <c r="A13" i="38"/>
  <c r="C11" i="38"/>
  <c r="A14" i="38" l="1"/>
  <c r="C13" i="38"/>
  <c r="C14" i="38" l="1"/>
  <c r="A15" i="38"/>
  <c r="A16" i="38" l="1"/>
  <c r="C15" i="38"/>
  <c r="C16" i="38" l="1"/>
  <c r="A17" i="38"/>
  <c r="A18" i="38" l="1"/>
  <c r="C17" i="38"/>
  <c r="C18" i="38" l="1"/>
  <c r="A19" i="38"/>
  <c r="A20" i="38" l="1"/>
  <c r="C19" i="38"/>
  <c r="C20" i="38" l="1"/>
  <c r="A21" i="38"/>
  <c r="A22" i="38" l="1"/>
  <c r="C21" i="38"/>
  <c r="C22" i="38" l="1"/>
  <c r="A23" i="38"/>
  <c r="A24" i="38" l="1"/>
  <c r="C23" i="38"/>
  <c r="C24" i="38" l="1"/>
  <c r="A25" i="38"/>
  <c r="A26" i="38" l="1"/>
  <c r="C25" i="38"/>
  <c r="C26" i="38" l="1"/>
  <c r="A27" i="38"/>
  <c r="A28" i="38" l="1"/>
  <c r="C27" i="38"/>
  <c r="C28" i="38" l="1"/>
  <c r="A29" i="38"/>
  <c r="A30" i="38" l="1"/>
  <c r="C29" i="38"/>
  <c r="C30" i="38" l="1"/>
  <c r="A31" i="38"/>
  <c r="A32" i="38" l="1"/>
  <c r="C31" i="38"/>
  <c r="C32" i="38" l="1"/>
  <c r="A33" i="38"/>
  <c r="A34" i="38" l="1"/>
  <c r="C33" i="38"/>
  <c r="C34" i="38" l="1"/>
  <c r="A35" i="38"/>
  <c r="A36" i="38" l="1"/>
  <c r="C35" i="38"/>
  <c r="C36" i="38" l="1"/>
  <c r="A37" i="38"/>
  <c r="A38" i="38" l="1"/>
  <c r="C37" i="38"/>
  <c r="C38" i="38" l="1"/>
  <c r="A39" i="38"/>
  <c r="A40" i="38" l="1"/>
  <c r="C39" i="38"/>
  <c r="C40" i="38" l="1"/>
  <c r="A41" i="38"/>
  <c r="A42" i="38" l="1"/>
  <c r="C41" i="38"/>
  <c r="C42" i="38" l="1"/>
  <c r="A43" i="38"/>
  <c r="A44" i="38" l="1"/>
  <c r="C43" i="38"/>
  <c r="C44" i="38" l="1"/>
  <c r="A45" i="38"/>
  <c r="A46" i="38" l="1"/>
  <c r="C45" i="38"/>
  <c r="C46" i="38" l="1"/>
  <c r="A47" i="38"/>
  <c r="A48" i="38" l="1"/>
  <c r="C47" i="38"/>
  <c r="C48" i="38" l="1"/>
  <c r="A49" i="38"/>
  <c r="A50" i="38" l="1"/>
  <c r="C49" i="38"/>
  <c r="C50" i="38" l="1"/>
  <c r="A51" i="38"/>
  <c r="A52" i="38" l="1"/>
  <c r="C51" i="38"/>
  <c r="C52" i="38" l="1"/>
  <c r="A53" i="38"/>
  <c r="A54" i="38" l="1"/>
  <c r="C53" i="38"/>
  <c r="C54" i="38" l="1"/>
  <c r="A55" i="38"/>
  <c r="A56" i="38" l="1"/>
  <c r="C55" i="38"/>
  <c r="C56" i="38" l="1"/>
  <c r="A57" i="38"/>
  <c r="A58" i="38" l="1"/>
  <c r="C57" i="38"/>
  <c r="C58" i="38" l="1"/>
  <c r="A59" i="38"/>
  <c r="A60" i="38" l="1"/>
  <c r="C59" i="38"/>
  <c r="C60" i="38" l="1"/>
  <c r="A61" i="38"/>
  <c r="A62" i="38" l="1"/>
  <c r="C61" i="38"/>
  <c r="C62" i="38" l="1"/>
  <c r="A63" i="38"/>
  <c r="A64" i="38" l="1"/>
  <c r="C63" i="38"/>
  <c r="C64" i="38" l="1"/>
  <c r="A65" i="38"/>
  <c r="A66" i="38" l="1"/>
  <c r="C65" i="38"/>
  <c r="C66" i="38" l="1"/>
  <c r="A67" i="38"/>
  <c r="A68" i="38" l="1"/>
  <c r="C67" i="38"/>
  <c r="C68" i="38" l="1"/>
  <c r="A69" i="38"/>
  <c r="A70" i="38" l="1"/>
  <c r="C69" i="38"/>
  <c r="C70" i="38" l="1"/>
  <c r="A71" i="38"/>
  <c r="A72" i="38" l="1"/>
  <c r="C71" i="38"/>
  <c r="C72" i="38" l="1"/>
  <c r="A73" i="38"/>
  <c r="A74" i="38" l="1"/>
  <c r="C73" i="38"/>
  <c r="C74" i="38" l="1"/>
  <c r="A75" i="38"/>
  <c r="A76" i="38" l="1"/>
  <c r="C75" i="38"/>
  <c r="C76" i="38" l="1"/>
  <c r="A77" i="38"/>
  <c r="A78" i="38" l="1"/>
  <c r="C77" i="38"/>
  <c r="C78" i="38" l="1"/>
  <c r="A79" i="38"/>
  <c r="A80" i="38" l="1"/>
  <c r="C79" i="38"/>
  <c r="C80" i="38" l="1"/>
  <c r="A81" i="38"/>
  <c r="A82" i="38" l="1"/>
  <c r="C81" i="38"/>
  <c r="C82" i="38" l="1"/>
  <c r="A83" i="38"/>
  <c r="A84" i="38" l="1"/>
  <c r="C83" i="38"/>
  <c r="C84" i="38" l="1"/>
  <c r="A85" i="38"/>
  <c r="A86" i="38" l="1"/>
  <c r="C85" i="38"/>
  <c r="C86" i="38" l="1"/>
  <c r="A87" i="38"/>
  <c r="A88" i="38" l="1"/>
  <c r="C87" i="38"/>
  <c r="C88" i="38" l="1"/>
  <c r="A89" i="38"/>
  <c r="A90" i="38" l="1"/>
  <c r="C89" i="38"/>
  <c r="C90" i="38" l="1"/>
  <c r="A91" i="38"/>
  <c r="A92" i="38" l="1"/>
  <c r="C91" i="38"/>
  <c r="C92" i="38" l="1"/>
  <c r="A93" i="38"/>
  <c r="A94" i="38" l="1"/>
  <c r="C93" i="38"/>
  <c r="C94" i="38" l="1"/>
  <c r="A95" i="38"/>
  <c r="A96" i="38" l="1"/>
  <c r="C95" i="38"/>
  <c r="C96" i="38" l="1"/>
  <c r="A97" i="38"/>
  <c r="A98" i="38" l="1"/>
  <c r="C97" i="38"/>
  <c r="C98" i="38" l="1"/>
  <c r="A99" i="38"/>
  <c r="A100" i="38" l="1"/>
  <c r="C99" i="38"/>
  <c r="C100" i="38" l="1"/>
  <c r="A101" i="38"/>
  <c r="A102" i="38" l="1"/>
  <c r="C101" i="38"/>
  <c r="C102" i="38" l="1"/>
  <c r="A103" i="38"/>
  <c r="A104" i="38" l="1"/>
  <c r="C103" i="38"/>
  <c r="C104" i="38" l="1"/>
  <c r="A105" i="38"/>
  <c r="A106" i="38" l="1"/>
  <c r="C105" i="38"/>
  <c r="C106" i="38" l="1"/>
  <c r="A107" i="38"/>
  <c r="A108" i="38" l="1"/>
  <c r="C107" i="38"/>
  <c r="C108" i="38" l="1"/>
  <c r="A109" i="38"/>
  <c r="A110" i="38" l="1"/>
  <c r="C110" i="38" s="1"/>
  <c r="C109" i="38"/>
</calcChain>
</file>

<file path=xl/sharedStrings.xml><?xml version="1.0" encoding="utf-8"?>
<sst xmlns="http://schemas.openxmlformats.org/spreadsheetml/2006/main" count="3" uniqueCount="3">
  <si>
    <t>Prix terrain</t>
  </si>
  <si>
    <t>Provision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</si>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</sst>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  <numFmt numFmtId="167" formatCode="_(* #,##0.00_);_(* \(#,##0.00\);_(* &quot;-&quot;??_);_(@_)"/>
    <numFmt numFmtId="168" formatCode="_(&quot;€&quot;* #,##0.00_);_(&quot;€&quot;* \(#,##0.00\);_(&quot;€&quot;* &quot;-&quot;??_);_(@_)"/>
    <numFmt numFmtId="169" formatCode="0.0%"/>
  </numFmts>
  <fonts count="2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3" fillId="21" borderId="3" applyNumberFormat="0" applyFont="0" applyAlignment="0" applyProtection="0"/>
    <xf numFmtId="0" fontId="11" fillId="7" borderId="1" applyNumberFormat="0" applyAlignment="0" applyProtection="0"/>
    <xf numFmtId="44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2" fillId="3" borderId="0" applyNumberFormat="0" applyBorder="0" applyAlignment="0" applyProtection="0"/>
    <xf numFmtId="164" fontId="5" fillId="0" borderId="0" applyFont="0" applyFill="0" applyBorder="0" applyAlignment="0" applyProtection="0"/>
    <xf numFmtId="0" fontId="13" fillId="22" borderId="0" applyNumberFormat="0" applyBorder="0" applyAlignment="0" applyProtection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25" fillId="0" borderId="0"/>
    <xf numFmtId="165" fontId="3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48" applyFont="1" applyAlignment="1" applyProtection="1">
      <alignment horizontal="left"/>
    </xf>
    <xf numFmtId="0" fontId="4" fillId="0" borderId="0" xfId="48" applyFont="1" applyAlignment="1" applyProtection="1">
      <alignment horizontal="center"/>
    </xf>
    <xf numFmtId="0" fontId="4" fillId="0" borderId="0" xfId="48" applyFont="1" applyAlignment="1" applyProtection="1">
      <alignment horizontal="left" indent="1"/>
    </xf>
    <xf numFmtId="0" fontId="4" fillId="0" borderId="0" xfId="48" applyFont="1" applyAlignment="1" applyProtection="1">
      <alignment horizontal="left" indent="2"/>
    </xf>
    <xf numFmtId="3" fontId="3" fillId="0" borderId="0" xfId="48" applyNumberFormat="1" applyAlignment="1">
      <alignment horizontal="center"/>
    </xf>
    <xf numFmtId="4" fontId="3" fillId="0" borderId="0" xfId="48" applyNumberFormat="1" applyAlignment="1">
      <alignment horizontal="center"/>
    </xf>
    <xf numFmtId="0" fontId="3" fillId="0" borderId="0" xfId="48" applyAlignment="1">
      <alignment horizontal="center"/>
    </xf>
    <xf numFmtId="3" fontId="3" fillId="25" borderId="10" xfId="349" applyNumberFormat="1" applyFill="1" applyBorder="1" applyAlignment="1">
      <alignment horizontal="center" vertical="center"/>
    </xf>
    <xf numFmtId="3" fontId="23" fillId="25" borderId="10" xfId="349" applyNumberFormat="1" applyFont="1" applyFill="1" applyBorder="1" applyAlignment="1">
      <alignment horizontal="center" vertical="center"/>
    </xf>
    <xf numFmtId="4" fontId="3" fillId="25" borderId="10" xfId="349" applyNumberFormat="1" applyFill="1" applyBorder="1" applyAlignment="1">
      <alignment horizontal="center" vertical="center"/>
    </xf>
    <xf numFmtId="169" fontId="3" fillId="25" borderId="10" xfId="37" applyNumberFormat="1" applyFont="1" applyFill="1" applyBorder="1" applyAlignment="1">
      <alignment horizontal="center" vertical="center"/>
    </xf>
    <xf numFmtId="3" fontId="3" fillId="26" borderId="10" xfId="349" applyNumberFormat="1" applyFill="1" applyBorder="1" applyAlignment="1">
      <alignment horizontal="center" vertical="center"/>
    </xf>
    <xf numFmtId="3" fontId="23" fillId="26" borderId="10" xfId="349" applyNumberFormat="1" applyFont="1" applyFill="1" applyBorder="1" applyAlignment="1">
      <alignment horizontal="center" vertical="center"/>
    </xf>
    <xf numFmtId="169" fontId="3" fillId="26" borderId="10" xfId="37" applyNumberFormat="1" applyFont="1" applyFill="1" applyBorder="1" applyAlignment="1">
      <alignment horizontal="center" vertical="center"/>
    </xf>
    <xf numFmtId="3" fontId="3" fillId="24" borderId="10" xfId="349" applyNumberFormat="1" applyFill="1" applyBorder="1" applyAlignment="1">
      <alignment horizontal="center" vertical="center"/>
    </xf>
    <xf numFmtId="3" fontId="23" fillId="24" borderId="10" xfId="349" applyNumberFormat="1" applyFont="1" applyFill="1" applyBorder="1" applyAlignment="1">
      <alignment horizontal="center" vertical="center"/>
    </xf>
    <xf numFmtId="169" fontId="3" fillId="24" borderId="10" xfId="37" applyNumberFormat="1" applyFont="1" applyFill="1" applyBorder="1" applyAlignment="1">
      <alignment horizontal="center" vertical="center"/>
    </xf>
    <xf numFmtId="3" fontId="3" fillId="0" borderId="0" xfId="48" applyNumberFormat="1" applyFill="1" applyBorder="1" applyAlignment="1">
      <alignment horizontal="center"/>
    </xf>
    <xf numFmtId="3" fontId="3" fillId="0" borderId="0" xfId="48" applyNumberFormat="1" applyBorder="1" applyAlignment="1">
      <alignment horizontal="center"/>
    </xf>
    <xf numFmtId="0" fontId="3" fillId="0" borderId="0" xfId="48" applyBorder="1" applyAlignment="1">
      <alignment horizontal="center"/>
    </xf>
    <xf numFmtId="4" fontId="3" fillId="0" borderId="0" xfId="48" applyNumberFormat="1" applyBorder="1" applyAlignment="1">
      <alignment horizontal="center"/>
    </xf>
    <xf numFmtId="0" fontId="4" fillId="0" borderId="0" xfId="48" applyFont="1" applyAlignment="1" applyProtection="1">
      <alignment horizontal="left"/>
      <protection locked="0"/>
    </xf>
  </cellXfs>
  <cellStyles count="35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Euro 10" xfId="50"/>
    <cellStyle name="Euro 2" xfId="31"/>
    <cellStyle name="Euro 2 2" xfId="51"/>
    <cellStyle name="Euro 2 2 2" xfId="52"/>
    <cellStyle name="Euro 2 3" xfId="53"/>
    <cellStyle name="Euro 2 3 2" xfId="54"/>
    <cellStyle name="Euro 2 4" xfId="55"/>
    <cellStyle name="Euro 2 4 2" xfId="56"/>
    <cellStyle name="Euro 2 5" xfId="57"/>
    <cellStyle name="Euro 3" xfId="58"/>
    <cellStyle name="Euro 3 2" xfId="59"/>
    <cellStyle name="Euro 4" xfId="60"/>
    <cellStyle name="Euro 4 2" xfId="61"/>
    <cellStyle name="Euro 5" xfId="62"/>
    <cellStyle name="Euro 5 2" xfId="63"/>
    <cellStyle name="Euro 6" xfId="64"/>
    <cellStyle name="Euro 6 2" xfId="65"/>
    <cellStyle name="Euro 7" xfId="66"/>
    <cellStyle name="Euro 8" xfId="67"/>
    <cellStyle name="Euro 8 2" xfId="68"/>
    <cellStyle name="Euro 9" xfId="69"/>
    <cellStyle name="Insatisfaisant" xfId="32" builtinId="27" customBuiltin="1"/>
    <cellStyle name="Milliers 2" xfId="70"/>
    <cellStyle name="Milliers 2 2" xfId="71"/>
    <cellStyle name="Milliers 2 2 2" xfId="72"/>
    <cellStyle name="Milliers 2 2 2 2" xfId="73"/>
    <cellStyle name="Milliers 2 2 2 2 2" xfId="74"/>
    <cellStyle name="Milliers 2 2 2 2 2 2" xfId="75"/>
    <cellStyle name="Milliers 2 2 2 2 3" xfId="76"/>
    <cellStyle name="Milliers 2 2 2 3" xfId="77"/>
    <cellStyle name="Milliers 2 2 2 3 2" xfId="78"/>
    <cellStyle name="Milliers 2 2 2 4" xfId="79"/>
    <cellStyle name="Milliers 2 2 3" xfId="80"/>
    <cellStyle name="Milliers 2 2 3 2" xfId="81"/>
    <cellStyle name="Milliers 2 2 3 2 2" xfId="82"/>
    <cellStyle name="Milliers 2 2 3 3" xfId="83"/>
    <cellStyle name="Milliers 2 2 4" xfId="84"/>
    <cellStyle name="Milliers 2 2 4 2" xfId="85"/>
    <cellStyle name="Milliers 2 2 5" xfId="86"/>
    <cellStyle name="Milliers 2 3" xfId="87"/>
    <cellStyle name="Milliers 2 3 2" xfId="88"/>
    <cellStyle name="Milliers 2 3 2 2" xfId="89"/>
    <cellStyle name="Milliers 2 3 2 2 2" xfId="90"/>
    <cellStyle name="Milliers 2 3 2 3" xfId="91"/>
    <cellStyle name="Milliers 2 3 3" xfId="92"/>
    <cellStyle name="Milliers 2 3 3 2" xfId="93"/>
    <cellStyle name="Milliers 2 3 3 2 2" xfId="94"/>
    <cellStyle name="Milliers 2 3 3 3" xfId="95"/>
    <cellStyle name="Milliers 2 3 4" xfId="96"/>
    <cellStyle name="Milliers 2 3 4 2" xfId="97"/>
    <cellStyle name="Milliers 2 3 5" xfId="98"/>
    <cellStyle name="Milliers 2 4" xfId="99"/>
    <cellStyle name="Milliers 2 4 2" xfId="100"/>
    <cellStyle name="Milliers 2 4 2 2" xfId="101"/>
    <cellStyle name="Milliers 2 4 2 2 2" xfId="102"/>
    <cellStyle name="Milliers 2 4 2 3" xfId="103"/>
    <cellStyle name="Milliers 2 4 3" xfId="104"/>
    <cellStyle name="Milliers 2 4 3 2" xfId="105"/>
    <cellStyle name="Milliers 2 4 3 2 2" xfId="106"/>
    <cellStyle name="Milliers 2 4 3 3" xfId="107"/>
    <cellStyle name="Milliers 2 4 4" xfId="108"/>
    <cellStyle name="Milliers 2 4 4 2" xfId="109"/>
    <cellStyle name="Milliers 2 4 5" xfId="110"/>
    <cellStyle name="Milliers 2 5" xfId="111"/>
    <cellStyle name="Milliers 2 5 2" xfId="112"/>
    <cellStyle name="Milliers 2 5 2 2" xfId="113"/>
    <cellStyle name="Milliers 2 5 2 2 2" xfId="114"/>
    <cellStyle name="Milliers 2 5 2 2 2 2" xfId="115"/>
    <cellStyle name="Milliers 2 5 2 2 3" xfId="116"/>
    <cellStyle name="Milliers 2 5 2 3" xfId="117"/>
    <cellStyle name="Milliers 2 5 2 3 2" xfId="118"/>
    <cellStyle name="Milliers 2 5 2 4" xfId="119"/>
    <cellStyle name="Milliers 2 5 3" xfId="120"/>
    <cellStyle name="Milliers 2 5 3 2" xfId="121"/>
    <cellStyle name="Milliers 2 5 3 2 2" xfId="122"/>
    <cellStyle name="Milliers 2 5 3 3" xfId="123"/>
    <cellStyle name="Milliers 2 5 4" xfId="124"/>
    <cellStyle name="Milliers 2 5 4 2" xfId="125"/>
    <cellStyle name="Milliers 2 5 5" xfId="126"/>
    <cellStyle name="Milliers 2 6" xfId="127"/>
    <cellStyle name="Milliers 2 7" xfId="128"/>
    <cellStyle name="Milliers 2 8" xfId="129"/>
    <cellStyle name="Milliers 3" xfId="130"/>
    <cellStyle name="Milliers 3 2" xfId="131"/>
    <cellStyle name="Milliers 3 3" xfId="132"/>
    <cellStyle name="Milliers 3 4" xfId="133"/>
    <cellStyle name="Milliers 3 4 2" xfId="134"/>
    <cellStyle name="Milliers 3 5" xfId="135"/>
    <cellStyle name="Milliers 3 6" xfId="355"/>
    <cellStyle name="Milliers 4" xfId="136"/>
    <cellStyle name="Milliers 5" xfId="137"/>
    <cellStyle name="Milliers 5 2" xfId="138"/>
    <cellStyle name="Milliers 5 2 2" xfId="139"/>
    <cellStyle name="Milliers 5 2 2 2" xfId="140"/>
    <cellStyle name="Milliers 5 2 3" xfId="141"/>
    <cellStyle name="Milliers 5 3" xfId="142"/>
    <cellStyle name="Milliers 5 3 2" xfId="143"/>
    <cellStyle name="Milliers 5 3 2 2" xfId="144"/>
    <cellStyle name="Milliers 5 3 3" xfId="145"/>
    <cellStyle name="Milliers 5 4" xfId="146"/>
    <cellStyle name="Milliers 5 4 2" xfId="147"/>
    <cellStyle name="Milliers 5 5" xfId="148"/>
    <cellStyle name="Milliers 6" xfId="149"/>
    <cellStyle name="Milliers 7" xfId="150"/>
    <cellStyle name="Milliers 7 2" xfId="151"/>
    <cellStyle name="Milliers 7 2 2" xfId="152"/>
    <cellStyle name="Milliers 7 2 2 2" xfId="153"/>
    <cellStyle name="Milliers 7 2 3" xfId="154"/>
    <cellStyle name="Milliers 7 3" xfId="155"/>
    <cellStyle name="Milliers 7 3 2" xfId="156"/>
    <cellStyle name="Milliers 7 4" xfId="157"/>
    <cellStyle name="Milliers 8" xfId="158"/>
    <cellStyle name="Milliers 8 2" xfId="159"/>
    <cellStyle name="Milliers 8 2 2" xfId="160"/>
    <cellStyle name="Milliers 8 3" xfId="161"/>
    <cellStyle name="Milliers 9" xfId="162"/>
    <cellStyle name="Monétaire 2" xfId="49"/>
    <cellStyle name="Monétaire 2 2" xfId="33"/>
    <cellStyle name="Monétaire 2 2 2" xfId="163"/>
    <cellStyle name="Monétaire 2 3" xfId="164"/>
    <cellStyle name="Monétaire 2 3 2" xfId="165"/>
    <cellStyle name="Monétaire 2 4" xfId="166"/>
    <cellStyle name="Monétaire 2 4 2" xfId="167"/>
    <cellStyle name="Monétaire 2 5" xfId="168"/>
    <cellStyle name="Monétaire 3" xfId="169"/>
    <cellStyle name="Monétaire 3 2" xfId="170"/>
    <cellStyle name="Monétaire 4" xfId="171"/>
    <cellStyle name="Monétaire 4 2" xfId="172"/>
    <cellStyle name="Monétaire 5" xfId="173"/>
    <cellStyle name="Monétaire 5 2" xfId="174"/>
    <cellStyle name="Monétaire 5 2 2" xfId="175"/>
    <cellStyle name="Monétaire 5 2 2 2" xfId="176"/>
    <cellStyle name="Monétaire 5 2 3" xfId="177"/>
    <cellStyle name="Monétaire 5 3" xfId="178"/>
    <cellStyle name="Monétaire 5 3 2" xfId="179"/>
    <cellStyle name="Monétaire 5 3 2 2" xfId="180"/>
    <cellStyle name="Monétaire 5 3 3" xfId="181"/>
    <cellStyle name="Monétaire 6" xfId="182"/>
    <cellStyle name="Monétaire 6 2" xfId="183"/>
    <cellStyle name="Monétaire 7" xfId="184"/>
    <cellStyle name="Monétaire 7 2" xfId="185"/>
    <cellStyle name="Monétaire 7 2 2" xfId="186"/>
    <cellStyle name="Monétaire 7 2 2 2" xfId="187"/>
    <cellStyle name="Monétaire 7 2 3" xfId="188"/>
    <cellStyle name="Monétaire 7 3" xfId="189"/>
    <cellStyle name="Monétaire 7 4" xfId="190"/>
    <cellStyle name="Monétaire 7 4 2" xfId="191"/>
    <cellStyle name="Monétaire 7 5" xfId="192"/>
    <cellStyle name="Monétaire 8" xfId="193"/>
    <cellStyle name="Monétaire 8 2" xfId="194"/>
    <cellStyle name="Monétaire 8 2 2" xfId="195"/>
    <cellStyle name="Monétaire 8 3" xfId="196"/>
    <cellStyle name="Monétaire 9" xfId="351"/>
    <cellStyle name="Neutre" xfId="34" builtinId="28" customBuiltin="1"/>
    <cellStyle name="Normal" xfId="0" builtinId="0"/>
    <cellStyle name="Normal 10" xfId="350"/>
    <cellStyle name="Normal 11 2" xfId="352"/>
    <cellStyle name="Normal 12" xfId="353"/>
    <cellStyle name="Normal 2" xfId="35"/>
    <cellStyle name="Normal 2 2" xfId="48"/>
    <cellStyle name="Normal 2 2 2" xfId="36"/>
    <cellStyle name="Normal 2 2 2 2" xfId="349"/>
    <cellStyle name="Normal 2 2 3" xfId="197"/>
    <cellStyle name="Normal 2 2 3 2" xfId="198"/>
    <cellStyle name="Normal 2 2 3 2 2" xfId="199"/>
    <cellStyle name="Normal 2 2 3 2 2 2" xfId="200"/>
    <cellStyle name="Normal 2 2 3 2 3" xfId="201"/>
    <cellStyle name="Normal 2 2 3 3" xfId="202"/>
    <cellStyle name="Normal 2 2 3 3 2" xfId="203"/>
    <cellStyle name="Normal 2 2 3 4" xfId="204"/>
    <cellStyle name="Normal 2 2 4" xfId="205"/>
    <cellStyle name="Normal 2 2 4 2" xfId="206"/>
    <cellStyle name="Normal 2 2 4 2 2" xfId="207"/>
    <cellStyle name="Normal 2 2 4 2 2 2" xfId="208"/>
    <cellStyle name="Normal 2 2 4 2 2 2 2" xfId="209"/>
    <cellStyle name="Normal 2 2 4 2 2 3" xfId="210"/>
    <cellStyle name="Normal 2 2 4 2 3" xfId="211"/>
    <cellStyle name="Normal 2 2 4 2 3 2" xfId="212"/>
    <cellStyle name="Normal 2 2 4 2 4" xfId="213"/>
    <cellStyle name="Normal 2 2 4 3" xfId="214"/>
    <cellStyle name="Normal 2 2 4 3 2" xfId="215"/>
    <cellStyle name="Normal 2 2 4 3 2 2" xfId="216"/>
    <cellStyle name="Normal 2 2 4 3 3" xfId="217"/>
    <cellStyle name="Normal 2 2 4 4" xfId="218"/>
    <cellStyle name="Normal 2 2 4 4 2" xfId="219"/>
    <cellStyle name="Normal 2 2 4 5" xfId="220"/>
    <cellStyle name="Normal 2 2 5" xfId="221"/>
    <cellStyle name="Normal 2 2 5 2" xfId="222"/>
    <cellStyle name="Normal 2 2 5 2 2" xfId="223"/>
    <cellStyle name="Normal 2 2 5 2 2 2" xfId="224"/>
    <cellStyle name="Normal 2 2 5 2 3" xfId="225"/>
    <cellStyle name="Normal 2 2 5 3" xfId="226"/>
    <cellStyle name="Normal 2 2 5 3 2" xfId="227"/>
    <cellStyle name="Normal 2 2 5 4" xfId="228"/>
    <cellStyle name="Normal 2 2 6" xfId="229"/>
    <cellStyle name="Normal 2 3" xfId="230"/>
    <cellStyle name="Normal 2 3 2" xfId="231"/>
    <cellStyle name="Normal 2 3 2 2" xfId="232"/>
    <cellStyle name="Normal 2 3 2 2 2" xfId="233"/>
    <cellStyle name="Normal 2 3 2 2 2 2" xfId="234"/>
    <cellStyle name="Normal 2 3 2 2 3" xfId="235"/>
    <cellStyle name="Normal 2 3 2 3" xfId="236"/>
    <cellStyle name="Normal 2 3 2 3 2" xfId="237"/>
    <cellStyle name="Normal 2 3 2 4" xfId="238"/>
    <cellStyle name="Normal 2 3 3" xfId="239"/>
    <cellStyle name="Normal 2 3 3 2" xfId="240"/>
    <cellStyle name="Normal 2 3 3 2 2" xfId="241"/>
    <cellStyle name="Normal 2 3 3 3" xfId="242"/>
    <cellStyle name="Normal 2 3 4" xfId="243"/>
    <cellStyle name="Normal 2 3 4 2" xfId="244"/>
    <cellStyle name="Normal 2 3 4 2 2" xfId="245"/>
    <cellStyle name="Normal 2 3 4 3" xfId="246"/>
    <cellStyle name="Normal 2 4" xfId="247"/>
    <cellStyle name="Normal 2 4 2" xfId="248"/>
    <cellStyle name="Normal 2 4 2 2" xfId="249"/>
    <cellStyle name="Normal 2 4 3" xfId="250"/>
    <cellStyle name="Normal 2 5" xfId="354"/>
    <cellStyle name="Normal 3" xfId="251"/>
    <cellStyle name="Normal 3 2" xfId="252"/>
    <cellStyle name="Normal 3 3" xfId="253"/>
    <cellStyle name="Normal 3 4" xfId="254"/>
    <cellStyle name="Normal 3 5" xfId="255"/>
    <cellStyle name="Normal 3 5 2" xfId="256"/>
    <cellStyle name="Normal 3 6" xfId="257"/>
    <cellStyle name="Normal 4" xfId="258"/>
    <cellStyle name="Normal 4 2" xfId="259"/>
    <cellStyle name="Normal 4 3" xfId="260"/>
    <cellStyle name="Normal 4 3 2" xfId="261"/>
    <cellStyle name="Normal 4 3 2 2" xfId="262"/>
    <cellStyle name="Normal 4 3 2 2 2" xfId="263"/>
    <cellStyle name="Normal 4 3 2 3" xfId="264"/>
    <cellStyle name="Normal 4 3 3" xfId="265"/>
    <cellStyle name="Normal 4 3 3 2" xfId="266"/>
    <cellStyle name="Normal 4 3 4" xfId="267"/>
    <cellStyle name="Normal 4 4" xfId="268"/>
    <cellStyle name="Normal 4 4 2" xfId="269"/>
    <cellStyle name="Normal 4 4 2 2" xfId="270"/>
    <cellStyle name="Normal 4 4 3" xfId="271"/>
    <cellStyle name="Normal 5" xfId="272"/>
    <cellStyle name="Normal 5 2" xfId="273"/>
    <cellStyle name="Normal 5 2 2" xfId="274"/>
    <cellStyle name="Normal 5 3" xfId="275"/>
    <cellStyle name="Normal 6" xfId="276"/>
    <cellStyle name="Normal 6 2" xfId="277"/>
    <cellStyle name="Normal 6 2 2" xfId="278"/>
    <cellStyle name="Normal 6 2 2 2" xfId="279"/>
    <cellStyle name="Normal 6 2 3" xfId="280"/>
    <cellStyle name="Normal 6 3" xfId="281"/>
    <cellStyle name="Normal 6 3 2" xfId="282"/>
    <cellStyle name="Normal 6 3 2 2" xfId="283"/>
    <cellStyle name="Normal 6 3 3" xfId="284"/>
    <cellStyle name="Normal 6 4" xfId="285"/>
    <cellStyle name="Normal 6 4 2" xfId="286"/>
    <cellStyle name="Normal 6 5" xfId="287"/>
    <cellStyle name="Normal 7" xfId="288"/>
    <cellStyle name="Normal 8" xfId="289"/>
    <cellStyle name="Normal 8 2" xfId="290"/>
    <cellStyle name="Normal 8 2 2" xfId="291"/>
    <cellStyle name="Normal 8 3" xfId="292"/>
    <cellStyle name="Normal 9" xfId="293"/>
    <cellStyle name="Normal 9 2" xfId="294"/>
    <cellStyle name="Normal 9 2 2" xfId="295"/>
    <cellStyle name="Normal 9 3" xfId="296"/>
    <cellStyle name="Pourcentage" xfId="37" builtinId="5"/>
    <cellStyle name="Pourcentage 2" xfId="297"/>
    <cellStyle name="Pourcentage 2 2" xfId="298"/>
    <cellStyle name="Pourcentage 2 2 2" xfId="299"/>
    <cellStyle name="Pourcentage 2 2 2 2" xfId="300"/>
    <cellStyle name="Pourcentage 2 2 2 2 2" xfId="301"/>
    <cellStyle name="Pourcentage 2 2 2 2 2 2" xfId="302"/>
    <cellStyle name="Pourcentage 2 2 2 2 3" xfId="303"/>
    <cellStyle name="Pourcentage 2 2 3" xfId="304"/>
    <cellStyle name="Pourcentage 2 2 3 2" xfId="305"/>
    <cellStyle name="Pourcentage 2 2 3 2 2" xfId="306"/>
    <cellStyle name="Pourcentage 2 2 3 3" xfId="307"/>
    <cellStyle name="Pourcentage 2 3" xfId="308"/>
    <cellStyle name="Pourcentage 2 3 2" xfId="309"/>
    <cellStyle name="Pourcentage 2 4" xfId="310"/>
    <cellStyle name="Pourcentage 2 4 2" xfId="311"/>
    <cellStyle name="Pourcentage 2 4 3" xfId="312"/>
    <cellStyle name="Pourcentage 2 4 3 2" xfId="313"/>
    <cellStyle name="Pourcentage 2 4 3 2 2" xfId="314"/>
    <cellStyle name="Pourcentage 2 4 3 3" xfId="315"/>
    <cellStyle name="Pourcentage 2 5" xfId="316"/>
    <cellStyle name="Pourcentage 2 5 2" xfId="317"/>
    <cellStyle name="Pourcentage 2 5 2 2" xfId="318"/>
    <cellStyle name="Pourcentage 2 5 2 2 2" xfId="319"/>
    <cellStyle name="Pourcentage 2 5 2 2 2 2" xfId="320"/>
    <cellStyle name="Pourcentage 2 5 2 2 3" xfId="321"/>
    <cellStyle name="Pourcentage 2 5 2 3" xfId="322"/>
    <cellStyle name="Pourcentage 2 5 2 3 2" xfId="323"/>
    <cellStyle name="Pourcentage 2 5 2 4" xfId="324"/>
    <cellStyle name="Pourcentage 2 5 3" xfId="325"/>
    <cellStyle name="Pourcentage 2 5 3 2" xfId="326"/>
    <cellStyle name="Pourcentage 2 5 3 2 2" xfId="327"/>
    <cellStyle name="Pourcentage 2 5 3 3" xfId="328"/>
    <cellStyle name="Pourcentage 2 6" xfId="329"/>
    <cellStyle name="Pourcentage 2 6 2" xfId="330"/>
    <cellStyle name="Pourcentage 2 6 2 2" xfId="331"/>
    <cellStyle name="Pourcentage 2 6 3" xfId="332"/>
    <cellStyle name="Pourcentage 3" xfId="333"/>
    <cellStyle name="Pourcentage 3 2" xfId="334"/>
    <cellStyle name="Pourcentage 3 2 2" xfId="335"/>
    <cellStyle name="Pourcentage 3 3" xfId="336"/>
    <cellStyle name="Pourcentage 3 3 2" xfId="337"/>
    <cellStyle name="Pourcentage 3 4" xfId="338"/>
    <cellStyle name="Pourcentage 3 4 2" xfId="339"/>
    <cellStyle name="Pourcentage 3 5" xfId="340"/>
    <cellStyle name="Pourcentage 4" xfId="341"/>
    <cellStyle name="Pourcentage 4 2" xfId="342"/>
    <cellStyle name="Pourcentage 5" xfId="343"/>
    <cellStyle name="Pourcentage 5 2" xfId="344"/>
    <cellStyle name="Pourcentage 6" xfId="345"/>
    <cellStyle name="Pourcentage 6 2" xfId="346"/>
    <cellStyle name="Pourcentage 6 2 2" xfId="347"/>
    <cellStyle name="Pourcentage 6 3" xfId="348"/>
    <cellStyle name="Satisfaisant" xfId="38" builtinId="26" customBuiltin="1"/>
    <cellStyle name="Sortie" xfId="39" builtinId="21" customBuiltin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DC%20VC%20FEVRIER%202015%20-%20marches%20A-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NCEMENT"/>
      <sheetName val="PROJET"/>
      <sheetName val="OPTIONS"/>
      <sheetName val="Récapitulatif"/>
      <sheetName val="Récapitulatif (3)"/>
      <sheetName val="REMPLISSAGE DU CONTRAT"/>
      <sheetName val="Page branchements"/>
      <sheetName val="Transmission"/>
      <sheetName val="BASE"/>
      <sheetName val="Coordonnées Agent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pageSetUpPr autoPageBreaks="0" fitToPage="1"/>
  </sheetPr>
  <dimension ref="A1:G6"/>
  <sheetViews>
    <sheetView showGridLines="0" tabSelected="1" zoomScale="40" zoomScaleNormal="40" zoomScaleSheetLayoutView="70" workbookViewId="0">
      <selection activeCell="E30" sqref="E30"/>
    </sheetView>
  </sheetViews>
  <sheetFormatPr baseColWidth="10" defaultRowHeight="14.1" customHeight="1"/>
  <cols>
    <col min="1" max="1" width="10.7109375" style="3" customWidth="1"/>
    <col min="2" max="2" width="26.7109375" style="1" customWidth="1"/>
    <col min="3" max="3" width="14.7109375" style="1" customWidth="1"/>
    <col min="4" max="4" width="47.7109375" style="1" customWidth="1"/>
    <col min="5" max="5" width="19.7109375" style="2" customWidth="1"/>
    <col min="6" max="6" width="5.42578125" style="1" customWidth="1"/>
    <col min="7" max="7" width="8" style="2" customWidth="1"/>
    <col min="8" max="16384" width="11.42578125" style="1"/>
  </cols>
  <sheetData>
    <row r="1" spans="1:5" ht="14.1" customHeight="1">
      <c r="A1" s="4"/>
      <c r="D1" s="22"/>
      <c r="E1" s="22"/>
    </row>
    <row r="2" spans="1:5" ht="14.1" customHeight="1">
      <c r="A2" s="4"/>
      <c r="D2" s="22"/>
      <c r="E2" s="22"/>
    </row>
    <row r="3" spans="1:5" ht="14.1" customHeight="1">
      <c r="A3" s="4"/>
      <c r="D3" s="22"/>
      <c r="E3" s="22"/>
    </row>
    <row r="4" spans="1:5" ht="14.1" customHeight="1">
      <c r="D4" s="22"/>
      <c r="E4" s="22"/>
    </row>
    <row r="5" spans="1:5" ht="14.1" customHeight="1">
      <c r="D5" s="22"/>
      <c r="E5" s="22"/>
    </row>
    <row r="6" spans="1:5" ht="14.1" customHeight="1">
      <c r="D6" s="22"/>
      <c r="E6" s="22"/>
    </row>
  </sheetData>
  <sheetProtection selectLockedCells="1"/>
  <mergeCells count="6">
    <mergeCell ref="D6:E6"/>
    <mergeCell ref="D1:E1"/>
    <mergeCell ref="D2:E2"/>
    <mergeCell ref="D3:E3"/>
    <mergeCell ref="D4:E4"/>
    <mergeCell ref="D5:E5"/>
  </mergeCells>
  <printOptions horizontalCentered="1"/>
  <pageMargins left="0.23622047244094491" right="0.23622047244094491" top="0.23622047244094491" bottom="0.23622047244094491" header="0" footer="0"/>
  <pageSetup paperSize="9" scale="84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16"/>
  <sheetViews>
    <sheetView workbookViewId="0">
      <selection activeCell="A2" sqref="A2:C110"/>
    </sheetView>
  </sheetViews>
  <sheetFormatPr baseColWidth="10" defaultRowHeight="12.75"/>
  <cols>
    <col min="1" max="2" width="11.42578125" style="5"/>
    <col min="3" max="3" width="11.42578125" style="6"/>
    <col min="4" max="16384" width="11.42578125" style="7"/>
  </cols>
  <sheetData>
    <row r="1" spans="1:3">
      <c r="A1" s="5" t="s">
        <v>0</v>
      </c>
      <c r="B1" s="5" t="s">
        <v>1</v>
      </c>
      <c r="C1" s="6" t="s">
        <v>2</v>
      </c>
    </row>
    <row r="2" spans="1:3">
      <c r="A2" s="8">
        <v>0</v>
      </c>
      <c r="B2" s="9">
        <v>0</v>
      </c>
      <c r="C2" s="10">
        <v>0</v>
      </c>
    </row>
    <row r="3" spans="1:3">
      <c r="A3" s="8">
        <v>1000</v>
      </c>
      <c r="B3" s="9">
        <v>1600</v>
      </c>
      <c r="C3" s="11">
        <f>B3/A3</f>
        <v>1.6</v>
      </c>
    </row>
    <row r="4" spans="1:3">
      <c r="A4" s="8">
        <v>1500</v>
      </c>
      <c r="B4" s="9">
        <v>1600</v>
      </c>
      <c r="C4" s="11">
        <f t="shared" ref="C4:C67" si="0">B4/A4</f>
        <v>1.0666666666666667</v>
      </c>
    </row>
    <row r="5" spans="1:3">
      <c r="A5" s="8">
        <v>2250</v>
      </c>
      <c r="B5" s="9">
        <v>1700</v>
      </c>
      <c r="C5" s="11">
        <f t="shared" si="0"/>
        <v>0.75555555555555554</v>
      </c>
    </row>
    <row r="6" spans="1:3">
      <c r="A6" s="8">
        <v>3000</v>
      </c>
      <c r="B6" s="9">
        <v>1700</v>
      </c>
      <c r="C6" s="11">
        <f t="shared" si="0"/>
        <v>0.56666666666666665</v>
      </c>
    </row>
    <row r="7" spans="1:3">
      <c r="A7" s="8">
        <v>3750</v>
      </c>
      <c r="B7" s="9">
        <v>1800</v>
      </c>
      <c r="C7" s="11">
        <f t="shared" si="0"/>
        <v>0.48</v>
      </c>
    </row>
    <row r="8" spans="1:3">
      <c r="A8" s="8">
        <v>4500</v>
      </c>
      <c r="B8" s="9">
        <v>1900</v>
      </c>
      <c r="C8" s="11">
        <f t="shared" si="0"/>
        <v>0.42222222222222222</v>
      </c>
    </row>
    <row r="9" spans="1:3">
      <c r="A9" s="8">
        <v>5250</v>
      </c>
      <c r="B9" s="9">
        <v>2000</v>
      </c>
      <c r="C9" s="11">
        <f t="shared" si="0"/>
        <v>0.38095238095238093</v>
      </c>
    </row>
    <row r="10" spans="1:3">
      <c r="A10" s="8">
        <v>6000</v>
      </c>
      <c r="B10" s="9">
        <v>2100</v>
      </c>
      <c r="C10" s="11">
        <f t="shared" si="0"/>
        <v>0.35</v>
      </c>
    </row>
    <row r="11" spans="1:3">
      <c r="A11" s="8">
        <f>A10+750</f>
        <v>6750</v>
      </c>
      <c r="B11" s="9">
        <v>2100</v>
      </c>
      <c r="C11" s="11">
        <f t="shared" si="0"/>
        <v>0.31111111111111112</v>
      </c>
    </row>
    <row r="12" spans="1:3">
      <c r="A12" s="8">
        <f t="shared" ref="A12:A21" si="1">A11+750</f>
        <v>7500</v>
      </c>
      <c r="B12" s="9">
        <v>2200</v>
      </c>
      <c r="C12" s="11">
        <f t="shared" si="0"/>
        <v>0.29333333333333333</v>
      </c>
    </row>
    <row r="13" spans="1:3">
      <c r="A13" s="8">
        <f t="shared" si="1"/>
        <v>8250</v>
      </c>
      <c r="B13" s="9">
        <v>2300</v>
      </c>
      <c r="C13" s="11">
        <f t="shared" si="0"/>
        <v>0.27878787878787881</v>
      </c>
    </row>
    <row r="14" spans="1:3">
      <c r="A14" s="8">
        <f t="shared" si="1"/>
        <v>9000</v>
      </c>
      <c r="B14" s="9">
        <v>2300</v>
      </c>
      <c r="C14" s="11">
        <f t="shared" si="0"/>
        <v>0.25555555555555554</v>
      </c>
    </row>
    <row r="15" spans="1:3">
      <c r="A15" s="8">
        <f t="shared" si="1"/>
        <v>9750</v>
      </c>
      <c r="B15" s="9">
        <v>2400</v>
      </c>
      <c r="C15" s="11">
        <f t="shared" si="0"/>
        <v>0.24615384615384617</v>
      </c>
    </row>
    <row r="16" spans="1:3">
      <c r="A16" s="12">
        <f t="shared" si="1"/>
        <v>10500</v>
      </c>
      <c r="B16" s="13">
        <v>2400</v>
      </c>
      <c r="C16" s="14">
        <f t="shared" si="0"/>
        <v>0.22857142857142856</v>
      </c>
    </row>
    <row r="17" spans="1:3">
      <c r="A17" s="12">
        <f t="shared" si="1"/>
        <v>11250</v>
      </c>
      <c r="B17" s="13">
        <v>2500</v>
      </c>
      <c r="C17" s="14">
        <f t="shared" si="0"/>
        <v>0.22222222222222221</v>
      </c>
    </row>
    <row r="18" spans="1:3">
      <c r="A18" s="12">
        <f t="shared" si="1"/>
        <v>12000</v>
      </c>
      <c r="B18" s="13">
        <v>2500</v>
      </c>
      <c r="C18" s="14">
        <f t="shared" si="0"/>
        <v>0.20833333333333334</v>
      </c>
    </row>
    <row r="19" spans="1:3">
      <c r="A19" s="12">
        <f t="shared" si="1"/>
        <v>12750</v>
      </c>
      <c r="B19" s="13">
        <v>2600</v>
      </c>
      <c r="C19" s="14">
        <f t="shared" si="0"/>
        <v>0.20392156862745098</v>
      </c>
    </row>
    <row r="20" spans="1:3">
      <c r="A20" s="12">
        <f>A19+750</f>
        <v>13500</v>
      </c>
      <c r="B20" s="13">
        <v>2700</v>
      </c>
      <c r="C20" s="14">
        <f t="shared" si="0"/>
        <v>0.2</v>
      </c>
    </row>
    <row r="21" spans="1:3">
      <c r="A21" s="12">
        <f t="shared" si="1"/>
        <v>14250</v>
      </c>
      <c r="B21" s="13">
        <v>2700</v>
      </c>
      <c r="C21" s="14">
        <f t="shared" si="0"/>
        <v>0.18947368421052632</v>
      </c>
    </row>
    <row r="22" spans="1:3">
      <c r="A22" s="12">
        <f>A21+750</f>
        <v>15000</v>
      </c>
      <c r="B22" s="13">
        <v>2800</v>
      </c>
      <c r="C22" s="14">
        <f t="shared" si="0"/>
        <v>0.18666666666666668</v>
      </c>
    </row>
    <row r="23" spans="1:3">
      <c r="A23" s="12">
        <f>A22+1500</f>
        <v>16500</v>
      </c>
      <c r="B23" s="13">
        <v>2900</v>
      </c>
      <c r="C23" s="14">
        <f t="shared" si="0"/>
        <v>0.17575757575757575</v>
      </c>
    </row>
    <row r="24" spans="1:3">
      <c r="A24" s="12">
        <f t="shared" ref="A24:A31" si="2">A23+1500</f>
        <v>18000</v>
      </c>
      <c r="B24" s="13">
        <v>3000</v>
      </c>
      <c r="C24" s="14">
        <f t="shared" si="0"/>
        <v>0.16666666666666666</v>
      </c>
    </row>
    <row r="25" spans="1:3">
      <c r="A25" s="12">
        <f t="shared" si="2"/>
        <v>19500</v>
      </c>
      <c r="B25" s="13">
        <v>3100</v>
      </c>
      <c r="C25" s="14">
        <f t="shared" si="0"/>
        <v>0.15897435897435896</v>
      </c>
    </row>
    <row r="26" spans="1:3">
      <c r="A26" s="15">
        <f t="shared" si="2"/>
        <v>21000</v>
      </c>
      <c r="B26" s="16">
        <v>3200</v>
      </c>
      <c r="C26" s="17">
        <f t="shared" si="0"/>
        <v>0.15238095238095239</v>
      </c>
    </row>
    <row r="27" spans="1:3">
      <c r="A27" s="15">
        <f t="shared" si="2"/>
        <v>22500</v>
      </c>
      <c r="B27" s="16">
        <v>3300</v>
      </c>
      <c r="C27" s="17">
        <f t="shared" si="0"/>
        <v>0.14666666666666667</v>
      </c>
    </row>
    <row r="28" spans="1:3">
      <c r="A28" s="15">
        <f t="shared" si="2"/>
        <v>24000</v>
      </c>
      <c r="B28" s="16">
        <v>3400</v>
      </c>
      <c r="C28" s="17">
        <f t="shared" si="0"/>
        <v>0.14166666666666666</v>
      </c>
    </row>
    <row r="29" spans="1:3">
      <c r="A29" s="15">
        <f t="shared" si="2"/>
        <v>25500</v>
      </c>
      <c r="B29" s="16">
        <v>3500</v>
      </c>
      <c r="C29" s="17">
        <f t="shared" si="0"/>
        <v>0.13725490196078433</v>
      </c>
    </row>
    <row r="30" spans="1:3">
      <c r="A30" s="15">
        <f t="shared" si="2"/>
        <v>27000</v>
      </c>
      <c r="B30" s="16">
        <v>3700</v>
      </c>
      <c r="C30" s="17">
        <f t="shared" si="0"/>
        <v>0.13703703703703704</v>
      </c>
    </row>
    <row r="31" spans="1:3">
      <c r="A31" s="15">
        <f t="shared" si="2"/>
        <v>28500</v>
      </c>
      <c r="B31" s="16">
        <v>3800</v>
      </c>
      <c r="C31" s="17">
        <f t="shared" si="0"/>
        <v>0.13333333333333333</v>
      </c>
    </row>
    <row r="32" spans="1:3">
      <c r="A32" s="8">
        <f>A31+1500</f>
        <v>30000</v>
      </c>
      <c r="B32" s="9">
        <v>3900</v>
      </c>
      <c r="C32" s="11">
        <f t="shared" si="0"/>
        <v>0.13</v>
      </c>
    </row>
    <row r="33" spans="1:3">
      <c r="A33" s="8">
        <f>A32+2000</f>
        <v>32000</v>
      </c>
      <c r="B33" s="9">
        <v>4000</v>
      </c>
      <c r="C33" s="11">
        <f t="shared" si="0"/>
        <v>0.125</v>
      </c>
    </row>
    <row r="34" spans="1:3">
      <c r="A34" s="8">
        <f t="shared" ref="A34:A57" si="3">A33+2000</f>
        <v>34000</v>
      </c>
      <c r="B34" s="9">
        <v>4200</v>
      </c>
      <c r="C34" s="11">
        <f t="shared" si="0"/>
        <v>0.12352941176470589</v>
      </c>
    </row>
    <row r="35" spans="1:3">
      <c r="A35" s="8">
        <f t="shared" si="3"/>
        <v>36000</v>
      </c>
      <c r="B35" s="9">
        <v>4300</v>
      </c>
      <c r="C35" s="11">
        <f t="shared" si="0"/>
        <v>0.11944444444444445</v>
      </c>
    </row>
    <row r="36" spans="1:3">
      <c r="A36" s="8">
        <f t="shared" si="3"/>
        <v>38000</v>
      </c>
      <c r="B36" s="9">
        <v>4500</v>
      </c>
      <c r="C36" s="11">
        <f t="shared" si="0"/>
        <v>0.11842105263157894</v>
      </c>
    </row>
    <row r="37" spans="1:3">
      <c r="A37" s="12">
        <f t="shared" si="3"/>
        <v>40000</v>
      </c>
      <c r="B37" s="13">
        <v>4600</v>
      </c>
      <c r="C37" s="14">
        <f t="shared" si="0"/>
        <v>0.115</v>
      </c>
    </row>
    <row r="38" spans="1:3">
      <c r="A38" s="12">
        <f t="shared" si="3"/>
        <v>42000</v>
      </c>
      <c r="B38" s="13">
        <v>4700</v>
      </c>
      <c r="C38" s="14">
        <f t="shared" si="0"/>
        <v>0.11190476190476191</v>
      </c>
    </row>
    <row r="39" spans="1:3">
      <c r="A39" s="12">
        <f t="shared" si="3"/>
        <v>44000</v>
      </c>
      <c r="B39" s="13">
        <v>4900</v>
      </c>
      <c r="C39" s="14">
        <f t="shared" si="0"/>
        <v>0.11136363636363636</v>
      </c>
    </row>
    <row r="40" spans="1:3">
      <c r="A40" s="12">
        <f t="shared" si="3"/>
        <v>46000</v>
      </c>
      <c r="B40" s="13">
        <v>5000</v>
      </c>
      <c r="C40" s="14">
        <f t="shared" si="0"/>
        <v>0.10869565217391304</v>
      </c>
    </row>
    <row r="41" spans="1:3">
      <c r="A41" s="12">
        <f t="shared" si="3"/>
        <v>48000</v>
      </c>
      <c r="B41" s="13">
        <v>5200</v>
      </c>
      <c r="C41" s="14">
        <f t="shared" si="0"/>
        <v>0.10833333333333334</v>
      </c>
    </row>
    <row r="42" spans="1:3">
      <c r="A42" s="15">
        <f t="shared" si="3"/>
        <v>50000</v>
      </c>
      <c r="B42" s="16">
        <v>5300</v>
      </c>
      <c r="C42" s="17">
        <f t="shared" si="0"/>
        <v>0.106</v>
      </c>
    </row>
    <row r="43" spans="1:3">
      <c r="A43" s="15">
        <f t="shared" si="3"/>
        <v>52000</v>
      </c>
      <c r="B43" s="16">
        <v>5500</v>
      </c>
      <c r="C43" s="17">
        <f t="shared" si="0"/>
        <v>0.10576923076923077</v>
      </c>
    </row>
    <row r="44" spans="1:3">
      <c r="A44" s="15">
        <f t="shared" si="3"/>
        <v>54000</v>
      </c>
      <c r="B44" s="16">
        <v>5600</v>
      </c>
      <c r="C44" s="17">
        <f t="shared" si="0"/>
        <v>0.1037037037037037</v>
      </c>
    </row>
    <row r="45" spans="1:3">
      <c r="A45" s="15">
        <f t="shared" si="3"/>
        <v>56000</v>
      </c>
      <c r="B45" s="16">
        <v>5800</v>
      </c>
      <c r="C45" s="17">
        <f t="shared" si="0"/>
        <v>0.10357142857142858</v>
      </c>
    </row>
    <row r="46" spans="1:3">
      <c r="A46" s="15">
        <f t="shared" si="3"/>
        <v>58000</v>
      </c>
      <c r="B46" s="16">
        <v>5900</v>
      </c>
      <c r="C46" s="17">
        <f t="shared" si="0"/>
        <v>0.10172413793103448</v>
      </c>
    </row>
    <row r="47" spans="1:3">
      <c r="A47" s="8">
        <f t="shared" si="3"/>
        <v>60000</v>
      </c>
      <c r="B47" s="9">
        <v>6000</v>
      </c>
      <c r="C47" s="11">
        <f t="shared" si="0"/>
        <v>0.1</v>
      </c>
    </row>
    <row r="48" spans="1:3">
      <c r="A48" s="8">
        <f t="shared" si="3"/>
        <v>62000</v>
      </c>
      <c r="B48" s="9">
        <v>6200</v>
      </c>
      <c r="C48" s="11">
        <f t="shared" si="0"/>
        <v>0.1</v>
      </c>
    </row>
    <row r="49" spans="1:3">
      <c r="A49" s="8">
        <f t="shared" si="3"/>
        <v>64000</v>
      </c>
      <c r="B49" s="9">
        <v>6300</v>
      </c>
      <c r="C49" s="11">
        <f t="shared" si="0"/>
        <v>9.8437499999999997E-2</v>
      </c>
    </row>
    <row r="50" spans="1:3">
      <c r="A50" s="8">
        <f t="shared" si="3"/>
        <v>66000</v>
      </c>
      <c r="B50" s="9">
        <v>6500</v>
      </c>
      <c r="C50" s="11">
        <f t="shared" si="0"/>
        <v>9.8484848484848481E-2</v>
      </c>
    </row>
    <row r="51" spans="1:3">
      <c r="A51" s="8">
        <f t="shared" si="3"/>
        <v>68000</v>
      </c>
      <c r="B51" s="9">
        <v>6600</v>
      </c>
      <c r="C51" s="11">
        <f t="shared" si="0"/>
        <v>9.7058823529411767E-2</v>
      </c>
    </row>
    <row r="52" spans="1:3">
      <c r="A52" s="12">
        <f t="shared" si="3"/>
        <v>70000</v>
      </c>
      <c r="B52" s="13">
        <v>6700</v>
      </c>
      <c r="C52" s="14">
        <f t="shared" si="0"/>
        <v>9.571428571428571E-2</v>
      </c>
    </row>
    <row r="53" spans="1:3">
      <c r="A53" s="12">
        <f t="shared" si="3"/>
        <v>72000</v>
      </c>
      <c r="B53" s="13">
        <v>6900</v>
      </c>
      <c r="C53" s="14">
        <f t="shared" si="0"/>
        <v>9.583333333333334E-2</v>
      </c>
    </row>
    <row r="54" spans="1:3">
      <c r="A54" s="12">
        <f t="shared" si="3"/>
        <v>74000</v>
      </c>
      <c r="B54" s="13">
        <v>7000</v>
      </c>
      <c r="C54" s="14">
        <f t="shared" si="0"/>
        <v>9.45945945945946E-2</v>
      </c>
    </row>
    <row r="55" spans="1:3">
      <c r="A55" s="12">
        <f t="shared" si="3"/>
        <v>76000</v>
      </c>
      <c r="B55" s="13">
        <v>7100</v>
      </c>
      <c r="C55" s="14">
        <f t="shared" si="0"/>
        <v>9.3421052631578946E-2</v>
      </c>
    </row>
    <row r="56" spans="1:3">
      <c r="A56" s="12">
        <f t="shared" si="3"/>
        <v>78000</v>
      </c>
      <c r="B56" s="13">
        <v>7300</v>
      </c>
      <c r="C56" s="14">
        <f t="shared" si="0"/>
        <v>9.358974358974359E-2</v>
      </c>
    </row>
    <row r="57" spans="1:3">
      <c r="A57" s="15">
        <f t="shared" si="3"/>
        <v>80000</v>
      </c>
      <c r="B57" s="16">
        <v>7400</v>
      </c>
      <c r="C57" s="17">
        <f t="shared" si="0"/>
        <v>9.2499999999999999E-2</v>
      </c>
    </row>
    <row r="58" spans="1:3">
      <c r="A58" s="15">
        <f>A57+3000</f>
        <v>83000</v>
      </c>
      <c r="B58" s="16">
        <v>7600</v>
      </c>
      <c r="C58" s="17">
        <f t="shared" si="0"/>
        <v>9.1566265060240959E-2</v>
      </c>
    </row>
    <row r="59" spans="1:3">
      <c r="A59" s="15">
        <f>A58+3000</f>
        <v>86000</v>
      </c>
      <c r="B59" s="16">
        <v>7800</v>
      </c>
      <c r="C59" s="17">
        <f t="shared" si="0"/>
        <v>9.0697674418604657E-2</v>
      </c>
    </row>
    <row r="60" spans="1:3">
      <c r="A60" s="15">
        <f>A59+3000</f>
        <v>89000</v>
      </c>
      <c r="B60" s="16">
        <v>8000</v>
      </c>
      <c r="C60" s="17">
        <f t="shared" si="0"/>
        <v>8.98876404494382E-2</v>
      </c>
    </row>
    <row r="61" spans="1:3">
      <c r="A61" s="8">
        <f>A60+3000</f>
        <v>92000</v>
      </c>
      <c r="B61" s="9">
        <v>8200</v>
      </c>
      <c r="C61" s="11">
        <f t="shared" si="0"/>
        <v>8.9130434782608695E-2</v>
      </c>
    </row>
    <row r="62" spans="1:3">
      <c r="A62" s="8">
        <f>A61+3000</f>
        <v>95000</v>
      </c>
      <c r="B62" s="9">
        <v>8500</v>
      </c>
      <c r="C62" s="11">
        <f t="shared" si="0"/>
        <v>8.9473684210526316E-2</v>
      </c>
    </row>
    <row r="63" spans="1:3">
      <c r="A63" s="8">
        <f>A62+5000</f>
        <v>100000</v>
      </c>
      <c r="B63" s="9">
        <v>8800</v>
      </c>
      <c r="C63" s="11">
        <f t="shared" si="0"/>
        <v>8.7999999999999995E-2</v>
      </c>
    </row>
    <row r="64" spans="1:3">
      <c r="A64" s="8">
        <f t="shared" ref="A64:A71" si="4">A63+5000</f>
        <v>105000</v>
      </c>
      <c r="B64" s="9">
        <v>9100</v>
      </c>
      <c r="C64" s="11">
        <f t="shared" si="0"/>
        <v>8.666666666666667E-2</v>
      </c>
    </row>
    <row r="65" spans="1:3">
      <c r="A65" s="8">
        <f t="shared" si="4"/>
        <v>110000</v>
      </c>
      <c r="B65" s="9">
        <v>9500</v>
      </c>
      <c r="C65" s="11">
        <f t="shared" si="0"/>
        <v>8.6363636363636365E-2</v>
      </c>
    </row>
    <row r="66" spans="1:3">
      <c r="A66" s="8">
        <f t="shared" si="4"/>
        <v>115000</v>
      </c>
      <c r="B66" s="9">
        <v>9800</v>
      </c>
      <c r="C66" s="11">
        <f t="shared" si="0"/>
        <v>8.5217391304347828E-2</v>
      </c>
    </row>
    <row r="67" spans="1:3">
      <c r="A67" s="8">
        <f t="shared" si="4"/>
        <v>120000</v>
      </c>
      <c r="B67" s="9">
        <v>10200</v>
      </c>
      <c r="C67" s="11">
        <f t="shared" si="0"/>
        <v>8.5000000000000006E-2</v>
      </c>
    </row>
    <row r="68" spans="1:3">
      <c r="A68" s="8">
        <f>A67+5000</f>
        <v>125000</v>
      </c>
      <c r="B68" s="9">
        <v>10500</v>
      </c>
      <c r="C68" s="11">
        <f t="shared" ref="C68:C110" si="5">B68/A68</f>
        <v>8.4000000000000005E-2</v>
      </c>
    </row>
    <row r="69" spans="1:3">
      <c r="A69" s="8">
        <f t="shared" si="4"/>
        <v>130000</v>
      </c>
      <c r="B69" s="9">
        <v>10900</v>
      </c>
      <c r="C69" s="11">
        <f t="shared" si="5"/>
        <v>8.3846153846153848E-2</v>
      </c>
    </row>
    <row r="70" spans="1:3">
      <c r="A70" s="8">
        <f t="shared" si="4"/>
        <v>135000</v>
      </c>
      <c r="B70" s="9">
        <v>11200</v>
      </c>
      <c r="C70" s="11">
        <f t="shared" si="5"/>
        <v>8.2962962962962961E-2</v>
      </c>
    </row>
    <row r="71" spans="1:3">
      <c r="A71" s="8">
        <f t="shared" si="4"/>
        <v>140000</v>
      </c>
      <c r="B71" s="9">
        <v>11600</v>
      </c>
      <c r="C71" s="11">
        <f t="shared" si="5"/>
        <v>8.2857142857142851E-2</v>
      </c>
    </row>
    <row r="72" spans="1:3">
      <c r="A72" s="12">
        <f>A71+10000</f>
        <v>150000</v>
      </c>
      <c r="B72" s="13">
        <v>12200</v>
      </c>
      <c r="C72" s="14">
        <f t="shared" si="5"/>
        <v>8.1333333333333327E-2</v>
      </c>
    </row>
    <row r="73" spans="1:3">
      <c r="A73" s="12">
        <f>A72+15000</f>
        <v>165000</v>
      </c>
      <c r="B73" s="13">
        <v>13300</v>
      </c>
      <c r="C73" s="14">
        <f t="shared" si="5"/>
        <v>8.0606060606060612E-2</v>
      </c>
    </row>
    <row r="74" spans="1:3">
      <c r="A74" s="12">
        <f t="shared" ref="A74:A92" si="6">A73+15000</f>
        <v>180000</v>
      </c>
      <c r="B74" s="13">
        <v>14300</v>
      </c>
      <c r="C74" s="14">
        <f t="shared" si="5"/>
        <v>7.9444444444444443E-2</v>
      </c>
    </row>
    <row r="75" spans="1:3">
      <c r="A75" s="12">
        <f t="shared" si="6"/>
        <v>195000</v>
      </c>
      <c r="B75" s="13">
        <v>15400</v>
      </c>
      <c r="C75" s="14">
        <f t="shared" si="5"/>
        <v>7.8974358974358977E-2</v>
      </c>
    </row>
    <row r="76" spans="1:3">
      <c r="A76" s="15">
        <f t="shared" si="6"/>
        <v>210000</v>
      </c>
      <c r="B76" s="16">
        <v>16400</v>
      </c>
      <c r="C76" s="17">
        <f t="shared" si="5"/>
        <v>7.8095238095238093E-2</v>
      </c>
    </row>
    <row r="77" spans="1:3">
      <c r="A77" s="15">
        <f t="shared" si="6"/>
        <v>225000</v>
      </c>
      <c r="B77" s="16">
        <v>17400</v>
      </c>
      <c r="C77" s="17">
        <f t="shared" si="5"/>
        <v>7.7333333333333337E-2</v>
      </c>
    </row>
    <row r="78" spans="1:3">
      <c r="A78" s="15">
        <f t="shared" si="6"/>
        <v>240000</v>
      </c>
      <c r="B78" s="16">
        <v>18500</v>
      </c>
      <c r="C78" s="17">
        <f t="shared" si="5"/>
        <v>7.7083333333333337E-2</v>
      </c>
    </row>
    <row r="79" spans="1:3">
      <c r="A79" s="8">
        <f t="shared" si="6"/>
        <v>255000</v>
      </c>
      <c r="B79" s="9">
        <v>19500</v>
      </c>
      <c r="C79" s="11">
        <f t="shared" si="5"/>
        <v>7.6470588235294124E-2</v>
      </c>
    </row>
    <row r="80" spans="1:3">
      <c r="A80" s="8">
        <f t="shared" si="6"/>
        <v>270000</v>
      </c>
      <c r="B80" s="9">
        <v>20500</v>
      </c>
      <c r="C80" s="11">
        <f t="shared" si="5"/>
        <v>7.5925925925925924E-2</v>
      </c>
    </row>
    <row r="81" spans="1:3">
      <c r="A81" s="8">
        <f t="shared" si="6"/>
        <v>285000</v>
      </c>
      <c r="B81" s="9">
        <v>21600</v>
      </c>
      <c r="C81" s="11">
        <f t="shared" si="5"/>
        <v>7.5789473684210532E-2</v>
      </c>
    </row>
    <row r="82" spans="1:3">
      <c r="A82" s="12">
        <f t="shared" si="6"/>
        <v>300000</v>
      </c>
      <c r="B82" s="13">
        <v>22600</v>
      </c>
      <c r="C82" s="14">
        <f t="shared" si="5"/>
        <v>7.5333333333333335E-2</v>
      </c>
    </row>
    <row r="83" spans="1:3">
      <c r="A83" s="12">
        <f t="shared" si="6"/>
        <v>315000</v>
      </c>
      <c r="B83" s="13">
        <v>23600</v>
      </c>
      <c r="C83" s="14">
        <f t="shared" si="5"/>
        <v>7.4920634920634915E-2</v>
      </c>
    </row>
    <row r="84" spans="1:3">
      <c r="A84" s="12">
        <f t="shared" si="6"/>
        <v>330000</v>
      </c>
      <c r="B84" s="13">
        <v>24700</v>
      </c>
      <c r="C84" s="14">
        <f t="shared" si="5"/>
        <v>7.4848484848484845E-2</v>
      </c>
    </row>
    <row r="85" spans="1:3">
      <c r="A85" s="12">
        <f t="shared" si="6"/>
        <v>345000</v>
      </c>
      <c r="B85" s="13">
        <v>25700</v>
      </c>
      <c r="C85" s="14">
        <f t="shared" si="5"/>
        <v>7.4492753623188412E-2</v>
      </c>
    </row>
    <row r="86" spans="1:3">
      <c r="A86" s="12">
        <f t="shared" si="6"/>
        <v>360000</v>
      </c>
      <c r="B86" s="13">
        <v>26700</v>
      </c>
      <c r="C86" s="14">
        <f t="shared" si="5"/>
        <v>7.4166666666666672E-2</v>
      </c>
    </row>
    <row r="87" spans="1:3">
      <c r="A87" s="12">
        <f t="shared" si="6"/>
        <v>375000</v>
      </c>
      <c r="B87" s="13">
        <v>27800</v>
      </c>
      <c r="C87" s="14">
        <f t="shared" si="5"/>
        <v>7.4133333333333329E-2</v>
      </c>
    </row>
    <row r="88" spans="1:3">
      <c r="A88" s="12">
        <f t="shared" si="6"/>
        <v>390000</v>
      </c>
      <c r="B88" s="13">
        <v>28800</v>
      </c>
      <c r="C88" s="14">
        <f t="shared" si="5"/>
        <v>7.3846153846153853E-2</v>
      </c>
    </row>
    <row r="89" spans="1:3">
      <c r="A89" s="15">
        <f t="shared" si="6"/>
        <v>405000</v>
      </c>
      <c r="B89" s="16">
        <v>29800</v>
      </c>
      <c r="C89" s="17">
        <f t="shared" si="5"/>
        <v>7.3580246913580241E-2</v>
      </c>
    </row>
    <row r="90" spans="1:3">
      <c r="A90" s="15">
        <f t="shared" si="6"/>
        <v>420000</v>
      </c>
      <c r="B90" s="16">
        <v>30900</v>
      </c>
      <c r="C90" s="17">
        <f t="shared" si="5"/>
        <v>7.3571428571428565E-2</v>
      </c>
    </row>
    <row r="91" spans="1:3">
      <c r="A91" s="15">
        <f t="shared" si="6"/>
        <v>435000</v>
      </c>
      <c r="B91" s="16">
        <v>31900</v>
      </c>
      <c r="C91" s="17">
        <f t="shared" si="5"/>
        <v>7.3333333333333334E-2</v>
      </c>
    </row>
    <row r="92" spans="1:3">
      <c r="A92" s="15">
        <f t="shared" si="6"/>
        <v>450000</v>
      </c>
      <c r="B92" s="16">
        <v>32900</v>
      </c>
      <c r="C92" s="17">
        <f t="shared" si="5"/>
        <v>7.3111111111111113E-2</v>
      </c>
    </row>
    <row r="93" spans="1:3">
      <c r="A93" s="15">
        <f>A92+30000</f>
        <v>480000</v>
      </c>
      <c r="B93" s="16">
        <v>35000</v>
      </c>
      <c r="C93" s="17">
        <f t="shared" si="5"/>
        <v>7.2916666666666671E-2</v>
      </c>
    </row>
    <row r="94" spans="1:3">
      <c r="A94" s="8">
        <f t="shared" ref="A94:A102" si="7">A93+30000</f>
        <v>510000</v>
      </c>
      <c r="B94" s="9">
        <v>37100</v>
      </c>
      <c r="C94" s="11">
        <f t="shared" si="5"/>
        <v>7.274509803921568E-2</v>
      </c>
    </row>
    <row r="95" spans="1:3">
      <c r="A95" s="8">
        <f t="shared" si="7"/>
        <v>540000</v>
      </c>
      <c r="B95" s="9">
        <v>39100</v>
      </c>
      <c r="C95" s="11">
        <f t="shared" si="5"/>
        <v>7.2407407407407406E-2</v>
      </c>
    </row>
    <row r="96" spans="1:3">
      <c r="A96" s="8">
        <f t="shared" si="7"/>
        <v>570000</v>
      </c>
      <c r="B96" s="9">
        <v>41200</v>
      </c>
      <c r="C96" s="11">
        <f t="shared" si="5"/>
        <v>7.2280701754385959E-2</v>
      </c>
    </row>
    <row r="97" spans="1:3">
      <c r="A97" s="12">
        <f t="shared" si="7"/>
        <v>600000</v>
      </c>
      <c r="B97" s="13">
        <v>43300</v>
      </c>
      <c r="C97" s="14">
        <f t="shared" si="5"/>
        <v>7.2166666666666671E-2</v>
      </c>
    </row>
    <row r="98" spans="1:3">
      <c r="A98" s="12">
        <f t="shared" si="7"/>
        <v>630000</v>
      </c>
      <c r="B98" s="13">
        <v>45400</v>
      </c>
      <c r="C98" s="14">
        <f t="shared" si="5"/>
        <v>7.2063492063492066E-2</v>
      </c>
    </row>
    <row r="99" spans="1:3">
      <c r="A99" s="12">
        <f t="shared" si="7"/>
        <v>660000</v>
      </c>
      <c r="B99" s="13">
        <v>47400</v>
      </c>
      <c r="C99" s="14">
        <f t="shared" si="5"/>
        <v>7.1818181818181823E-2</v>
      </c>
    </row>
    <row r="100" spans="1:3">
      <c r="A100" s="12">
        <f t="shared" si="7"/>
        <v>690000</v>
      </c>
      <c r="B100" s="13">
        <v>49500</v>
      </c>
      <c r="C100" s="14">
        <f t="shared" si="5"/>
        <v>7.1739130434782611E-2</v>
      </c>
    </row>
    <row r="101" spans="1:3">
      <c r="A101" s="15">
        <f>A100+30000</f>
        <v>720000</v>
      </c>
      <c r="B101" s="16">
        <v>51600</v>
      </c>
      <c r="C101" s="17">
        <f t="shared" si="5"/>
        <v>7.166666666666667E-2</v>
      </c>
    </row>
    <row r="102" spans="1:3">
      <c r="A102" s="15">
        <f t="shared" si="7"/>
        <v>750000</v>
      </c>
      <c r="B102" s="16">
        <v>53600</v>
      </c>
      <c r="C102" s="17">
        <f t="shared" si="5"/>
        <v>7.1466666666666664E-2</v>
      </c>
    </row>
    <row r="103" spans="1:3">
      <c r="A103" s="8">
        <f>A102+75000</f>
        <v>825000</v>
      </c>
      <c r="B103" s="9">
        <v>58800</v>
      </c>
      <c r="C103" s="11">
        <f t="shared" si="5"/>
        <v>7.1272727272727279E-2</v>
      </c>
    </row>
    <row r="104" spans="1:3">
      <c r="A104" s="12">
        <f t="shared" ref="A104:A110" si="8">A103+75000</f>
        <v>900000</v>
      </c>
      <c r="B104" s="13">
        <v>64000</v>
      </c>
      <c r="C104" s="14">
        <f t="shared" si="5"/>
        <v>7.1111111111111111E-2</v>
      </c>
    </row>
    <row r="105" spans="1:3">
      <c r="A105" s="12">
        <f t="shared" si="8"/>
        <v>975000</v>
      </c>
      <c r="B105" s="13">
        <v>69100</v>
      </c>
      <c r="C105" s="14">
        <f t="shared" si="5"/>
        <v>7.0871794871794874E-2</v>
      </c>
    </row>
    <row r="106" spans="1:3">
      <c r="A106" s="15">
        <f t="shared" si="8"/>
        <v>1050000</v>
      </c>
      <c r="B106" s="16">
        <v>74300</v>
      </c>
      <c r="C106" s="17">
        <f t="shared" si="5"/>
        <v>7.0761904761904762E-2</v>
      </c>
    </row>
    <row r="107" spans="1:3">
      <c r="A107" s="15">
        <f t="shared" si="8"/>
        <v>1125000</v>
      </c>
      <c r="B107" s="16">
        <v>79500</v>
      </c>
      <c r="C107" s="17">
        <f t="shared" si="5"/>
        <v>7.0666666666666669E-2</v>
      </c>
    </row>
    <row r="108" spans="1:3">
      <c r="A108" s="15">
        <f t="shared" si="8"/>
        <v>1200000</v>
      </c>
      <c r="B108" s="16">
        <v>84700</v>
      </c>
      <c r="C108" s="17">
        <f t="shared" si="5"/>
        <v>7.0583333333333331E-2</v>
      </c>
    </row>
    <row r="109" spans="1:3">
      <c r="A109" s="15">
        <f t="shared" si="8"/>
        <v>1275000</v>
      </c>
      <c r="B109" s="16">
        <v>89800</v>
      </c>
      <c r="C109" s="17">
        <f t="shared" si="5"/>
        <v>7.0431372549019614E-2</v>
      </c>
    </row>
    <row r="110" spans="1:3">
      <c r="A110" s="15">
        <f t="shared" si="8"/>
        <v>1350000</v>
      </c>
      <c r="B110" s="16">
        <v>95000</v>
      </c>
      <c r="C110" s="17">
        <f t="shared" si="5"/>
        <v>7.0370370370370375E-2</v>
      </c>
    </row>
    <row r="111" spans="1:3" s="20" customFormat="1">
      <c r="A111" s="18"/>
      <c r="B111" s="19"/>
      <c r="C111" s="6"/>
    </row>
    <row r="112" spans="1:3" s="20" customFormat="1">
      <c r="A112" s="18"/>
      <c r="B112" s="19"/>
      <c r="C112" s="21"/>
    </row>
    <row r="113" spans="1:3" s="20" customFormat="1">
      <c r="A113" s="19"/>
      <c r="B113" s="19"/>
      <c r="C113" s="21"/>
    </row>
    <row r="114" spans="1:3" s="20" customFormat="1">
      <c r="A114" s="19"/>
      <c r="B114" s="19"/>
      <c r="C114" s="21"/>
    </row>
    <row r="115" spans="1:3" s="20" customFormat="1">
      <c r="A115" s="19"/>
      <c r="B115" s="19"/>
      <c r="C115" s="21"/>
    </row>
    <row r="116" spans="1:3" s="20" customFormat="1">
      <c r="A116" s="19"/>
      <c r="B116" s="19"/>
      <c r="C11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Récapitulatif (2)</vt:lpstr>
      <vt:lpstr>frais Notaires</vt:lpstr>
      <vt:lpstr>'Récapitulatif (2)'!Zone_d_impression</vt:lpstr>
    </vt:vector>
  </TitlesOfParts>
  <Company>AST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de Chiffrage</dc:title>
  <dc:creator>ROUX-BONNARDEL</dc:creator>
  <cp:lastModifiedBy>de Carvalho</cp:lastModifiedBy>
  <cp:lastPrinted>2015-12-05T09:57:02Z</cp:lastPrinted>
  <dcterms:created xsi:type="dcterms:W3CDTF">2002-09-16T15:10:06Z</dcterms:created>
  <dcterms:modified xsi:type="dcterms:W3CDTF">2016-03-02T16:47:11Z</dcterms:modified>
</cp:coreProperties>
</file>