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729"/>
  <workbookPr filterPrivacy="1" showInkAnnotation="0" autoCompressPictures="0"/>
  <bookViews>
    <workbookView xWindow="16185" yWindow="705" windowWidth="20565" windowHeight="19815" tabRatio="602"/>
  </bookViews>
  <sheets>
    <sheet name="recap" sheetId="1" r:id="rId1"/>
  </sheets>
  <definedNames>
    <definedName name="ca_01_14">recap!$G$74</definedName>
    <definedName name="ca_02_2014">recap!$G$75</definedName>
    <definedName name="gc_01_14">recap!#REF!</definedName>
  </definedName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74" i="1" l="1"/>
  <c r="G75" i="1"/>
  <c r="G76" i="1"/>
  <c r="G77" i="1"/>
  <c r="G78" i="1"/>
  <c r="G79" i="1"/>
  <c r="G80" i="1"/>
  <c r="G81" i="1"/>
  <c r="G82" i="1"/>
  <c r="G83" i="1"/>
  <c r="G84" i="1"/>
  <c r="G85" i="1"/>
  <c r="G87" i="1"/>
  <c r="J52" i="1"/>
  <c r="S52" i="1"/>
  <c r="AB52" i="1"/>
  <c r="AK52" i="1"/>
  <c r="AT52" i="1"/>
  <c r="BC52" i="1"/>
  <c r="BL52" i="1"/>
  <c r="BT52" i="1"/>
  <c r="CB52" i="1"/>
  <c r="CJ52" i="1"/>
  <c r="CR52" i="1"/>
  <c r="CZ52" i="1"/>
  <c r="DH52" i="1"/>
  <c r="DP52" i="1"/>
  <c r="DX52" i="1"/>
  <c r="EF52" i="1"/>
  <c r="EM52" i="1"/>
  <c r="ET52" i="1"/>
  <c r="FA52" i="1"/>
  <c r="FH52" i="1"/>
  <c r="FO52" i="1"/>
  <c r="FV52" i="1"/>
  <c r="GC52" i="1"/>
  <c r="GJ52" i="1"/>
  <c r="GQ52" i="1"/>
  <c r="H89" i="1"/>
  <c r="GN52" i="1"/>
  <c r="GO52" i="1"/>
  <c r="GP52" i="1"/>
  <c r="GM53" i="1"/>
  <c r="GM52" i="1"/>
  <c r="GG52" i="1"/>
  <c r="GH52" i="1"/>
  <c r="GI52" i="1"/>
  <c r="GF53" i="1"/>
  <c r="GF52" i="1"/>
  <c r="FZ52" i="1"/>
  <c r="GA52" i="1"/>
  <c r="GB52" i="1"/>
  <c r="FS52" i="1"/>
  <c r="FT52" i="1"/>
  <c r="FU52" i="1"/>
  <c r="FY53" i="1"/>
  <c r="FY52" i="1"/>
  <c r="FR53" i="1"/>
  <c r="FR52" i="1"/>
  <c r="FL52" i="1"/>
  <c r="FM52" i="1"/>
  <c r="FN52" i="1"/>
  <c r="FK53" i="1"/>
  <c r="FK52" i="1"/>
  <c r="FE52" i="1"/>
  <c r="FF52" i="1"/>
  <c r="FG52" i="1"/>
  <c r="FD53" i="1"/>
  <c r="FD52" i="1"/>
  <c r="EZ52" i="1"/>
  <c r="EY52" i="1"/>
  <c r="EX52" i="1"/>
  <c r="EX53" i="1"/>
  <c r="CG52" i="1"/>
  <c r="CI52" i="1"/>
  <c r="CH52" i="1"/>
  <c r="CF53" i="1"/>
  <c r="BX52" i="1"/>
  <c r="BZ52" i="1"/>
  <c r="BY52" i="1"/>
  <c r="CA52" i="1"/>
  <c r="BX53" i="1"/>
  <c r="BQ52" i="1"/>
  <c r="BR52" i="1"/>
  <c r="BS52" i="1"/>
  <c r="BP53" i="1"/>
  <c r="L87" i="1"/>
  <c r="K87" i="1"/>
  <c r="K78" i="1"/>
  <c r="K79" i="1"/>
  <c r="K80" i="1"/>
  <c r="K81" i="1"/>
  <c r="K82" i="1"/>
  <c r="K83" i="1"/>
  <c r="K84" i="1"/>
  <c r="K85" i="1"/>
  <c r="K77" i="1"/>
  <c r="BK52" i="1"/>
  <c r="BI52" i="1"/>
  <c r="BJ52" i="1"/>
  <c r="BH53" i="1"/>
  <c r="BB52" i="1"/>
  <c r="BA52" i="1"/>
  <c r="AZ52" i="1"/>
  <c r="AY53" i="1"/>
  <c r="BD52" i="1"/>
  <c r="AQ52" i="1"/>
  <c r="AR52" i="1"/>
  <c r="AS52" i="1"/>
  <c r="AP53" i="1"/>
  <c r="AU52" i="1"/>
  <c r="AI52" i="1"/>
  <c r="AH52" i="1"/>
  <c r="AJ52" i="1"/>
  <c r="AG53" i="1"/>
  <c r="AL52" i="1"/>
  <c r="H52" i="1"/>
  <c r="I52" i="1"/>
  <c r="K52" i="1"/>
  <c r="K75" i="1"/>
  <c r="K74" i="1"/>
  <c r="K76" i="1"/>
  <c r="L2" i="1"/>
  <c r="L89" i="1"/>
  <c r="AA52" i="1"/>
  <c r="Z52" i="1"/>
  <c r="Y52" i="1"/>
  <c r="X53" i="1"/>
  <c r="X52" i="1"/>
  <c r="AG52" i="1"/>
  <c r="AP52" i="1"/>
  <c r="F52" i="1"/>
  <c r="O52" i="1"/>
  <c r="AY52" i="1"/>
  <c r="BH52" i="1"/>
  <c r="BP52" i="1"/>
  <c r="CF52" i="1"/>
  <c r="CN52" i="1"/>
  <c r="CV52" i="1"/>
  <c r="DD52" i="1"/>
  <c r="DL52" i="1"/>
  <c r="DT52" i="1"/>
  <c r="EB52" i="1"/>
  <c r="EI52" i="1"/>
  <c r="EP52" i="1"/>
  <c r="EW52" i="1"/>
  <c r="Q52" i="1"/>
  <c r="P52" i="1"/>
  <c r="R52" i="1"/>
  <c r="T52" i="1"/>
  <c r="O53" i="1"/>
  <c r="G52" i="1"/>
  <c r="F53" i="1"/>
  <c r="I87" i="1"/>
  <c r="DY52" i="1"/>
  <c r="DQ52" i="1"/>
  <c r="DI52" i="1"/>
  <c r="EQ52" i="1"/>
  <c r="ER52" i="1"/>
  <c r="ES52" i="1"/>
  <c r="EQ53" i="1"/>
  <c r="CO52" i="1"/>
  <c r="CP52" i="1"/>
  <c r="CQ52" i="1"/>
  <c r="CO53" i="1"/>
  <c r="EJ52" i="1"/>
  <c r="EK52" i="1"/>
  <c r="EL52" i="1"/>
  <c r="EJ53" i="1"/>
  <c r="DM52" i="1"/>
  <c r="DN52" i="1"/>
  <c r="DO52" i="1"/>
  <c r="DM53" i="1"/>
  <c r="DV52" i="1"/>
  <c r="DW52" i="1"/>
  <c r="DU52" i="1"/>
  <c r="DU53" i="1"/>
  <c r="EE52" i="1"/>
  <c r="EC52" i="1"/>
  <c r="ED52" i="1"/>
  <c r="EC53" i="1"/>
  <c r="J75" i="1"/>
  <c r="J76" i="1"/>
  <c r="J77" i="1"/>
  <c r="J78" i="1"/>
  <c r="J79" i="1"/>
  <c r="J80" i="1"/>
  <c r="J81" i="1"/>
  <c r="J82" i="1"/>
  <c r="J83" i="1"/>
  <c r="J84" i="1"/>
  <c r="J85" i="1"/>
  <c r="J74" i="1"/>
  <c r="DE52" i="1"/>
  <c r="DF52" i="1"/>
  <c r="DG52" i="1"/>
  <c r="CW52" i="1"/>
  <c r="CX52" i="1"/>
  <c r="CY52" i="1"/>
  <c r="DA52" i="1"/>
  <c r="CS52" i="1"/>
  <c r="CK52" i="1"/>
  <c r="CC52" i="1"/>
  <c r="BU52" i="1"/>
  <c r="BM52" i="1"/>
  <c r="AC52" i="1"/>
  <c r="J87" i="1"/>
  <c r="F70" i="1"/>
</calcChain>
</file>

<file path=xl/comments1.xml><?xml version="1.0" encoding="utf-8"?>
<comments xmlns="http://schemas.openxmlformats.org/spreadsheetml/2006/main">
  <authors>
    <author>Auteur</author>
  </authors>
  <commentList>
    <comment ref="G74" authorId="0" shapeId="0">
      <text>
        <r>
          <rPr>
            <b/>
            <sz val="9"/>
            <color indexed="81"/>
            <rFont val="Tahoma"/>
            <family val="2"/>
          </rPr>
          <t xml:space="preserve">Total du ca par couleur (Mois)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74" authorId="0" shapeId="0">
      <text>
        <r>
          <rPr>
            <b/>
            <sz val="9"/>
            <color indexed="81"/>
            <rFont val="Tahoma"/>
            <family val="2"/>
          </rPr>
          <t xml:space="preserve">Nbre de factures additionnées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<sst xmlns="http://schemas.openxmlformats.org/spreadsheetml/2006/main" count="1546" uniqueCount="1356">
  <si>
    <t>total</t>
  </si>
  <si>
    <t>facturettes</t>
  </si>
  <si>
    <t>ca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</si>
  <si>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</si>
  <si>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</si>
  <si>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</si>
  <si>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</si>
  <si>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</si>
  <si>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</si>
  <si>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</si>
  <si>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</si>
  <si>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</si>
  <si>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</si>
  <si>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</si>
  <si>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</t>
  </si>
  <si>
    <t>aout</t>
  </si>
  <si>
    <t>février</t>
  </si>
  <si>
    <t xml:space="preserve"> </t>
  </si>
  <si>
    <t>I</t>
  </si>
  <si>
    <t>% dehors</t>
  </si>
  <si>
    <t>I   1</t>
  </si>
  <si>
    <t>I   2</t>
  </si>
  <si>
    <t>I   3</t>
  </si>
  <si>
    <t>I   4</t>
  </si>
  <si>
    <t>I   5</t>
  </si>
  <si>
    <t>I   6</t>
  </si>
  <si>
    <t>I   7</t>
  </si>
  <si>
    <t>I   8</t>
  </si>
  <si>
    <t>I   9</t>
  </si>
  <si>
    <t>I   10</t>
  </si>
  <si>
    <t>I   11</t>
  </si>
  <si>
    <t>I   12</t>
  </si>
  <si>
    <t>I   13</t>
  </si>
  <si>
    <t>I   14</t>
  </si>
  <si>
    <t>I   15</t>
  </si>
  <si>
    <t>I   16</t>
  </si>
  <si>
    <t>I   17</t>
  </si>
  <si>
    <t>I   18</t>
  </si>
  <si>
    <t>I   19</t>
  </si>
  <si>
    <t>I   20</t>
  </si>
  <si>
    <t>I   21</t>
  </si>
  <si>
    <t>I   22</t>
  </si>
  <si>
    <t>I   23</t>
  </si>
  <si>
    <t>I   24</t>
  </si>
  <si>
    <t>I   25</t>
  </si>
  <si>
    <t>I   26</t>
  </si>
  <si>
    <t>I   27</t>
  </si>
  <si>
    <t>I   28</t>
  </si>
  <si>
    <t>I   29</t>
  </si>
  <si>
    <t>I   30</t>
  </si>
  <si>
    <t>I   31</t>
  </si>
  <si>
    <t>I   32</t>
  </si>
  <si>
    <t>I   33</t>
  </si>
  <si>
    <t>I   34</t>
  </si>
  <si>
    <t>I   35</t>
  </si>
  <si>
    <t>I   36</t>
  </si>
  <si>
    <t>I   37</t>
  </si>
  <si>
    <t>I   38</t>
  </si>
  <si>
    <t>I   39</t>
  </si>
  <si>
    <t>I   40</t>
  </si>
  <si>
    <t>I   41</t>
  </si>
  <si>
    <t>I   42</t>
  </si>
  <si>
    <t>I   43</t>
  </si>
  <si>
    <t>I   44</t>
  </si>
  <si>
    <t>I   45</t>
  </si>
  <si>
    <t>I   46</t>
  </si>
  <si>
    <t>I   47</t>
  </si>
  <si>
    <t>I   48</t>
  </si>
  <si>
    <t>I   49</t>
  </si>
  <si>
    <t>I   50</t>
  </si>
  <si>
    <t>cheque</t>
  </si>
  <si>
    <t>espèces</t>
  </si>
  <si>
    <t>crédit</t>
  </si>
  <si>
    <t>vente détail</t>
  </si>
  <si>
    <t>II  10</t>
  </si>
  <si>
    <t>II  18</t>
  </si>
  <si>
    <t>II  14</t>
  </si>
  <si>
    <t>II  27</t>
  </si>
  <si>
    <t>II  31</t>
  </si>
  <si>
    <t>II  34</t>
  </si>
  <si>
    <t>II  35</t>
  </si>
  <si>
    <t>II  33</t>
  </si>
  <si>
    <t>II  37</t>
  </si>
  <si>
    <t>II  36</t>
  </si>
  <si>
    <t>II  41</t>
  </si>
  <si>
    <t>II  39</t>
  </si>
  <si>
    <t>II  42</t>
  </si>
  <si>
    <t>II  43</t>
  </si>
  <si>
    <t>II  50</t>
  </si>
  <si>
    <t>III  1</t>
  </si>
  <si>
    <t>II  24</t>
  </si>
  <si>
    <t>II  23</t>
  </si>
  <si>
    <t>III  5</t>
  </si>
  <si>
    <t>III  3</t>
  </si>
  <si>
    <t>III  11</t>
  </si>
  <si>
    <t>III  10</t>
  </si>
  <si>
    <t>III  15</t>
  </si>
  <si>
    <t>III  17</t>
  </si>
  <si>
    <t>III  23</t>
  </si>
  <si>
    <t>III  21</t>
  </si>
  <si>
    <t>III  19</t>
  </si>
  <si>
    <t>III  16</t>
  </si>
  <si>
    <t>III  18</t>
  </si>
  <si>
    <t>III  26</t>
  </si>
  <si>
    <t>III  27</t>
  </si>
  <si>
    <t>III  29</t>
  </si>
  <si>
    <t>III  30</t>
  </si>
  <si>
    <t>III  35</t>
  </si>
  <si>
    <t>III  34</t>
  </si>
  <si>
    <t>II  40</t>
  </si>
  <si>
    <t>III  36</t>
  </si>
  <si>
    <t>III  14</t>
  </si>
  <si>
    <t>III  38</t>
  </si>
  <si>
    <t>III  28</t>
  </si>
  <si>
    <t>III  41</t>
  </si>
  <si>
    <t>III  42</t>
  </si>
  <si>
    <t>III  44</t>
  </si>
  <si>
    <t>IV  1</t>
  </si>
  <si>
    <t>IV  2</t>
  </si>
  <si>
    <t>IV  3</t>
  </si>
  <si>
    <t>IV  4</t>
  </si>
  <si>
    <t>IV  5</t>
  </si>
  <si>
    <t>IV  6</t>
  </si>
  <si>
    <t>IV  7</t>
  </si>
  <si>
    <t>IV  8</t>
  </si>
  <si>
    <t>IV  9</t>
  </si>
  <si>
    <t>IV  10</t>
  </si>
  <si>
    <t>IV  11</t>
  </si>
  <si>
    <t>IV  12</t>
  </si>
  <si>
    <t>IV  13</t>
  </si>
  <si>
    <t>IV  14</t>
  </si>
  <si>
    <t>IV  15</t>
  </si>
  <si>
    <t>IV  16</t>
  </si>
  <si>
    <t>IV  17</t>
  </si>
  <si>
    <t>IV  18</t>
  </si>
  <si>
    <t>IV  19</t>
  </si>
  <si>
    <t>IV  20</t>
  </si>
  <si>
    <t>IV  21</t>
  </si>
  <si>
    <t>IV  22</t>
  </si>
  <si>
    <t>IV  23</t>
  </si>
  <si>
    <t>IV  24</t>
  </si>
  <si>
    <t>IV  25</t>
  </si>
  <si>
    <t>IV  26</t>
  </si>
  <si>
    <t>IV  27</t>
  </si>
  <si>
    <t>IV  28</t>
  </si>
  <si>
    <t>IV  29</t>
  </si>
  <si>
    <t>IV  30</t>
  </si>
  <si>
    <t>IV  31</t>
  </si>
  <si>
    <t>IV  32</t>
  </si>
  <si>
    <t>IV  33</t>
  </si>
  <si>
    <t>IV  34</t>
  </si>
  <si>
    <t>IV  35</t>
  </si>
  <si>
    <t>IV  36</t>
  </si>
  <si>
    <t>IV  37</t>
  </si>
  <si>
    <t>IV  38</t>
  </si>
  <si>
    <t>IV  39</t>
  </si>
  <si>
    <t>IV  40</t>
  </si>
  <si>
    <t>IV  41</t>
  </si>
  <si>
    <t>IV  42</t>
  </si>
  <si>
    <t>IV  43</t>
  </si>
  <si>
    <t>IV  44</t>
  </si>
  <si>
    <t>IV  45</t>
  </si>
  <si>
    <t>IV  46</t>
  </si>
  <si>
    <t>IV  47</t>
  </si>
  <si>
    <t>IV  48</t>
  </si>
  <si>
    <t>IV  49</t>
  </si>
  <si>
    <t>IV  50</t>
  </si>
  <si>
    <t>III  45</t>
  </si>
  <si>
    <t>III  49</t>
  </si>
  <si>
    <t>III  48</t>
  </si>
  <si>
    <t>III  33</t>
  </si>
  <si>
    <t>moyenne/mois</t>
  </si>
  <si>
    <t>nbs de factures</t>
  </si>
  <si>
    <t>VII 1</t>
  </si>
  <si>
    <t>VII 2</t>
  </si>
  <si>
    <t>VII 3</t>
  </si>
  <si>
    <t>VII 4</t>
  </si>
  <si>
    <t>VII 5</t>
  </si>
  <si>
    <t>VII 6</t>
  </si>
  <si>
    <t>VII 7</t>
  </si>
  <si>
    <t>VII 8</t>
  </si>
  <si>
    <t>VII 9</t>
  </si>
  <si>
    <t>VII 10</t>
  </si>
  <si>
    <t>VII 11</t>
  </si>
  <si>
    <t>VII 12</t>
  </si>
  <si>
    <t>VII 13</t>
  </si>
  <si>
    <t>VII 14</t>
  </si>
  <si>
    <t>VII 15</t>
  </si>
  <si>
    <t>VII 16</t>
  </si>
  <si>
    <t>VII 17</t>
  </si>
  <si>
    <t>VII 18</t>
  </si>
  <si>
    <t>VII 19</t>
  </si>
  <si>
    <t>VII 20</t>
  </si>
  <si>
    <t>VII 21</t>
  </si>
  <si>
    <t>VII 22</t>
  </si>
  <si>
    <t>VII 23</t>
  </si>
  <si>
    <t>VII 24</t>
  </si>
  <si>
    <t>VII 25</t>
  </si>
  <si>
    <t>VII 26</t>
  </si>
  <si>
    <t>VII 27</t>
  </si>
  <si>
    <t>VII 28</t>
  </si>
  <si>
    <t>VII 29</t>
  </si>
  <si>
    <t>VII 30</t>
  </si>
  <si>
    <t>VII 31</t>
  </si>
  <si>
    <t>VII 32</t>
  </si>
  <si>
    <t>VII 33</t>
  </si>
  <si>
    <t>VII 34</t>
  </si>
  <si>
    <t>VII 35</t>
  </si>
  <si>
    <t>VII 36</t>
  </si>
  <si>
    <t>VII 37</t>
  </si>
  <si>
    <t>VII 38</t>
  </si>
  <si>
    <t>VII 39</t>
  </si>
  <si>
    <t>VII 40</t>
  </si>
  <si>
    <t>VII 41</t>
  </si>
  <si>
    <t>VII 42</t>
  </si>
  <si>
    <t>VII 43</t>
  </si>
  <si>
    <t>VII 44</t>
  </si>
  <si>
    <t>VII 45</t>
  </si>
  <si>
    <t>VII 46</t>
  </si>
  <si>
    <t>VII 47</t>
  </si>
  <si>
    <t>VII 48</t>
  </si>
  <si>
    <t>VII 49</t>
  </si>
  <si>
    <t>VII 50</t>
  </si>
  <si>
    <t>VIII 21</t>
  </si>
  <si>
    <t>VIII 1</t>
  </si>
  <si>
    <t>VIII 2</t>
  </si>
  <si>
    <t>VIII 3</t>
  </si>
  <si>
    <t>VIII 4</t>
  </si>
  <si>
    <t>VIII 5</t>
  </si>
  <si>
    <t>VIII 6</t>
  </si>
  <si>
    <t>VIII 7</t>
  </si>
  <si>
    <t>VIII 8</t>
  </si>
  <si>
    <t>VIII 9</t>
  </si>
  <si>
    <t>VIII 10</t>
  </si>
  <si>
    <t>VIII 11</t>
  </si>
  <si>
    <t>VIII 12</t>
  </si>
  <si>
    <t>VIII 13</t>
  </si>
  <si>
    <t>VIII 14</t>
  </si>
  <si>
    <t>VIII 15</t>
  </si>
  <si>
    <t>VIII 16</t>
  </si>
  <si>
    <t>VIII 17</t>
  </si>
  <si>
    <t>VIII 18</t>
  </si>
  <si>
    <t>VIII 19</t>
  </si>
  <si>
    <t>VIII 20</t>
  </si>
  <si>
    <t>VIII 22</t>
  </si>
  <si>
    <t>VIII 23</t>
  </si>
  <si>
    <t>VIII 24</t>
  </si>
  <si>
    <t>VIII 25</t>
  </si>
  <si>
    <t>VIII 26</t>
  </si>
  <si>
    <t>VIII 27</t>
  </si>
  <si>
    <t>VIII 28</t>
  </si>
  <si>
    <t>VIII 29</t>
  </si>
  <si>
    <t>VIII 30</t>
  </si>
  <si>
    <t>VIII 31</t>
  </si>
  <si>
    <t>VIII 32</t>
  </si>
  <si>
    <t>VIII 33</t>
  </si>
  <si>
    <t>VIII 34</t>
  </si>
  <si>
    <t>VIII 35</t>
  </si>
  <si>
    <t>VIII 36</t>
  </si>
  <si>
    <t>VIII 37</t>
  </si>
  <si>
    <t>VIII 38</t>
  </si>
  <si>
    <t>VIII 39</t>
  </si>
  <si>
    <t>VIII 40</t>
  </si>
  <si>
    <t>VIII 41</t>
  </si>
  <si>
    <t>VIII 42</t>
  </si>
  <si>
    <t>VIII 43</t>
  </si>
  <si>
    <t>VIII 44</t>
  </si>
  <si>
    <t>VIII 45</t>
  </si>
  <si>
    <t>VIII 46</t>
  </si>
  <si>
    <t>VIII 47</t>
  </si>
  <si>
    <t>VIII 48</t>
  </si>
  <si>
    <t>VIII 49</t>
  </si>
  <si>
    <t>VIII 50</t>
  </si>
  <si>
    <t>IX 1</t>
  </si>
  <si>
    <t>IX 2</t>
  </si>
  <si>
    <t>IX 3</t>
  </si>
  <si>
    <t>IX 4</t>
  </si>
  <si>
    <t>IX 5</t>
  </si>
  <si>
    <t>IX 6</t>
  </si>
  <si>
    <t>IX 7</t>
  </si>
  <si>
    <t>IX 8</t>
  </si>
  <si>
    <t>IX 9</t>
  </si>
  <si>
    <t>IX 10</t>
  </si>
  <si>
    <t>IX 11</t>
  </si>
  <si>
    <t>IX 12</t>
  </si>
  <si>
    <t>IX 13</t>
  </si>
  <si>
    <t>IX 14</t>
  </si>
  <si>
    <t>IX 15</t>
  </si>
  <si>
    <t>IX 16</t>
  </si>
  <si>
    <t>IX 17</t>
  </si>
  <si>
    <t>IX 18</t>
  </si>
  <si>
    <t>IX 19</t>
  </si>
  <si>
    <t>IX 20</t>
  </si>
  <si>
    <t>IX 21</t>
  </si>
  <si>
    <t>IX 22</t>
  </si>
  <si>
    <t>IX 23</t>
  </si>
  <si>
    <t>IX 24</t>
  </si>
  <si>
    <t>IX 25</t>
  </si>
  <si>
    <t>IX 26</t>
  </si>
  <si>
    <t>IX 28</t>
  </si>
  <si>
    <t>IX 29</t>
  </si>
  <si>
    <t>IX 30</t>
  </si>
  <si>
    <t>IX 31</t>
  </si>
  <si>
    <t>IX 32</t>
  </si>
  <si>
    <t>IX 33</t>
  </si>
  <si>
    <t>IX 34</t>
  </si>
  <si>
    <t>IX 35</t>
  </si>
  <si>
    <t>IX 36</t>
  </si>
  <si>
    <t>IX 37</t>
  </si>
  <si>
    <t>IX 38</t>
  </si>
  <si>
    <t>IX 39</t>
  </si>
  <si>
    <t>IX 40</t>
  </si>
  <si>
    <t>IX 41</t>
  </si>
  <si>
    <t>IX 42</t>
  </si>
  <si>
    <t>IX 43</t>
  </si>
  <si>
    <t>IX 44</t>
  </si>
  <si>
    <t>IX 45</t>
  </si>
  <si>
    <t>IX 46</t>
  </si>
  <si>
    <t>IX 47</t>
  </si>
  <si>
    <t>IX 48</t>
  </si>
  <si>
    <t>IX 49</t>
  </si>
  <si>
    <t>IX 50</t>
  </si>
  <si>
    <t>X 1</t>
  </si>
  <si>
    <t>X 2</t>
  </si>
  <si>
    <t>X 3</t>
  </si>
  <si>
    <t>X 4</t>
  </si>
  <si>
    <t>X 5</t>
  </si>
  <si>
    <t>X 6</t>
  </si>
  <si>
    <t>X 7</t>
  </si>
  <si>
    <t>X 8</t>
  </si>
  <si>
    <t>X 9</t>
  </si>
  <si>
    <t>X 10</t>
  </si>
  <si>
    <t>X 11</t>
  </si>
  <si>
    <t>X 12</t>
  </si>
  <si>
    <t>X 13</t>
  </si>
  <si>
    <t>X 14</t>
  </si>
  <si>
    <t>X 15</t>
  </si>
  <si>
    <t>X 16</t>
  </si>
  <si>
    <t>X 17</t>
  </si>
  <si>
    <t>X 18</t>
  </si>
  <si>
    <t>X 19</t>
  </si>
  <si>
    <t>X 20</t>
  </si>
  <si>
    <t>X 21</t>
  </si>
  <si>
    <t>X 22</t>
  </si>
  <si>
    <t>X 23</t>
  </si>
  <si>
    <t>X 24</t>
  </si>
  <si>
    <t>X 25</t>
  </si>
  <si>
    <t>X 26</t>
  </si>
  <si>
    <t>X 27</t>
  </si>
  <si>
    <t>X 28</t>
  </si>
  <si>
    <t>X 29</t>
  </si>
  <si>
    <t>X 30</t>
  </si>
  <si>
    <t>X 31</t>
  </si>
  <si>
    <t>X 32</t>
  </si>
  <si>
    <t>X 33</t>
  </si>
  <si>
    <t>X 34</t>
  </si>
  <si>
    <t>X 35</t>
  </si>
  <si>
    <t>X 36</t>
  </si>
  <si>
    <t>X 37</t>
  </si>
  <si>
    <t>X 38</t>
  </si>
  <si>
    <t>X 39</t>
  </si>
  <si>
    <t>X 40</t>
  </si>
  <si>
    <t>X 41</t>
  </si>
  <si>
    <t>X 42</t>
  </si>
  <si>
    <t>X 43</t>
  </si>
  <si>
    <t>X 44</t>
  </si>
  <si>
    <t>X 45</t>
  </si>
  <si>
    <t>X 46</t>
  </si>
  <si>
    <t>X 47</t>
  </si>
  <si>
    <t>X 48</t>
  </si>
  <si>
    <t>X 49</t>
  </si>
  <si>
    <t>X 50</t>
  </si>
  <si>
    <t>IX 27</t>
  </si>
  <si>
    <t>XI 1</t>
  </si>
  <si>
    <t>XI 2</t>
  </si>
  <si>
    <t>XI 3</t>
  </si>
  <si>
    <t>XI 4</t>
  </si>
  <si>
    <t>XI 5</t>
  </si>
  <si>
    <t>XI 6</t>
  </si>
  <si>
    <t>XI 7</t>
  </si>
  <si>
    <t>XI 8</t>
  </si>
  <si>
    <t>XI 9</t>
  </si>
  <si>
    <t>XI 10</t>
  </si>
  <si>
    <t>XI 11</t>
  </si>
  <si>
    <t>XI 12</t>
  </si>
  <si>
    <t>XI 13</t>
  </si>
  <si>
    <t>XI 15</t>
  </si>
  <si>
    <t>XI 16</t>
  </si>
  <si>
    <t>XI 17</t>
  </si>
  <si>
    <t>XI 18</t>
  </si>
  <si>
    <t>XI 19</t>
  </si>
  <si>
    <t>XI 14</t>
  </si>
  <si>
    <t>XI 20</t>
  </si>
  <si>
    <t>XI 21</t>
  </si>
  <si>
    <t>XI 22</t>
  </si>
  <si>
    <t>XI 23</t>
  </si>
  <si>
    <t>XI 24</t>
  </si>
  <si>
    <t>XI 25</t>
  </si>
  <si>
    <t>XI 26</t>
  </si>
  <si>
    <t>XI 27</t>
  </si>
  <si>
    <t>XI 28</t>
  </si>
  <si>
    <t>II  1</t>
  </si>
  <si>
    <t>II  2</t>
  </si>
  <si>
    <t>II  3</t>
  </si>
  <si>
    <t>II  4</t>
  </si>
  <si>
    <t>II  5</t>
  </si>
  <si>
    <t>II  6</t>
  </si>
  <si>
    <t>II  7</t>
  </si>
  <si>
    <t>II  8</t>
  </si>
  <si>
    <t>II  9</t>
  </si>
  <si>
    <t>II  11</t>
  </si>
  <si>
    <t>II  12</t>
  </si>
  <si>
    <t>II  13</t>
  </si>
  <si>
    <t>II  15</t>
  </si>
  <si>
    <t>II  16</t>
  </si>
  <si>
    <t>II  17</t>
  </si>
  <si>
    <t>II  19</t>
  </si>
  <si>
    <t>II  20</t>
  </si>
  <si>
    <t>II  21</t>
  </si>
  <si>
    <t>II  22</t>
  </si>
  <si>
    <t>II  25</t>
  </si>
  <si>
    <t>II  26</t>
  </si>
  <si>
    <t>II  28</t>
  </si>
  <si>
    <t>II  29</t>
  </si>
  <si>
    <t>II  30</t>
  </si>
  <si>
    <t>II  32</t>
  </si>
  <si>
    <t>II  38</t>
  </si>
  <si>
    <t>II  44</t>
  </si>
  <si>
    <t>II  45</t>
  </si>
  <si>
    <t>II  46</t>
  </si>
  <si>
    <t>II  47</t>
  </si>
  <si>
    <t>II  48</t>
  </si>
  <si>
    <t>II  49</t>
  </si>
  <si>
    <t>III  2</t>
  </si>
  <si>
    <t>III  4</t>
  </si>
  <si>
    <t>III  6</t>
  </si>
  <si>
    <t>III  7</t>
  </si>
  <si>
    <t>III  8</t>
  </si>
  <si>
    <t>III  9</t>
  </si>
  <si>
    <t>III  12</t>
  </si>
  <si>
    <t>III  13</t>
  </si>
  <si>
    <t>III  20</t>
  </si>
  <si>
    <t>III  22</t>
  </si>
  <si>
    <t>III  24</t>
  </si>
  <si>
    <t>III  25</t>
  </si>
  <si>
    <t>III  31</t>
  </si>
  <si>
    <t>III  32</t>
  </si>
  <si>
    <t>III  37</t>
  </si>
  <si>
    <t>III  39</t>
  </si>
  <si>
    <t>III  40</t>
  </si>
  <si>
    <t>III  43</t>
  </si>
  <si>
    <t>III  46</t>
  </si>
  <si>
    <t>III  47</t>
  </si>
  <si>
    <t>III  50</t>
  </si>
  <si>
    <t>XI 31</t>
  </si>
  <si>
    <t>III</t>
  </si>
  <si>
    <t>II</t>
  </si>
  <si>
    <t>V1</t>
  </si>
  <si>
    <t>V2</t>
  </si>
  <si>
    <t>V3</t>
  </si>
  <si>
    <t>V4</t>
  </si>
  <si>
    <t>V5</t>
  </si>
  <si>
    <t>V6</t>
  </si>
  <si>
    <t>V7</t>
  </si>
  <si>
    <t>V8</t>
  </si>
  <si>
    <t>V9</t>
  </si>
  <si>
    <t>V10</t>
  </si>
  <si>
    <t>V11</t>
  </si>
  <si>
    <t>V12</t>
  </si>
  <si>
    <t>V13</t>
  </si>
  <si>
    <t>V14</t>
  </si>
  <si>
    <t>V15</t>
  </si>
  <si>
    <t>V16</t>
  </si>
  <si>
    <t>V17</t>
  </si>
  <si>
    <t>V18</t>
  </si>
  <si>
    <t>V19</t>
  </si>
  <si>
    <t>V20</t>
  </si>
  <si>
    <t>V21</t>
  </si>
  <si>
    <t>V22</t>
  </si>
  <si>
    <t>V23</t>
  </si>
  <si>
    <t>V24</t>
  </si>
  <si>
    <t>V25</t>
  </si>
  <si>
    <t>V26</t>
  </si>
  <si>
    <t>V27</t>
  </si>
  <si>
    <t>V28</t>
  </si>
  <si>
    <t>V29</t>
  </si>
  <si>
    <t>V30</t>
  </si>
  <si>
    <t>V31</t>
  </si>
  <si>
    <t>V32</t>
  </si>
  <si>
    <t>V33</t>
  </si>
  <si>
    <t>V34</t>
  </si>
  <si>
    <t>V35</t>
  </si>
  <si>
    <t>V36</t>
  </si>
  <si>
    <t>V37</t>
  </si>
  <si>
    <t>V38</t>
  </si>
  <si>
    <t>V39</t>
  </si>
  <si>
    <t>V40</t>
  </si>
  <si>
    <t>V41</t>
  </si>
  <si>
    <t>V42</t>
  </si>
  <si>
    <t>V43</t>
  </si>
  <si>
    <t>V44</t>
  </si>
  <si>
    <t>V45</t>
  </si>
  <si>
    <t>V46</t>
  </si>
  <si>
    <t>V47</t>
  </si>
  <si>
    <t>V48</t>
  </si>
  <si>
    <t>V49</t>
  </si>
  <si>
    <t>V50</t>
  </si>
  <si>
    <t>CB</t>
  </si>
  <si>
    <t>VI1</t>
  </si>
  <si>
    <t>VI2</t>
  </si>
  <si>
    <t>VI3</t>
  </si>
  <si>
    <t>VI4</t>
  </si>
  <si>
    <t>VI5</t>
  </si>
  <si>
    <t>VI6</t>
  </si>
  <si>
    <t>VI7</t>
  </si>
  <si>
    <t>VI8</t>
  </si>
  <si>
    <t>VI9</t>
  </si>
  <si>
    <t>VI10</t>
  </si>
  <si>
    <t>VI11</t>
  </si>
  <si>
    <t>VI12</t>
  </si>
  <si>
    <t>VI13</t>
  </si>
  <si>
    <t>VI14</t>
  </si>
  <si>
    <t>VI15</t>
  </si>
  <si>
    <t>VI16</t>
  </si>
  <si>
    <t>VI17</t>
  </si>
  <si>
    <t>VI18</t>
  </si>
  <si>
    <t>VI19</t>
  </si>
  <si>
    <t>VI20</t>
  </si>
  <si>
    <t>VI21</t>
  </si>
  <si>
    <t>VI22</t>
  </si>
  <si>
    <t>VI23</t>
  </si>
  <si>
    <t>VI24</t>
  </si>
  <si>
    <t>VI25</t>
  </si>
  <si>
    <t>VI26</t>
  </si>
  <si>
    <t>VI27</t>
  </si>
  <si>
    <t>VI28</t>
  </si>
  <si>
    <t>VI29</t>
  </si>
  <si>
    <t>VI30</t>
  </si>
  <si>
    <t>VI31</t>
  </si>
  <si>
    <t>VI32</t>
  </si>
  <si>
    <t>VI33</t>
  </si>
  <si>
    <t>VI34</t>
  </si>
  <si>
    <t>VI35</t>
  </si>
  <si>
    <t>VI36</t>
  </si>
  <si>
    <t>VI37</t>
  </si>
  <si>
    <t>VI38</t>
  </si>
  <si>
    <t>VI39</t>
  </si>
  <si>
    <t>VI40</t>
  </si>
  <si>
    <t>VI41</t>
  </si>
  <si>
    <t>VI42</t>
  </si>
  <si>
    <t>VI43</t>
  </si>
  <si>
    <t>VI44</t>
  </si>
  <si>
    <t>VI45</t>
  </si>
  <si>
    <t>VI46</t>
  </si>
  <si>
    <t>VI47</t>
  </si>
  <si>
    <t>VI48</t>
  </si>
  <si>
    <t>VI49</t>
  </si>
  <si>
    <t>VI50</t>
  </si>
  <si>
    <t>Crédit</t>
  </si>
  <si>
    <t>Chèques</t>
  </si>
  <si>
    <t>Espèces</t>
  </si>
  <si>
    <t>XI 29</t>
  </si>
  <si>
    <t>XI 30</t>
  </si>
  <si>
    <t>XI 32</t>
  </si>
  <si>
    <t>XI 33</t>
  </si>
  <si>
    <t>XI 34</t>
  </si>
  <si>
    <t>XI 35</t>
  </si>
  <si>
    <t>XI 36</t>
  </si>
  <si>
    <t>XI 37</t>
  </si>
  <si>
    <t>XI 38</t>
  </si>
  <si>
    <t>XI 39</t>
  </si>
  <si>
    <t>XI 40</t>
  </si>
  <si>
    <t>XI 41</t>
  </si>
  <si>
    <t>XI 42</t>
  </si>
  <si>
    <t>XI 43</t>
  </si>
  <si>
    <t>XI 44</t>
  </si>
  <si>
    <t>XI 45</t>
  </si>
  <si>
    <t>XI 46</t>
  </si>
  <si>
    <t>XI 47</t>
  </si>
  <si>
    <t>XI 48</t>
  </si>
  <si>
    <t>XI 49</t>
  </si>
  <si>
    <t>XI 50</t>
  </si>
  <si>
    <t>XII 1</t>
  </si>
  <si>
    <t>XII 2</t>
  </si>
  <si>
    <t>XII 3</t>
  </si>
  <si>
    <t>XII 4</t>
  </si>
  <si>
    <t>XII 5</t>
  </si>
  <si>
    <t>XII 6</t>
  </si>
  <si>
    <t>XII 7</t>
  </si>
  <si>
    <t>XII 8</t>
  </si>
  <si>
    <t>XII 9</t>
  </si>
  <si>
    <t>XII 10</t>
  </si>
  <si>
    <t>XII 11</t>
  </si>
  <si>
    <t>XII 12</t>
  </si>
  <si>
    <t>XII 13</t>
  </si>
  <si>
    <t>XII 14</t>
  </si>
  <si>
    <t>XII 15</t>
  </si>
  <si>
    <t>XII 16</t>
  </si>
  <si>
    <t>XII 17</t>
  </si>
  <si>
    <t>XII 18</t>
  </si>
  <si>
    <t>XII 19</t>
  </si>
  <si>
    <t>XII 20</t>
  </si>
  <si>
    <t>XII 21</t>
  </si>
  <si>
    <t>XII 22</t>
  </si>
  <si>
    <t>XII 23</t>
  </si>
  <si>
    <t>XII 24</t>
  </si>
  <si>
    <t>XII 25</t>
  </si>
  <si>
    <t>XII 26</t>
  </si>
  <si>
    <t>XII 27</t>
  </si>
  <si>
    <t>XII 28</t>
  </si>
  <si>
    <t>XII 29</t>
  </si>
  <si>
    <t>XII 30</t>
  </si>
  <si>
    <t>XII 31</t>
  </si>
  <si>
    <t>XII 32</t>
  </si>
  <si>
    <t>XII 33</t>
  </si>
  <si>
    <t>XII 34</t>
  </si>
  <si>
    <t>XII 35</t>
  </si>
  <si>
    <t>XII 36</t>
  </si>
  <si>
    <t>XII 37</t>
  </si>
  <si>
    <t>XII 38</t>
  </si>
  <si>
    <t>XII 39</t>
  </si>
  <si>
    <t>XII 40</t>
  </si>
  <si>
    <t>XII 41</t>
  </si>
  <si>
    <t>XII 42</t>
  </si>
  <si>
    <t>XII 43</t>
  </si>
  <si>
    <t>XII 44</t>
  </si>
  <si>
    <t>XII 45</t>
  </si>
  <si>
    <t>XII 46</t>
  </si>
  <si>
    <t>XII 47</t>
  </si>
  <si>
    <t>XII 48</t>
  </si>
  <si>
    <t>XII 49</t>
  </si>
  <si>
    <t>XII 50</t>
  </si>
  <si>
    <t>XIII 1</t>
  </si>
  <si>
    <t>XIII 2</t>
  </si>
  <si>
    <t>XIII 3</t>
  </si>
  <si>
    <t>XIII 4</t>
  </si>
  <si>
    <t>XIII 5</t>
  </si>
  <si>
    <t>XIII 6</t>
  </si>
  <si>
    <t>XIII 7</t>
  </si>
  <si>
    <t>XIII 8</t>
  </si>
  <si>
    <t>XIII 9</t>
  </si>
  <si>
    <t>XIII 10</t>
  </si>
  <si>
    <t>XIII 11</t>
  </si>
  <si>
    <t>XIII 12</t>
  </si>
  <si>
    <t>XIII 13</t>
  </si>
  <si>
    <t>XIII 14</t>
  </si>
  <si>
    <t>XIII 15</t>
  </si>
  <si>
    <t>XIII 16</t>
  </si>
  <si>
    <t>XIII 17</t>
  </si>
  <si>
    <t>XIII 18</t>
  </si>
  <si>
    <t>XIII 19</t>
  </si>
  <si>
    <t>XIII 20</t>
  </si>
  <si>
    <t>XIII 21</t>
  </si>
  <si>
    <t>XIII 22</t>
  </si>
  <si>
    <t>XIII 23</t>
  </si>
  <si>
    <t>XIII 24</t>
  </si>
  <si>
    <t>XIII 25</t>
  </si>
  <si>
    <t>XIII 26</t>
  </si>
  <si>
    <t>XIII 27</t>
  </si>
  <si>
    <t>XIII 28</t>
  </si>
  <si>
    <t>XIII 29</t>
  </si>
  <si>
    <t>XIII 30</t>
  </si>
  <si>
    <t>XIII 31</t>
  </si>
  <si>
    <t>XIII 32</t>
  </si>
  <si>
    <t>XIII 33</t>
  </si>
  <si>
    <t>XIII 34</t>
  </si>
  <si>
    <t>XIII 35</t>
  </si>
  <si>
    <t>XIII 36</t>
  </si>
  <si>
    <t>XIII 37</t>
  </si>
  <si>
    <t>XIII 38</t>
  </si>
  <si>
    <t>XIII 39</t>
  </si>
  <si>
    <t>XIII 40</t>
  </si>
  <si>
    <t>XIII 41</t>
  </si>
  <si>
    <t>XIII 42</t>
  </si>
  <si>
    <t>XIII 43</t>
  </si>
  <si>
    <t>XIII 44</t>
  </si>
  <si>
    <t>XIII 45</t>
  </si>
  <si>
    <t>XIII 46</t>
  </si>
  <si>
    <t>XIII 47</t>
  </si>
  <si>
    <t>XIII 48</t>
  </si>
  <si>
    <t>XIII 49</t>
  </si>
  <si>
    <t>XIII 50</t>
  </si>
  <si>
    <t>vir</t>
  </si>
  <si>
    <t>XIV 1</t>
  </si>
  <si>
    <t>XIV 2</t>
  </si>
  <si>
    <t>XIV 3</t>
  </si>
  <si>
    <t>XIV 4</t>
  </si>
  <si>
    <t>XIV 5</t>
  </si>
  <si>
    <t>XIV 6</t>
  </si>
  <si>
    <t>XIV 7</t>
  </si>
  <si>
    <t>XIV 8</t>
  </si>
  <si>
    <t>XIV 9</t>
  </si>
  <si>
    <t>XIV 10</t>
  </si>
  <si>
    <t>XIV 11</t>
  </si>
  <si>
    <t>XIV 12</t>
  </si>
  <si>
    <t>XIV 13</t>
  </si>
  <si>
    <t>XIV 14</t>
  </si>
  <si>
    <t>XIV 15</t>
  </si>
  <si>
    <t>XIV 16</t>
  </si>
  <si>
    <t>XIV 17</t>
  </si>
  <si>
    <t>XIV 18</t>
  </si>
  <si>
    <t>XIV 19</t>
  </si>
  <si>
    <t>XIV 20</t>
  </si>
  <si>
    <t>XIV 21</t>
  </si>
  <si>
    <t>XIV 22</t>
  </si>
  <si>
    <t>XIV 23</t>
  </si>
  <si>
    <t>XIV 24</t>
  </si>
  <si>
    <t>XIV 25</t>
  </si>
  <si>
    <t>XIV 26</t>
  </si>
  <si>
    <t>XIV 27</t>
  </si>
  <si>
    <t>XIV 28</t>
  </si>
  <si>
    <t>XIV 29</t>
  </si>
  <si>
    <t>XIV 30</t>
  </si>
  <si>
    <t>XIV 31</t>
  </si>
  <si>
    <t>XIV 32</t>
  </si>
  <si>
    <t>XIV 33</t>
  </si>
  <si>
    <t>XIV 34</t>
  </si>
  <si>
    <t>XIV 35</t>
  </si>
  <si>
    <t>XIV 36</t>
  </si>
  <si>
    <t>XIV 37</t>
  </si>
  <si>
    <t>XIV 38</t>
  </si>
  <si>
    <t>XIV 39</t>
  </si>
  <si>
    <t>XIV 40</t>
  </si>
  <si>
    <t>XIV 41</t>
  </si>
  <si>
    <t>XIV 42</t>
  </si>
  <si>
    <t>XIV 43</t>
  </si>
  <si>
    <t>XIV 44</t>
  </si>
  <si>
    <t>XIV 45</t>
  </si>
  <si>
    <t>XIV 46</t>
  </si>
  <si>
    <t>XIV 47</t>
  </si>
  <si>
    <t>XIV 48</t>
  </si>
  <si>
    <t>XIV 49</t>
  </si>
  <si>
    <t>XIV 50</t>
  </si>
  <si>
    <t>XV 1</t>
  </si>
  <si>
    <t>XV 2</t>
  </si>
  <si>
    <t>XV 3</t>
  </si>
  <si>
    <t>XV 4</t>
  </si>
  <si>
    <t>XV 5</t>
  </si>
  <si>
    <t>XV 6</t>
  </si>
  <si>
    <t>XV 7</t>
  </si>
  <si>
    <t>XV 8</t>
  </si>
  <si>
    <t>XV 9</t>
  </si>
  <si>
    <t>XV 10</t>
  </si>
  <si>
    <t>XV 11</t>
  </si>
  <si>
    <t>XV 12</t>
  </si>
  <si>
    <t>XV 13</t>
  </si>
  <si>
    <t>XV 14</t>
  </si>
  <si>
    <t>XV 15</t>
  </si>
  <si>
    <t>XV 16</t>
  </si>
  <si>
    <t>XV 17</t>
  </si>
  <si>
    <t>XV 18</t>
  </si>
  <si>
    <t>XV 19</t>
  </si>
  <si>
    <t>XV 20</t>
  </si>
  <si>
    <t>XV 21</t>
  </si>
  <si>
    <t>XV 22</t>
  </si>
  <si>
    <t>XV 23</t>
  </si>
  <si>
    <t>XV 24</t>
  </si>
  <si>
    <t>XV 25</t>
  </si>
  <si>
    <t>XV 26</t>
  </si>
  <si>
    <t>XV 27</t>
  </si>
  <si>
    <t>XV 28</t>
  </si>
  <si>
    <t>XV 29</t>
  </si>
  <si>
    <t>XV 30</t>
  </si>
  <si>
    <t>XV 31</t>
  </si>
  <si>
    <t>XV 32</t>
  </si>
  <si>
    <t>XV 33</t>
  </si>
  <si>
    <t>XV 34</t>
  </si>
  <si>
    <t>XV 35</t>
  </si>
  <si>
    <t>XV 36</t>
  </si>
  <si>
    <t>XV 37</t>
  </si>
  <si>
    <t>XV 38</t>
  </si>
  <si>
    <t>XV 39</t>
  </si>
  <si>
    <t>XV 40</t>
  </si>
  <si>
    <t>XV 41</t>
  </si>
  <si>
    <t>XV 42</t>
  </si>
  <si>
    <t>XV 43</t>
  </si>
  <si>
    <t>XV 44</t>
  </si>
  <si>
    <t>XV 45</t>
  </si>
  <si>
    <t>XV 46</t>
  </si>
  <si>
    <t>XV 47</t>
  </si>
  <si>
    <t>XV 48</t>
  </si>
  <si>
    <t>XV 49</t>
  </si>
  <si>
    <t>XV 50</t>
  </si>
  <si>
    <t>XVI 1</t>
  </si>
  <si>
    <t>XVI 2</t>
  </si>
  <si>
    <t>XVI 3</t>
  </si>
  <si>
    <t>XVI 4</t>
  </si>
  <si>
    <t>XVI 5</t>
  </si>
  <si>
    <t>XVI 6</t>
  </si>
  <si>
    <t>XVI 7</t>
  </si>
  <si>
    <t>XVI 8</t>
  </si>
  <si>
    <t>XVI 9</t>
  </si>
  <si>
    <t>XVI 10</t>
  </si>
  <si>
    <t>XVI 11</t>
  </si>
  <si>
    <t>XVI 12</t>
  </si>
  <si>
    <t>XVI 13</t>
  </si>
  <si>
    <t>XVI 14</t>
  </si>
  <si>
    <t>XVI 15</t>
  </si>
  <si>
    <t>XVI 16</t>
  </si>
  <si>
    <t>XVI 17</t>
  </si>
  <si>
    <t>XVI 18</t>
  </si>
  <si>
    <t>XVI 19</t>
  </si>
  <si>
    <t>XVI 20</t>
  </si>
  <si>
    <t>XVI 21</t>
  </si>
  <si>
    <t>XVI 22</t>
  </si>
  <si>
    <t>XVI 23</t>
  </si>
  <si>
    <t>XVI 24</t>
  </si>
  <si>
    <t>XVI 25</t>
  </si>
  <si>
    <t>XVI 26</t>
  </si>
  <si>
    <t>XVI 27</t>
  </si>
  <si>
    <t>XVI 28</t>
  </si>
  <si>
    <t>XVI 29</t>
  </si>
  <si>
    <t>XVI 30</t>
  </si>
  <si>
    <t>XVI 31</t>
  </si>
  <si>
    <t>XVI 32</t>
  </si>
  <si>
    <t>XVI 33</t>
  </si>
  <si>
    <t>XVI 34</t>
  </si>
  <si>
    <t>XVI 35</t>
  </si>
  <si>
    <t>XVI 36</t>
  </si>
  <si>
    <t>XVI 37</t>
  </si>
  <si>
    <t>XVI 38</t>
  </si>
  <si>
    <t>XVI 39</t>
  </si>
  <si>
    <t>XVI 40</t>
  </si>
  <si>
    <t>XVI 41</t>
  </si>
  <si>
    <t>XVI 42</t>
  </si>
  <si>
    <t>XVI 43</t>
  </si>
  <si>
    <t>XVI 44</t>
  </si>
  <si>
    <t>XVI 45</t>
  </si>
  <si>
    <t>XVI 46</t>
  </si>
  <si>
    <t>XVI 47</t>
  </si>
  <si>
    <t>XVI 48</t>
  </si>
  <si>
    <t>XVI 49</t>
  </si>
  <si>
    <t>XVI 50</t>
  </si>
  <si>
    <t>Evolution en  %</t>
  </si>
  <si>
    <t>XVII 1</t>
  </si>
  <si>
    <t>XVII 2</t>
  </si>
  <si>
    <t>XVII 3</t>
  </si>
  <si>
    <t>XVII 4</t>
  </si>
  <si>
    <t>XVII 5</t>
  </si>
  <si>
    <t>XVII 6</t>
  </si>
  <si>
    <t>XVII 7</t>
  </si>
  <si>
    <t>XVII 8</t>
  </si>
  <si>
    <t>XVII 9</t>
  </si>
  <si>
    <t>XVII 10</t>
  </si>
  <si>
    <t>XVII 11</t>
  </si>
  <si>
    <t>XVII 12</t>
  </si>
  <si>
    <t>XVII 13</t>
  </si>
  <si>
    <t>XVII 14</t>
  </si>
  <si>
    <t>XVII 15</t>
  </si>
  <si>
    <t>XVII 16</t>
  </si>
  <si>
    <t>XVII 17</t>
  </si>
  <si>
    <t>XVII 18</t>
  </si>
  <si>
    <t>XVII 19</t>
  </si>
  <si>
    <t>XVII 20</t>
  </si>
  <si>
    <t>XVII 21</t>
  </si>
  <si>
    <t>XVII 22</t>
  </si>
  <si>
    <t>XVII 23</t>
  </si>
  <si>
    <t>XVII 24</t>
  </si>
  <si>
    <t>XVII 25</t>
  </si>
  <si>
    <t>XVII 26</t>
  </si>
  <si>
    <t>XVII 27</t>
  </si>
  <si>
    <t>XVII 28</t>
  </si>
  <si>
    <t>XVII 29</t>
  </si>
  <si>
    <t>XVII 30</t>
  </si>
  <si>
    <t>XVII 31</t>
  </si>
  <si>
    <t>XVII 32</t>
  </si>
  <si>
    <t>XVII 33</t>
  </si>
  <si>
    <t>XVII 34</t>
  </si>
  <si>
    <t>XVII 35</t>
  </si>
  <si>
    <t>XVII 36</t>
  </si>
  <si>
    <t>XVII 37</t>
  </si>
  <si>
    <t>XVII 38</t>
  </si>
  <si>
    <t>XVII 39</t>
  </si>
  <si>
    <t>XVII 40</t>
  </si>
  <si>
    <t>XVII 41</t>
  </si>
  <si>
    <t>XVII 42</t>
  </si>
  <si>
    <t>XVII 43</t>
  </si>
  <si>
    <t>XVII 44</t>
  </si>
  <si>
    <t>XVII 45</t>
  </si>
  <si>
    <t>XVII 46</t>
  </si>
  <si>
    <t>XVII 47</t>
  </si>
  <si>
    <t>XVII 48</t>
  </si>
  <si>
    <t>XVII 49</t>
  </si>
  <si>
    <t>XVII 50</t>
  </si>
  <si>
    <t>XVIII 1</t>
  </si>
  <si>
    <t>XVIII 2</t>
  </si>
  <si>
    <t>XVIII 3</t>
  </si>
  <si>
    <t>XVIII 4</t>
  </si>
  <si>
    <t>XVIII 5</t>
  </si>
  <si>
    <t>XVIII 6</t>
  </si>
  <si>
    <t>XVIII 7</t>
  </si>
  <si>
    <t>XVIII 8</t>
  </si>
  <si>
    <t>XVIII 9</t>
  </si>
  <si>
    <t>XVIII 10</t>
  </si>
  <si>
    <t>XVIII 11</t>
  </si>
  <si>
    <t>XVIII 12</t>
  </si>
  <si>
    <t>XVIII 13</t>
  </si>
  <si>
    <t>XVIII 14</t>
  </si>
  <si>
    <t>XVIII 15</t>
  </si>
  <si>
    <t>XVIII 16</t>
  </si>
  <si>
    <t>XVIII 17</t>
  </si>
  <si>
    <t>XVIII 18</t>
  </si>
  <si>
    <t>XVIII 19</t>
  </si>
  <si>
    <t>XVIII 20</t>
  </si>
  <si>
    <t>XVIII 21</t>
  </si>
  <si>
    <t>XVIII 22</t>
  </si>
  <si>
    <t>XVIII 23</t>
  </si>
  <si>
    <t>XVIII 24</t>
  </si>
  <si>
    <t>XVIII 25</t>
  </si>
  <si>
    <t>XVIII 26</t>
  </si>
  <si>
    <t>XVIII 27</t>
  </si>
  <si>
    <t>XVIII 28</t>
  </si>
  <si>
    <t>XVIII 29</t>
  </si>
  <si>
    <t>XVIII 30</t>
  </si>
  <si>
    <t>XVIII 31</t>
  </si>
  <si>
    <t>XVIII 32</t>
  </si>
  <si>
    <t>XVIII 33</t>
  </si>
  <si>
    <t>XVIII 34</t>
  </si>
  <si>
    <t>XVIII 35</t>
  </si>
  <si>
    <t>XVIII 36</t>
  </si>
  <si>
    <t>XVIII 37</t>
  </si>
  <si>
    <t>XVIII 38</t>
  </si>
  <si>
    <t>XVIII 39</t>
  </si>
  <si>
    <t>XVIII 40</t>
  </si>
  <si>
    <t>XVIII 41</t>
  </si>
  <si>
    <t>XVIII 42</t>
  </si>
  <si>
    <t>XVIII 43</t>
  </si>
  <si>
    <t>XVIII 44</t>
  </si>
  <si>
    <t>XVIII 45</t>
  </si>
  <si>
    <t>XVIII 46</t>
  </si>
  <si>
    <t>XVIII 47</t>
  </si>
  <si>
    <t>XVIII 48</t>
  </si>
  <si>
    <t>XVIII 49</t>
  </si>
  <si>
    <t>XVIII 50</t>
  </si>
  <si>
    <t>XIX 1</t>
  </si>
  <si>
    <t>XIX 2</t>
  </si>
  <si>
    <t>XIX 3</t>
  </si>
  <si>
    <t>XIX 4</t>
  </si>
  <si>
    <t>XIX 5</t>
  </si>
  <si>
    <t>XIX 6</t>
  </si>
  <si>
    <t>XIX 7</t>
  </si>
  <si>
    <t>XIX 8</t>
  </si>
  <si>
    <t>XIX 9</t>
  </si>
  <si>
    <t>XIX 10</t>
  </si>
  <si>
    <t>XIX 11</t>
  </si>
  <si>
    <t>XIX 12</t>
  </si>
  <si>
    <t>XIX 13</t>
  </si>
  <si>
    <t>XIX 14</t>
  </si>
  <si>
    <t>XIX 15</t>
  </si>
  <si>
    <t>XIX 16</t>
  </si>
  <si>
    <t>XIX 17</t>
  </si>
  <si>
    <t>XIX 18</t>
  </si>
  <si>
    <t>XIX 19</t>
  </si>
  <si>
    <t>XIX 20</t>
  </si>
  <si>
    <t>XIX 21</t>
  </si>
  <si>
    <t>XIX 22</t>
  </si>
  <si>
    <t>XIX 23</t>
  </si>
  <si>
    <t>XIX 24</t>
  </si>
  <si>
    <t>XIX 25</t>
  </si>
  <si>
    <t>XIX 26</t>
  </si>
  <si>
    <t>XIX 27</t>
  </si>
  <si>
    <t>XIX 28</t>
  </si>
  <si>
    <t>XIX 29</t>
  </si>
  <si>
    <t>XIX 30</t>
  </si>
  <si>
    <t>XIX 31</t>
  </si>
  <si>
    <t>XIX 32</t>
  </si>
  <si>
    <t>XIX 33</t>
  </si>
  <si>
    <t>XIX 34</t>
  </si>
  <si>
    <t>XIX 35</t>
  </si>
  <si>
    <t>XIX 36</t>
  </si>
  <si>
    <t>XIX 37</t>
  </si>
  <si>
    <t>XIX 38</t>
  </si>
  <si>
    <t>XIX 39</t>
  </si>
  <si>
    <t>XIX 40</t>
  </si>
  <si>
    <t>XIX 41</t>
  </si>
  <si>
    <t>XIX 42</t>
  </si>
  <si>
    <t>XIX 43</t>
  </si>
  <si>
    <t>XIX 44</t>
  </si>
  <si>
    <t>XIX 45</t>
  </si>
  <si>
    <t>XIX 46</t>
  </si>
  <si>
    <t>XIX 47</t>
  </si>
  <si>
    <t>XIX 48</t>
  </si>
  <si>
    <t>XIX 49</t>
  </si>
  <si>
    <t>XIX 50</t>
  </si>
  <si>
    <t>XX 1</t>
  </si>
  <si>
    <t>XX 2</t>
  </si>
  <si>
    <t>XX 3</t>
  </si>
  <si>
    <t>XX 4</t>
  </si>
  <si>
    <t>XX 5</t>
  </si>
  <si>
    <t>XX 6</t>
  </si>
  <si>
    <t>XX 7</t>
  </si>
  <si>
    <t>XX 8</t>
  </si>
  <si>
    <t>XX 9</t>
  </si>
  <si>
    <t>XX 10</t>
  </si>
  <si>
    <t>XX 11</t>
  </si>
  <si>
    <t>XX 12</t>
  </si>
  <si>
    <t>XX 13</t>
  </si>
  <si>
    <t>XX 14</t>
  </si>
  <si>
    <t>XX 15</t>
  </si>
  <si>
    <t>XX 16</t>
  </si>
  <si>
    <t>XX 17</t>
  </si>
  <si>
    <t>XX 18</t>
  </si>
  <si>
    <t>XX 19</t>
  </si>
  <si>
    <t>XX 20</t>
  </si>
  <si>
    <t>XX 21</t>
  </si>
  <si>
    <t>XX 22</t>
  </si>
  <si>
    <t>XX 23</t>
  </si>
  <si>
    <t>XX 24</t>
  </si>
  <si>
    <t>XX 25</t>
  </si>
  <si>
    <t>XX 26</t>
  </si>
  <si>
    <t>XX 27</t>
  </si>
  <si>
    <t>XX 28</t>
  </si>
  <si>
    <t>XX 29</t>
  </si>
  <si>
    <t>XX 30</t>
  </si>
  <si>
    <t>XX 31</t>
  </si>
  <si>
    <t>XX 32</t>
  </si>
  <si>
    <t>XX 33</t>
  </si>
  <si>
    <t>XX 34</t>
  </si>
  <si>
    <t>XX 35</t>
  </si>
  <si>
    <t>XX 36</t>
  </si>
  <si>
    <t>XX 37</t>
  </si>
  <si>
    <t>XX 38</t>
  </si>
  <si>
    <t>XX 39</t>
  </si>
  <si>
    <t>XX 40</t>
  </si>
  <si>
    <t>XX 41</t>
  </si>
  <si>
    <t>XX 42</t>
  </si>
  <si>
    <t>XX 43</t>
  </si>
  <si>
    <t>XX 44</t>
  </si>
  <si>
    <t>XX 45</t>
  </si>
  <si>
    <t>XX 46</t>
  </si>
  <si>
    <t>XX 47</t>
  </si>
  <si>
    <t>XX 48</t>
  </si>
  <si>
    <t>XX 49</t>
  </si>
  <si>
    <t>XX 50</t>
  </si>
  <si>
    <t>Chantier</t>
  </si>
  <si>
    <t>chantier</t>
  </si>
  <si>
    <t>N°</t>
  </si>
  <si>
    <t>Nom</t>
  </si>
  <si>
    <t>virement</t>
  </si>
  <si>
    <t>III13 1cb 99 € le 1/02 et 53,85 € le 3/02</t>
  </si>
  <si>
    <t>2cb</t>
  </si>
  <si>
    <t>cb177,3(+soldeIII26)</t>
  </si>
  <si>
    <t>cb 90 €</t>
  </si>
  <si>
    <t>n-1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</si>
  <si>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</t>
  </si>
  <si>
    <t>Avoir</t>
  </si>
  <si>
    <t xml:space="preserve">cb fact </t>
  </si>
  <si>
    <t>XIV17+XVI18</t>
  </si>
  <si>
    <t>XXI1</t>
  </si>
  <si>
    <t>XXI2</t>
  </si>
  <si>
    <t>XXI3</t>
  </si>
  <si>
    <t>XXI4</t>
  </si>
  <si>
    <t>XXI5</t>
  </si>
  <si>
    <t>XXI6</t>
  </si>
  <si>
    <t>XXI7</t>
  </si>
  <si>
    <t>XXI8</t>
  </si>
  <si>
    <t>XXI9</t>
  </si>
  <si>
    <t>XXI10</t>
  </si>
  <si>
    <t>XXI11</t>
  </si>
  <si>
    <t>XXI12</t>
  </si>
  <si>
    <t>XXI13</t>
  </si>
  <si>
    <t>XXI14</t>
  </si>
  <si>
    <t>XXI15</t>
  </si>
  <si>
    <t>XXI16</t>
  </si>
  <si>
    <t>XXI17</t>
  </si>
  <si>
    <t>XXI18</t>
  </si>
  <si>
    <t>XXI19</t>
  </si>
  <si>
    <t>XXI20</t>
  </si>
  <si>
    <t>XXI21</t>
  </si>
  <si>
    <t>XXI22</t>
  </si>
  <si>
    <t>XXI23</t>
  </si>
  <si>
    <t>XXI24</t>
  </si>
  <si>
    <t>XXI25</t>
  </si>
  <si>
    <t>XXI26</t>
  </si>
  <si>
    <t>XXI27</t>
  </si>
  <si>
    <t>XXI28</t>
  </si>
  <si>
    <t>XXI29</t>
  </si>
  <si>
    <t>XXI30</t>
  </si>
  <si>
    <t>XXI31</t>
  </si>
  <si>
    <t>XXI32</t>
  </si>
  <si>
    <t>XXI33</t>
  </si>
  <si>
    <t>XXI34</t>
  </si>
  <si>
    <t>XXI35</t>
  </si>
  <si>
    <t>XXI36</t>
  </si>
  <si>
    <t>XXI37</t>
  </si>
  <si>
    <t>XXI38</t>
  </si>
  <si>
    <t>XXI39</t>
  </si>
  <si>
    <t>XXI40</t>
  </si>
  <si>
    <t>XXI41</t>
  </si>
  <si>
    <t>XXI42</t>
  </si>
  <si>
    <t>XXI43</t>
  </si>
  <si>
    <t>XXI44</t>
  </si>
  <si>
    <t>XXI45</t>
  </si>
  <si>
    <t>XXI46</t>
  </si>
  <si>
    <t>XXI47</t>
  </si>
  <si>
    <t>XXI48</t>
  </si>
  <si>
    <t>XXI49</t>
  </si>
  <si>
    <t>XXI50</t>
  </si>
  <si>
    <t>XXII1</t>
  </si>
  <si>
    <t>XXII2</t>
  </si>
  <si>
    <t>XXII3</t>
  </si>
  <si>
    <t>XXII4</t>
  </si>
  <si>
    <t>XXII5</t>
  </si>
  <si>
    <t>XXII6</t>
  </si>
  <si>
    <t>XXII7</t>
  </si>
  <si>
    <t>XXII8</t>
  </si>
  <si>
    <t>XXII9</t>
  </si>
  <si>
    <t>XXII10</t>
  </si>
  <si>
    <t>XXII11</t>
  </si>
  <si>
    <t>XXII12</t>
  </si>
  <si>
    <t>XXII13</t>
  </si>
  <si>
    <t>XXII14</t>
  </si>
  <si>
    <t>XXII15</t>
  </si>
  <si>
    <t>XXII16</t>
  </si>
  <si>
    <t>XXII17</t>
  </si>
  <si>
    <t>XXII18</t>
  </si>
  <si>
    <t>XXII19</t>
  </si>
  <si>
    <t>XXII20</t>
  </si>
  <si>
    <t>XXII21</t>
  </si>
  <si>
    <t>XXII22</t>
  </si>
  <si>
    <t>XXII23</t>
  </si>
  <si>
    <t>XXII24</t>
  </si>
  <si>
    <t>XXII25</t>
  </si>
  <si>
    <t>XXII26</t>
  </si>
  <si>
    <t>XXII27</t>
  </si>
  <si>
    <t>XXII28</t>
  </si>
  <si>
    <t>XXII29</t>
  </si>
  <si>
    <t>XXII30</t>
  </si>
  <si>
    <t>XXII31</t>
  </si>
  <si>
    <t>XXII32</t>
  </si>
  <si>
    <t>XXII33</t>
  </si>
  <si>
    <t>XXII34</t>
  </si>
  <si>
    <t>XXII35</t>
  </si>
  <si>
    <t>XXII36</t>
  </si>
  <si>
    <t>XXII37</t>
  </si>
  <si>
    <t>XXII38</t>
  </si>
  <si>
    <t>XXII39</t>
  </si>
  <si>
    <t>XXII40</t>
  </si>
  <si>
    <t>XXII41</t>
  </si>
  <si>
    <t>XXII42</t>
  </si>
  <si>
    <t>XXII43</t>
  </si>
  <si>
    <t>XXII44</t>
  </si>
  <si>
    <t>XXII45</t>
  </si>
  <si>
    <t>XXII46</t>
  </si>
  <si>
    <t>XXII47</t>
  </si>
  <si>
    <t>XXII48</t>
  </si>
  <si>
    <t>XXII49</t>
  </si>
  <si>
    <t>XXII50</t>
  </si>
  <si>
    <t>XXIII1</t>
  </si>
  <si>
    <t>XXIII2</t>
  </si>
  <si>
    <t>XXIII3</t>
  </si>
  <si>
    <t>XXIII4</t>
  </si>
  <si>
    <t>XXIII5</t>
  </si>
  <si>
    <t>XXIII6</t>
  </si>
  <si>
    <t>XXIII7</t>
  </si>
  <si>
    <t>XXIII8</t>
  </si>
  <si>
    <t>XXIII9</t>
  </si>
  <si>
    <t>XXIII10</t>
  </si>
  <si>
    <t>XXIII11</t>
  </si>
  <si>
    <t>XXIII12</t>
  </si>
  <si>
    <t>XXIII13</t>
  </si>
  <si>
    <t>XXIII14</t>
  </si>
  <si>
    <t>XXIII15</t>
  </si>
  <si>
    <t>XXIII16</t>
  </si>
  <si>
    <t>XXIII17</t>
  </si>
  <si>
    <t>XXIII18</t>
  </si>
  <si>
    <t>XXIII19</t>
  </si>
  <si>
    <t>XXIII20</t>
  </si>
  <si>
    <t>XXIII21</t>
  </si>
  <si>
    <t>XXIII22</t>
  </si>
  <si>
    <t>XXIII23</t>
  </si>
  <si>
    <t>XXIII24</t>
  </si>
  <si>
    <t>XXIII25</t>
  </si>
  <si>
    <t>XXIII26</t>
  </si>
  <si>
    <t>XXIII27</t>
  </si>
  <si>
    <t>XXIII28</t>
  </si>
  <si>
    <t>XXIII29</t>
  </si>
  <si>
    <t>XXIII30</t>
  </si>
  <si>
    <t>XXIII31</t>
  </si>
  <si>
    <t>XXIII32</t>
  </si>
  <si>
    <t>XXIII33</t>
  </si>
  <si>
    <t>XXIII34</t>
  </si>
  <si>
    <t>XXIII35</t>
  </si>
  <si>
    <t>XXIII36</t>
  </si>
  <si>
    <t>XXIII37</t>
  </si>
  <si>
    <t>XXIII38</t>
  </si>
  <si>
    <t>XXIII39</t>
  </si>
  <si>
    <t>XXIII40</t>
  </si>
  <si>
    <t>XXIII41</t>
  </si>
  <si>
    <t>XXIII42</t>
  </si>
  <si>
    <t>XXIII43</t>
  </si>
  <si>
    <t>XXIII44</t>
  </si>
  <si>
    <t>XXIII45</t>
  </si>
  <si>
    <t>XXIII46</t>
  </si>
  <si>
    <t>XXIII47</t>
  </si>
  <si>
    <t>XXIII48</t>
  </si>
  <si>
    <t>XXIII49</t>
  </si>
  <si>
    <t>XXIII50</t>
  </si>
  <si>
    <t>XXIV1</t>
  </si>
  <si>
    <t>XXIV2</t>
  </si>
  <si>
    <t>XXIV3</t>
  </si>
  <si>
    <t>XXIV4</t>
  </si>
  <si>
    <t>XXIV5</t>
  </si>
  <si>
    <t>XXIV6</t>
  </si>
  <si>
    <t>XXIV7</t>
  </si>
  <si>
    <t>XXIV8</t>
  </si>
  <si>
    <t>XXIV9</t>
  </si>
  <si>
    <t>XXIV10</t>
  </si>
  <si>
    <t>XXIV11</t>
  </si>
  <si>
    <t>XXIV12</t>
  </si>
  <si>
    <t>XXIV13</t>
  </si>
  <si>
    <t>XXIV14</t>
  </si>
  <si>
    <t>XXIV15</t>
  </si>
  <si>
    <t>XXIV16</t>
  </si>
  <si>
    <t>XXIV17</t>
  </si>
  <si>
    <t>XXIV18</t>
  </si>
  <si>
    <t>XXIV19</t>
  </si>
  <si>
    <t>XXIV20</t>
  </si>
  <si>
    <t>XXIV21</t>
  </si>
  <si>
    <t>XXIV22</t>
  </si>
  <si>
    <t>XXIV23</t>
  </si>
  <si>
    <t>XXIV24</t>
  </si>
  <si>
    <t>XXIV25</t>
  </si>
  <si>
    <t>XXIV26</t>
  </si>
  <si>
    <t>XXIV27</t>
  </si>
  <si>
    <t>XXIV28</t>
  </si>
  <si>
    <t>XXIV29</t>
  </si>
  <si>
    <t>XXIV30</t>
  </si>
  <si>
    <t>XXIV31</t>
  </si>
  <si>
    <t>XXIV32</t>
  </si>
  <si>
    <t>XXIV33</t>
  </si>
  <si>
    <t>XXIV34</t>
  </si>
  <si>
    <t>XXIV35</t>
  </si>
  <si>
    <t>XXIV36</t>
  </si>
  <si>
    <t>XXIV37</t>
  </si>
  <si>
    <t>XXIV38</t>
  </si>
  <si>
    <t>XXIV39</t>
  </si>
  <si>
    <t>XXIV40</t>
  </si>
  <si>
    <t>XXIV41</t>
  </si>
  <si>
    <t>XXIV42</t>
  </si>
  <si>
    <t>XXIV43</t>
  </si>
  <si>
    <t>XXIV44</t>
  </si>
  <si>
    <t>XXIV45</t>
  </si>
  <si>
    <t>XXIV46</t>
  </si>
  <si>
    <t>XXIV47</t>
  </si>
  <si>
    <t>XXIV48</t>
  </si>
  <si>
    <t>XXIV49</t>
  </si>
  <si>
    <t>XXIV50</t>
  </si>
  <si>
    <t xml:space="preserve">compensation </t>
  </si>
  <si>
    <t>XXV1</t>
  </si>
  <si>
    <t>XXV2</t>
  </si>
  <si>
    <t>XXV3</t>
  </si>
  <si>
    <t>XXV4</t>
  </si>
  <si>
    <t>XXV5</t>
  </si>
  <si>
    <t>XXV6</t>
  </si>
  <si>
    <t>XXV7</t>
  </si>
  <si>
    <t>XXV8</t>
  </si>
  <si>
    <t>XXV9</t>
  </si>
  <si>
    <t>XXV10</t>
  </si>
  <si>
    <t>XXV11</t>
  </si>
  <si>
    <t>XXV12</t>
  </si>
  <si>
    <t>XXV13</t>
  </si>
  <si>
    <t>XXV14</t>
  </si>
  <si>
    <t>XXV15</t>
  </si>
  <si>
    <t>XXV16</t>
  </si>
  <si>
    <t>XXV17</t>
  </si>
  <si>
    <t>XXV18</t>
  </si>
  <si>
    <t>XXV19</t>
  </si>
  <si>
    <t>XXV20</t>
  </si>
  <si>
    <t>XXV21</t>
  </si>
  <si>
    <t>XXV22</t>
  </si>
  <si>
    <t>XXV23</t>
  </si>
  <si>
    <t>XXV24</t>
  </si>
  <si>
    <t>XXV25</t>
  </si>
  <si>
    <t>XXV26</t>
  </si>
  <si>
    <t>XXV27</t>
  </si>
  <si>
    <t>XXV28</t>
  </si>
  <si>
    <t>XXV29</t>
  </si>
  <si>
    <t>XXV30</t>
  </si>
  <si>
    <t>XXV31</t>
  </si>
  <si>
    <t>XXV32</t>
  </si>
  <si>
    <t>XXV33</t>
  </si>
  <si>
    <t>XXV34</t>
  </si>
  <si>
    <t>XXV35</t>
  </si>
  <si>
    <t>XXV36</t>
  </si>
  <si>
    <t>XXV37</t>
  </si>
  <si>
    <t>XXV38</t>
  </si>
  <si>
    <t>XXV39</t>
  </si>
  <si>
    <t>XXV40</t>
  </si>
  <si>
    <t>XXV41</t>
  </si>
  <si>
    <t>XXV42</t>
  </si>
  <si>
    <t>XXV43</t>
  </si>
  <si>
    <t>XXV44</t>
  </si>
  <si>
    <t>XXV45</t>
  </si>
  <si>
    <t>XXV46</t>
  </si>
  <si>
    <t>XXV47</t>
  </si>
  <si>
    <t>XXV48</t>
  </si>
  <si>
    <t>XXV49</t>
  </si>
  <si>
    <t>XXV50</t>
  </si>
  <si>
    <t>compensation</t>
  </si>
  <si>
    <t>XXVI1</t>
  </si>
  <si>
    <t>XXVI2</t>
  </si>
  <si>
    <t>XXVI3</t>
  </si>
  <si>
    <t>XXVI4</t>
  </si>
  <si>
    <t>XXVI5</t>
  </si>
  <si>
    <t>XXVI6</t>
  </si>
  <si>
    <t>XXVI7</t>
  </si>
  <si>
    <t>XXVI8</t>
  </si>
  <si>
    <t>XXVI9</t>
  </si>
  <si>
    <t>XXVI10</t>
  </si>
  <si>
    <t>XXVI11</t>
  </si>
  <si>
    <t>XXVI12</t>
  </si>
  <si>
    <t>XXVI13</t>
  </si>
  <si>
    <t>XXVI14</t>
  </si>
  <si>
    <t>XXVI15</t>
  </si>
  <si>
    <t>XXVI16</t>
  </si>
  <si>
    <t>XXVI17</t>
  </si>
  <si>
    <t>XXVI18</t>
  </si>
  <si>
    <t>XXVI19</t>
  </si>
  <si>
    <t>XXVI20</t>
  </si>
  <si>
    <t>XXVI21</t>
  </si>
  <si>
    <t>XXVI22</t>
  </si>
  <si>
    <t>XXVI23</t>
  </si>
  <si>
    <t>XXVI24</t>
  </si>
  <si>
    <t>XXVI25</t>
  </si>
  <si>
    <t>XXVI26</t>
  </si>
  <si>
    <t>XXVI27</t>
  </si>
  <si>
    <t>XXVI28</t>
  </si>
  <si>
    <t>XXVI29</t>
  </si>
  <si>
    <t>XXVI30</t>
  </si>
  <si>
    <t>XXVI31</t>
  </si>
  <si>
    <t>XXVI32</t>
  </si>
  <si>
    <t>XXVI33</t>
  </si>
  <si>
    <t>XXVI34</t>
  </si>
  <si>
    <t>XXVI35</t>
  </si>
  <si>
    <t>XXVI36</t>
  </si>
  <si>
    <t>XXVI37</t>
  </si>
  <si>
    <t>XXVI38</t>
  </si>
  <si>
    <t>XXVI39</t>
  </si>
  <si>
    <t>XXVI40</t>
  </si>
  <si>
    <t>XXVI41</t>
  </si>
  <si>
    <t>XXVI42</t>
  </si>
  <si>
    <t>XXVI43</t>
  </si>
  <si>
    <t>XXVI44</t>
  </si>
  <si>
    <t>XXVI45</t>
  </si>
  <si>
    <t>XXVI46</t>
  </si>
  <si>
    <t>XXVI47</t>
  </si>
  <si>
    <t>XXVI48</t>
  </si>
  <si>
    <t>XXVI49</t>
  </si>
  <si>
    <t>XXVI50</t>
  </si>
  <si>
    <t>Evolution GC</t>
  </si>
  <si>
    <t>Une couleur par mois</t>
  </si>
  <si>
    <t xml:space="preserve"> facturier comprend 50 factures</t>
  </si>
  <si>
    <t>Nombre indéterminé de factures par mois</t>
  </si>
  <si>
    <t>Factures annulées = remise à 0 en valeur</t>
  </si>
  <si>
    <t>Totalisation par couleur (Par mois) du montant total facturé (Sachant que l'on peut avoir une portion de facturier sur un mois) =&gt; Le facturier peu déborder sur plusieurs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</si>
</sst>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81D]_-;\-* #,##0.00\ [$€-81D]_-;_-* &quot;-&quot;??\ [$€-81D]_-;_-@_-"/>
    <numFmt numFmtId="165" formatCode="_-* #,##0.00\ [$€-40C]_-;\-* #,##0.00\ [$€-40C]_-;_-* &quot;-&quot;??\ [$€-40C]_-;_-@_-"/>
    <numFmt numFmtId="166" formatCode="#,##0_ ;\-#,##0\ "/>
    <numFmt numFmtId="167" formatCode="#,##0.00\ &quot;€&quot;"/>
    <numFmt numFmtId="168" formatCode="#,##0.00\ &quot;€&quot;;[Red]#,##0.00\ &quot;€&quot;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color theme="1"/>
      <name val="Comic Sans MS"/>
    </font>
    <font>
      <sz val="8"/>
      <name val="Comic Sans MS"/>
    </font>
    <font>
      <b/>
      <sz val="8"/>
      <color theme="1"/>
      <name val="Comic Sans MS"/>
    </font>
    <font>
      <sz val="11"/>
      <color theme="1"/>
      <name val="Comic Sans MS"/>
    </font>
    <font>
      <sz val="8"/>
      <color rgb="FFFF0000"/>
      <name val="Comic Sans MS"/>
    </font>
    <font>
      <sz val="8"/>
      <color rgb="FF000000"/>
      <name val="Comic Sans MS"/>
    </font>
    <font>
      <b/>
      <sz val="8"/>
      <color theme="1"/>
      <name val="Comic Sans MS"/>
      <family val="4"/>
    </font>
    <font>
      <b/>
      <sz val="8"/>
      <color rgb="FFFF0000"/>
      <name val="Comic Sans MS"/>
      <family val="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FF"/>
        <bgColor rgb="FF000000"/>
      </patternFill>
    </fill>
  </fills>
  <borders count="3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</borders>
  <cellStyleXfs count="1466">
    <xf numFmtId="0" fontId="0" fillId="0" borderId="0"/>
    <xf numFmtId="0" fontId="1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74">
    <xf numFmtId="0" fontId="0" fillId="0" borderId="0" xfId="0"/>
    <xf numFmtId="49" fontId="5" fillId="2" borderId="0" xfId="0" applyNumberFormat="1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5" fillId="2" borderId="0" xfId="0" applyNumberFormat="1" applyFont="1" applyFill="1" applyAlignment="1">
      <alignment horizontal="center"/>
    </xf>
    <xf numFmtId="165" fontId="5" fillId="2" borderId="7" xfId="0" applyNumberFormat="1" applyFont="1" applyFill="1" applyBorder="1" applyAlignment="1">
      <alignment horizontal="center"/>
    </xf>
    <xf numFmtId="165" fontId="5" fillId="2" borderId="9" xfId="0" applyNumberFormat="1" applyFont="1" applyFill="1" applyBorder="1" applyAlignment="1">
      <alignment horizontal="center"/>
    </xf>
    <xf numFmtId="0" fontId="5" fillId="2" borderId="0" xfId="0" applyFont="1" applyFill="1"/>
    <xf numFmtId="165" fontId="5" fillId="2" borderId="0" xfId="0" applyNumberFormat="1" applyFont="1" applyFill="1" applyBorder="1" applyAlignment="1">
      <alignment horizontal="center"/>
    </xf>
    <xf numFmtId="0" fontId="5" fillId="2" borderId="0" xfId="0" applyNumberFormat="1" applyFont="1" applyFill="1"/>
    <xf numFmtId="165" fontId="5" fillId="2" borderId="10" xfId="0" applyNumberFormat="1" applyFont="1" applyFill="1" applyBorder="1"/>
    <xf numFmtId="165" fontId="5" fillId="2" borderId="2" xfId="0" applyNumberFormat="1" applyFont="1" applyFill="1" applyBorder="1"/>
    <xf numFmtId="165" fontId="5" fillId="2" borderId="4" xfId="0" applyNumberFormat="1" applyFont="1" applyFill="1" applyBorder="1"/>
    <xf numFmtId="165" fontId="5" fillId="2" borderId="3" xfId="0" applyNumberFormat="1" applyFont="1" applyFill="1" applyBorder="1"/>
    <xf numFmtId="165" fontId="5" fillId="2" borderId="13" xfId="0" applyNumberFormat="1" applyFont="1" applyFill="1" applyBorder="1"/>
    <xf numFmtId="16" fontId="5" fillId="2" borderId="0" xfId="0" applyNumberFormat="1" applyFont="1" applyFill="1"/>
    <xf numFmtId="165" fontId="5" fillId="2" borderId="11" xfId="0" applyNumberFormat="1" applyFont="1" applyFill="1" applyBorder="1"/>
    <xf numFmtId="165" fontId="5" fillId="2" borderId="0" xfId="0" applyNumberFormat="1" applyFont="1" applyFill="1" applyBorder="1"/>
    <xf numFmtId="165" fontId="7" fillId="2" borderId="1" xfId="0" applyNumberFormat="1" applyFont="1" applyFill="1" applyBorder="1"/>
    <xf numFmtId="164" fontId="5" fillId="2" borderId="0" xfId="0" applyNumberFormat="1" applyFont="1" applyFill="1" applyBorder="1"/>
    <xf numFmtId="165" fontId="7" fillId="2" borderId="0" xfId="0" applyNumberFormat="1" applyFont="1" applyFill="1" applyBorder="1"/>
    <xf numFmtId="165" fontId="5" fillId="2" borderId="0" xfId="0" applyNumberFormat="1" applyFont="1" applyFill="1"/>
    <xf numFmtId="43" fontId="5" fillId="2" borderId="0" xfId="3" applyNumberFormat="1" applyFont="1" applyFill="1"/>
    <xf numFmtId="165" fontId="5" fillId="2" borderId="0" xfId="0" applyNumberFormat="1" applyFont="1" applyFill="1" applyAlignment="1">
      <alignment horizontal="center"/>
    </xf>
    <xf numFmtId="44" fontId="5" fillId="2" borderId="0" xfId="0" applyNumberFormat="1" applyFont="1" applyFill="1"/>
    <xf numFmtId="44" fontId="5" fillId="2" borderId="0" xfId="2" applyFont="1" applyFill="1"/>
    <xf numFmtId="1" fontId="5" fillId="2" borderId="0" xfId="0" applyNumberFormat="1" applyFont="1" applyFill="1"/>
    <xf numFmtId="165" fontId="5" fillId="2" borderId="7" xfId="0" applyNumberFormat="1" applyFont="1" applyFill="1" applyBorder="1"/>
    <xf numFmtId="165" fontId="5" fillId="4" borderId="5" xfId="0" applyNumberFormat="1" applyFont="1" applyFill="1" applyBorder="1" applyAlignment="1">
      <alignment horizontal="center"/>
    </xf>
    <xf numFmtId="49" fontId="5" fillId="4" borderId="5" xfId="0" applyNumberFormat="1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165" fontId="5" fillId="2" borderId="2" xfId="0" applyNumberFormat="1" applyFont="1" applyFill="1" applyBorder="1" applyAlignment="1">
      <alignment horizontal="center"/>
    </xf>
    <xf numFmtId="164" fontId="5" fillId="2" borderId="15" xfId="0" applyNumberFormat="1" applyFont="1" applyFill="1" applyBorder="1"/>
    <xf numFmtId="43" fontId="6" fillId="2" borderId="0" xfId="3" applyFont="1" applyFill="1" applyBorder="1"/>
    <xf numFmtId="43" fontId="5" fillId="2" borderId="0" xfId="3" applyFont="1" applyFill="1" applyBorder="1"/>
    <xf numFmtId="43" fontId="7" fillId="2" borderId="0" xfId="3" applyFont="1" applyFill="1" applyBorder="1"/>
    <xf numFmtId="164" fontId="7" fillId="2" borderId="0" xfId="0" applyNumberFormat="1" applyFont="1" applyFill="1" applyBorder="1"/>
    <xf numFmtId="49" fontId="5" fillId="5" borderId="5" xfId="0" applyNumberFormat="1" applyFont="1" applyFill="1" applyBorder="1" applyAlignment="1">
      <alignment horizontal="center"/>
    </xf>
    <xf numFmtId="0" fontId="8" fillId="0" borderId="0" xfId="0" applyFont="1"/>
    <xf numFmtId="49" fontId="5" fillId="6" borderId="5" xfId="0" applyNumberFormat="1" applyFont="1" applyFill="1" applyBorder="1" applyAlignment="1">
      <alignment horizontal="center"/>
    </xf>
    <xf numFmtId="165" fontId="5" fillId="2" borderId="6" xfId="0" applyNumberFormat="1" applyFont="1" applyFill="1" applyBorder="1"/>
    <xf numFmtId="49" fontId="5" fillId="7" borderId="5" xfId="0" applyNumberFormat="1" applyFont="1" applyFill="1" applyBorder="1" applyAlignment="1">
      <alignment horizontal="center"/>
    </xf>
    <xf numFmtId="1" fontId="5" fillId="2" borderId="3" xfId="2" applyNumberFormat="1" applyFont="1" applyFill="1" applyBorder="1" applyAlignment="1">
      <alignment horizontal="center"/>
    </xf>
    <xf numFmtId="49" fontId="5" fillId="8" borderId="5" xfId="0" applyNumberFormat="1" applyFont="1" applyFill="1" applyBorder="1" applyAlignment="1">
      <alignment horizontal="center"/>
    </xf>
    <xf numFmtId="0" fontId="5" fillId="8" borderId="2" xfId="0" applyFont="1" applyFill="1" applyBorder="1" applyAlignment="1">
      <alignment horizontal="center"/>
    </xf>
    <xf numFmtId="165" fontId="5" fillId="8" borderId="5" xfId="0" applyNumberFormat="1" applyFont="1" applyFill="1" applyBorder="1" applyAlignment="1">
      <alignment horizontal="center"/>
    </xf>
    <xf numFmtId="49" fontId="5" fillId="9" borderId="5" xfId="0" applyNumberFormat="1" applyFont="1" applyFill="1" applyBorder="1" applyAlignment="1">
      <alignment horizontal="center"/>
    </xf>
    <xf numFmtId="49" fontId="5" fillId="10" borderId="5" xfId="0" applyNumberFormat="1" applyFont="1" applyFill="1" applyBorder="1" applyAlignment="1">
      <alignment horizontal="center"/>
    </xf>
    <xf numFmtId="165" fontId="5" fillId="10" borderId="5" xfId="0" applyNumberFormat="1" applyFont="1" applyFill="1" applyBorder="1" applyAlignment="1">
      <alignment horizontal="center"/>
    </xf>
    <xf numFmtId="0" fontId="5" fillId="12" borderId="2" xfId="0" applyFont="1" applyFill="1" applyBorder="1" applyAlignment="1">
      <alignment horizontal="center"/>
    </xf>
    <xf numFmtId="165" fontId="5" fillId="11" borderId="5" xfId="0" applyNumberFormat="1" applyFont="1" applyFill="1" applyBorder="1" applyAlignment="1">
      <alignment horizontal="center"/>
    </xf>
    <xf numFmtId="0" fontId="8" fillId="0" borderId="3" xfId="0" applyFont="1" applyBorder="1"/>
    <xf numFmtId="49" fontId="5" fillId="11" borderId="5" xfId="0" applyNumberFormat="1" applyFont="1" applyFill="1" applyBorder="1" applyAlignment="1">
      <alignment horizontal="center"/>
    </xf>
    <xf numFmtId="165" fontId="5" fillId="2" borderId="5" xfId="0" applyNumberFormat="1" applyFont="1" applyFill="1" applyBorder="1"/>
    <xf numFmtId="49" fontId="5" fillId="12" borderId="5" xfId="0" applyNumberFormat="1" applyFont="1" applyFill="1" applyBorder="1" applyAlignment="1">
      <alignment horizontal="center"/>
    </xf>
    <xf numFmtId="49" fontId="5" fillId="13" borderId="5" xfId="0" applyNumberFormat="1" applyFont="1" applyFill="1" applyBorder="1" applyAlignment="1">
      <alignment horizontal="center"/>
    </xf>
    <xf numFmtId="165" fontId="5" fillId="13" borderId="5" xfId="0" applyNumberFormat="1" applyFont="1" applyFill="1" applyBorder="1" applyAlignment="1">
      <alignment horizontal="center"/>
    </xf>
    <xf numFmtId="0" fontId="5" fillId="14" borderId="2" xfId="0" applyFont="1" applyFill="1" applyBorder="1" applyAlignment="1">
      <alignment horizontal="center"/>
    </xf>
    <xf numFmtId="0" fontId="5" fillId="14" borderId="3" xfId="0" applyFont="1" applyFill="1" applyBorder="1" applyAlignment="1">
      <alignment horizontal="center"/>
    </xf>
    <xf numFmtId="0" fontId="5" fillId="14" borderId="13" xfId="0" applyFont="1" applyFill="1" applyBorder="1" applyAlignment="1">
      <alignment horizontal="center"/>
    </xf>
    <xf numFmtId="0" fontId="5" fillId="14" borderId="6" xfId="0" applyFont="1" applyFill="1" applyBorder="1" applyAlignment="1">
      <alignment horizontal="center"/>
    </xf>
    <xf numFmtId="165" fontId="5" fillId="2" borderId="18" xfId="0" applyNumberFormat="1" applyFont="1" applyFill="1" applyBorder="1"/>
    <xf numFmtId="0" fontId="5" fillId="15" borderId="3" xfId="0" applyFont="1" applyFill="1" applyBorder="1" applyAlignment="1">
      <alignment horizontal="center"/>
    </xf>
    <xf numFmtId="0" fontId="5" fillId="6" borderId="2" xfId="0" applyFont="1" applyFill="1" applyBorder="1" applyAlignment="1">
      <alignment horizontal="center"/>
    </xf>
    <xf numFmtId="0" fontId="5" fillId="6" borderId="3" xfId="0" applyFont="1" applyFill="1" applyBorder="1" applyAlignment="1">
      <alignment horizontal="center"/>
    </xf>
    <xf numFmtId="0" fontId="5" fillId="8" borderId="5" xfId="0" applyFont="1" applyFill="1" applyBorder="1" applyAlignment="1">
      <alignment horizontal="center"/>
    </xf>
    <xf numFmtId="0" fontId="5" fillId="0" borderId="3" xfId="0" applyFont="1" applyBorder="1"/>
    <xf numFmtId="0" fontId="5" fillId="2" borderId="0" xfId="0" applyNumberFormat="1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44" fontId="5" fillId="2" borderId="7" xfId="0" applyNumberFormat="1" applyFont="1" applyFill="1" applyBorder="1" applyAlignment="1">
      <alignment horizontal="center"/>
    </xf>
    <xf numFmtId="44" fontId="5" fillId="2" borderId="4" xfId="0" applyNumberFormat="1" applyFont="1" applyFill="1" applyBorder="1"/>
    <xf numFmtId="44" fontId="5" fillId="2" borderId="3" xfId="0" applyNumberFormat="1" applyFont="1" applyFill="1" applyBorder="1"/>
    <xf numFmtId="44" fontId="5" fillId="2" borderId="13" xfId="0" applyNumberFormat="1" applyFont="1" applyFill="1" applyBorder="1"/>
    <xf numFmtId="44" fontId="7" fillId="2" borderId="1" xfId="0" applyNumberFormat="1" applyFont="1" applyFill="1" applyBorder="1"/>
    <xf numFmtId="44" fontId="5" fillId="2" borderId="9" xfId="0" applyNumberFormat="1" applyFont="1" applyFill="1" applyBorder="1" applyAlignment="1">
      <alignment horizontal="center"/>
    </xf>
    <xf numFmtId="0" fontId="5" fillId="2" borderId="3" xfId="0" applyFont="1" applyFill="1" applyBorder="1"/>
    <xf numFmtId="0" fontId="5" fillId="9" borderId="2" xfId="0" applyFont="1" applyFill="1" applyBorder="1" applyAlignment="1">
      <alignment horizontal="center"/>
    </xf>
    <xf numFmtId="0" fontId="5" fillId="10" borderId="2" xfId="0" applyFont="1" applyFill="1" applyBorder="1" applyAlignment="1">
      <alignment horizontal="center"/>
    </xf>
    <xf numFmtId="165" fontId="5" fillId="2" borderId="9" xfId="0" applyNumberFormat="1" applyFont="1" applyFill="1" applyBorder="1"/>
    <xf numFmtId="165" fontId="5" fillId="2" borderId="8" xfId="0" applyNumberFormat="1" applyFont="1" applyFill="1" applyBorder="1"/>
    <xf numFmtId="0" fontId="5" fillId="11" borderId="2" xfId="0" applyFont="1" applyFill="1" applyBorder="1" applyAlignment="1">
      <alignment horizontal="center"/>
    </xf>
    <xf numFmtId="0" fontId="5" fillId="12" borderId="23" xfId="0" applyFont="1" applyFill="1" applyBorder="1" applyAlignment="1">
      <alignment horizontal="center"/>
    </xf>
    <xf numFmtId="165" fontId="5" fillId="2" borderId="22" xfId="0" applyNumberFormat="1" applyFont="1" applyFill="1" applyBorder="1"/>
    <xf numFmtId="165" fontId="5" fillId="2" borderId="19" xfId="0" applyNumberFormat="1" applyFont="1" applyFill="1" applyBorder="1"/>
    <xf numFmtId="0" fontId="5" fillId="13" borderId="2" xfId="0" applyFont="1" applyFill="1" applyBorder="1" applyAlignment="1">
      <alignment horizontal="center"/>
    </xf>
    <xf numFmtId="165" fontId="5" fillId="2" borderId="25" xfId="0" applyNumberFormat="1" applyFont="1" applyFill="1" applyBorder="1"/>
    <xf numFmtId="165" fontId="5" fillId="2" borderId="21" xfId="0" applyNumberFormat="1" applyFont="1" applyFill="1" applyBorder="1"/>
    <xf numFmtId="165" fontId="5" fillId="2" borderId="20" xfId="0" applyNumberFormat="1" applyFont="1" applyFill="1" applyBorder="1"/>
    <xf numFmtId="44" fontId="5" fillId="2" borderId="12" xfId="0" applyNumberFormat="1" applyFont="1" applyFill="1" applyBorder="1" applyAlignment="1">
      <alignment horizontal="center"/>
    </xf>
    <xf numFmtId="44" fontId="5" fillId="2" borderId="14" xfId="0" applyNumberFormat="1" applyFont="1" applyFill="1" applyBorder="1" applyAlignment="1">
      <alignment horizontal="center"/>
    </xf>
    <xf numFmtId="165" fontId="5" fillId="2" borderId="14" xfId="0" applyNumberFormat="1" applyFont="1" applyFill="1" applyBorder="1" applyAlignment="1">
      <alignment horizontal="center"/>
    </xf>
    <xf numFmtId="0" fontId="6" fillId="14" borderId="2" xfId="0" applyFont="1" applyFill="1" applyBorder="1" applyAlignment="1">
      <alignment horizontal="center"/>
    </xf>
    <xf numFmtId="0" fontId="6" fillId="14" borderId="3" xfId="0" applyFont="1" applyFill="1" applyBorder="1" applyAlignment="1">
      <alignment horizontal="center"/>
    </xf>
    <xf numFmtId="0" fontId="6" fillId="15" borderId="2" xfId="0" applyFont="1" applyFill="1" applyBorder="1" applyAlignment="1">
      <alignment horizontal="center"/>
    </xf>
    <xf numFmtId="0" fontId="6" fillId="15" borderId="3" xfId="0" applyFont="1" applyFill="1" applyBorder="1" applyAlignment="1">
      <alignment horizontal="center"/>
    </xf>
    <xf numFmtId="0" fontId="5" fillId="15" borderId="6" xfId="0" applyFont="1" applyFill="1" applyBorder="1" applyAlignment="1">
      <alignment horizontal="center"/>
    </xf>
    <xf numFmtId="0" fontId="5" fillId="15" borderId="2" xfId="0" applyFont="1" applyFill="1" applyBorder="1" applyAlignment="1">
      <alignment horizontal="center"/>
    </xf>
    <xf numFmtId="49" fontId="5" fillId="16" borderId="5" xfId="0" applyNumberFormat="1" applyFont="1" applyFill="1" applyBorder="1" applyAlignment="1">
      <alignment horizontal="center"/>
    </xf>
    <xf numFmtId="49" fontId="5" fillId="2" borderId="5" xfId="3" applyNumberFormat="1" applyFont="1" applyFill="1" applyBorder="1" applyAlignment="1">
      <alignment horizontal="center"/>
    </xf>
    <xf numFmtId="2" fontId="5" fillId="2" borderId="9" xfId="0" applyNumberFormat="1" applyFont="1" applyFill="1" applyBorder="1" applyAlignment="1">
      <alignment horizontal="center"/>
    </xf>
    <xf numFmtId="165" fontId="5" fillId="6" borderId="5" xfId="0" applyNumberFormat="1" applyFont="1" applyFill="1" applyBorder="1" applyAlignment="1">
      <alignment horizontal="center"/>
    </xf>
    <xf numFmtId="166" fontId="5" fillId="2" borderId="0" xfId="0" applyNumberFormat="1" applyFont="1" applyFill="1" applyBorder="1"/>
    <xf numFmtId="165" fontId="5" fillId="2" borderId="0" xfId="0" applyNumberFormat="1" applyFont="1" applyFill="1" applyAlignment="1"/>
    <xf numFmtId="10" fontId="5" fillId="2" borderId="0" xfId="0" applyNumberFormat="1" applyFont="1" applyFill="1" applyAlignment="1"/>
    <xf numFmtId="0" fontId="5" fillId="5" borderId="2" xfId="0" applyFont="1" applyFill="1" applyBorder="1" applyAlignment="1">
      <alignment horizontal="center"/>
    </xf>
    <xf numFmtId="0" fontId="5" fillId="5" borderId="5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/>
    </xf>
    <xf numFmtId="0" fontId="5" fillId="6" borderId="2" xfId="0" applyNumberFormat="1" applyFont="1" applyFill="1" applyBorder="1" applyAlignment="1">
      <alignment horizontal="center"/>
    </xf>
    <xf numFmtId="0" fontId="8" fillId="2" borderId="3" xfId="0" applyFont="1" applyFill="1" applyBorder="1"/>
    <xf numFmtId="165" fontId="5" fillId="2" borderId="16" xfId="0" applyNumberFormat="1" applyFont="1" applyFill="1" applyBorder="1"/>
    <xf numFmtId="0" fontId="8" fillId="0" borderId="6" xfId="0" applyFont="1" applyBorder="1"/>
    <xf numFmtId="0" fontId="5" fillId="5" borderId="3" xfId="0" applyFont="1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5" fillId="5" borderId="13" xfId="0" applyFont="1" applyFill="1" applyBorder="1" applyAlignment="1">
      <alignment horizontal="center" vertical="center"/>
    </xf>
    <xf numFmtId="0" fontId="5" fillId="7" borderId="3" xfId="0" applyFont="1" applyFill="1" applyBorder="1" applyAlignment="1">
      <alignment horizontal="center" vertical="center"/>
    </xf>
    <xf numFmtId="0" fontId="5" fillId="7" borderId="6" xfId="0" applyFont="1" applyFill="1" applyBorder="1" applyAlignment="1">
      <alignment horizontal="center" vertical="center"/>
    </xf>
    <xf numFmtId="0" fontId="5" fillId="7" borderId="2" xfId="0" applyFont="1" applyFill="1" applyBorder="1" applyAlignment="1">
      <alignment horizontal="center"/>
    </xf>
    <xf numFmtId="0" fontId="5" fillId="7" borderId="3" xfId="0" applyFont="1" applyFill="1" applyBorder="1" applyAlignment="1">
      <alignment horizontal="center"/>
    </xf>
    <xf numFmtId="0" fontId="6" fillId="7" borderId="3" xfId="0" applyFont="1" applyFill="1" applyBorder="1" applyAlignment="1">
      <alignment horizontal="center"/>
    </xf>
    <xf numFmtId="0" fontId="5" fillId="7" borderId="17" xfId="0" applyFont="1" applyFill="1" applyBorder="1" applyAlignment="1">
      <alignment horizontal="center"/>
    </xf>
    <xf numFmtId="0" fontId="5" fillId="7" borderId="19" xfId="0" applyFont="1" applyFill="1" applyBorder="1" applyAlignment="1">
      <alignment horizontal="center" vertical="center"/>
    </xf>
    <xf numFmtId="44" fontId="5" fillId="2" borderId="22" xfId="0" applyNumberFormat="1" applyFont="1" applyFill="1" applyBorder="1"/>
    <xf numFmtId="165" fontId="5" fillId="2" borderId="13" xfId="0" applyNumberFormat="1" applyFont="1" applyFill="1" applyBorder="1" applyAlignment="1"/>
    <xf numFmtId="165" fontId="5" fillId="2" borderId="4" xfId="0" applyNumberFormat="1" applyFont="1" applyFill="1" applyBorder="1" applyAlignment="1"/>
    <xf numFmtId="165" fontId="10" fillId="17" borderId="4" xfId="0" applyNumberFormat="1" applyFont="1" applyFill="1" applyBorder="1"/>
    <xf numFmtId="0" fontId="5" fillId="8" borderId="19" xfId="0" applyFont="1" applyFill="1" applyBorder="1" applyAlignment="1">
      <alignment horizontal="center"/>
    </xf>
    <xf numFmtId="0" fontId="6" fillId="9" borderId="19" xfId="0" applyFont="1" applyFill="1" applyBorder="1" applyAlignment="1">
      <alignment horizontal="center"/>
    </xf>
    <xf numFmtId="0" fontId="6" fillId="9" borderId="2" xfId="0" applyFont="1" applyFill="1" applyBorder="1" applyAlignment="1">
      <alignment horizontal="center"/>
    </xf>
    <xf numFmtId="0" fontId="5" fillId="9" borderId="5" xfId="0" applyFont="1" applyFill="1" applyBorder="1" applyAlignment="1">
      <alignment horizontal="center"/>
    </xf>
    <xf numFmtId="165" fontId="5" fillId="2" borderId="26" xfId="0" applyNumberFormat="1" applyFont="1" applyFill="1" applyBorder="1"/>
    <xf numFmtId="165" fontId="5" fillId="2" borderId="29" xfId="0" applyNumberFormat="1" applyFont="1" applyFill="1" applyBorder="1"/>
    <xf numFmtId="165" fontId="5" fillId="2" borderId="30" xfId="0" applyNumberFormat="1" applyFont="1" applyFill="1" applyBorder="1"/>
    <xf numFmtId="165" fontId="5" fillId="2" borderId="27" xfId="0" applyNumberFormat="1" applyFont="1" applyFill="1" applyBorder="1"/>
    <xf numFmtId="0" fontId="5" fillId="10" borderId="28" xfId="0" applyFont="1" applyFill="1" applyBorder="1" applyAlignment="1">
      <alignment horizontal="center"/>
    </xf>
    <xf numFmtId="0" fontId="5" fillId="11" borderId="19" xfId="0" applyFont="1" applyFill="1" applyBorder="1" applyAlignment="1">
      <alignment horizontal="center"/>
    </xf>
    <xf numFmtId="0" fontId="6" fillId="11" borderId="3" xfId="0" applyFont="1" applyFill="1" applyBorder="1" applyAlignment="1">
      <alignment horizontal="center"/>
    </xf>
    <xf numFmtId="0" fontId="6" fillId="11" borderId="2" xfId="0" applyFont="1" applyFill="1" applyBorder="1" applyAlignment="1">
      <alignment horizontal="center"/>
    </xf>
    <xf numFmtId="0" fontId="5" fillId="16" borderId="19" xfId="0" applyFont="1" applyFill="1" applyBorder="1" applyAlignment="1">
      <alignment horizontal="center"/>
    </xf>
    <xf numFmtId="0" fontId="5" fillId="16" borderId="2" xfId="0" applyFont="1" applyFill="1" applyBorder="1" applyAlignment="1">
      <alignment horizontal="center"/>
    </xf>
    <xf numFmtId="0" fontId="5" fillId="2" borderId="17" xfId="0" applyFont="1" applyFill="1" applyBorder="1"/>
    <xf numFmtId="0" fontId="5" fillId="16" borderId="5" xfId="0" applyFont="1" applyFill="1" applyBorder="1" applyAlignment="1">
      <alignment horizontal="center"/>
    </xf>
    <xf numFmtId="168" fontId="5" fillId="2" borderId="17" xfId="0" applyNumberFormat="1" applyFont="1" applyFill="1" applyBorder="1"/>
    <xf numFmtId="165" fontId="5" fillId="2" borderId="24" xfId="0" applyNumberFormat="1" applyFont="1" applyFill="1" applyBorder="1"/>
    <xf numFmtId="0" fontId="5" fillId="12" borderId="19" xfId="0" applyFont="1" applyFill="1" applyBorder="1" applyAlignment="1">
      <alignment horizontal="center"/>
    </xf>
    <xf numFmtId="0" fontId="5" fillId="13" borderId="5" xfId="0" applyFont="1" applyFill="1" applyBorder="1" applyAlignment="1">
      <alignment horizontal="center"/>
    </xf>
    <xf numFmtId="165" fontId="11" fillId="2" borderId="0" xfId="0" applyNumberFormat="1" applyFont="1" applyFill="1" applyBorder="1"/>
    <xf numFmtId="165" fontId="12" fillId="2" borderId="0" xfId="0" applyNumberFormat="1" applyFont="1" applyFill="1" applyBorder="1"/>
    <xf numFmtId="0" fontId="5" fillId="8" borderId="0" xfId="0" applyFont="1" applyFill="1"/>
    <xf numFmtId="165" fontId="5" fillId="8" borderId="0" xfId="0" applyNumberFormat="1" applyFont="1" applyFill="1"/>
    <xf numFmtId="0" fontId="5" fillId="8" borderId="0" xfId="0" applyNumberFormat="1" applyFont="1" applyFill="1"/>
    <xf numFmtId="166" fontId="9" fillId="2" borderId="3" xfId="3" applyNumberFormat="1" applyFont="1" applyFill="1" applyBorder="1" applyAlignment="1">
      <alignment horizontal="center"/>
    </xf>
    <xf numFmtId="165" fontId="11" fillId="2" borderId="0" xfId="0" applyNumberFormat="1" applyFont="1" applyFill="1" applyBorder="1" applyAlignment="1">
      <alignment horizontal="center"/>
    </xf>
    <xf numFmtId="165" fontId="9" fillId="3" borderId="14" xfId="0" applyNumberFormat="1" applyFont="1" applyFill="1" applyBorder="1" applyAlignment="1" applyProtection="1">
      <protection locked="0"/>
    </xf>
    <xf numFmtId="0" fontId="15" fillId="3" borderId="10" xfId="0" applyFont="1" applyFill="1" applyBorder="1" applyAlignment="1" applyProtection="1">
      <protection locked="0"/>
    </xf>
    <xf numFmtId="165" fontId="5" fillId="2" borderId="9" xfId="0" applyNumberFormat="1" applyFont="1" applyFill="1" applyBorder="1" applyAlignment="1"/>
    <xf numFmtId="0" fontId="0" fillId="0" borderId="8" xfId="0" applyBorder="1" applyAlignment="1"/>
    <xf numFmtId="165" fontId="5" fillId="4" borderId="0" xfId="0" applyNumberFormat="1" applyFont="1" applyFill="1" applyAlignment="1"/>
    <xf numFmtId="0" fontId="0" fillId="4" borderId="0" xfId="0" applyFill="1" applyAlignment="1"/>
    <xf numFmtId="165" fontId="5" fillId="6" borderId="13" xfId="0" applyNumberFormat="1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167" fontId="5" fillId="5" borderId="13" xfId="0" applyNumberFormat="1" applyFont="1" applyFill="1" applyBorder="1" applyAlignment="1">
      <alignment horizontal="right"/>
    </xf>
    <xf numFmtId="0" fontId="0" fillId="5" borderId="0" xfId="0" applyFill="1" applyAlignment="1">
      <alignment horizontal="right"/>
    </xf>
    <xf numFmtId="44" fontId="5" fillId="7" borderId="13" xfId="2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44" fontId="5" fillId="8" borderId="13" xfId="2" applyFont="1" applyFill="1" applyBorder="1" applyAlignment="1">
      <alignment horizontal="center" shrinkToFit="1"/>
    </xf>
    <xf numFmtId="0" fontId="0" fillId="0" borderId="4" xfId="0" applyBorder="1" applyAlignment="1">
      <alignment horizontal="center" shrinkToFit="1"/>
    </xf>
    <xf numFmtId="44" fontId="5" fillId="9" borderId="13" xfId="2" applyFont="1" applyFill="1" applyBorder="1" applyAlignment="1">
      <alignment horizontal="center" shrinkToFit="1"/>
    </xf>
    <xf numFmtId="165" fontId="5" fillId="10" borderId="13" xfId="0" applyNumberFormat="1" applyFont="1" applyFill="1" applyBorder="1" applyAlignment="1">
      <alignment horizontal="center" shrinkToFit="1"/>
    </xf>
    <xf numFmtId="165" fontId="5" fillId="11" borderId="13" xfId="0" applyNumberFormat="1" applyFont="1" applyFill="1" applyBorder="1" applyAlignment="1">
      <alignment horizontal="center"/>
    </xf>
    <xf numFmtId="165" fontId="5" fillId="13" borderId="16" xfId="0" applyNumberFormat="1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165" fontId="5" fillId="12" borderId="13" xfId="0" applyNumberFormat="1" applyFont="1" applyFill="1" applyBorder="1" applyAlignment="1">
      <alignment horizontal="center"/>
    </xf>
    <xf numFmtId="0" fontId="0" fillId="12" borderId="4" xfId="0" applyFill="1" applyBorder="1" applyAlignment="1">
      <alignment horizontal="center"/>
    </xf>
    <xf numFmtId="165" fontId="5" fillId="16" borderId="13" xfId="0" applyNumberFormat="1" applyFont="1" applyFill="1" applyBorder="1" applyAlignment="1">
      <alignment horizontal="center"/>
    </xf>
    <xf numFmtId="0" fontId="0" fillId="16" borderId="4" xfId="0" applyFill="1" applyBorder="1" applyAlignment="1">
      <alignment horizontal="center"/>
    </xf>
  </cellXfs>
  <cellStyles count="1466">
    <cellStyle name="Euro" xfId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" xfId="564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578" builtinId="8" hidden="1"/>
    <cellStyle name="Lien hypertexte" xfId="580" builtinId="8" hidden="1"/>
    <cellStyle name="Lien hypertexte" xfId="582" builtinId="8" hidden="1"/>
    <cellStyle name="Lien hypertexte" xfId="584" builtinId="8" hidden="1"/>
    <cellStyle name="Lien hypertexte" xfId="586" builtinId="8" hidden="1"/>
    <cellStyle name="Lien hypertexte" xfId="588" builtinId="8" hidden="1"/>
    <cellStyle name="Lien hypertexte" xfId="590" builtinId="8" hidden="1"/>
    <cellStyle name="Lien hypertexte" xfId="592" builtinId="8" hidden="1"/>
    <cellStyle name="Lien hypertexte" xfId="594" builtinId="8" hidden="1"/>
    <cellStyle name="Lien hypertexte" xfId="596" builtinId="8" hidden="1"/>
    <cellStyle name="Lien hypertexte" xfId="598" builtinId="8" hidden="1"/>
    <cellStyle name="Lien hypertexte" xfId="600" builtinId="8" hidden="1"/>
    <cellStyle name="Lien hypertexte" xfId="602" builtinId="8" hidden="1"/>
    <cellStyle name="Lien hypertexte" xfId="604" builtinId="8" hidden="1"/>
    <cellStyle name="Lien hypertexte" xfId="606" builtinId="8" hidden="1"/>
    <cellStyle name="Lien hypertexte" xfId="608" builtinId="8" hidden="1"/>
    <cellStyle name="Lien hypertexte" xfId="610" builtinId="8" hidden="1"/>
    <cellStyle name="Lien hypertexte" xfId="612" builtinId="8" hidden="1"/>
    <cellStyle name="Lien hypertexte" xfId="614" builtinId="8" hidden="1"/>
    <cellStyle name="Lien hypertexte" xfId="616" builtinId="8" hidden="1"/>
    <cellStyle name="Lien hypertexte" xfId="618" builtinId="8" hidden="1"/>
    <cellStyle name="Lien hypertexte" xfId="620" builtinId="8" hidden="1"/>
    <cellStyle name="Lien hypertexte" xfId="622" builtinId="8" hidden="1"/>
    <cellStyle name="Lien hypertexte" xfId="624" builtinId="8" hidden="1"/>
    <cellStyle name="Lien hypertexte" xfId="626" builtinId="8" hidden="1"/>
    <cellStyle name="Lien hypertexte" xfId="628" builtinId="8" hidden="1"/>
    <cellStyle name="Lien hypertexte" xfId="630" builtinId="8" hidden="1"/>
    <cellStyle name="Lien hypertexte" xfId="632" builtinId="8" hidden="1"/>
    <cellStyle name="Lien hypertexte" xfId="634" builtinId="8" hidden="1"/>
    <cellStyle name="Lien hypertexte" xfId="636" builtinId="8" hidden="1"/>
    <cellStyle name="Lien hypertexte" xfId="638" builtinId="8" hidden="1"/>
    <cellStyle name="Lien hypertexte" xfId="640" builtinId="8" hidden="1"/>
    <cellStyle name="Lien hypertexte" xfId="642" builtinId="8" hidden="1"/>
    <cellStyle name="Lien hypertexte" xfId="644" builtinId="8" hidden="1"/>
    <cellStyle name="Lien hypertexte" xfId="646" builtinId="8" hidden="1"/>
    <cellStyle name="Lien hypertexte" xfId="648" builtinId="8" hidden="1"/>
    <cellStyle name="Lien hypertexte" xfId="650" builtinId="8" hidden="1"/>
    <cellStyle name="Lien hypertexte" xfId="652" builtinId="8" hidden="1"/>
    <cellStyle name="Lien hypertexte" xfId="654" builtinId="8" hidden="1"/>
    <cellStyle name="Lien hypertexte" xfId="656" builtinId="8" hidden="1"/>
    <cellStyle name="Lien hypertexte" xfId="658" builtinId="8" hidden="1"/>
    <cellStyle name="Lien hypertexte" xfId="660" builtinId="8" hidden="1"/>
    <cellStyle name="Lien hypertexte" xfId="662" builtinId="8" hidden="1"/>
    <cellStyle name="Lien hypertexte" xfId="664" builtinId="8" hidden="1"/>
    <cellStyle name="Lien hypertexte" xfId="666" builtinId="8" hidden="1"/>
    <cellStyle name="Lien hypertexte" xfId="668" builtinId="8" hidden="1"/>
    <cellStyle name="Lien hypertexte" xfId="670" builtinId="8" hidden="1"/>
    <cellStyle name="Lien hypertexte" xfId="672" builtinId="8" hidden="1"/>
    <cellStyle name="Lien hypertexte" xfId="674" builtinId="8" hidden="1"/>
    <cellStyle name="Lien hypertexte" xfId="676" builtinId="8" hidden="1"/>
    <cellStyle name="Lien hypertexte" xfId="678" builtinId="8" hidden="1"/>
    <cellStyle name="Lien hypertexte" xfId="680" builtinId="8" hidden="1"/>
    <cellStyle name="Lien hypertexte" xfId="682" builtinId="8" hidden="1"/>
    <cellStyle name="Lien hypertexte" xfId="684" builtinId="8" hidden="1"/>
    <cellStyle name="Lien hypertexte" xfId="686" builtinId="8" hidden="1"/>
    <cellStyle name="Lien hypertexte" xfId="688" builtinId="8" hidden="1"/>
    <cellStyle name="Lien hypertexte" xfId="690" builtinId="8" hidden="1"/>
    <cellStyle name="Lien hypertexte" xfId="692" builtinId="8" hidden="1"/>
    <cellStyle name="Lien hypertexte" xfId="694" builtinId="8" hidden="1"/>
    <cellStyle name="Lien hypertexte" xfId="696" builtinId="8" hidden="1"/>
    <cellStyle name="Lien hypertexte" xfId="698" builtinId="8" hidden="1"/>
    <cellStyle name="Lien hypertexte" xfId="700" builtinId="8" hidden="1"/>
    <cellStyle name="Lien hypertexte" xfId="702" builtinId="8" hidden="1"/>
    <cellStyle name="Lien hypertexte" xfId="704" builtinId="8" hidden="1"/>
    <cellStyle name="Lien hypertexte" xfId="706" builtinId="8" hidden="1"/>
    <cellStyle name="Lien hypertexte" xfId="708" builtinId="8" hidden="1"/>
    <cellStyle name="Lien hypertexte" xfId="710" builtinId="8" hidden="1"/>
    <cellStyle name="Lien hypertexte" xfId="712" builtinId="8" hidden="1"/>
    <cellStyle name="Lien hypertexte" xfId="714" builtinId="8" hidden="1"/>
    <cellStyle name="Lien hypertexte" xfId="716" builtinId="8" hidden="1"/>
    <cellStyle name="Lien hypertexte" xfId="718" builtinId="8" hidden="1"/>
    <cellStyle name="Lien hypertexte" xfId="720" builtinId="8" hidden="1"/>
    <cellStyle name="Lien hypertexte" xfId="722" builtinId="8" hidden="1"/>
    <cellStyle name="Lien hypertexte" xfId="724" builtinId="8" hidden="1"/>
    <cellStyle name="Lien hypertexte" xfId="726" builtinId="8" hidden="1"/>
    <cellStyle name="Lien hypertexte" xfId="728" builtinId="8" hidden="1"/>
    <cellStyle name="Lien hypertexte" xfId="730" builtinId="8" hidden="1"/>
    <cellStyle name="Lien hypertexte" xfId="732" builtinId="8" hidden="1"/>
    <cellStyle name="Lien hypertexte" xfId="734" builtinId="8" hidden="1"/>
    <cellStyle name="Lien hypertexte" xfId="736" builtinId="8" hidden="1"/>
    <cellStyle name="Lien hypertexte" xfId="738" builtinId="8" hidden="1"/>
    <cellStyle name="Lien hypertexte" xfId="740" builtinId="8" hidden="1"/>
    <cellStyle name="Lien hypertexte" xfId="742" builtinId="8" hidden="1"/>
    <cellStyle name="Lien hypertexte" xfId="744" builtinId="8" hidden="1"/>
    <cellStyle name="Lien hypertexte" xfId="746" builtinId="8" hidden="1"/>
    <cellStyle name="Lien hypertexte" xfId="748" builtinId="8" hidden="1"/>
    <cellStyle name="Lien hypertexte" xfId="750" builtinId="8" hidden="1"/>
    <cellStyle name="Lien hypertexte" xfId="752" builtinId="8" hidden="1"/>
    <cellStyle name="Lien hypertexte" xfId="754" builtinId="8" hidden="1"/>
    <cellStyle name="Lien hypertexte" xfId="756" builtinId="8" hidden="1"/>
    <cellStyle name="Lien hypertexte" xfId="758" builtinId="8" hidden="1"/>
    <cellStyle name="Lien hypertexte" xfId="760" builtinId="8" hidden="1"/>
    <cellStyle name="Lien hypertexte" xfId="762" builtinId="8" hidden="1"/>
    <cellStyle name="Lien hypertexte" xfId="764" builtinId="8" hidden="1"/>
    <cellStyle name="Lien hypertexte" xfId="766" builtinId="8" hidden="1"/>
    <cellStyle name="Lien hypertexte" xfId="768" builtinId="8" hidden="1"/>
    <cellStyle name="Lien hypertexte" xfId="770" builtinId="8" hidden="1"/>
    <cellStyle name="Lien hypertexte" xfId="772" builtinId="8" hidden="1"/>
    <cellStyle name="Lien hypertexte" xfId="774" builtinId="8" hidden="1"/>
    <cellStyle name="Lien hypertexte" xfId="776" builtinId="8" hidden="1"/>
    <cellStyle name="Lien hypertexte" xfId="778" builtinId="8" hidden="1"/>
    <cellStyle name="Lien hypertexte" xfId="780" builtinId="8" hidden="1"/>
    <cellStyle name="Lien hypertexte" xfId="782" builtinId="8" hidden="1"/>
    <cellStyle name="Lien hypertexte" xfId="784" builtinId="8" hidden="1"/>
    <cellStyle name="Lien hypertexte" xfId="786" builtinId="8" hidden="1"/>
    <cellStyle name="Lien hypertexte" xfId="788" builtinId="8" hidden="1"/>
    <cellStyle name="Lien hypertexte" xfId="790" builtinId="8" hidden="1"/>
    <cellStyle name="Lien hypertexte" xfId="792" builtinId="8" hidden="1"/>
    <cellStyle name="Lien hypertexte" xfId="794" builtinId="8" hidden="1"/>
    <cellStyle name="Lien hypertexte" xfId="796" builtinId="8" hidden="1"/>
    <cellStyle name="Lien hypertexte" xfId="798" builtinId="8" hidden="1"/>
    <cellStyle name="Lien hypertexte" xfId="800" builtinId="8" hidden="1"/>
    <cellStyle name="Lien hypertexte" xfId="802" builtinId="8" hidden="1"/>
    <cellStyle name="Lien hypertexte" xfId="804" builtinId="8" hidden="1"/>
    <cellStyle name="Lien hypertexte" xfId="806" builtinId="8" hidden="1"/>
    <cellStyle name="Lien hypertexte" xfId="808" builtinId="8" hidden="1"/>
    <cellStyle name="Lien hypertexte" xfId="810" builtinId="8" hidden="1"/>
    <cellStyle name="Lien hypertexte" xfId="812" builtinId="8" hidden="1"/>
    <cellStyle name="Lien hypertexte" xfId="814" builtinId="8" hidden="1"/>
    <cellStyle name="Lien hypertexte" xfId="816" builtinId="8" hidden="1"/>
    <cellStyle name="Lien hypertexte" xfId="818" builtinId="8" hidden="1"/>
    <cellStyle name="Lien hypertexte" xfId="820" builtinId="8" hidden="1"/>
    <cellStyle name="Lien hypertexte" xfId="822" builtinId="8" hidden="1"/>
    <cellStyle name="Lien hypertexte" xfId="824" builtinId="8" hidden="1"/>
    <cellStyle name="Lien hypertexte" xfId="826" builtinId="8" hidden="1"/>
    <cellStyle name="Lien hypertexte" xfId="828" builtinId="8" hidden="1"/>
    <cellStyle name="Lien hypertexte" xfId="830" builtinId="8" hidden="1"/>
    <cellStyle name="Lien hypertexte" xfId="832" builtinId="8" hidden="1"/>
    <cellStyle name="Lien hypertexte" xfId="834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6" builtinId="8" hidden="1"/>
    <cellStyle name="Lien hypertexte" xfId="918" builtinId="8" hidden="1"/>
    <cellStyle name="Lien hypertexte" xfId="920" builtinId="8" hidden="1"/>
    <cellStyle name="Lien hypertexte" xfId="922" builtinId="8" hidden="1"/>
    <cellStyle name="Lien hypertexte" xfId="924" builtinId="8" hidden="1"/>
    <cellStyle name="Lien hypertexte" xfId="926" builtinId="8" hidden="1"/>
    <cellStyle name="Lien hypertexte" xfId="928" builtinId="8" hidden="1"/>
    <cellStyle name="Lien hypertexte" xfId="930" builtinId="8" hidden="1"/>
    <cellStyle name="Lien hypertexte" xfId="932" builtinId="8" hidden="1"/>
    <cellStyle name="Lien hypertexte" xfId="934" builtinId="8" hidden="1"/>
    <cellStyle name="Lien hypertexte" xfId="93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950" builtinId="8" hidden="1"/>
    <cellStyle name="Lien hypertexte" xfId="952" builtinId="8" hidden="1"/>
    <cellStyle name="Lien hypertexte" xfId="954" builtinId="8" hidden="1"/>
    <cellStyle name="Lien hypertexte" xfId="956" builtinId="8" hidden="1"/>
    <cellStyle name="Lien hypertexte" xfId="958" builtinId="8" hidden="1"/>
    <cellStyle name="Lien hypertexte" xfId="960" builtinId="8" hidden="1"/>
    <cellStyle name="Lien hypertexte" xfId="962" builtinId="8" hidden="1"/>
    <cellStyle name="Lien hypertexte" xfId="964" builtinId="8" hidden="1"/>
    <cellStyle name="Lien hypertexte" xfId="966" builtinId="8" hidden="1"/>
    <cellStyle name="Lien hypertexte" xfId="968" builtinId="8" hidden="1"/>
    <cellStyle name="Lien hypertexte" xfId="970" builtinId="8" hidden="1"/>
    <cellStyle name="Lien hypertexte" xfId="972" builtinId="8" hidden="1"/>
    <cellStyle name="Lien hypertexte" xfId="974" builtinId="8" hidden="1"/>
    <cellStyle name="Lien hypertexte" xfId="976" builtinId="8" hidden="1"/>
    <cellStyle name="Lien hypertexte" xfId="978" builtinId="8" hidden="1"/>
    <cellStyle name="Lien hypertexte" xfId="980" builtinId="8" hidden="1"/>
    <cellStyle name="Lien hypertexte" xfId="982" builtinId="8" hidden="1"/>
    <cellStyle name="Lien hypertexte" xfId="984" builtinId="8" hidden="1"/>
    <cellStyle name="Lien hypertexte" xfId="986" builtinId="8" hidden="1"/>
    <cellStyle name="Lien hypertexte" xfId="988" builtinId="8" hidden="1"/>
    <cellStyle name="Lien hypertexte" xfId="990" builtinId="8" hidden="1"/>
    <cellStyle name="Lien hypertexte" xfId="992" builtinId="8" hidden="1"/>
    <cellStyle name="Lien hypertexte" xfId="994" builtinId="8" hidden="1"/>
    <cellStyle name="Lien hypertexte" xfId="996" builtinId="8" hidden="1"/>
    <cellStyle name="Lien hypertexte" xfId="998" builtinId="8" hidden="1"/>
    <cellStyle name="Lien hypertexte" xfId="1000" builtinId="8" hidden="1"/>
    <cellStyle name="Lien hypertexte" xfId="1002" builtinId="8" hidden="1"/>
    <cellStyle name="Lien hypertexte" xfId="1004" builtinId="8" hidden="1"/>
    <cellStyle name="Lien hypertexte" xfId="1006" builtinId="8" hidden="1"/>
    <cellStyle name="Lien hypertexte" xfId="1008" builtinId="8" hidden="1"/>
    <cellStyle name="Lien hypertexte" xfId="1010" builtinId="8" hidden="1"/>
    <cellStyle name="Lien hypertexte" xfId="1012" builtinId="8" hidden="1"/>
    <cellStyle name="Lien hypertexte" xfId="1014" builtinId="8" hidden="1"/>
    <cellStyle name="Lien hypertexte" xfId="1016" builtinId="8" hidden="1"/>
    <cellStyle name="Lien hypertexte" xfId="1018" builtinId="8" hidden="1"/>
    <cellStyle name="Lien hypertexte" xfId="1020" builtinId="8" hidden="1"/>
    <cellStyle name="Lien hypertexte" xfId="1022" builtinId="8" hidden="1"/>
    <cellStyle name="Lien hypertexte" xfId="1024" builtinId="8" hidden="1"/>
    <cellStyle name="Lien hypertexte" xfId="1026" builtinId="8" hidden="1"/>
    <cellStyle name="Lien hypertexte" xfId="1028" builtinId="8" hidden="1"/>
    <cellStyle name="Lien hypertexte" xfId="1030" builtinId="8" hidden="1"/>
    <cellStyle name="Lien hypertexte" xfId="1032" builtinId="8" hidden="1"/>
    <cellStyle name="Lien hypertexte" xfId="1034" builtinId="8" hidden="1"/>
    <cellStyle name="Lien hypertexte" xfId="1036" builtinId="8" hidden="1"/>
    <cellStyle name="Lien hypertexte" xfId="1038" builtinId="8" hidden="1"/>
    <cellStyle name="Lien hypertexte" xfId="1040" builtinId="8" hidden="1"/>
    <cellStyle name="Lien hypertexte" xfId="1042" builtinId="8" hidden="1"/>
    <cellStyle name="Lien hypertexte" xfId="1044" builtinId="8" hidden="1"/>
    <cellStyle name="Lien hypertexte" xfId="1046" builtinId="8" hidden="1"/>
    <cellStyle name="Lien hypertexte" xfId="1048" builtinId="8" hidden="1"/>
    <cellStyle name="Lien hypertexte" xfId="1050" builtinId="8" hidden="1"/>
    <cellStyle name="Lien hypertexte" xfId="1052" builtinId="8" hidden="1"/>
    <cellStyle name="Lien hypertexte" xfId="1054" builtinId="8" hidden="1"/>
    <cellStyle name="Lien hypertexte" xfId="1056" builtinId="8" hidden="1"/>
    <cellStyle name="Lien hypertexte" xfId="1058" builtinId="8" hidden="1"/>
    <cellStyle name="Lien hypertexte" xfId="1060" builtinId="8" hidden="1"/>
    <cellStyle name="Lien hypertexte" xfId="1062" builtinId="8" hidden="1"/>
    <cellStyle name="Lien hypertexte" xfId="1064" builtinId="8" hidden="1"/>
    <cellStyle name="Lien hypertexte" xfId="1066" builtinId="8" hidden="1"/>
    <cellStyle name="Lien hypertexte" xfId="1068" builtinId="8" hidden="1"/>
    <cellStyle name="Lien hypertexte" xfId="1070" builtinId="8" hidden="1"/>
    <cellStyle name="Lien hypertexte" xfId="1072" builtinId="8" hidden="1"/>
    <cellStyle name="Lien hypertexte" xfId="1074" builtinId="8" hidden="1"/>
    <cellStyle name="Lien hypertexte" xfId="1076" builtinId="8" hidden="1"/>
    <cellStyle name="Lien hypertexte" xfId="1078" builtinId="8" hidden="1"/>
    <cellStyle name="Lien hypertexte" xfId="1080" builtinId="8" hidden="1"/>
    <cellStyle name="Lien hypertexte" xfId="1082" builtinId="8" hidden="1"/>
    <cellStyle name="Lien hypertexte" xfId="1084" builtinId="8" hidden="1"/>
    <cellStyle name="Lien hypertexte" xfId="1086" builtinId="8" hidden="1"/>
    <cellStyle name="Lien hypertexte" xfId="1088" builtinId="8" hidden="1"/>
    <cellStyle name="Lien hypertexte" xfId="1090" builtinId="8" hidden="1"/>
    <cellStyle name="Lien hypertexte" xfId="1092" builtinId="8" hidden="1"/>
    <cellStyle name="Lien hypertexte" xfId="1094" builtinId="8" hidden="1"/>
    <cellStyle name="Lien hypertexte" xfId="1096" builtinId="8" hidden="1"/>
    <cellStyle name="Lien hypertexte" xfId="1098" builtinId="8" hidden="1"/>
    <cellStyle name="Lien hypertexte" xfId="1100" builtinId="8" hidden="1"/>
    <cellStyle name="Lien hypertexte" xfId="1102" builtinId="8" hidden="1"/>
    <cellStyle name="Lien hypertexte" xfId="1104" builtinId="8" hidden="1"/>
    <cellStyle name="Lien hypertexte" xfId="1106" builtinId="8" hidden="1"/>
    <cellStyle name="Lien hypertexte" xfId="1108" builtinId="8" hidden="1"/>
    <cellStyle name="Lien hypertexte" xfId="1110" builtinId="8" hidden="1"/>
    <cellStyle name="Lien hypertexte" xfId="1112" builtinId="8" hidden="1"/>
    <cellStyle name="Lien hypertexte" xfId="1114" builtinId="8" hidden="1"/>
    <cellStyle name="Lien hypertexte" xfId="1116" builtinId="8" hidden="1"/>
    <cellStyle name="Lien hypertexte" xfId="1118" builtinId="8" hidden="1"/>
    <cellStyle name="Lien hypertexte" xfId="1120" builtinId="8" hidden="1"/>
    <cellStyle name="Lien hypertexte" xfId="1122" builtinId="8" hidden="1"/>
    <cellStyle name="Lien hypertexte" xfId="1124" builtinId="8" hidden="1"/>
    <cellStyle name="Lien hypertexte" xfId="1126" builtinId="8" hidden="1"/>
    <cellStyle name="Lien hypertexte" xfId="1128" builtinId="8" hidden="1"/>
    <cellStyle name="Lien hypertexte" xfId="1130" builtinId="8" hidden="1"/>
    <cellStyle name="Lien hypertexte" xfId="1132" builtinId="8" hidden="1"/>
    <cellStyle name="Lien hypertexte" xfId="1134" builtinId="8" hidden="1"/>
    <cellStyle name="Lien hypertexte" xfId="1136" builtinId="8" hidden="1"/>
    <cellStyle name="Lien hypertexte" xfId="1138" builtinId="8" hidden="1"/>
    <cellStyle name="Lien hypertexte" xfId="1140" builtinId="8" hidden="1"/>
    <cellStyle name="Lien hypertexte" xfId="1142" builtinId="8" hidden="1"/>
    <cellStyle name="Lien hypertexte" xfId="1144" builtinId="8" hidden="1"/>
    <cellStyle name="Lien hypertexte" xfId="1146" builtinId="8" hidden="1"/>
    <cellStyle name="Lien hypertexte" xfId="1148" builtinId="8" hidden="1"/>
    <cellStyle name="Lien hypertexte" xfId="1150" builtinId="8" hidden="1"/>
    <cellStyle name="Lien hypertexte" xfId="1152" builtinId="8" hidden="1"/>
    <cellStyle name="Lien hypertexte" xfId="1154" builtinId="8" hidden="1"/>
    <cellStyle name="Lien hypertexte" xfId="1156" builtinId="8" hidden="1"/>
    <cellStyle name="Lien hypertexte" xfId="1158" builtinId="8" hidden="1"/>
    <cellStyle name="Lien hypertexte" xfId="1160" builtinId="8" hidden="1"/>
    <cellStyle name="Lien hypertexte" xfId="1162" builtinId="8" hidden="1"/>
    <cellStyle name="Lien hypertexte" xfId="1164" builtinId="8" hidden="1"/>
    <cellStyle name="Lien hypertexte" xfId="1166" builtinId="8" hidden="1"/>
    <cellStyle name="Lien hypertexte" xfId="1168" builtinId="8" hidden="1"/>
    <cellStyle name="Lien hypertexte" xfId="1170" builtinId="8" hidden="1"/>
    <cellStyle name="Lien hypertexte" xfId="1172" builtinId="8" hidden="1"/>
    <cellStyle name="Lien hypertexte" xfId="1174" builtinId="8" hidden="1"/>
    <cellStyle name="Lien hypertexte" xfId="1176" builtinId="8" hidden="1"/>
    <cellStyle name="Lien hypertexte" xfId="1178" builtinId="8" hidden="1"/>
    <cellStyle name="Lien hypertexte" xfId="1180" builtinId="8" hidden="1"/>
    <cellStyle name="Lien hypertexte" xfId="1182" builtinId="8" hidden="1"/>
    <cellStyle name="Lien hypertexte" xfId="1184" builtinId="8" hidden="1"/>
    <cellStyle name="Lien hypertexte" xfId="1186" builtinId="8" hidden="1"/>
    <cellStyle name="Lien hypertexte" xfId="1188" builtinId="8" hidden="1"/>
    <cellStyle name="Lien hypertexte" xfId="1190" builtinId="8" hidden="1"/>
    <cellStyle name="Lien hypertexte" xfId="1192" builtinId="8" hidden="1"/>
    <cellStyle name="Lien hypertexte" xfId="1194" builtinId="8" hidden="1"/>
    <cellStyle name="Lien hypertexte" xfId="1196" builtinId="8" hidden="1"/>
    <cellStyle name="Lien hypertexte" xfId="1198" builtinId="8" hidden="1"/>
    <cellStyle name="Lien hypertexte" xfId="1200" builtinId="8" hidden="1"/>
    <cellStyle name="Lien hypertexte" xfId="1202" builtinId="8" hidden="1"/>
    <cellStyle name="Lien hypertexte" xfId="1204" builtinId="8" hidden="1"/>
    <cellStyle name="Lien hypertexte" xfId="1206" builtinId="8" hidden="1"/>
    <cellStyle name="Lien hypertexte" xfId="1208" builtinId="8" hidden="1"/>
    <cellStyle name="Lien hypertexte" xfId="1210" builtinId="8" hidden="1"/>
    <cellStyle name="Lien hypertexte" xfId="1212" builtinId="8" hidden="1"/>
    <cellStyle name="Lien hypertexte" xfId="1214" builtinId="8" hidden="1"/>
    <cellStyle name="Lien hypertexte" xfId="1216" builtinId="8" hidden="1"/>
    <cellStyle name="Lien hypertexte" xfId="1218" builtinId="8" hidden="1"/>
    <cellStyle name="Lien hypertexte" xfId="1220" builtinId="8" hidden="1"/>
    <cellStyle name="Lien hypertexte" xfId="1222" builtinId="8" hidden="1"/>
    <cellStyle name="Lien hypertexte" xfId="1224" builtinId="8" hidden="1"/>
    <cellStyle name="Lien hypertexte" xfId="1226" builtinId="8" hidden="1"/>
    <cellStyle name="Lien hypertexte" xfId="1228" builtinId="8" hidden="1"/>
    <cellStyle name="Lien hypertexte" xfId="1230" builtinId="8" hidden="1"/>
    <cellStyle name="Lien hypertexte" xfId="1232" builtinId="8" hidden="1"/>
    <cellStyle name="Lien hypertexte" xfId="1234" builtinId="8" hidden="1"/>
    <cellStyle name="Lien hypertexte" xfId="1236" builtinId="8" hidden="1"/>
    <cellStyle name="Lien hypertexte" xfId="1238" builtinId="8" hidden="1"/>
    <cellStyle name="Lien hypertexte" xfId="1240" builtinId="8" hidden="1"/>
    <cellStyle name="Lien hypertexte" xfId="1242" builtinId="8" hidden="1"/>
    <cellStyle name="Lien hypertexte" xfId="1244" builtinId="8" hidden="1"/>
    <cellStyle name="Lien hypertexte" xfId="1246" builtinId="8" hidden="1"/>
    <cellStyle name="Lien hypertexte" xfId="1248" builtinId="8" hidden="1"/>
    <cellStyle name="Lien hypertexte" xfId="1250" builtinId="8" hidden="1"/>
    <cellStyle name="Lien hypertexte" xfId="1252" builtinId="8" hidden="1"/>
    <cellStyle name="Lien hypertexte" xfId="1254" builtinId="8" hidden="1"/>
    <cellStyle name="Lien hypertexte" xfId="1256" builtinId="8" hidden="1"/>
    <cellStyle name="Lien hypertexte" xfId="1258" builtinId="8" hidden="1"/>
    <cellStyle name="Lien hypertexte" xfId="1260" builtinId="8" hidden="1"/>
    <cellStyle name="Lien hypertexte" xfId="1262" builtinId="8" hidden="1"/>
    <cellStyle name="Lien hypertexte" xfId="1264" builtinId="8" hidden="1"/>
    <cellStyle name="Lien hypertexte" xfId="1266" builtinId="8" hidden="1"/>
    <cellStyle name="Lien hypertexte" xfId="1268" builtinId="8" hidden="1"/>
    <cellStyle name="Lien hypertexte" xfId="1270" builtinId="8" hidden="1"/>
    <cellStyle name="Lien hypertexte" xfId="1272" builtinId="8" hidden="1"/>
    <cellStyle name="Lien hypertexte" xfId="1274" builtinId="8" hidden="1"/>
    <cellStyle name="Lien hypertexte" xfId="1276" builtinId="8" hidden="1"/>
    <cellStyle name="Lien hypertexte" xfId="1278" builtinId="8" hidden="1"/>
    <cellStyle name="Lien hypertexte" xfId="1280" builtinId="8" hidden="1"/>
    <cellStyle name="Lien hypertexte" xfId="1282" builtinId="8" hidden="1"/>
    <cellStyle name="Lien hypertexte" xfId="1284" builtinId="8" hidden="1"/>
    <cellStyle name="Lien hypertexte" xfId="1286" builtinId="8" hidden="1"/>
    <cellStyle name="Lien hypertexte" xfId="1288" builtinId="8" hidden="1"/>
    <cellStyle name="Lien hypertexte" xfId="1290" builtinId="8" hidden="1"/>
    <cellStyle name="Lien hypertexte" xfId="1292" builtinId="8" hidden="1"/>
    <cellStyle name="Lien hypertexte" xfId="1294" builtinId="8" hidden="1"/>
    <cellStyle name="Lien hypertexte" xfId="1296" builtinId="8" hidden="1"/>
    <cellStyle name="Lien hypertexte" xfId="1298" builtinId="8" hidden="1"/>
    <cellStyle name="Lien hypertexte" xfId="1300" builtinId="8" hidden="1"/>
    <cellStyle name="Lien hypertexte" xfId="1302" builtinId="8" hidden="1"/>
    <cellStyle name="Lien hypertexte" xfId="1304" builtinId="8" hidden="1"/>
    <cellStyle name="Lien hypertexte" xfId="1306" builtinId="8" hidden="1"/>
    <cellStyle name="Lien hypertexte" xfId="1308" builtinId="8" hidden="1"/>
    <cellStyle name="Lien hypertexte" xfId="1310" builtinId="8" hidden="1"/>
    <cellStyle name="Lien hypertexte" xfId="1312" builtinId="8" hidden="1"/>
    <cellStyle name="Lien hypertexte" xfId="1314" builtinId="8" hidden="1"/>
    <cellStyle name="Lien hypertexte" xfId="1316" builtinId="8" hidden="1"/>
    <cellStyle name="Lien hypertexte" xfId="1318" builtinId="8" hidden="1"/>
    <cellStyle name="Lien hypertexte" xfId="1320" builtinId="8" hidden="1"/>
    <cellStyle name="Lien hypertexte" xfId="1322" builtinId="8" hidden="1"/>
    <cellStyle name="Lien hypertexte" xfId="1324" builtinId="8" hidden="1"/>
    <cellStyle name="Lien hypertexte" xfId="1326" builtinId="8" hidden="1"/>
    <cellStyle name="Lien hypertexte" xfId="1328" builtinId="8" hidden="1"/>
    <cellStyle name="Lien hypertexte" xfId="1330" builtinId="8" hidden="1"/>
    <cellStyle name="Lien hypertexte" xfId="1332" builtinId="8" hidden="1"/>
    <cellStyle name="Lien hypertexte" xfId="1334" builtinId="8" hidden="1"/>
    <cellStyle name="Lien hypertexte" xfId="1336" builtinId="8" hidden="1"/>
    <cellStyle name="Lien hypertexte" xfId="1338" builtinId="8" hidden="1"/>
    <cellStyle name="Lien hypertexte" xfId="1340" builtinId="8" hidden="1"/>
    <cellStyle name="Lien hypertexte" xfId="1342" builtinId="8" hidden="1"/>
    <cellStyle name="Lien hypertexte" xfId="1344" builtinId="8" hidden="1"/>
    <cellStyle name="Lien hypertexte" xfId="1346" builtinId="8" hidden="1"/>
    <cellStyle name="Lien hypertexte" xfId="1348" builtinId="8" hidden="1"/>
    <cellStyle name="Lien hypertexte" xfId="1350" builtinId="8" hidden="1"/>
    <cellStyle name="Lien hypertexte" xfId="1352" builtinId="8" hidden="1"/>
    <cellStyle name="Lien hypertexte" xfId="1354" builtinId="8" hidden="1"/>
    <cellStyle name="Lien hypertexte" xfId="1356" builtinId="8" hidden="1"/>
    <cellStyle name="Lien hypertexte" xfId="1358" builtinId="8" hidden="1"/>
    <cellStyle name="Lien hypertexte" xfId="1360" builtinId="8" hidden="1"/>
    <cellStyle name="Lien hypertexte" xfId="1362" builtinId="8" hidden="1"/>
    <cellStyle name="Lien hypertexte" xfId="1364" builtinId="8" hidden="1"/>
    <cellStyle name="Lien hypertexte" xfId="1366" builtinId="8" hidden="1"/>
    <cellStyle name="Lien hypertexte" xfId="1368" builtinId="8" hidden="1"/>
    <cellStyle name="Lien hypertexte" xfId="1370" builtinId="8" hidden="1"/>
    <cellStyle name="Lien hypertexte" xfId="1372" builtinId="8" hidden="1"/>
    <cellStyle name="Lien hypertexte" xfId="1374" builtinId="8" hidden="1"/>
    <cellStyle name="Lien hypertexte" xfId="1376" builtinId="8" hidden="1"/>
    <cellStyle name="Lien hypertexte" xfId="1378" builtinId="8" hidden="1"/>
    <cellStyle name="Lien hypertexte" xfId="1380" builtinId="8" hidden="1"/>
    <cellStyle name="Lien hypertexte" xfId="1382" builtinId="8" hidden="1"/>
    <cellStyle name="Lien hypertexte" xfId="1384" builtinId="8" hidden="1"/>
    <cellStyle name="Lien hypertexte" xfId="1386" builtinId="8" hidden="1"/>
    <cellStyle name="Lien hypertexte" xfId="1388" builtinId="8" hidden="1"/>
    <cellStyle name="Lien hypertexte" xfId="1390" builtinId="8" hidden="1"/>
    <cellStyle name="Lien hypertexte" xfId="1392" builtinId="8" hidden="1"/>
    <cellStyle name="Lien hypertexte" xfId="1394" builtinId="8" hidden="1"/>
    <cellStyle name="Lien hypertexte" xfId="1396" builtinId="8" hidden="1"/>
    <cellStyle name="Lien hypertexte" xfId="1398" builtinId="8" hidden="1"/>
    <cellStyle name="Lien hypertexte" xfId="1400" builtinId="8" hidden="1"/>
    <cellStyle name="Lien hypertexte" xfId="1402" builtinId="8" hidden="1"/>
    <cellStyle name="Lien hypertexte" xfId="1404" builtinId="8" hidden="1"/>
    <cellStyle name="Lien hypertexte" xfId="1406" builtinId="8" hidden="1"/>
    <cellStyle name="Lien hypertexte" xfId="1408" builtinId="8" hidden="1"/>
    <cellStyle name="Lien hypertexte" xfId="1410" builtinId="8" hidden="1"/>
    <cellStyle name="Lien hypertexte" xfId="1412" builtinId="8" hidden="1"/>
    <cellStyle name="Lien hypertexte" xfId="1414" builtinId="8" hidden="1"/>
    <cellStyle name="Lien hypertexte" xfId="1416" builtinId="8" hidden="1"/>
    <cellStyle name="Lien hypertexte" xfId="1418" builtinId="8" hidden="1"/>
    <cellStyle name="Lien hypertexte" xfId="1420" builtinId="8" hidden="1"/>
    <cellStyle name="Lien hypertexte" xfId="1422" builtinId="8" hidden="1"/>
    <cellStyle name="Lien hypertexte" xfId="1424" builtinId="8" hidden="1"/>
    <cellStyle name="Lien hypertexte" xfId="1426" builtinId="8" hidden="1"/>
    <cellStyle name="Lien hypertexte" xfId="1428" builtinId="8" hidden="1"/>
    <cellStyle name="Lien hypertexte" xfId="1430" builtinId="8" hidden="1"/>
    <cellStyle name="Lien hypertexte" xfId="1432" builtinId="8" hidden="1"/>
    <cellStyle name="Lien hypertexte" xfId="1434" builtinId="8" hidden="1"/>
    <cellStyle name="Lien hypertexte" xfId="1436" builtinId="8" hidden="1"/>
    <cellStyle name="Lien hypertexte" xfId="1438" builtinId="8" hidden="1"/>
    <cellStyle name="Lien hypertexte" xfId="1440" builtinId="8" hidden="1"/>
    <cellStyle name="Lien hypertexte" xfId="1442" builtinId="8" hidden="1"/>
    <cellStyle name="Lien hypertexte" xfId="1444" builtinId="8" hidden="1"/>
    <cellStyle name="Lien hypertexte" xfId="1446" builtinId="8" hidden="1"/>
    <cellStyle name="Lien hypertexte" xfId="1448" builtinId="8" hidden="1"/>
    <cellStyle name="Lien hypertexte" xfId="1450" builtinId="8" hidden="1"/>
    <cellStyle name="Lien hypertexte" xfId="1452" builtinId="8" hidden="1"/>
    <cellStyle name="Lien hypertexte" xfId="1454" builtinId="8" hidden="1"/>
    <cellStyle name="Lien hypertexte" xfId="1456" builtinId="8" hidden="1"/>
    <cellStyle name="Lien hypertexte" xfId="1458" builtinId="8" hidden="1"/>
    <cellStyle name="Lien hypertexte" xfId="1460" builtinId="8" hidden="1"/>
    <cellStyle name="Lien hypertexte" xfId="1462" builtinId="8" hidden="1"/>
    <cellStyle name="Lien hypertexte" xfId="1464" builtinId="8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Lien hypertexte visité" xfId="563" builtinId="9" hidden="1"/>
    <cellStyle name="Lien hypertexte visité" xfId="565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579" builtinId="9" hidden="1"/>
    <cellStyle name="Lien hypertexte visité" xfId="581" builtinId="9" hidden="1"/>
    <cellStyle name="Lien hypertexte visité" xfId="583" builtinId="9" hidden="1"/>
    <cellStyle name="Lien hypertexte visité" xfId="585" builtinId="9" hidden="1"/>
    <cellStyle name="Lien hypertexte visité" xfId="587" builtinId="9" hidden="1"/>
    <cellStyle name="Lien hypertexte visité" xfId="589" builtinId="9" hidden="1"/>
    <cellStyle name="Lien hypertexte visité" xfId="591" builtinId="9" hidden="1"/>
    <cellStyle name="Lien hypertexte visité" xfId="593" builtinId="9" hidden="1"/>
    <cellStyle name="Lien hypertexte visité" xfId="595" builtinId="9" hidden="1"/>
    <cellStyle name="Lien hypertexte visité" xfId="597" builtinId="9" hidden="1"/>
    <cellStyle name="Lien hypertexte visité" xfId="599" builtinId="9" hidden="1"/>
    <cellStyle name="Lien hypertexte visité" xfId="601" builtinId="9" hidden="1"/>
    <cellStyle name="Lien hypertexte visité" xfId="603" builtinId="9" hidden="1"/>
    <cellStyle name="Lien hypertexte visité" xfId="605" builtinId="9" hidden="1"/>
    <cellStyle name="Lien hypertexte visité" xfId="607" builtinId="9" hidden="1"/>
    <cellStyle name="Lien hypertexte visité" xfId="609" builtinId="9" hidden="1"/>
    <cellStyle name="Lien hypertexte visité" xfId="611" builtinId="9" hidden="1"/>
    <cellStyle name="Lien hypertexte visité" xfId="613" builtinId="9" hidden="1"/>
    <cellStyle name="Lien hypertexte visité" xfId="615" builtinId="9" hidden="1"/>
    <cellStyle name="Lien hypertexte visité" xfId="617" builtinId="9" hidden="1"/>
    <cellStyle name="Lien hypertexte visité" xfId="619" builtinId="9" hidden="1"/>
    <cellStyle name="Lien hypertexte visité" xfId="621" builtinId="9" hidden="1"/>
    <cellStyle name="Lien hypertexte visité" xfId="623" builtinId="9" hidden="1"/>
    <cellStyle name="Lien hypertexte visité" xfId="625" builtinId="9" hidden="1"/>
    <cellStyle name="Lien hypertexte visité" xfId="627" builtinId="9" hidden="1"/>
    <cellStyle name="Lien hypertexte visité" xfId="629" builtinId="9" hidden="1"/>
    <cellStyle name="Lien hypertexte visité" xfId="631" builtinId="9" hidden="1"/>
    <cellStyle name="Lien hypertexte visité" xfId="633" builtinId="9" hidden="1"/>
    <cellStyle name="Lien hypertexte visité" xfId="635" builtinId="9" hidden="1"/>
    <cellStyle name="Lien hypertexte visité" xfId="637" builtinId="9" hidden="1"/>
    <cellStyle name="Lien hypertexte visité" xfId="639" builtinId="9" hidden="1"/>
    <cellStyle name="Lien hypertexte visité" xfId="641" builtinId="9" hidden="1"/>
    <cellStyle name="Lien hypertexte visité" xfId="643" builtinId="9" hidden="1"/>
    <cellStyle name="Lien hypertexte visité" xfId="645" builtinId="9" hidden="1"/>
    <cellStyle name="Lien hypertexte visité" xfId="647" builtinId="9" hidden="1"/>
    <cellStyle name="Lien hypertexte visité" xfId="649" builtinId="9" hidden="1"/>
    <cellStyle name="Lien hypertexte visité" xfId="651" builtinId="9" hidden="1"/>
    <cellStyle name="Lien hypertexte visité" xfId="653" builtinId="9" hidden="1"/>
    <cellStyle name="Lien hypertexte visité" xfId="655" builtinId="9" hidden="1"/>
    <cellStyle name="Lien hypertexte visité" xfId="657" builtinId="9" hidden="1"/>
    <cellStyle name="Lien hypertexte visité" xfId="659" builtinId="9" hidden="1"/>
    <cellStyle name="Lien hypertexte visité" xfId="661" builtinId="9" hidden="1"/>
    <cellStyle name="Lien hypertexte visité" xfId="663" builtinId="9" hidden="1"/>
    <cellStyle name="Lien hypertexte visité" xfId="665" builtinId="9" hidden="1"/>
    <cellStyle name="Lien hypertexte visité" xfId="667" builtinId="9" hidden="1"/>
    <cellStyle name="Lien hypertexte visité" xfId="669" builtinId="9" hidden="1"/>
    <cellStyle name="Lien hypertexte visité" xfId="671" builtinId="9" hidden="1"/>
    <cellStyle name="Lien hypertexte visité" xfId="673" builtinId="9" hidden="1"/>
    <cellStyle name="Lien hypertexte visité" xfId="675" builtinId="9" hidden="1"/>
    <cellStyle name="Lien hypertexte visité" xfId="677" builtinId="9" hidden="1"/>
    <cellStyle name="Lien hypertexte visité" xfId="679" builtinId="9" hidden="1"/>
    <cellStyle name="Lien hypertexte visité" xfId="681" builtinId="9" hidden="1"/>
    <cellStyle name="Lien hypertexte visité" xfId="683" builtinId="9" hidden="1"/>
    <cellStyle name="Lien hypertexte visité" xfId="685" builtinId="9" hidden="1"/>
    <cellStyle name="Lien hypertexte visité" xfId="687" builtinId="9" hidden="1"/>
    <cellStyle name="Lien hypertexte visité" xfId="689" builtinId="9" hidden="1"/>
    <cellStyle name="Lien hypertexte visité" xfId="691" builtinId="9" hidden="1"/>
    <cellStyle name="Lien hypertexte visité" xfId="693" builtinId="9" hidden="1"/>
    <cellStyle name="Lien hypertexte visité" xfId="695" builtinId="9" hidden="1"/>
    <cellStyle name="Lien hypertexte visité" xfId="697" builtinId="9" hidden="1"/>
    <cellStyle name="Lien hypertexte visité" xfId="699" builtinId="9" hidden="1"/>
    <cellStyle name="Lien hypertexte visité" xfId="701" builtinId="9" hidden="1"/>
    <cellStyle name="Lien hypertexte visité" xfId="703" builtinId="9" hidden="1"/>
    <cellStyle name="Lien hypertexte visité" xfId="705" builtinId="9" hidden="1"/>
    <cellStyle name="Lien hypertexte visité" xfId="707" builtinId="9" hidden="1"/>
    <cellStyle name="Lien hypertexte visité" xfId="709" builtinId="9" hidden="1"/>
    <cellStyle name="Lien hypertexte visité" xfId="711" builtinId="9" hidden="1"/>
    <cellStyle name="Lien hypertexte visité" xfId="713" builtinId="9" hidden="1"/>
    <cellStyle name="Lien hypertexte visité" xfId="715" builtinId="9" hidden="1"/>
    <cellStyle name="Lien hypertexte visité" xfId="717" builtinId="9" hidden="1"/>
    <cellStyle name="Lien hypertexte visité" xfId="719" builtinId="9" hidden="1"/>
    <cellStyle name="Lien hypertexte visité" xfId="721" builtinId="9" hidden="1"/>
    <cellStyle name="Lien hypertexte visité" xfId="723" builtinId="9" hidden="1"/>
    <cellStyle name="Lien hypertexte visité" xfId="725" builtinId="9" hidden="1"/>
    <cellStyle name="Lien hypertexte visité" xfId="727" builtinId="9" hidden="1"/>
    <cellStyle name="Lien hypertexte visité" xfId="729" builtinId="9" hidden="1"/>
    <cellStyle name="Lien hypertexte visité" xfId="731" builtinId="9" hidden="1"/>
    <cellStyle name="Lien hypertexte visité" xfId="733" builtinId="9" hidden="1"/>
    <cellStyle name="Lien hypertexte visité" xfId="735" builtinId="9" hidden="1"/>
    <cellStyle name="Lien hypertexte visité" xfId="737" builtinId="9" hidden="1"/>
    <cellStyle name="Lien hypertexte visité" xfId="739" builtinId="9" hidden="1"/>
    <cellStyle name="Lien hypertexte visité" xfId="741" builtinId="9" hidden="1"/>
    <cellStyle name="Lien hypertexte visité" xfId="743" builtinId="9" hidden="1"/>
    <cellStyle name="Lien hypertexte visité" xfId="745" builtinId="9" hidden="1"/>
    <cellStyle name="Lien hypertexte visité" xfId="747" builtinId="9" hidden="1"/>
    <cellStyle name="Lien hypertexte visité" xfId="749" builtinId="9" hidden="1"/>
    <cellStyle name="Lien hypertexte visité" xfId="751" builtinId="9" hidden="1"/>
    <cellStyle name="Lien hypertexte visité" xfId="753" builtinId="9" hidden="1"/>
    <cellStyle name="Lien hypertexte visité" xfId="755" builtinId="9" hidden="1"/>
    <cellStyle name="Lien hypertexte visité" xfId="757" builtinId="9" hidden="1"/>
    <cellStyle name="Lien hypertexte visité" xfId="759" builtinId="9" hidden="1"/>
    <cellStyle name="Lien hypertexte visité" xfId="761" builtinId="9" hidden="1"/>
    <cellStyle name="Lien hypertexte visité" xfId="763" builtinId="9" hidden="1"/>
    <cellStyle name="Lien hypertexte visité" xfId="765" builtinId="9" hidden="1"/>
    <cellStyle name="Lien hypertexte visité" xfId="767" builtinId="9" hidden="1"/>
    <cellStyle name="Lien hypertexte visité" xfId="769" builtinId="9" hidden="1"/>
    <cellStyle name="Lien hypertexte visité" xfId="771" builtinId="9" hidden="1"/>
    <cellStyle name="Lien hypertexte visité" xfId="773" builtinId="9" hidden="1"/>
    <cellStyle name="Lien hypertexte visité" xfId="775" builtinId="9" hidden="1"/>
    <cellStyle name="Lien hypertexte visité" xfId="777" builtinId="9" hidden="1"/>
    <cellStyle name="Lien hypertexte visité" xfId="779" builtinId="9" hidden="1"/>
    <cellStyle name="Lien hypertexte visité" xfId="781" builtinId="9" hidden="1"/>
    <cellStyle name="Lien hypertexte visité" xfId="783" builtinId="9" hidden="1"/>
    <cellStyle name="Lien hypertexte visité" xfId="785" builtinId="9" hidden="1"/>
    <cellStyle name="Lien hypertexte visité" xfId="787" builtinId="9" hidden="1"/>
    <cellStyle name="Lien hypertexte visité" xfId="789" builtinId="9" hidden="1"/>
    <cellStyle name="Lien hypertexte visité" xfId="791" builtinId="9" hidden="1"/>
    <cellStyle name="Lien hypertexte visité" xfId="793" builtinId="9" hidden="1"/>
    <cellStyle name="Lien hypertexte visité" xfId="795" builtinId="9" hidden="1"/>
    <cellStyle name="Lien hypertexte visité" xfId="797" builtinId="9" hidden="1"/>
    <cellStyle name="Lien hypertexte visité" xfId="799" builtinId="9" hidden="1"/>
    <cellStyle name="Lien hypertexte visité" xfId="801" builtinId="9" hidden="1"/>
    <cellStyle name="Lien hypertexte visité" xfId="803" builtinId="9" hidden="1"/>
    <cellStyle name="Lien hypertexte visité" xfId="805" builtinId="9" hidden="1"/>
    <cellStyle name="Lien hypertexte visité" xfId="807" builtinId="9" hidden="1"/>
    <cellStyle name="Lien hypertexte visité" xfId="809" builtinId="9" hidden="1"/>
    <cellStyle name="Lien hypertexte visité" xfId="811" builtinId="9" hidden="1"/>
    <cellStyle name="Lien hypertexte visité" xfId="813" builtinId="9" hidden="1"/>
    <cellStyle name="Lien hypertexte visité" xfId="815" builtinId="9" hidden="1"/>
    <cellStyle name="Lien hypertexte visité" xfId="817" builtinId="9" hidden="1"/>
    <cellStyle name="Lien hypertexte visité" xfId="819" builtinId="9" hidden="1"/>
    <cellStyle name="Lien hypertexte visité" xfId="821" builtinId="9" hidden="1"/>
    <cellStyle name="Lien hypertexte visité" xfId="823" builtinId="9" hidden="1"/>
    <cellStyle name="Lien hypertexte visité" xfId="825" builtinId="9" hidden="1"/>
    <cellStyle name="Lien hypertexte visité" xfId="827" builtinId="9" hidden="1"/>
    <cellStyle name="Lien hypertexte visité" xfId="829" builtinId="9" hidden="1"/>
    <cellStyle name="Lien hypertexte visité" xfId="831" builtinId="9" hidden="1"/>
    <cellStyle name="Lien hypertexte visité" xfId="833" builtinId="9" hidden="1"/>
    <cellStyle name="Lien hypertexte visité" xfId="835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7" builtinId="9" hidden="1"/>
    <cellStyle name="Lien hypertexte visité" xfId="919" builtinId="9" hidden="1"/>
    <cellStyle name="Lien hypertexte visité" xfId="921" builtinId="9" hidden="1"/>
    <cellStyle name="Lien hypertexte visité" xfId="923" builtinId="9" hidden="1"/>
    <cellStyle name="Lien hypertexte visité" xfId="925" builtinId="9" hidden="1"/>
    <cellStyle name="Lien hypertexte visité" xfId="927" builtinId="9" hidden="1"/>
    <cellStyle name="Lien hypertexte visité" xfId="929" builtinId="9" hidden="1"/>
    <cellStyle name="Lien hypertexte visité" xfId="931" builtinId="9" hidden="1"/>
    <cellStyle name="Lien hypertexte visité" xfId="933" builtinId="9" hidden="1"/>
    <cellStyle name="Lien hypertexte visité" xfId="935" builtinId="9" hidden="1"/>
    <cellStyle name="Lien hypertexte visité" xfId="93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951" builtinId="9" hidden="1"/>
    <cellStyle name="Lien hypertexte visité" xfId="953" builtinId="9" hidden="1"/>
    <cellStyle name="Lien hypertexte visité" xfId="955" builtinId="9" hidden="1"/>
    <cellStyle name="Lien hypertexte visité" xfId="957" builtinId="9" hidden="1"/>
    <cellStyle name="Lien hypertexte visité" xfId="959" builtinId="9" hidden="1"/>
    <cellStyle name="Lien hypertexte visité" xfId="961" builtinId="9" hidden="1"/>
    <cellStyle name="Lien hypertexte visité" xfId="963" builtinId="9" hidden="1"/>
    <cellStyle name="Lien hypertexte visité" xfId="965" builtinId="9" hidden="1"/>
    <cellStyle name="Lien hypertexte visité" xfId="967" builtinId="9" hidden="1"/>
    <cellStyle name="Lien hypertexte visité" xfId="969" builtinId="9" hidden="1"/>
    <cellStyle name="Lien hypertexte visité" xfId="971" builtinId="9" hidden="1"/>
    <cellStyle name="Lien hypertexte visité" xfId="973" builtinId="9" hidden="1"/>
    <cellStyle name="Lien hypertexte visité" xfId="975" builtinId="9" hidden="1"/>
    <cellStyle name="Lien hypertexte visité" xfId="977" builtinId="9" hidden="1"/>
    <cellStyle name="Lien hypertexte visité" xfId="979" builtinId="9" hidden="1"/>
    <cellStyle name="Lien hypertexte visité" xfId="981" builtinId="9" hidden="1"/>
    <cellStyle name="Lien hypertexte visité" xfId="983" builtinId="9" hidden="1"/>
    <cellStyle name="Lien hypertexte visité" xfId="985" builtinId="9" hidden="1"/>
    <cellStyle name="Lien hypertexte visité" xfId="987" builtinId="9" hidden="1"/>
    <cellStyle name="Lien hypertexte visité" xfId="989" builtinId="9" hidden="1"/>
    <cellStyle name="Lien hypertexte visité" xfId="991" builtinId="9" hidden="1"/>
    <cellStyle name="Lien hypertexte visité" xfId="993" builtinId="9" hidden="1"/>
    <cellStyle name="Lien hypertexte visité" xfId="995" builtinId="9" hidden="1"/>
    <cellStyle name="Lien hypertexte visité" xfId="997" builtinId="9" hidden="1"/>
    <cellStyle name="Lien hypertexte visité" xfId="999" builtinId="9" hidden="1"/>
    <cellStyle name="Lien hypertexte visité" xfId="1001" builtinId="9" hidden="1"/>
    <cellStyle name="Lien hypertexte visité" xfId="1003" builtinId="9" hidden="1"/>
    <cellStyle name="Lien hypertexte visité" xfId="1005" builtinId="9" hidden="1"/>
    <cellStyle name="Lien hypertexte visité" xfId="1007" builtinId="9" hidden="1"/>
    <cellStyle name="Lien hypertexte visité" xfId="1009" builtinId="9" hidden="1"/>
    <cellStyle name="Lien hypertexte visité" xfId="1011" builtinId="9" hidden="1"/>
    <cellStyle name="Lien hypertexte visité" xfId="1013" builtinId="9" hidden="1"/>
    <cellStyle name="Lien hypertexte visité" xfId="1015" builtinId="9" hidden="1"/>
    <cellStyle name="Lien hypertexte visité" xfId="1017" builtinId="9" hidden="1"/>
    <cellStyle name="Lien hypertexte visité" xfId="1019" builtinId="9" hidden="1"/>
    <cellStyle name="Lien hypertexte visité" xfId="1021" builtinId="9" hidden="1"/>
    <cellStyle name="Lien hypertexte visité" xfId="1023" builtinId="9" hidden="1"/>
    <cellStyle name="Lien hypertexte visité" xfId="1025" builtinId="9" hidden="1"/>
    <cellStyle name="Lien hypertexte visité" xfId="1027" builtinId="9" hidden="1"/>
    <cellStyle name="Lien hypertexte visité" xfId="1029" builtinId="9" hidden="1"/>
    <cellStyle name="Lien hypertexte visité" xfId="1031" builtinId="9" hidden="1"/>
    <cellStyle name="Lien hypertexte visité" xfId="1033" builtinId="9" hidden="1"/>
    <cellStyle name="Lien hypertexte visité" xfId="1035" builtinId="9" hidden="1"/>
    <cellStyle name="Lien hypertexte visité" xfId="1037" builtinId="9" hidden="1"/>
    <cellStyle name="Lien hypertexte visité" xfId="1039" builtinId="9" hidden="1"/>
    <cellStyle name="Lien hypertexte visité" xfId="1041" builtinId="9" hidden="1"/>
    <cellStyle name="Lien hypertexte visité" xfId="1043" builtinId="9" hidden="1"/>
    <cellStyle name="Lien hypertexte visité" xfId="1045" builtinId="9" hidden="1"/>
    <cellStyle name="Lien hypertexte visité" xfId="1047" builtinId="9" hidden="1"/>
    <cellStyle name="Lien hypertexte visité" xfId="1049" builtinId="9" hidden="1"/>
    <cellStyle name="Lien hypertexte visité" xfId="1051" builtinId="9" hidden="1"/>
    <cellStyle name="Lien hypertexte visité" xfId="1053" builtinId="9" hidden="1"/>
    <cellStyle name="Lien hypertexte visité" xfId="1055" builtinId="9" hidden="1"/>
    <cellStyle name="Lien hypertexte visité" xfId="1057" builtinId="9" hidden="1"/>
    <cellStyle name="Lien hypertexte visité" xfId="1059" builtinId="9" hidden="1"/>
    <cellStyle name="Lien hypertexte visité" xfId="1061" builtinId="9" hidden="1"/>
    <cellStyle name="Lien hypertexte visité" xfId="1063" builtinId="9" hidden="1"/>
    <cellStyle name="Lien hypertexte visité" xfId="1065" builtinId="9" hidden="1"/>
    <cellStyle name="Lien hypertexte visité" xfId="1067" builtinId="9" hidden="1"/>
    <cellStyle name="Lien hypertexte visité" xfId="1069" builtinId="9" hidden="1"/>
    <cellStyle name="Lien hypertexte visité" xfId="1071" builtinId="9" hidden="1"/>
    <cellStyle name="Lien hypertexte visité" xfId="1073" builtinId="9" hidden="1"/>
    <cellStyle name="Lien hypertexte visité" xfId="1075" builtinId="9" hidden="1"/>
    <cellStyle name="Lien hypertexte visité" xfId="1077" builtinId="9" hidden="1"/>
    <cellStyle name="Lien hypertexte visité" xfId="1079" builtinId="9" hidden="1"/>
    <cellStyle name="Lien hypertexte visité" xfId="1081" builtinId="9" hidden="1"/>
    <cellStyle name="Lien hypertexte visité" xfId="1083" builtinId="9" hidden="1"/>
    <cellStyle name="Lien hypertexte visité" xfId="1085" builtinId="9" hidden="1"/>
    <cellStyle name="Lien hypertexte visité" xfId="1087" builtinId="9" hidden="1"/>
    <cellStyle name="Lien hypertexte visité" xfId="1089" builtinId="9" hidden="1"/>
    <cellStyle name="Lien hypertexte visité" xfId="1091" builtinId="9" hidden="1"/>
    <cellStyle name="Lien hypertexte visité" xfId="1093" builtinId="9" hidden="1"/>
    <cellStyle name="Lien hypertexte visité" xfId="1095" builtinId="9" hidden="1"/>
    <cellStyle name="Lien hypertexte visité" xfId="1097" builtinId="9" hidden="1"/>
    <cellStyle name="Lien hypertexte visité" xfId="1099" builtinId="9" hidden="1"/>
    <cellStyle name="Lien hypertexte visité" xfId="1101" builtinId="9" hidden="1"/>
    <cellStyle name="Lien hypertexte visité" xfId="1103" builtinId="9" hidden="1"/>
    <cellStyle name="Lien hypertexte visité" xfId="1105" builtinId="9" hidden="1"/>
    <cellStyle name="Lien hypertexte visité" xfId="1107" builtinId="9" hidden="1"/>
    <cellStyle name="Lien hypertexte visité" xfId="1109" builtinId="9" hidden="1"/>
    <cellStyle name="Lien hypertexte visité" xfId="1111" builtinId="9" hidden="1"/>
    <cellStyle name="Lien hypertexte visité" xfId="1113" builtinId="9" hidden="1"/>
    <cellStyle name="Lien hypertexte visité" xfId="1115" builtinId="9" hidden="1"/>
    <cellStyle name="Lien hypertexte visité" xfId="1117" builtinId="9" hidden="1"/>
    <cellStyle name="Lien hypertexte visité" xfId="1119" builtinId="9" hidden="1"/>
    <cellStyle name="Lien hypertexte visité" xfId="1121" builtinId="9" hidden="1"/>
    <cellStyle name="Lien hypertexte visité" xfId="1123" builtinId="9" hidden="1"/>
    <cellStyle name="Lien hypertexte visité" xfId="1125" builtinId="9" hidden="1"/>
    <cellStyle name="Lien hypertexte visité" xfId="1127" builtinId="9" hidden="1"/>
    <cellStyle name="Lien hypertexte visité" xfId="1129" builtinId="9" hidden="1"/>
    <cellStyle name="Lien hypertexte visité" xfId="1131" builtinId="9" hidden="1"/>
    <cellStyle name="Lien hypertexte visité" xfId="1133" builtinId="9" hidden="1"/>
    <cellStyle name="Lien hypertexte visité" xfId="1135" builtinId="9" hidden="1"/>
    <cellStyle name="Lien hypertexte visité" xfId="1137" builtinId="9" hidden="1"/>
    <cellStyle name="Lien hypertexte visité" xfId="1139" builtinId="9" hidden="1"/>
    <cellStyle name="Lien hypertexte visité" xfId="1141" builtinId="9" hidden="1"/>
    <cellStyle name="Lien hypertexte visité" xfId="1143" builtinId="9" hidden="1"/>
    <cellStyle name="Lien hypertexte visité" xfId="1145" builtinId="9" hidden="1"/>
    <cellStyle name="Lien hypertexte visité" xfId="1147" builtinId="9" hidden="1"/>
    <cellStyle name="Lien hypertexte visité" xfId="1149" builtinId="9" hidden="1"/>
    <cellStyle name="Lien hypertexte visité" xfId="1151" builtinId="9" hidden="1"/>
    <cellStyle name="Lien hypertexte visité" xfId="1153" builtinId="9" hidden="1"/>
    <cellStyle name="Lien hypertexte visité" xfId="1155" builtinId="9" hidden="1"/>
    <cellStyle name="Lien hypertexte visité" xfId="1157" builtinId="9" hidden="1"/>
    <cellStyle name="Lien hypertexte visité" xfId="1159" builtinId="9" hidden="1"/>
    <cellStyle name="Lien hypertexte visité" xfId="1161" builtinId="9" hidden="1"/>
    <cellStyle name="Lien hypertexte visité" xfId="1163" builtinId="9" hidden="1"/>
    <cellStyle name="Lien hypertexte visité" xfId="1165" builtinId="9" hidden="1"/>
    <cellStyle name="Lien hypertexte visité" xfId="1167" builtinId="9" hidden="1"/>
    <cellStyle name="Lien hypertexte visité" xfId="1169" builtinId="9" hidden="1"/>
    <cellStyle name="Lien hypertexte visité" xfId="1171" builtinId="9" hidden="1"/>
    <cellStyle name="Lien hypertexte visité" xfId="1173" builtinId="9" hidden="1"/>
    <cellStyle name="Lien hypertexte visité" xfId="1175" builtinId="9" hidden="1"/>
    <cellStyle name="Lien hypertexte visité" xfId="1177" builtinId="9" hidden="1"/>
    <cellStyle name="Lien hypertexte visité" xfId="1179" builtinId="9" hidden="1"/>
    <cellStyle name="Lien hypertexte visité" xfId="1181" builtinId="9" hidden="1"/>
    <cellStyle name="Lien hypertexte visité" xfId="1183" builtinId="9" hidden="1"/>
    <cellStyle name="Lien hypertexte visité" xfId="1185" builtinId="9" hidden="1"/>
    <cellStyle name="Lien hypertexte visité" xfId="1187" builtinId="9" hidden="1"/>
    <cellStyle name="Lien hypertexte visité" xfId="1189" builtinId="9" hidden="1"/>
    <cellStyle name="Lien hypertexte visité" xfId="1191" builtinId="9" hidden="1"/>
    <cellStyle name="Lien hypertexte visité" xfId="1193" builtinId="9" hidden="1"/>
    <cellStyle name="Lien hypertexte visité" xfId="1195" builtinId="9" hidden="1"/>
    <cellStyle name="Lien hypertexte visité" xfId="1197" builtinId="9" hidden="1"/>
    <cellStyle name="Lien hypertexte visité" xfId="1199" builtinId="9" hidden="1"/>
    <cellStyle name="Lien hypertexte visité" xfId="1201" builtinId="9" hidden="1"/>
    <cellStyle name="Lien hypertexte visité" xfId="1203" builtinId="9" hidden="1"/>
    <cellStyle name="Lien hypertexte visité" xfId="1205" builtinId="9" hidden="1"/>
    <cellStyle name="Lien hypertexte visité" xfId="1207" builtinId="9" hidden="1"/>
    <cellStyle name="Lien hypertexte visité" xfId="1209" builtinId="9" hidden="1"/>
    <cellStyle name="Lien hypertexte visité" xfId="1211" builtinId="9" hidden="1"/>
    <cellStyle name="Lien hypertexte visité" xfId="1213" builtinId="9" hidden="1"/>
    <cellStyle name="Lien hypertexte visité" xfId="1215" builtinId="9" hidden="1"/>
    <cellStyle name="Lien hypertexte visité" xfId="1217" builtinId="9" hidden="1"/>
    <cellStyle name="Lien hypertexte visité" xfId="1219" builtinId="9" hidden="1"/>
    <cellStyle name="Lien hypertexte visité" xfId="1221" builtinId="9" hidden="1"/>
    <cellStyle name="Lien hypertexte visité" xfId="1223" builtinId="9" hidden="1"/>
    <cellStyle name="Lien hypertexte visité" xfId="1225" builtinId="9" hidden="1"/>
    <cellStyle name="Lien hypertexte visité" xfId="1227" builtinId="9" hidden="1"/>
    <cellStyle name="Lien hypertexte visité" xfId="1229" builtinId="9" hidden="1"/>
    <cellStyle name="Lien hypertexte visité" xfId="1231" builtinId="9" hidden="1"/>
    <cellStyle name="Lien hypertexte visité" xfId="1233" builtinId="9" hidden="1"/>
    <cellStyle name="Lien hypertexte visité" xfId="1235" builtinId="9" hidden="1"/>
    <cellStyle name="Lien hypertexte visité" xfId="1237" builtinId="9" hidden="1"/>
    <cellStyle name="Lien hypertexte visité" xfId="1239" builtinId="9" hidden="1"/>
    <cellStyle name="Lien hypertexte visité" xfId="1241" builtinId="9" hidden="1"/>
    <cellStyle name="Lien hypertexte visité" xfId="1243" builtinId="9" hidden="1"/>
    <cellStyle name="Lien hypertexte visité" xfId="1245" builtinId="9" hidden="1"/>
    <cellStyle name="Lien hypertexte visité" xfId="1247" builtinId="9" hidden="1"/>
    <cellStyle name="Lien hypertexte visité" xfId="1249" builtinId="9" hidden="1"/>
    <cellStyle name="Lien hypertexte visité" xfId="1251" builtinId="9" hidden="1"/>
    <cellStyle name="Lien hypertexte visité" xfId="1253" builtinId="9" hidden="1"/>
    <cellStyle name="Lien hypertexte visité" xfId="1255" builtinId="9" hidden="1"/>
    <cellStyle name="Lien hypertexte visité" xfId="1257" builtinId="9" hidden="1"/>
    <cellStyle name="Lien hypertexte visité" xfId="1259" builtinId="9" hidden="1"/>
    <cellStyle name="Lien hypertexte visité" xfId="1261" builtinId="9" hidden="1"/>
    <cellStyle name="Lien hypertexte visité" xfId="1263" builtinId="9" hidden="1"/>
    <cellStyle name="Lien hypertexte visité" xfId="1265" builtinId="9" hidden="1"/>
    <cellStyle name="Lien hypertexte visité" xfId="1267" builtinId="9" hidden="1"/>
    <cellStyle name="Lien hypertexte visité" xfId="1269" builtinId="9" hidden="1"/>
    <cellStyle name="Lien hypertexte visité" xfId="1271" builtinId="9" hidden="1"/>
    <cellStyle name="Lien hypertexte visité" xfId="1273" builtinId="9" hidden="1"/>
    <cellStyle name="Lien hypertexte visité" xfId="1275" builtinId="9" hidden="1"/>
    <cellStyle name="Lien hypertexte visité" xfId="1277" builtinId="9" hidden="1"/>
    <cellStyle name="Lien hypertexte visité" xfId="1279" builtinId="9" hidden="1"/>
    <cellStyle name="Lien hypertexte visité" xfId="1281" builtinId="9" hidden="1"/>
    <cellStyle name="Lien hypertexte visité" xfId="1283" builtinId="9" hidden="1"/>
    <cellStyle name="Lien hypertexte visité" xfId="1285" builtinId="9" hidden="1"/>
    <cellStyle name="Lien hypertexte visité" xfId="1287" builtinId="9" hidden="1"/>
    <cellStyle name="Lien hypertexte visité" xfId="1289" builtinId="9" hidden="1"/>
    <cellStyle name="Lien hypertexte visité" xfId="1291" builtinId="9" hidden="1"/>
    <cellStyle name="Lien hypertexte visité" xfId="1293" builtinId="9" hidden="1"/>
    <cellStyle name="Lien hypertexte visité" xfId="1295" builtinId="9" hidden="1"/>
    <cellStyle name="Lien hypertexte visité" xfId="1297" builtinId="9" hidden="1"/>
    <cellStyle name="Lien hypertexte visité" xfId="1299" builtinId="9" hidden="1"/>
    <cellStyle name="Lien hypertexte visité" xfId="1301" builtinId="9" hidden="1"/>
    <cellStyle name="Lien hypertexte visité" xfId="1303" builtinId="9" hidden="1"/>
    <cellStyle name="Lien hypertexte visité" xfId="1305" builtinId="9" hidden="1"/>
    <cellStyle name="Lien hypertexte visité" xfId="1307" builtinId="9" hidden="1"/>
    <cellStyle name="Lien hypertexte visité" xfId="1309" builtinId="9" hidden="1"/>
    <cellStyle name="Lien hypertexte visité" xfId="1311" builtinId="9" hidden="1"/>
    <cellStyle name="Lien hypertexte visité" xfId="1313" builtinId="9" hidden="1"/>
    <cellStyle name="Lien hypertexte visité" xfId="1315" builtinId="9" hidden="1"/>
    <cellStyle name="Lien hypertexte visité" xfId="1317" builtinId="9" hidden="1"/>
    <cellStyle name="Lien hypertexte visité" xfId="1319" builtinId="9" hidden="1"/>
    <cellStyle name="Lien hypertexte visité" xfId="1321" builtinId="9" hidden="1"/>
    <cellStyle name="Lien hypertexte visité" xfId="1323" builtinId="9" hidden="1"/>
    <cellStyle name="Lien hypertexte visité" xfId="1325" builtinId="9" hidden="1"/>
    <cellStyle name="Lien hypertexte visité" xfId="1327" builtinId="9" hidden="1"/>
    <cellStyle name="Lien hypertexte visité" xfId="1329" builtinId="9" hidden="1"/>
    <cellStyle name="Lien hypertexte visité" xfId="1331" builtinId="9" hidden="1"/>
    <cellStyle name="Lien hypertexte visité" xfId="1333" builtinId="9" hidden="1"/>
    <cellStyle name="Lien hypertexte visité" xfId="1335" builtinId="9" hidden="1"/>
    <cellStyle name="Lien hypertexte visité" xfId="1337" builtinId="9" hidden="1"/>
    <cellStyle name="Lien hypertexte visité" xfId="1339" builtinId="9" hidden="1"/>
    <cellStyle name="Lien hypertexte visité" xfId="1341" builtinId="9" hidden="1"/>
    <cellStyle name="Lien hypertexte visité" xfId="1343" builtinId="9" hidden="1"/>
    <cellStyle name="Lien hypertexte visité" xfId="1345" builtinId="9" hidden="1"/>
    <cellStyle name="Lien hypertexte visité" xfId="1347" builtinId="9" hidden="1"/>
    <cellStyle name="Lien hypertexte visité" xfId="1349" builtinId="9" hidden="1"/>
    <cellStyle name="Lien hypertexte visité" xfId="1351" builtinId="9" hidden="1"/>
    <cellStyle name="Lien hypertexte visité" xfId="1353" builtinId="9" hidden="1"/>
    <cellStyle name="Lien hypertexte visité" xfId="1355" builtinId="9" hidden="1"/>
    <cellStyle name="Lien hypertexte visité" xfId="1357" builtinId="9" hidden="1"/>
    <cellStyle name="Lien hypertexte visité" xfId="1359" builtinId="9" hidden="1"/>
    <cellStyle name="Lien hypertexte visité" xfId="1361" builtinId="9" hidden="1"/>
    <cellStyle name="Lien hypertexte visité" xfId="1363" builtinId="9" hidden="1"/>
    <cellStyle name="Lien hypertexte visité" xfId="1365" builtinId="9" hidden="1"/>
    <cellStyle name="Lien hypertexte visité" xfId="1367" builtinId="9" hidden="1"/>
    <cellStyle name="Lien hypertexte visité" xfId="1369" builtinId="9" hidden="1"/>
    <cellStyle name="Lien hypertexte visité" xfId="1371" builtinId="9" hidden="1"/>
    <cellStyle name="Lien hypertexte visité" xfId="1373" builtinId="9" hidden="1"/>
    <cellStyle name="Lien hypertexte visité" xfId="1375" builtinId="9" hidden="1"/>
    <cellStyle name="Lien hypertexte visité" xfId="1377" builtinId="9" hidden="1"/>
    <cellStyle name="Lien hypertexte visité" xfId="1379" builtinId="9" hidden="1"/>
    <cellStyle name="Lien hypertexte visité" xfId="1381" builtinId="9" hidden="1"/>
    <cellStyle name="Lien hypertexte visité" xfId="1383" builtinId="9" hidden="1"/>
    <cellStyle name="Lien hypertexte visité" xfId="1385" builtinId="9" hidden="1"/>
    <cellStyle name="Lien hypertexte visité" xfId="1387" builtinId="9" hidden="1"/>
    <cellStyle name="Lien hypertexte visité" xfId="1389" builtinId="9" hidden="1"/>
    <cellStyle name="Lien hypertexte visité" xfId="1391" builtinId="9" hidden="1"/>
    <cellStyle name="Lien hypertexte visité" xfId="1393" builtinId="9" hidden="1"/>
    <cellStyle name="Lien hypertexte visité" xfId="1395" builtinId="9" hidden="1"/>
    <cellStyle name="Lien hypertexte visité" xfId="1397" builtinId="9" hidden="1"/>
    <cellStyle name="Lien hypertexte visité" xfId="1399" builtinId="9" hidden="1"/>
    <cellStyle name="Lien hypertexte visité" xfId="1401" builtinId="9" hidden="1"/>
    <cellStyle name="Lien hypertexte visité" xfId="1403" builtinId="9" hidden="1"/>
    <cellStyle name="Lien hypertexte visité" xfId="1405" builtinId="9" hidden="1"/>
    <cellStyle name="Lien hypertexte visité" xfId="1407" builtinId="9" hidden="1"/>
    <cellStyle name="Lien hypertexte visité" xfId="1409" builtinId="9" hidden="1"/>
    <cellStyle name="Lien hypertexte visité" xfId="1411" builtinId="9" hidden="1"/>
    <cellStyle name="Lien hypertexte visité" xfId="1413" builtinId="9" hidden="1"/>
    <cellStyle name="Lien hypertexte visité" xfId="1415" builtinId="9" hidden="1"/>
    <cellStyle name="Lien hypertexte visité" xfId="1417" builtinId="9" hidden="1"/>
    <cellStyle name="Lien hypertexte visité" xfId="1419" builtinId="9" hidden="1"/>
    <cellStyle name="Lien hypertexte visité" xfId="1421" builtinId="9" hidden="1"/>
    <cellStyle name="Lien hypertexte visité" xfId="1423" builtinId="9" hidden="1"/>
    <cellStyle name="Lien hypertexte visité" xfId="1425" builtinId="9" hidden="1"/>
    <cellStyle name="Lien hypertexte visité" xfId="1427" builtinId="9" hidden="1"/>
    <cellStyle name="Lien hypertexte visité" xfId="1429" builtinId="9" hidden="1"/>
    <cellStyle name="Lien hypertexte visité" xfId="1431" builtinId="9" hidden="1"/>
    <cellStyle name="Lien hypertexte visité" xfId="1433" builtinId="9" hidden="1"/>
    <cellStyle name="Lien hypertexte visité" xfId="1435" builtinId="9" hidden="1"/>
    <cellStyle name="Lien hypertexte visité" xfId="1437" builtinId="9" hidden="1"/>
    <cellStyle name="Lien hypertexte visité" xfId="1439" builtinId="9" hidden="1"/>
    <cellStyle name="Lien hypertexte visité" xfId="1441" builtinId="9" hidden="1"/>
    <cellStyle name="Lien hypertexte visité" xfId="1443" builtinId="9" hidden="1"/>
    <cellStyle name="Lien hypertexte visité" xfId="1445" builtinId="9" hidden="1"/>
    <cellStyle name="Lien hypertexte visité" xfId="1447" builtinId="9" hidden="1"/>
    <cellStyle name="Lien hypertexte visité" xfId="1449" builtinId="9" hidden="1"/>
    <cellStyle name="Lien hypertexte visité" xfId="1451" builtinId="9" hidden="1"/>
    <cellStyle name="Lien hypertexte visité" xfId="1453" builtinId="9" hidden="1"/>
    <cellStyle name="Lien hypertexte visité" xfId="1455" builtinId="9" hidden="1"/>
    <cellStyle name="Lien hypertexte visité" xfId="1457" builtinId="9" hidden="1"/>
    <cellStyle name="Lien hypertexte visité" xfId="1459" builtinId="9" hidden="1"/>
    <cellStyle name="Lien hypertexte visité" xfId="1461" builtinId="9" hidden="1"/>
    <cellStyle name="Lien hypertexte visité" xfId="1463" builtinId="9" hidden="1"/>
    <cellStyle name="Lien hypertexte visité" xfId="1465" builtinId="9" hidden="1"/>
    <cellStyle name="Milliers" xfId="3" builtinId="3"/>
    <cellStyle name="Monétaire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Y89"/>
  <sheetViews>
    <sheetView tabSelected="1" topLeftCell="D1" zoomScale="125" zoomScaleNormal="125" zoomScalePageLayoutView="125" workbookViewId="0">
      <pane ySplit="1" topLeftCell="A29" activePane="bottomLeft" state="frozen"/>
      <selection activeCell="Z1" sqref="Z1"/>
      <selection pane="bottomLeft" activeCell="G103" sqref="G103"/>
    </sheetView>
  </sheetViews>
  <sheetFormatPr baseColWidth="10" defaultColWidth="10.85546875" defaultRowHeight="12.75" outlineLevelRow="1" x14ac:dyDescent="0.25"/>
  <cols>
    <col min="1" max="1" width="5.85546875" style="1" customWidth="1"/>
    <col min="2" max="2" width="12.7109375" style="1" customWidth="1"/>
    <col min="3" max="3" width="8" style="6" customWidth="1"/>
    <col min="4" max="4" width="4.42578125" style="8" customWidth="1"/>
    <col min="5" max="5" width="12.140625" style="6" customWidth="1"/>
    <col min="6" max="6" width="11.28515625" style="20" customWidth="1"/>
    <col min="7" max="7" width="12.42578125" style="20" customWidth="1"/>
    <col min="8" max="9" width="11" style="20" customWidth="1"/>
    <col min="10" max="10" width="13.42578125" style="20" customWidth="1"/>
    <col min="11" max="11" width="10.140625" style="20" customWidth="1"/>
    <col min="12" max="12" width="13.42578125" style="20" customWidth="1"/>
    <col min="13" max="13" width="4.85546875" style="6" customWidth="1"/>
    <col min="14" max="14" width="10.85546875" style="6"/>
    <col min="15" max="15" width="11.140625" style="6" bestFit="1" customWidth="1"/>
    <col min="16" max="20" width="10.85546875" style="6"/>
    <col min="21" max="21" width="6.42578125" style="6" customWidth="1"/>
    <col min="22" max="22" width="7.42578125" style="6" customWidth="1"/>
    <col min="23" max="23" width="10.85546875" style="6"/>
    <col min="24" max="24" width="11.140625" style="6" bestFit="1" customWidth="1"/>
    <col min="25" max="29" width="10.85546875" style="6"/>
    <col min="30" max="30" width="6.42578125" style="6" customWidth="1"/>
    <col min="31" max="31" width="5.140625" style="6" customWidth="1"/>
    <col min="32" max="32" width="10.85546875" style="6"/>
    <col min="33" max="33" width="11.140625" style="6" bestFit="1" customWidth="1"/>
    <col min="34" max="38" width="10.85546875" style="6"/>
    <col min="39" max="39" width="6.42578125" style="6" customWidth="1"/>
    <col min="40" max="40" width="5.42578125" style="6" customWidth="1"/>
    <col min="41" max="41" width="10.85546875" style="6"/>
    <col min="42" max="42" width="11.140625" style="6" bestFit="1" customWidth="1"/>
    <col min="43" max="47" width="10.85546875" style="6"/>
    <col min="48" max="48" width="7.140625" style="6" customWidth="1"/>
    <col min="49" max="49" width="6.28515625" style="6" customWidth="1"/>
    <col min="50" max="50" width="10.85546875" style="6"/>
    <col min="51" max="51" width="11.140625" style="6" bestFit="1" customWidth="1"/>
    <col min="52" max="56" width="10.85546875" style="6"/>
    <col min="57" max="57" width="5.140625" style="6" customWidth="1"/>
    <col min="58" max="58" width="4.7109375" style="6" customWidth="1"/>
    <col min="59" max="67" width="10.85546875" style="6"/>
    <col min="68" max="68" width="11.140625" style="6" bestFit="1" customWidth="1"/>
    <col min="69" max="74" width="10.85546875" style="6"/>
    <col min="75" max="75" width="10.85546875" style="67"/>
    <col min="76" max="76" width="11.140625" style="23" bestFit="1" customWidth="1"/>
    <col min="77" max="78" width="10.85546875" style="23"/>
    <col min="79" max="83" width="10.85546875" style="6"/>
    <col min="84" max="84" width="11.140625" style="6" bestFit="1" customWidth="1"/>
    <col min="85" max="91" width="10.85546875" style="6"/>
    <col min="92" max="92" width="11.140625" style="6" bestFit="1" customWidth="1"/>
    <col min="93" max="99" width="10.85546875" style="6"/>
    <col min="100" max="100" width="11.140625" style="6" bestFit="1" customWidth="1"/>
    <col min="101" max="159" width="10.85546875" style="6"/>
    <col min="160" max="160" width="11.140625" style="6" bestFit="1" customWidth="1"/>
    <col min="161" max="16384" width="10.85546875" style="6"/>
  </cols>
  <sheetData>
    <row r="1" spans="1:206" ht="13.5" thickBot="1" x14ac:dyDescent="0.3">
      <c r="A1" s="1" t="s">
        <v>1036</v>
      </c>
      <c r="B1" s="1" t="s">
        <v>1037</v>
      </c>
      <c r="C1" s="2"/>
      <c r="D1" s="3"/>
      <c r="E1" s="3" t="s">
        <v>1</v>
      </c>
      <c r="F1" s="4" t="s">
        <v>18</v>
      </c>
      <c r="G1" s="5" t="s">
        <v>70</v>
      </c>
      <c r="H1" s="5" t="s">
        <v>71</v>
      </c>
      <c r="I1" s="5" t="s">
        <v>507</v>
      </c>
      <c r="J1" s="5" t="s">
        <v>72</v>
      </c>
      <c r="K1" s="20" t="s">
        <v>1035</v>
      </c>
      <c r="L1" s="7"/>
      <c r="M1" s="2"/>
      <c r="N1" s="3" t="s">
        <v>1</v>
      </c>
      <c r="O1" s="4" t="s">
        <v>456</v>
      </c>
      <c r="P1" s="5" t="s">
        <v>70</v>
      </c>
      <c r="Q1" s="5" t="s">
        <v>71</v>
      </c>
      <c r="R1" s="5" t="s">
        <v>507</v>
      </c>
      <c r="S1" s="5" t="s">
        <v>72</v>
      </c>
      <c r="T1" s="20" t="s">
        <v>1034</v>
      </c>
      <c r="U1" s="7"/>
      <c r="V1" s="2"/>
      <c r="W1" s="3" t="s">
        <v>1</v>
      </c>
      <c r="X1" s="4" t="s">
        <v>455</v>
      </c>
      <c r="Y1" s="5" t="s">
        <v>70</v>
      </c>
      <c r="Z1" s="5" t="s">
        <v>71</v>
      </c>
      <c r="AA1" s="5" t="s">
        <v>507</v>
      </c>
      <c r="AB1" s="5" t="s">
        <v>72</v>
      </c>
      <c r="AC1" s="20" t="s">
        <v>1035</v>
      </c>
      <c r="AD1" s="7"/>
      <c r="AE1" s="2"/>
      <c r="AF1" s="3" t="s">
        <v>1</v>
      </c>
      <c r="AG1" s="4" t="s">
        <v>18</v>
      </c>
      <c r="AH1" s="5" t="s">
        <v>70</v>
      </c>
      <c r="AI1" s="5" t="s">
        <v>71</v>
      </c>
      <c r="AJ1" s="5" t="s">
        <v>507</v>
      </c>
      <c r="AK1" s="5" t="s">
        <v>72</v>
      </c>
      <c r="AL1" s="20" t="s">
        <v>1034</v>
      </c>
      <c r="AM1" s="7"/>
      <c r="AN1" s="2"/>
      <c r="AO1" s="3" t="s">
        <v>1</v>
      </c>
      <c r="AP1" s="4" t="s">
        <v>18</v>
      </c>
      <c r="AQ1" s="5" t="s">
        <v>70</v>
      </c>
      <c r="AR1" s="5" t="s">
        <v>71</v>
      </c>
      <c r="AS1" s="5" t="s">
        <v>507</v>
      </c>
      <c r="AT1" s="5" t="s">
        <v>72</v>
      </c>
      <c r="AU1" s="20" t="s">
        <v>1034</v>
      </c>
      <c r="AV1" s="7"/>
      <c r="AW1" s="2"/>
      <c r="AX1" s="3" t="s">
        <v>1</v>
      </c>
      <c r="AY1" s="4" t="s">
        <v>18</v>
      </c>
      <c r="AZ1" s="5" t="s">
        <v>70</v>
      </c>
      <c r="BA1" s="5" t="s">
        <v>71</v>
      </c>
      <c r="BB1" s="5" t="s">
        <v>507</v>
      </c>
      <c r="BC1" s="5" t="s">
        <v>72</v>
      </c>
      <c r="BD1" s="20" t="s">
        <v>1035</v>
      </c>
      <c r="BE1" s="7"/>
      <c r="BF1" s="2"/>
      <c r="BG1" s="3" t="s">
        <v>1</v>
      </c>
      <c r="BH1" s="4" t="s">
        <v>18</v>
      </c>
      <c r="BI1" s="5" t="s">
        <v>559</v>
      </c>
      <c r="BJ1" s="5" t="s">
        <v>560</v>
      </c>
      <c r="BK1" s="5" t="s">
        <v>507</v>
      </c>
      <c r="BL1" s="5" t="s">
        <v>558</v>
      </c>
      <c r="BM1" s="7" t="s">
        <v>1035</v>
      </c>
      <c r="BN1" s="2"/>
      <c r="BO1" s="3" t="s">
        <v>1</v>
      </c>
      <c r="BP1" s="4" t="s">
        <v>18</v>
      </c>
      <c r="BQ1" s="5" t="s">
        <v>559</v>
      </c>
      <c r="BR1" s="5" t="s">
        <v>560</v>
      </c>
      <c r="BS1" s="5" t="s">
        <v>507</v>
      </c>
      <c r="BT1" s="5" t="s">
        <v>558</v>
      </c>
      <c r="BU1" s="7" t="s">
        <v>1035</v>
      </c>
      <c r="BV1" s="2"/>
      <c r="BW1" s="66" t="s">
        <v>1</v>
      </c>
      <c r="BX1" s="68" t="s">
        <v>18</v>
      </c>
      <c r="BY1" s="73" t="s">
        <v>559</v>
      </c>
      <c r="BZ1" s="73" t="s">
        <v>560</v>
      </c>
      <c r="CA1" s="5" t="s">
        <v>507</v>
      </c>
      <c r="CB1" s="5" t="s">
        <v>558</v>
      </c>
      <c r="CC1" s="7" t="s">
        <v>1035</v>
      </c>
      <c r="CD1" s="2"/>
      <c r="CE1" s="66" t="s">
        <v>1</v>
      </c>
      <c r="CF1" s="68" t="s">
        <v>18</v>
      </c>
      <c r="CG1" s="73" t="s">
        <v>559</v>
      </c>
      <c r="CH1" s="5" t="s">
        <v>560</v>
      </c>
      <c r="CI1" s="5" t="s">
        <v>507</v>
      </c>
      <c r="CJ1" s="5" t="s">
        <v>558</v>
      </c>
      <c r="CK1" s="7" t="s">
        <v>1035</v>
      </c>
      <c r="CL1" s="2"/>
      <c r="CM1" s="66" t="s">
        <v>1</v>
      </c>
      <c r="CN1" s="68" t="s">
        <v>18</v>
      </c>
      <c r="CO1" s="73" t="s">
        <v>559</v>
      </c>
      <c r="CP1" s="5" t="s">
        <v>560</v>
      </c>
      <c r="CQ1" s="5" t="s">
        <v>507</v>
      </c>
      <c r="CR1" s="5" t="s">
        <v>558</v>
      </c>
      <c r="CS1" s="7" t="s">
        <v>1035</v>
      </c>
      <c r="CT1" s="2"/>
      <c r="CU1" s="66" t="s">
        <v>1</v>
      </c>
      <c r="CV1" s="68" t="s">
        <v>18</v>
      </c>
      <c r="CW1" s="73" t="s">
        <v>559</v>
      </c>
      <c r="CX1" s="5" t="s">
        <v>560</v>
      </c>
      <c r="CY1" s="5" t="s">
        <v>507</v>
      </c>
      <c r="CZ1" s="5" t="s">
        <v>558</v>
      </c>
      <c r="DA1" s="7" t="s">
        <v>1035</v>
      </c>
      <c r="DB1" s="2"/>
      <c r="DC1" s="66" t="s">
        <v>1</v>
      </c>
      <c r="DD1" s="68" t="s">
        <v>18</v>
      </c>
      <c r="DE1" s="73" t="s">
        <v>559</v>
      </c>
      <c r="DF1" s="5" t="s">
        <v>560</v>
      </c>
      <c r="DG1" s="5" t="s">
        <v>507</v>
      </c>
      <c r="DH1" s="5" t="s">
        <v>558</v>
      </c>
      <c r="DI1" s="7" t="s">
        <v>1035</v>
      </c>
      <c r="DJ1" s="2"/>
      <c r="DK1" s="66" t="s">
        <v>1</v>
      </c>
      <c r="DL1" s="87" t="s">
        <v>18</v>
      </c>
      <c r="DM1" s="88" t="s">
        <v>559</v>
      </c>
      <c r="DN1" s="89" t="s">
        <v>560</v>
      </c>
      <c r="DO1" s="89" t="s">
        <v>507</v>
      </c>
      <c r="DP1" s="89" t="s">
        <v>558</v>
      </c>
      <c r="DQ1" s="7" t="s">
        <v>1035</v>
      </c>
      <c r="DS1" s="66" t="s">
        <v>1</v>
      </c>
      <c r="DT1" s="87" t="s">
        <v>18</v>
      </c>
      <c r="DU1" s="88" t="s">
        <v>559</v>
      </c>
      <c r="DV1" s="89" t="s">
        <v>560</v>
      </c>
      <c r="DW1" s="89" t="s">
        <v>507</v>
      </c>
      <c r="DX1" s="89" t="s">
        <v>558</v>
      </c>
      <c r="DY1" s="7" t="s">
        <v>1035</v>
      </c>
      <c r="EA1" s="66" t="s">
        <v>1</v>
      </c>
      <c r="EB1" s="68" t="s">
        <v>18</v>
      </c>
      <c r="EC1" s="73" t="s">
        <v>559</v>
      </c>
      <c r="ED1" s="5" t="s">
        <v>560</v>
      </c>
      <c r="EE1" s="5" t="s">
        <v>507</v>
      </c>
      <c r="EF1" s="5" t="s">
        <v>558</v>
      </c>
      <c r="EH1" s="66" t="s">
        <v>1</v>
      </c>
      <c r="EI1" s="68" t="s">
        <v>18</v>
      </c>
      <c r="EJ1" s="73" t="s">
        <v>559</v>
      </c>
      <c r="EK1" s="5" t="s">
        <v>560</v>
      </c>
      <c r="EL1" s="5" t="s">
        <v>507</v>
      </c>
      <c r="EM1" s="5" t="s">
        <v>558</v>
      </c>
      <c r="EO1" s="66" t="s">
        <v>1</v>
      </c>
      <c r="EP1" s="68" t="s">
        <v>18</v>
      </c>
      <c r="EQ1" s="73" t="s">
        <v>559</v>
      </c>
      <c r="ER1" s="5" t="s">
        <v>560</v>
      </c>
      <c r="ES1" s="5" t="s">
        <v>507</v>
      </c>
      <c r="ET1" s="5" t="s">
        <v>558</v>
      </c>
      <c r="EV1" s="66" t="s">
        <v>1</v>
      </c>
      <c r="EW1" s="68" t="s">
        <v>18</v>
      </c>
      <c r="EX1" s="73" t="s">
        <v>559</v>
      </c>
      <c r="EY1" s="5" t="s">
        <v>560</v>
      </c>
      <c r="EZ1" s="5" t="s">
        <v>507</v>
      </c>
      <c r="FA1" s="5" t="s">
        <v>558</v>
      </c>
      <c r="FC1" s="66" t="s">
        <v>1</v>
      </c>
      <c r="FD1" s="68" t="s">
        <v>18</v>
      </c>
      <c r="FE1" s="73" t="s">
        <v>559</v>
      </c>
      <c r="FF1" s="5" t="s">
        <v>560</v>
      </c>
      <c r="FG1" s="5" t="s">
        <v>507</v>
      </c>
      <c r="FH1" s="5" t="s">
        <v>558</v>
      </c>
      <c r="FJ1" s="66" t="s">
        <v>1</v>
      </c>
      <c r="FK1" s="68" t="s">
        <v>18</v>
      </c>
      <c r="FL1" s="73" t="s">
        <v>559</v>
      </c>
      <c r="FM1" s="5" t="s">
        <v>560</v>
      </c>
      <c r="FN1" s="5" t="s">
        <v>507</v>
      </c>
      <c r="FO1" s="5" t="s">
        <v>558</v>
      </c>
      <c r="FQ1" s="66" t="s">
        <v>1</v>
      </c>
      <c r="FR1" s="68" t="s">
        <v>18</v>
      </c>
      <c r="FS1" s="73" t="s">
        <v>559</v>
      </c>
      <c r="FT1" s="5" t="s">
        <v>560</v>
      </c>
      <c r="FU1" s="5" t="s">
        <v>507</v>
      </c>
      <c r="FV1" s="5" t="s">
        <v>558</v>
      </c>
      <c r="FX1" s="66" t="s">
        <v>1</v>
      </c>
      <c r="FY1" s="68" t="s">
        <v>18</v>
      </c>
      <c r="FZ1" s="73" t="s">
        <v>559</v>
      </c>
      <c r="GA1" s="5" t="s">
        <v>560</v>
      </c>
      <c r="GB1" s="5" t="s">
        <v>507</v>
      </c>
      <c r="GC1" s="5" t="s">
        <v>558</v>
      </c>
      <c r="GE1" s="66" t="s">
        <v>1</v>
      </c>
      <c r="GF1" s="68" t="s">
        <v>18</v>
      </c>
      <c r="GG1" s="73" t="s">
        <v>559</v>
      </c>
      <c r="GH1" s="5" t="s">
        <v>560</v>
      </c>
      <c r="GI1" s="5" t="s">
        <v>507</v>
      </c>
      <c r="GJ1" s="5" t="s">
        <v>558</v>
      </c>
      <c r="GL1" s="66" t="s">
        <v>1</v>
      </c>
      <c r="GM1" s="68" t="s">
        <v>18</v>
      </c>
      <c r="GN1" s="73" t="s">
        <v>559</v>
      </c>
      <c r="GO1" s="5" t="s">
        <v>560</v>
      </c>
      <c r="GP1" s="5" t="s">
        <v>507</v>
      </c>
      <c r="GQ1" s="5" t="s">
        <v>558</v>
      </c>
      <c r="GS1" s="66" t="s">
        <v>1</v>
      </c>
      <c r="GT1" s="68" t="s">
        <v>18</v>
      </c>
      <c r="GU1" s="73" t="s">
        <v>559</v>
      </c>
      <c r="GV1" s="5" t="s">
        <v>560</v>
      </c>
      <c r="GW1" s="5" t="s">
        <v>507</v>
      </c>
      <c r="GX1" s="5" t="s">
        <v>558</v>
      </c>
    </row>
    <row r="2" spans="1:206" x14ac:dyDescent="0.25">
      <c r="C2" s="2"/>
      <c r="E2" s="56" t="s">
        <v>20</v>
      </c>
      <c r="F2" s="9">
        <v>600</v>
      </c>
      <c r="G2" s="9"/>
      <c r="H2" s="9">
        <v>600</v>
      </c>
      <c r="I2" s="9"/>
      <c r="J2" s="10"/>
      <c r="K2" s="9"/>
      <c r="L2" s="100">
        <f>COUNTIF(F2:F51,"&gt;&lt;")+COUNT(F2:F51)</f>
        <v>49</v>
      </c>
      <c r="M2" s="2"/>
      <c r="N2" s="56" t="s">
        <v>401</v>
      </c>
      <c r="O2" s="9">
        <v>240</v>
      </c>
      <c r="P2" s="9"/>
      <c r="Q2" s="9">
        <v>240</v>
      </c>
      <c r="R2" s="9"/>
      <c r="S2" s="9"/>
      <c r="T2" s="10"/>
      <c r="U2" s="16"/>
      <c r="V2" s="2"/>
      <c r="W2" s="90" t="s">
        <v>89</v>
      </c>
      <c r="X2" s="9">
        <v>715</v>
      </c>
      <c r="Y2" s="9"/>
      <c r="Z2" s="9">
        <v>715</v>
      </c>
      <c r="AA2" s="9"/>
      <c r="AB2" s="9"/>
      <c r="AC2" s="10"/>
      <c r="AD2" s="16"/>
      <c r="AE2" s="2"/>
      <c r="AF2" s="95" t="s">
        <v>117</v>
      </c>
      <c r="AG2" s="9">
        <v>737.75</v>
      </c>
      <c r="AH2" s="9">
        <v>537</v>
      </c>
      <c r="AI2" s="9">
        <v>200.75</v>
      </c>
      <c r="AJ2" s="9"/>
      <c r="AK2" s="9"/>
      <c r="AL2" s="10"/>
      <c r="AM2" s="16"/>
      <c r="AN2" s="2"/>
      <c r="AO2" s="95" t="s">
        <v>457</v>
      </c>
      <c r="AP2" s="9">
        <v>876</v>
      </c>
      <c r="AQ2" s="9">
        <v>436</v>
      </c>
      <c r="AR2" s="9">
        <v>440</v>
      </c>
      <c r="AS2" s="9"/>
      <c r="AT2" s="9"/>
      <c r="AU2" s="10"/>
      <c r="AV2" s="16"/>
      <c r="AW2" s="2"/>
      <c r="AX2" s="106" t="s">
        <v>508</v>
      </c>
      <c r="AY2" s="9">
        <v>283.5</v>
      </c>
      <c r="AZ2" s="9"/>
      <c r="BA2" s="9"/>
      <c r="BB2" s="9">
        <v>283.5</v>
      </c>
      <c r="BC2" s="9"/>
      <c r="BD2" s="10"/>
      <c r="BE2" s="16"/>
      <c r="BF2" s="2"/>
      <c r="BG2" s="62" t="s">
        <v>173</v>
      </c>
      <c r="BH2" s="9">
        <v>640</v>
      </c>
      <c r="BI2" s="9">
        <v>290</v>
      </c>
      <c r="BJ2" s="9">
        <v>350</v>
      </c>
      <c r="BK2" s="9"/>
      <c r="BL2" s="10"/>
      <c r="BM2" s="10"/>
      <c r="BN2" s="2"/>
      <c r="BO2" s="103" t="s">
        <v>224</v>
      </c>
      <c r="BP2" s="9">
        <v>67.5</v>
      </c>
      <c r="BQ2" s="9"/>
      <c r="BR2" s="9">
        <v>67.5</v>
      </c>
      <c r="BS2" s="9"/>
      <c r="BT2" s="10"/>
      <c r="BU2" s="10"/>
      <c r="BV2" s="2"/>
      <c r="BW2" s="110" t="s">
        <v>273</v>
      </c>
      <c r="BX2" s="69">
        <v>409.15</v>
      </c>
      <c r="BY2" s="69"/>
      <c r="BZ2" s="69"/>
      <c r="CA2" s="11">
        <v>409.15</v>
      </c>
      <c r="CB2" s="12"/>
      <c r="CC2" s="10"/>
      <c r="CD2" s="2"/>
      <c r="CE2" s="115" t="s">
        <v>322</v>
      </c>
      <c r="CF2" s="9">
        <v>2472</v>
      </c>
      <c r="CG2" s="9">
        <v>2472</v>
      </c>
      <c r="CH2" s="9"/>
      <c r="CI2" s="9"/>
      <c r="CJ2" s="10"/>
      <c r="CK2" s="10"/>
      <c r="CL2" s="2"/>
      <c r="CM2" s="115" t="s">
        <v>373</v>
      </c>
      <c r="CN2" s="9">
        <v>360</v>
      </c>
      <c r="CO2" s="9"/>
      <c r="CP2" s="9">
        <v>360</v>
      </c>
      <c r="CQ2" s="9"/>
      <c r="CR2" s="10"/>
      <c r="CS2" s="10"/>
      <c r="CT2" s="2"/>
      <c r="CU2" s="43" t="s">
        <v>582</v>
      </c>
      <c r="CV2" s="9">
        <v>283.5</v>
      </c>
      <c r="CW2" s="9"/>
      <c r="CX2" s="9"/>
      <c r="CY2" s="9">
        <v>283.5</v>
      </c>
      <c r="CZ2" s="10"/>
      <c r="DA2" s="10"/>
      <c r="DB2" s="2"/>
      <c r="DC2" s="43" t="s">
        <v>632</v>
      </c>
      <c r="DD2" s="9">
        <v>228</v>
      </c>
      <c r="DE2" s="9"/>
      <c r="DF2" s="9"/>
      <c r="DG2" s="9">
        <v>228</v>
      </c>
      <c r="DH2" s="10"/>
      <c r="DI2" s="84"/>
      <c r="DJ2" s="2"/>
      <c r="DK2" s="75" t="s">
        <v>683</v>
      </c>
      <c r="DL2" s="82">
        <v>400</v>
      </c>
      <c r="DM2" s="82"/>
      <c r="DN2" s="82"/>
      <c r="DO2" s="82">
        <v>400</v>
      </c>
      <c r="DP2" s="82"/>
      <c r="DQ2" s="86"/>
      <c r="DS2" s="75" t="s">
        <v>733</v>
      </c>
      <c r="DT2" s="82">
        <v>45</v>
      </c>
      <c r="DU2" s="81"/>
      <c r="DV2" s="81"/>
      <c r="DW2" s="81">
        <v>45</v>
      </c>
      <c r="DX2" s="82"/>
      <c r="DY2" s="128"/>
      <c r="EA2" s="76" t="s">
        <v>783</v>
      </c>
      <c r="EB2" s="9">
        <v>200</v>
      </c>
      <c r="EC2" s="9"/>
      <c r="ED2" s="9">
        <v>200</v>
      </c>
      <c r="EE2" s="9"/>
      <c r="EF2" s="10"/>
      <c r="EH2" s="79" t="s">
        <v>834</v>
      </c>
      <c r="EI2" s="9">
        <v>650</v>
      </c>
      <c r="EJ2" s="9"/>
      <c r="EK2" s="9"/>
      <c r="EL2" s="9">
        <v>650</v>
      </c>
      <c r="EM2" s="10"/>
      <c r="EO2" s="79" t="s">
        <v>884</v>
      </c>
      <c r="EP2" s="9">
        <v>390</v>
      </c>
      <c r="EQ2" s="9"/>
      <c r="ER2" s="9"/>
      <c r="ES2" s="9">
        <v>390</v>
      </c>
      <c r="ET2" s="10"/>
      <c r="EV2" s="79" t="s">
        <v>934</v>
      </c>
      <c r="EW2" s="9">
        <v>690</v>
      </c>
      <c r="EX2" s="9"/>
      <c r="EY2" s="9">
        <v>690</v>
      </c>
      <c r="EZ2" s="9"/>
      <c r="FA2" s="10"/>
      <c r="FC2" s="137" t="s">
        <v>984</v>
      </c>
      <c r="FD2" s="11">
        <v>41.25</v>
      </c>
      <c r="FE2" s="11"/>
      <c r="FF2" s="11">
        <v>41.25</v>
      </c>
      <c r="FG2" s="11"/>
      <c r="FH2" s="12"/>
      <c r="FJ2" s="137" t="s">
        <v>1048</v>
      </c>
      <c r="FK2" s="11">
        <v>277.95</v>
      </c>
      <c r="FL2" s="11">
        <v>277.95</v>
      </c>
      <c r="FM2" s="11"/>
      <c r="FN2" s="11"/>
      <c r="FO2" s="12"/>
      <c r="FQ2" s="137" t="s">
        <v>1098</v>
      </c>
      <c r="FR2" s="11">
        <v>45</v>
      </c>
      <c r="FS2" s="11"/>
      <c r="FT2" s="11">
        <v>45</v>
      </c>
      <c r="FU2" s="11"/>
      <c r="FV2" s="12"/>
      <c r="FX2" s="48" t="s">
        <v>1148</v>
      </c>
      <c r="FY2" s="11">
        <v>15000</v>
      </c>
      <c r="FZ2" s="11">
        <v>15000</v>
      </c>
      <c r="GA2" s="11"/>
      <c r="GB2" s="11"/>
      <c r="GC2" s="12"/>
      <c r="GE2" s="48" t="s">
        <v>1198</v>
      </c>
      <c r="GF2" s="11">
        <v>32</v>
      </c>
      <c r="GG2" s="11"/>
      <c r="GH2" s="11"/>
      <c r="GI2" s="11">
        <v>32</v>
      </c>
      <c r="GJ2" s="12"/>
      <c r="GL2" s="83" t="s">
        <v>1249</v>
      </c>
      <c r="GM2" s="11">
        <v>6100</v>
      </c>
      <c r="GN2" s="11">
        <v>2500</v>
      </c>
      <c r="GO2" s="11">
        <v>3600</v>
      </c>
      <c r="GP2" s="11"/>
      <c r="GQ2" s="12"/>
      <c r="GS2" s="83" t="s">
        <v>1300</v>
      </c>
      <c r="GT2" s="11">
        <v>130</v>
      </c>
      <c r="GU2" s="11"/>
      <c r="GV2" s="11">
        <v>130</v>
      </c>
      <c r="GW2" s="11"/>
      <c r="GX2" s="12"/>
    </row>
    <row r="3" spans="1:206" x14ac:dyDescent="0.25">
      <c r="C3" s="2"/>
      <c r="E3" s="57" t="s">
        <v>21</v>
      </c>
      <c r="F3" s="11">
        <v>617.45000000000005</v>
      </c>
      <c r="G3" s="11">
        <v>617.45000000000005</v>
      </c>
      <c r="H3" s="11"/>
      <c r="I3" s="11"/>
      <c r="J3" s="12"/>
      <c r="K3" s="11"/>
      <c r="L3" s="16"/>
      <c r="M3" s="2"/>
      <c r="N3" s="57" t="s">
        <v>402</v>
      </c>
      <c r="O3" s="11">
        <v>3000</v>
      </c>
      <c r="P3" s="11">
        <v>3000</v>
      </c>
      <c r="Q3" s="11"/>
      <c r="R3" s="11"/>
      <c r="S3" s="11"/>
      <c r="T3" s="12"/>
      <c r="U3" s="16"/>
      <c r="V3" s="2"/>
      <c r="W3" s="91" t="s">
        <v>433</v>
      </c>
      <c r="X3" s="11">
        <v>130</v>
      </c>
      <c r="Y3" s="11"/>
      <c r="Z3" s="11"/>
      <c r="AA3" s="11">
        <v>130</v>
      </c>
      <c r="AB3" s="11"/>
      <c r="AC3" s="12"/>
      <c r="AD3" s="16"/>
      <c r="AE3" s="2"/>
      <c r="AF3" s="61" t="s">
        <v>118</v>
      </c>
      <c r="AG3" s="11">
        <v>780</v>
      </c>
      <c r="AH3" s="11"/>
      <c r="AI3" s="11">
        <v>780</v>
      </c>
      <c r="AJ3" s="11"/>
      <c r="AK3" s="11"/>
      <c r="AL3" s="12"/>
      <c r="AM3" s="16"/>
      <c r="AN3" s="2"/>
      <c r="AO3" s="95" t="s">
        <v>458</v>
      </c>
      <c r="AP3" s="11">
        <v>1558.75</v>
      </c>
      <c r="AQ3" s="11"/>
      <c r="AR3" s="11"/>
      <c r="AS3" s="11">
        <v>1558.75</v>
      </c>
      <c r="AT3" s="11"/>
      <c r="AU3" s="12"/>
      <c r="AV3" s="16"/>
      <c r="AW3" s="2"/>
      <c r="AX3" s="63" t="s">
        <v>509</v>
      </c>
      <c r="AY3" s="11">
        <v>1312</v>
      </c>
      <c r="AZ3" s="11">
        <v>1312</v>
      </c>
      <c r="BA3" s="11"/>
      <c r="BB3" s="11"/>
      <c r="BC3" s="11"/>
      <c r="BD3" s="12"/>
      <c r="BE3" s="16"/>
      <c r="BF3" s="2"/>
      <c r="BG3" s="62" t="s">
        <v>174</v>
      </c>
      <c r="BH3" s="11">
        <v>30</v>
      </c>
      <c r="BI3" s="11"/>
      <c r="BJ3" s="11">
        <v>30</v>
      </c>
      <c r="BK3" s="11"/>
      <c r="BL3" s="12"/>
      <c r="BM3" s="12"/>
      <c r="BN3" s="2"/>
      <c r="BO3" s="103" t="s">
        <v>225</v>
      </c>
      <c r="BP3" s="11">
        <v>185</v>
      </c>
      <c r="BQ3" s="11"/>
      <c r="BR3" s="11"/>
      <c r="BS3" s="11">
        <v>185</v>
      </c>
      <c r="BT3" s="12"/>
      <c r="BU3" s="12"/>
      <c r="BV3" s="2"/>
      <c r="BW3" s="110" t="s">
        <v>274</v>
      </c>
      <c r="BX3" s="69">
        <v>150</v>
      </c>
      <c r="BY3" s="69">
        <v>150</v>
      </c>
      <c r="BZ3" s="69"/>
      <c r="CA3" s="11"/>
      <c r="CB3" s="12"/>
      <c r="CC3" s="12"/>
      <c r="CD3" s="2"/>
      <c r="CE3" s="116" t="s">
        <v>323</v>
      </c>
      <c r="CF3" s="11">
        <v>2140</v>
      </c>
      <c r="CG3" s="11"/>
      <c r="CH3" s="11">
        <v>2140</v>
      </c>
      <c r="CI3" s="11"/>
      <c r="CJ3" s="12"/>
      <c r="CK3" s="12"/>
      <c r="CL3" s="2"/>
      <c r="CM3" s="115" t="s">
        <v>374</v>
      </c>
      <c r="CN3" s="11">
        <v>24</v>
      </c>
      <c r="CO3" s="11"/>
      <c r="CP3" s="11"/>
      <c r="CQ3" s="11">
        <v>24</v>
      </c>
      <c r="CR3" s="12"/>
      <c r="CS3" s="12"/>
      <c r="CT3" s="2"/>
      <c r="CU3" s="43" t="s">
        <v>583</v>
      </c>
      <c r="CV3" s="11">
        <v>210</v>
      </c>
      <c r="CW3" s="11"/>
      <c r="CX3" s="11"/>
      <c r="CY3" s="11">
        <v>210</v>
      </c>
      <c r="CZ3" s="12"/>
      <c r="DA3" s="12"/>
      <c r="DB3" s="2"/>
      <c r="DC3" s="43" t="s">
        <v>633</v>
      </c>
      <c r="DD3" s="11">
        <v>56.5</v>
      </c>
      <c r="DE3" s="11"/>
      <c r="DF3" s="11"/>
      <c r="DG3" s="11">
        <v>56.5</v>
      </c>
      <c r="DH3" s="12"/>
      <c r="DI3" s="60"/>
      <c r="DJ3" s="2"/>
      <c r="DK3" s="75" t="s">
        <v>684</v>
      </c>
      <c r="DL3" s="74">
        <v>73.5</v>
      </c>
      <c r="DM3" s="74"/>
      <c r="DN3" s="74"/>
      <c r="DO3" s="12">
        <v>73.5</v>
      </c>
      <c r="DP3" s="12"/>
      <c r="DQ3" s="60"/>
      <c r="DS3" s="75" t="s">
        <v>734</v>
      </c>
      <c r="DT3" s="11">
        <v>540</v>
      </c>
      <c r="DU3" s="11">
        <v>540</v>
      </c>
      <c r="DV3" s="11"/>
      <c r="DW3" s="11"/>
      <c r="DX3" s="13"/>
      <c r="DY3" s="60"/>
      <c r="DZ3" s="6" t="s">
        <v>1038</v>
      </c>
      <c r="EA3" s="76" t="s">
        <v>784</v>
      </c>
      <c r="EB3" s="11">
        <v>425</v>
      </c>
      <c r="EC3" s="11"/>
      <c r="ED3" s="11">
        <v>425</v>
      </c>
      <c r="EE3" s="11"/>
      <c r="EF3" s="12"/>
      <c r="EH3" s="79" t="s">
        <v>835</v>
      </c>
      <c r="EI3" s="11">
        <v>500</v>
      </c>
      <c r="EJ3" s="11">
        <v>500</v>
      </c>
      <c r="EK3" s="11"/>
      <c r="EL3" s="11"/>
      <c r="EM3" s="12"/>
      <c r="EO3" s="79" t="s">
        <v>885</v>
      </c>
      <c r="EP3" s="11">
        <v>130</v>
      </c>
      <c r="EQ3" s="11"/>
      <c r="ER3" s="11">
        <v>130</v>
      </c>
      <c r="ES3" s="11"/>
      <c r="ET3" s="12"/>
      <c r="EV3" s="79" t="s">
        <v>935</v>
      </c>
      <c r="EW3" s="11">
        <v>61.6</v>
      </c>
      <c r="EX3" s="11"/>
      <c r="EY3" s="11"/>
      <c r="EZ3" s="11">
        <v>61.6</v>
      </c>
      <c r="FA3" s="12"/>
      <c r="FC3" s="137" t="s">
        <v>985</v>
      </c>
      <c r="FD3" s="11">
        <v>112</v>
      </c>
      <c r="FE3" s="11"/>
      <c r="FF3" s="11"/>
      <c r="FG3" s="11">
        <v>112</v>
      </c>
      <c r="FH3" s="12"/>
      <c r="FJ3" s="137" t="s">
        <v>1049</v>
      </c>
      <c r="FK3" s="11">
        <v>234</v>
      </c>
      <c r="FL3" s="11"/>
      <c r="FM3" s="11">
        <v>234</v>
      </c>
      <c r="FN3" s="11"/>
      <c r="FO3" s="12"/>
      <c r="FQ3" s="137" t="s">
        <v>1099</v>
      </c>
      <c r="FR3" s="11">
        <v>51.84</v>
      </c>
      <c r="FS3" s="11"/>
      <c r="FT3" s="11"/>
      <c r="FU3" s="11">
        <v>51.84</v>
      </c>
      <c r="FV3" s="12"/>
      <c r="FX3" s="48" t="s">
        <v>1149</v>
      </c>
      <c r="FY3" s="11">
        <v>17.649999999999999</v>
      </c>
      <c r="FZ3" s="11"/>
      <c r="GA3" s="11">
        <v>17.649999999999999</v>
      </c>
      <c r="GB3" s="11"/>
      <c r="GC3" s="12"/>
      <c r="GE3" s="48" t="s">
        <v>1199</v>
      </c>
      <c r="GF3" s="11">
        <v>174</v>
      </c>
      <c r="GG3" s="11"/>
      <c r="GH3" s="11">
        <v>174</v>
      </c>
      <c r="GI3" s="11"/>
      <c r="GJ3" s="12"/>
      <c r="GL3" s="83" t="s">
        <v>1250</v>
      </c>
      <c r="GM3" s="11">
        <v>975</v>
      </c>
      <c r="GN3" s="11">
        <v>975</v>
      </c>
      <c r="GO3" s="11"/>
      <c r="GP3" s="11"/>
      <c r="GQ3" s="12"/>
      <c r="GS3" s="83" t="s">
        <v>1301</v>
      </c>
      <c r="GT3" s="11">
        <v>1150</v>
      </c>
      <c r="GU3" s="11">
        <v>1150</v>
      </c>
      <c r="GV3" s="11"/>
      <c r="GW3" s="11"/>
      <c r="GX3" s="12"/>
    </row>
    <row r="4" spans="1:206" ht="13.5" thickBot="1" x14ac:dyDescent="0.3">
      <c r="C4" s="2"/>
      <c r="E4" s="57" t="s">
        <v>22</v>
      </c>
      <c r="F4" s="11">
        <v>45</v>
      </c>
      <c r="G4" s="11"/>
      <c r="H4" s="11"/>
      <c r="I4" s="11">
        <v>45</v>
      </c>
      <c r="J4" s="12"/>
      <c r="K4" s="11"/>
      <c r="L4" s="16"/>
      <c r="M4" s="2"/>
      <c r="N4" s="57" t="s">
        <v>403</v>
      </c>
      <c r="O4" s="11">
        <v>1950</v>
      </c>
      <c r="P4" s="11">
        <v>1950</v>
      </c>
      <c r="Q4" s="11"/>
      <c r="R4" s="11"/>
      <c r="S4" s="11"/>
      <c r="T4" s="12"/>
      <c r="U4" s="16"/>
      <c r="V4" s="2"/>
      <c r="W4" s="91" t="s">
        <v>93</v>
      </c>
      <c r="X4" s="11">
        <v>112.5</v>
      </c>
      <c r="Y4" s="11"/>
      <c r="Z4" s="11"/>
      <c r="AA4" s="11">
        <v>112.5</v>
      </c>
      <c r="AB4" s="11"/>
      <c r="AC4" s="12"/>
      <c r="AD4" s="16"/>
      <c r="AE4" s="2"/>
      <c r="AF4" s="61" t="s">
        <v>119</v>
      </c>
      <c r="AG4" s="11">
        <v>206.25</v>
      </c>
      <c r="AH4" s="11"/>
      <c r="AI4" s="11">
        <v>206.25</v>
      </c>
      <c r="AJ4" s="11"/>
      <c r="AK4" s="11"/>
      <c r="AL4" s="12"/>
      <c r="AM4" s="16"/>
      <c r="AN4" s="2"/>
      <c r="AO4" s="95" t="s">
        <v>459</v>
      </c>
      <c r="AP4" s="11">
        <v>39</v>
      </c>
      <c r="AQ4" s="11"/>
      <c r="AR4" s="11">
        <v>39</v>
      </c>
      <c r="AS4" s="11"/>
      <c r="AT4" s="11"/>
      <c r="AU4" s="12"/>
      <c r="AV4" s="16"/>
      <c r="AW4" s="2"/>
      <c r="AX4" s="63" t="s">
        <v>510</v>
      </c>
      <c r="AY4" s="11">
        <v>1200</v>
      </c>
      <c r="AZ4" s="11">
        <v>1200</v>
      </c>
      <c r="BA4" s="11"/>
      <c r="BB4" s="11"/>
      <c r="BC4" s="11"/>
      <c r="BD4" s="12"/>
      <c r="BE4" s="16"/>
      <c r="BF4" s="2"/>
      <c r="BG4" s="62" t="s">
        <v>175</v>
      </c>
      <c r="BH4" s="11">
        <v>40</v>
      </c>
      <c r="BI4" s="11"/>
      <c r="BJ4" s="11">
        <v>40</v>
      </c>
      <c r="BK4" s="11"/>
      <c r="BL4" s="12"/>
      <c r="BM4" s="12"/>
      <c r="BN4" s="2"/>
      <c r="BO4" s="103" t="s">
        <v>226</v>
      </c>
      <c r="BP4" s="11">
        <v>160</v>
      </c>
      <c r="BQ4" s="11"/>
      <c r="BR4" s="11"/>
      <c r="BS4" s="11">
        <v>160</v>
      </c>
      <c r="BT4" s="12"/>
      <c r="BU4" s="12"/>
      <c r="BV4" s="2"/>
      <c r="BW4" s="111" t="s">
        <v>275</v>
      </c>
      <c r="BX4" s="23">
        <v>500</v>
      </c>
      <c r="BZ4" s="23">
        <v>500</v>
      </c>
      <c r="CC4" s="74"/>
      <c r="CD4" s="2"/>
      <c r="CE4" s="116" t="s">
        <v>324</v>
      </c>
      <c r="CF4" s="11">
        <v>40</v>
      </c>
      <c r="CG4" s="11"/>
      <c r="CH4" s="11">
        <v>40</v>
      </c>
      <c r="CI4" s="11"/>
      <c r="CJ4" s="12"/>
      <c r="CK4" s="12"/>
      <c r="CL4" s="2"/>
      <c r="CM4" s="115" t="s">
        <v>375</v>
      </c>
      <c r="CN4" s="11">
        <v>150</v>
      </c>
      <c r="CO4" s="11"/>
      <c r="CP4" s="11">
        <v>150</v>
      </c>
      <c r="CQ4" s="11"/>
      <c r="CR4" s="12"/>
      <c r="CS4" s="12"/>
      <c r="CT4" s="2"/>
      <c r="CU4" s="43" t="s">
        <v>584</v>
      </c>
      <c r="CV4" s="11">
        <v>29.9</v>
      </c>
      <c r="CW4" s="11"/>
      <c r="CX4" s="11"/>
      <c r="CY4" s="11">
        <v>29.9</v>
      </c>
      <c r="CZ4" s="12"/>
      <c r="DA4" s="12"/>
      <c r="DB4" s="2"/>
      <c r="DC4" s="43" t="s">
        <v>634</v>
      </c>
      <c r="DD4" s="11">
        <v>1069</v>
      </c>
      <c r="DE4" s="11"/>
      <c r="DF4" s="11"/>
      <c r="DG4" s="11">
        <v>1069</v>
      </c>
      <c r="DH4" s="12"/>
      <c r="DI4" s="60"/>
      <c r="DJ4" s="2"/>
      <c r="DK4" s="75" t="s">
        <v>685</v>
      </c>
      <c r="DL4" s="11">
        <v>697.5</v>
      </c>
      <c r="DM4" s="11"/>
      <c r="DN4" s="11">
        <v>697.5</v>
      </c>
      <c r="DO4" s="11"/>
      <c r="DP4" s="12"/>
      <c r="DQ4" s="60"/>
      <c r="DS4" s="75" t="s">
        <v>735</v>
      </c>
      <c r="DT4" s="11">
        <v>4000</v>
      </c>
      <c r="DU4" s="11">
        <v>4000</v>
      </c>
      <c r="DV4" s="11"/>
      <c r="DW4" s="11"/>
      <c r="DX4" s="13"/>
      <c r="DY4" s="60"/>
      <c r="EA4" s="76" t="s">
        <v>785</v>
      </c>
      <c r="EB4" s="11">
        <v>335</v>
      </c>
      <c r="EC4" s="11"/>
      <c r="ED4" s="11">
        <v>335</v>
      </c>
      <c r="EE4" s="11"/>
      <c r="EF4" s="12"/>
      <c r="EH4" s="79" t="s">
        <v>836</v>
      </c>
      <c r="EI4" s="11">
        <v>37</v>
      </c>
      <c r="EJ4" s="11"/>
      <c r="EK4" s="11"/>
      <c r="EL4" s="11">
        <v>37</v>
      </c>
      <c r="EM4" s="12"/>
      <c r="EO4" s="79" t="s">
        <v>886</v>
      </c>
      <c r="EP4" s="11">
        <v>53.7</v>
      </c>
      <c r="EQ4" s="11"/>
      <c r="ER4" s="11"/>
      <c r="ES4" s="11">
        <v>53.7</v>
      </c>
      <c r="ET4" s="12"/>
      <c r="EV4" s="79" t="s">
        <v>936</v>
      </c>
      <c r="EW4" s="11">
        <v>20</v>
      </c>
      <c r="EX4" s="11"/>
      <c r="EY4" s="11">
        <v>20</v>
      </c>
      <c r="EZ4" s="11"/>
      <c r="FA4" s="12"/>
      <c r="FC4" s="137" t="s">
        <v>986</v>
      </c>
      <c r="FD4" s="11">
        <v>520</v>
      </c>
      <c r="FE4" s="11"/>
      <c r="FF4" s="11"/>
      <c r="FG4" s="11">
        <v>520</v>
      </c>
      <c r="FH4" s="12"/>
      <c r="FJ4" s="137" t="s">
        <v>1050</v>
      </c>
      <c r="FK4" s="11">
        <v>905</v>
      </c>
      <c r="FL4" s="11">
        <v>905</v>
      </c>
      <c r="FM4" s="11"/>
      <c r="FN4" s="11"/>
      <c r="FO4" s="12"/>
      <c r="FQ4" s="137" t="s">
        <v>1100</v>
      </c>
      <c r="FR4" s="11">
        <v>500</v>
      </c>
      <c r="FS4" s="11"/>
      <c r="FT4" s="11">
        <v>500</v>
      </c>
      <c r="FU4" s="11"/>
      <c r="FV4" s="12"/>
      <c r="FX4" s="48" t="s">
        <v>1150</v>
      </c>
      <c r="FY4" s="11">
        <v>300</v>
      </c>
      <c r="FZ4" s="11">
        <v>300</v>
      </c>
      <c r="GA4" s="11"/>
      <c r="GB4" s="11"/>
      <c r="GC4" s="12"/>
      <c r="GE4" s="48" t="s">
        <v>1200</v>
      </c>
      <c r="GF4" s="11">
        <v>45.6</v>
      </c>
      <c r="GG4" s="11">
        <v>45.6</v>
      </c>
      <c r="GH4" s="11"/>
      <c r="GI4" s="11"/>
      <c r="GJ4" s="12"/>
      <c r="GL4" s="83" t="s">
        <v>1251</v>
      </c>
      <c r="GM4" s="11">
        <v>600</v>
      </c>
      <c r="GN4" s="11"/>
      <c r="GO4" s="11">
        <v>600</v>
      </c>
      <c r="GP4" s="11"/>
      <c r="GQ4" s="12"/>
      <c r="GS4" s="83" t="s">
        <v>1302</v>
      </c>
      <c r="GT4" s="11">
        <v>300</v>
      </c>
      <c r="GU4" s="11"/>
      <c r="GV4" s="11"/>
      <c r="GW4" s="11">
        <v>300</v>
      </c>
      <c r="GX4" s="12"/>
    </row>
    <row r="5" spans="1:206" ht="13.5" thickTop="1" x14ac:dyDescent="0.25">
      <c r="C5" s="32"/>
      <c r="E5" s="57" t="s">
        <v>23</v>
      </c>
      <c r="F5" s="11">
        <v>317.45</v>
      </c>
      <c r="G5" s="11"/>
      <c r="H5" s="11"/>
      <c r="I5" s="11">
        <v>317.45</v>
      </c>
      <c r="J5" s="12"/>
      <c r="K5" s="11"/>
      <c r="L5" s="16"/>
      <c r="M5" s="32"/>
      <c r="N5" s="57" t="s">
        <v>404</v>
      </c>
      <c r="O5" s="11">
        <v>577.35</v>
      </c>
      <c r="P5" s="11"/>
      <c r="Q5" s="11">
        <v>577.35</v>
      </c>
      <c r="R5" s="11"/>
      <c r="S5" s="11"/>
      <c r="T5" s="12"/>
      <c r="U5" s="16"/>
      <c r="V5" s="32"/>
      <c r="W5" s="91" t="s">
        <v>434</v>
      </c>
      <c r="X5" s="11">
        <v>243</v>
      </c>
      <c r="Y5" s="11"/>
      <c r="Z5" s="11"/>
      <c r="AA5" s="11">
        <v>243</v>
      </c>
      <c r="AB5" s="11"/>
      <c r="AC5" s="12"/>
      <c r="AD5" s="16"/>
      <c r="AE5" s="32"/>
      <c r="AF5" s="61" t="s">
        <v>120</v>
      </c>
      <c r="AG5" s="11">
        <v>234</v>
      </c>
      <c r="AH5" s="11">
        <v>234</v>
      </c>
      <c r="AI5" s="11"/>
      <c r="AJ5" s="11"/>
      <c r="AK5" s="11"/>
      <c r="AL5" s="12"/>
      <c r="AM5" s="16"/>
      <c r="AN5" s="32"/>
      <c r="AO5" s="95" t="s">
        <v>460</v>
      </c>
      <c r="AP5" s="11">
        <v>400</v>
      </c>
      <c r="AQ5" s="11"/>
      <c r="AR5" s="11">
        <v>400</v>
      </c>
      <c r="AS5" s="11"/>
      <c r="AT5" s="11"/>
      <c r="AU5" s="12"/>
      <c r="AV5" s="16"/>
      <c r="AW5" s="32"/>
      <c r="AX5" s="63" t="s">
        <v>511</v>
      </c>
      <c r="AY5" s="11">
        <v>750</v>
      </c>
      <c r="AZ5" s="11">
        <v>750</v>
      </c>
      <c r="BA5" s="11"/>
      <c r="BB5" s="11"/>
      <c r="BC5" s="11"/>
      <c r="BD5" s="12"/>
      <c r="BE5" s="16"/>
      <c r="BF5" s="32"/>
      <c r="BG5" s="62" t="s">
        <v>176</v>
      </c>
      <c r="BH5" s="11">
        <v>130</v>
      </c>
      <c r="BI5" s="11"/>
      <c r="BJ5" s="11"/>
      <c r="BK5" s="11">
        <v>130</v>
      </c>
      <c r="BL5" s="12"/>
      <c r="BM5" s="12"/>
      <c r="BN5" s="32"/>
      <c r="BO5" s="103" t="s">
        <v>227</v>
      </c>
      <c r="BP5" s="11">
        <v>611</v>
      </c>
      <c r="BQ5" s="11">
        <v>611</v>
      </c>
      <c r="BR5" s="11"/>
      <c r="BS5" s="11"/>
      <c r="BT5" s="12"/>
      <c r="BU5" s="12"/>
      <c r="BV5" s="32"/>
      <c r="BW5" s="110" t="s">
        <v>276</v>
      </c>
      <c r="BX5" s="69">
        <v>1317.4</v>
      </c>
      <c r="BY5" s="69">
        <v>1317.4</v>
      </c>
      <c r="BZ5" s="69"/>
      <c r="CA5" s="11"/>
      <c r="CB5" s="12"/>
      <c r="CC5" s="12"/>
      <c r="CD5" s="32"/>
      <c r="CE5" s="116" t="s">
        <v>325</v>
      </c>
      <c r="CF5" s="11">
        <v>358</v>
      </c>
      <c r="CG5" s="11"/>
      <c r="CH5" s="11">
        <v>358</v>
      </c>
      <c r="CI5" s="11"/>
      <c r="CJ5" s="12"/>
      <c r="CK5" s="12"/>
      <c r="CL5" s="32"/>
      <c r="CM5" s="115" t="s">
        <v>376</v>
      </c>
      <c r="CN5" s="11">
        <v>54</v>
      </c>
      <c r="CO5" s="11">
        <v>54</v>
      </c>
      <c r="CP5" s="11"/>
      <c r="CQ5" s="11"/>
      <c r="CR5" s="12"/>
      <c r="CS5" s="12"/>
      <c r="CT5" s="32"/>
      <c r="CU5" s="43" t="s">
        <v>585</v>
      </c>
      <c r="CV5" s="11">
        <v>165</v>
      </c>
      <c r="CW5" s="11"/>
      <c r="CX5" s="11"/>
      <c r="CY5" s="11">
        <v>165</v>
      </c>
      <c r="CZ5" s="12"/>
      <c r="DA5" s="12"/>
      <c r="DB5" s="32"/>
      <c r="DC5" s="43" t="s">
        <v>635</v>
      </c>
      <c r="DD5" s="11">
        <v>325</v>
      </c>
      <c r="DE5" s="11">
        <v>325</v>
      </c>
      <c r="DF5" s="11"/>
      <c r="DG5" s="11"/>
      <c r="DH5" s="12"/>
      <c r="DI5" s="60"/>
      <c r="DJ5" s="32"/>
      <c r="DK5" s="75" t="s">
        <v>686</v>
      </c>
      <c r="DL5" s="11">
        <v>2800</v>
      </c>
      <c r="DM5" s="11"/>
      <c r="DN5" s="11">
        <v>2800</v>
      </c>
      <c r="DO5" s="11"/>
      <c r="DP5" s="12"/>
      <c r="DQ5" s="60"/>
      <c r="DR5" s="6" t="s">
        <v>1038</v>
      </c>
      <c r="DS5" s="132" t="s">
        <v>736</v>
      </c>
      <c r="DT5" s="129">
        <v>737</v>
      </c>
      <c r="DU5" s="129">
        <v>737</v>
      </c>
      <c r="DV5" s="129"/>
      <c r="DW5" s="129"/>
      <c r="DX5" s="130"/>
      <c r="DY5" s="131"/>
      <c r="EA5" s="76" t="s">
        <v>786</v>
      </c>
      <c r="EB5" s="11">
        <v>37.5</v>
      </c>
      <c r="EC5" s="11"/>
      <c r="ED5" s="11">
        <v>37.5</v>
      </c>
      <c r="EE5" s="11"/>
      <c r="EF5" s="12"/>
      <c r="EH5" s="79" t="s">
        <v>837</v>
      </c>
      <c r="EI5" s="11">
        <v>871.9</v>
      </c>
      <c r="EJ5" s="11"/>
      <c r="EK5" s="11"/>
      <c r="EL5" s="11">
        <v>871.9</v>
      </c>
      <c r="EM5" s="12"/>
      <c r="EO5" s="79" t="s">
        <v>887</v>
      </c>
      <c r="EP5" s="11">
        <v>1400</v>
      </c>
      <c r="EQ5" s="11">
        <v>1400</v>
      </c>
      <c r="ER5" s="11"/>
      <c r="ES5" s="11"/>
      <c r="ET5" s="12"/>
      <c r="EV5" s="79" t="s">
        <v>937</v>
      </c>
      <c r="EW5" s="11">
        <v>34</v>
      </c>
      <c r="EX5" s="11"/>
      <c r="EY5" s="11">
        <v>34</v>
      </c>
      <c r="EZ5" s="11"/>
      <c r="FA5" s="12"/>
      <c r="FC5" s="137" t="s">
        <v>987</v>
      </c>
      <c r="FD5" s="11">
        <v>39</v>
      </c>
      <c r="FE5" s="11"/>
      <c r="FF5" s="11"/>
      <c r="FG5" s="11">
        <v>39</v>
      </c>
      <c r="FH5" s="12"/>
      <c r="FJ5" s="137" t="s">
        <v>1051</v>
      </c>
      <c r="FK5" s="11">
        <v>1261.8</v>
      </c>
      <c r="FL5" s="11"/>
      <c r="FM5" s="11"/>
      <c r="FN5" s="11">
        <v>1261.8</v>
      </c>
      <c r="FO5" s="12"/>
      <c r="FQ5" s="137" t="s">
        <v>1101</v>
      </c>
      <c r="FR5" s="11">
        <v>90</v>
      </c>
      <c r="FS5" s="11"/>
      <c r="FT5" s="11">
        <v>90</v>
      </c>
      <c r="FU5" s="11"/>
      <c r="FV5" s="12"/>
      <c r="FX5" s="48" t="s">
        <v>1151</v>
      </c>
      <c r="FY5" s="11">
        <v>75</v>
      </c>
      <c r="FZ5" s="11"/>
      <c r="GA5" s="11"/>
      <c r="GB5" s="11">
        <v>75</v>
      </c>
      <c r="GC5" s="12"/>
      <c r="GE5" s="48" t="s">
        <v>1201</v>
      </c>
      <c r="GF5" s="11">
        <v>225</v>
      </c>
      <c r="GG5" s="11"/>
      <c r="GH5" s="11">
        <v>225</v>
      </c>
      <c r="GI5" s="11"/>
      <c r="GJ5" s="12"/>
      <c r="GL5" s="83" t="s">
        <v>1252</v>
      </c>
      <c r="GM5" s="11">
        <v>822.5</v>
      </c>
      <c r="GN5" s="11">
        <v>400</v>
      </c>
      <c r="GO5" s="11">
        <v>422.5</v>
      </c>
      <c r="GP5" s="11"/>
      <c r="GQ5" s="12"/>
      <c r="GS5" s="83" t="s">
        <v>1303</v>
      </c>
      <c r="GT5" s="11">
        <v>1300</v>
      </c>
      <c r="GU5" s="11">
        <v>1300</v>
      </c>
      <c r="GV5" s="11"/>
      <c r="GW5" s="11"/>
      <c r="GX5" s="12"/>
    </row>
    <row r="6" spans="1:206" x14ac:dyDescent="0.25">
      <c r="C6" s="32"/>
      <c r="E6" s="57" t="s">
        <v>24</v>
      </c>
      <c r="F6" s="11">
        <v>27</v>
      </c>
      <c r="G6" s="11"/>
      <c r="H6" s="11">
        <v>27</v>
      </c>
      <c r="I6" s="11"/>
      <c r="J6" s="12"/>
      <c r="K6" s="11"/>
      <c r="L6" s="16"/>
      <c r="M6" s="32"/>
      <c r="N6" s="57" t="s">
        <v>405</v>
      </c>
      <c r="O6" s="11">
        <v>16.399999999999999</v>
      </c>
      <c r="P6" s="11"/>
      <c r="Q6" s="11"/>
      <c r="R6" s="11">
        <v>16.399999999999999</v>
      </c>
      <c r="S6" s="11"/>
      <c r="T6" s="12"/>
      <c r="U6" s="16"/>
      <c r="V6" s="32"/>
      <c r="W6" s="91" t="s">
        <v>92</v>
      </c>
      <c r="X6" s="11">
        <v>905</v>
      </c>
      <c r="Y6" s="11"/>
      <c r="Z6" s="11"/>
      <c r="AA6" s="11">
        <v>905</v>
      </c>
      <c r="AB6" s="11"/>
      <c r="AC6" s="12"/>
      <c r="AD6" s="16"/>
      <c r="AE6" s="32"/>
      <c r="AF6" s="61" t="s">
        <v>121</v>
      </c>
      <c r="AG6" s="11">
        <v>1200</v>
      </c>
      <c r="AH6" s="11">
        <v>1200</v>
      </c>
      <c r="AI6" s="11"/>
      <c r="AJ6" s="11"/>
      <c r="AK6" s="11"/>
      <c r="AL6" s="12"/>
      <c r="AM6" s="16"/>
      <c r="AN6" s="32"/>
      <c r="AO6" s="95" t="s">
        <v>461</v>
      </c>
      <c r="AP6" s="11">
        <v>200</v>
      </c>
      <c r="AQ6" s="11"/>
      <c r="AR6" s="11">
        <v>200</v>
      </c>
      <c r="AS6" s="11"/>
      <c r="AT6" s="11"/>
      <c r="AU6" s="12"/>
      <c r="AV6" s="16"/>
      <c r="AW6" s="32"/>
      <c r="AX6" s="63" t="s">
        <v>512</v>
      </c>
      <c r="AY6" s="11">
        <v>104</v>
      </c>
      <c r="AZ6" s="11">
        <v>104</v>
      </c>
      <c r="BA6" s="11"/>
      <c r="BB6" s="11"/>
      <c r="BC6" s="11"/>
      <c r="BD6" s="12"/>
      <c r="BE6" s="16"/>
      <c r="BF6" s="32"/>
      <c r="BG6" s="62" t="s">
        <v>177</v>
      </c>
      <c r="BH6" s="11">
        <v>13.5</v>
      </c>
      <c r="BI6" s="11"/>
      <c r="BJ6" s="11">
        <v>13.5</v>
      </c>
      <c r="BK6" s="11"/>
      <c r="BL6" s="12"/>
      <c r="BM6" s="12"/>
      <c r="BN6" s="32"/>
      <c r="BO6" s="103" t="s">
        <v>228</v>
      </c>
      <c r="BP6" s="11">
        <v>1300</v>
      </c>
      <c r="BQ6" s="11"/>
      <c r="BR6" s="11">
        <v>1100</v>
      </c>
      <c r="BS6" s="11">
        <v>200</v>
      </c>
      <c r="BT6" s="12"/>
      <c r="BU6" s="12"/>
      <c r="BV6" s="32"/>
      <c r="BW6" s="110" t="s">
        <v>277</v>
      </c>
      <c r="BX6" s="69">
        <v>3900</v>
      </c>
      <c r="BY6" s="69">
        <v>3900</v>
      </c>
      <c r="BZ6" s="69"/>
      <c r="CA6" s="11"/>
      <c r="CB6" s="12"/>
      <c r="CC6" s="12"/>
      <c r="CD6" s="32"/>
      <c r="CE6" s="116" t="s">
        <v>326</v>
      </c>
      <c r="CF6" s="11">
        <v>500</v>
      </c>
      <c r="CG6" s="11"/>
      <c r="CH6" s="11">
        <v>500</v>
      </c>
      <c r="CI6" s="11"/>
      <c r="CJ6" s="12"/>
      <c r="CK6" s="12"/>
      <c r="CL6" s="32"/>
      <c r="CM6" s="115" t="s">
        <v>377</v>
      </c>
      <c r="CN6" s="11">
        <v>2250</v>
      </c>
      <c r="CO6" s="11">
        <v>2250</v>
      </c>
      <c r="CP6" s="11"/>
      <c r="CQ6" s="11"/>
      <c r="CR6" s="12"/>
      <c r="CS6" s="12"/>
      <c r="CT6" s="32"/>
      <c r="CU6" s="43" t="s">
        <v>586</v>
      </c>
      <c r="CV6" s="11">
        <v>400</v>
      </c>
      <c r="CW6" s="11"/>
      <c r="CX6" s="11">
        <v>400</v>
      </c>
      <c r="CY6" s="11"/>
      <c r="CZ6" s="12"/>
      <c r="DA6" s="12"/>
      <c r="DB6" s="32"/>
      <c r="DC6" s="43" t="s">
        <v>636</v>
      </c>
      <c r="DD6" s="11">
        <v>832</v>
      </c>
      <c r="DE6" s="11">
        <v>332</v>
      </c>
      <c r="DF6" s="11">
        <v>500</v>
      </c>
      <c r="DG6" s="11"/>
      <c r="DH6" s="12"/>
      <c r="DI6" s="60"/>
      <c r="DJ6" s="32"/>
      <c r="DK6" s="75" t="s">
        <v>687</v>
      </c>
      <c r="DL6" s="11">
        <v>182.7</v>
      </c>
      <c r="DM6" s="11"/>
      <c r="DN6" s="11"/>
      <c r="DO6" s="11">
        <v>182.7</v>
      </c>
      <c r="DP6" s="12"/>
      <c r="DQ6" s="60"/>
      <c r="DS6" s="76" t="s">
        <v>737</v>
      </c>
      <c r="DT6" s="11">
        <v>13.7</v>
      </c>
      <c r="DU6" s="11"/>
      <c r="DV6" s="11">
        <v>13.7</v>
      </c>
      <c r="DW6" s="11"/>
      <c r="DX6" s="13"/>
      <c r="DY6" s="60"/>
      <c r="EA6" s="76" t="s">
        <v>787</v>
      </c>
      <c r="EB6" s="11">
        <v>80</v>
      </c>
      <c r="EC6" s="11">
        <v>80</v>
      </c>
      <c r="ED6" s="11"/>
      <c r="EE6" s="11"/>
      <c r="EF6" s="12"/>
      <c r="EH6" s="79" t="s">
        <v>838</v>
      </c>
      <c r="EI6" s="11">
        <v>35</v>
      </c>
      <c r="EJ6" s="11"/>
      <c r="EK6" s="11"/>
      <c r="EL6" s="11">
        <v>35</v>
      </c>
      <c r="EM6" s="12"/>
      <c r="EO6" s="79" t="s">
        <v>888</v>
      </c>
      <c r="EP6" s="11">
        <v>298</v>
      </c>
      <c r="EQ6" s="11">
        <v>298</v>
      </c>
      <c r="ER6" s="11"/>
      <c r="ES6" s="11"/>
      <c r="ET6" s="12"/>
      <c r="EV6" s="79" t="s">
        <v>938</v>
      </c>
      <c r="EW6" s="11">
        <v>55.6</v>
      </c>
      <c r="EX6" s="11"/>
      <c r="EY6" s="11"/>
      <c r="EZ6" s="11">
        <v>55.6</v>
      </c>
      <c r="FA6" s="12"/>
      <c r="FC6" s="137" t="s">
        <v>988</v>
      </c>
      <c r="FD6" s="11">
        <v>89</v>
      </c>
      <c r="FE6" s="11"/>
      <c r="FF6" s="11"/>
      <c r="FG6" s="11">
        <v>89</v>
      </c>
      <c r="FH6" s="12"/>
      <c r="FJ6" s="137" t="s">
        <v>1052</v>
      </c>
      <c r="FK6" s="11">
        <v>656</v>
      </c>
      <c r="FL6" s="11"/>
      <c r="FM6" s="11">
        <v>328.05</v>
      </c>
      <c r="FN6" s="11">
        <v>327.95</v>
      </c>
      <c r="FO6" s="12"/>
      <c r="FQ6" s="137" t="s">
        <v>1102</v>
      </c>
      <c r="FR6" s="11">
        <v>300</v>
      </c>
      <c r="FS6" s="11"/>
      <c r="FT6" s="11"/>
      <c r="FU6" s="11">
        <v>300</v>
      </c>
      <c r="FV6" s="12"/>
      <c r="FX6" s="48" t="s">
        <v>1152</v>
      </c>
      <c r="FY6" s="11">
        <v>225</v>
      </c>
      <c r="FZ6" s="11">
        <v>225</v>
      </c>
      <c r="GA6" s="11"/>
      <c r="GB6" s="11"/>
      <c r="GC6" s="12"/>
      <c r="GE6" s="48" t="s">
        <v>1202</v>
      </c>
      <c r="GF6" s="11">
        <v>45</v>
      </c>
      <c r="GG6" s="11"/>
      <c r="GH6" s="11">
        <v>45</v>
      </c>
      <c r="GI6" s="11"/>
      <c r="GJ6" s="12"/>
      <c r="GL6" s="83" t="s">
        <v>1253</v>
      </c>
      <c r="GM6" s="11"/>
      <c r="GN6" s="11"/>
      <c r="GO6" s="11"/>
      <c r="GP6" s="11"/>
      <c r="GQ6" s="12"/>
      <c r="GS6" s="83" t="s">
        <v>1304</v>
      </c>
      <c r="GT6" s="11"/>
      <c r="GU6" s="11"/>
      <c r="GV6" s="11"/>
      <c r="GW6" s="11"/>
      <c r="GX6" s="12"/>
    </row>
    <row r="7" spans="1:206" ht="13.5" thickBot="1" x14ac:dyDescent="0.3">
      <c r="C7" s="32"/>
      <c r="E7" s="57" t="s">
        <v>25</v>
      </c>
      <c r="F7" s="11">
        <v>480</v>
      </c>
      <c r="G7" s="11">
        <v>180</v>
      </c>
      <c r="H7" s="11">
        <v>300</v>
      </c>
      <c r="I7" s="11"/>
      <c r="J7" s="12"/>
      <c r="K7" s="11"/>
      <c r="L7" s="16"/>
      <c r="M7" s="32"/>
      <c r="N7" s="57" t="s">
        <v>406</v>
      </c>
      <c r="O7" s="11">
        <v>8</v>
      </c>
      <c r="P7" s="11"/>
      <c r="Q7" s="11">
        <v>8</v>
      </c>
      <c r="R7" s="11"/>
      <c r="S7" s="11"/>
      <c r="T7" s="12"/>
      <c r="U7" s="16"/>
      <c r="V7" s="32"/>
      <c r="W7" s="91" t="s">
        <v>435</v>
      </c>
      <c r="X7" s="11">
        <v>310</v>
      </c>
      <c r="Y7" s="11"/>
      <c r="Z7" s="11"/>
      <c r="AA7" s="11">
        <v>310</v>
      </c>
      <c r="AB7" s="11"/>
      <c r="AC7" s="12"/>
      <c r="AD7" s="16"/>
      <c r="AE7" s="32"/>
      <c r="AF7" s="61" t="s">
        <v>122</v>
      </c>
      <c r="AG7" s="11">
        <v>87.75</v>
      </c>
      <c r="AH7" s="11"/>
      <c r="AI7" s="11"/>
      <c r="AJ7" s="11">
        <v>87.75</v>
      </c>
      <c r="AK7" s="11"/>
      <c r="AL7" s="12"/>
      <c r="AM7" s="16"/>
      <c r="AN7" s="32"/>
      <c r="AO7" s="95" t="s">
        <v>462</v>
      </c>
      <c r="AP7" s="11">
        <v>97</v>
      </c>
      <c r="AQ7" s="11"/>
      <c r="AR7" s="11">
        <v>97</v>
      </c>
      <c r="AS7" s="11"/>
      <c r="AT7" s="11"/>
      <c r="AU7" s="12"/>
      <c r="AV7" s="16"/>
      <c r="AW7" s="32"/>
      <c r="AX7" s="63" t="s">
        <v>513</v>
      </c>
      <c r="AY7" s="11">
        <v>192</v>
      </c>
      <c r="AZ7" s="11"/>
      <c r="BA7" s="11"/>
      <c r="BB7" s="11">
        <v>192</v>
      </c>
      <c r="BC7" s="11"/>
      <c r="BD7" s="12"/>
      <c r="BE7" s="16"/>
      <c r="BF7" s="32"/>
      <c r="BG7" s="62" t="s">
        <v>178</v>
      </c>
      <c r="BH7" s="11">
        <v>400</v>
      </c>
      <c r="BI7" s="11"/>
      <c r="BJ7" s="11"/>
      <c r="BK7" s="11">
        <v>400</v>
      </c>
      <c r="BL7" s="12"/>
      <c r="BM7" s="12"/>
      <c r="BN7" s="32"/>
      <c r="BO7" s="103" t="s">
        <v>229</v>
      </c>
      <c r="BP7" s="11">
        <v>39</v>
      </c>
      <c r="BQ7" s="11"/>
      <c r="BR7" s="11"/>
      <c r="BS7" s="11">
        <v>39</v>
      </c>
      <c r="BT7" s="12"/>
      <c r="BU7" s="12"/>
      <c r="BV7" s="32"/>
      <c r="BW7" s="110" t="s">
        <v>278</v>
      </c>
      <c r="BX7" s="69">
        <v>150</v>
      </c>
      <c r="BY7" s="69"/>
      <c r="BZ7" s="69">
        <v>150</v>
      </c>
      <c r="CA7" s="11"/>
      <c r="CB7" s="12"/>
      <c r="CC7" s="12"/>
      <c r="CD7" s="32"/>
      <c r="CE7" s="116" t="s">
        <v>327</v>
      </c>
      <c r="CF7" s="11">
        <v>78</v>
      </c>
      <c r="CG7" s="11"/>
      <c r="CH7" s="11"/>
      <c r="CI7" s="11">
        <v>78</v>
      </c>
      <c r="CJ7" s="12"/>
      <c r="CK7" s="12"/>
      <c r="CL7" s="32"/>
      <c r="CM7" s="115" t="s">
        <v>378</v>
      </c>
      <c r="CN7" s="11">
        <v>560</v>
      </c>
      <c r="CO7" s="11"/>
      <c r="CP7" s="11">
        <v>560</v>
      </c>
      <c r="CQ7" s="11"/>
      <c r="CR7" s="12"/>
      <c r="CS7" s="12"/>
      <c r="CT7" s="32"/>
      <c r="CU7" s="43" t="s">
        <v>587</v>
      </c>
      <c r="CV7" s="11">
        <v>335</v>
      </c>
      <c r="CW7" s="11"/>
      <c r="CX7" s="11">
        <v>300</v>
      </c>
      <c r="CY7" s="11">
        <v>35</v>
      </c>
      <c r="CZ7" s="12"/>
      <c r="DA7" s="12"/>
      <c r="DB7" s="32"/>
      <c r="DC7" s="43" t="s">
        <v>637</v>
      </c>
      <c r="DD7" s="11">
        <v>176</v>
      </c>
      <c r="DE7" s="11"/>
      <c r="DF7" s="11">
        <v>176</v>
      </c>
      <c r="DG7" s="11"/>
      <c r="DH7" s="12"/>
      <c r="DI7" s="60"/>
      <c r="DJ7" s="32"/>
      <c r="DK7" s="75" t="s">
        <v>688</v>
      </c>
      <c r="DL7" s="11">
        <v>101</v>
      </c>
      <c r="DM7" s="11">
        <v>101</v>
      </c>
      <c r="DN7" s="11"/>
      <c r="DO7" s="11"/>
      <c r="DP7" s="12"/>
      <c r="DQ7" s="60"/>
      <c r="DS7" s="76" t="s">
        <v>738</v>
      </c>
      <c r="DT7" s="11">
        <v>5760</v>
      </c>
      <c r="DU7" s="11">
        <v>5760</v>
      </c>
      <c r="DV7" s="11"/>
      <c r="DW7" s="11"/>
      <c r="DX7" s="13"/>
      <c r="DY7" s="60"/>
      <c r="EA7" s="76" t="s">
        <v>788</v>
      </c>
      <c r="EB7" s="11">
        <v>100</v>
      </c>
      <c r="EC7" s="11"/>
      <c r="ED7" s="11">
        <v>100</v>
      </c>
      <c r="EE7" s="11"/>
      <c r="EF7" s="12"/>
      <c r="EH7" s="79" t="s">
        <v>839</v>
      </c>
      <c r="EI7" s="11">
        <v>18</v>
      </c>
      <c r="EJ7" s="11"/>
      <c r="EK7" s="11"/>
      <c r="EL7" s="11">
        <v>18</v>
      </c>
      <c r="EM7" s="12"/>
      <c r="EO7" s="79" t="s">
        <v>889</v>
      </c>
      <c r="EP7" s="11">
        <v>544</v>
      </c>
      <c r="EQ7" s="11"/>
      <c r="ER7" s="11">
        <v>544</v>
      </c>
      <c r="ES7" s="11"/>
      <c r="ET7" s="12"/>
      <c r="EV7" s="79" t="s">
        <v>939</v>
      </c>
      <c r="EW7" s="11">
        <v>1337</v>
      </c>
      <c r="EX7" s="11"/>
      <c r="EY7" s="11">
        <v>1337</v>
      </c>
      <c r="EZ7" s="11"/>
      <c r="FA7" s="12"/>
      <c r="FC7" s="137" t="s">
        <v>989</v>
      </c>
      <c r="FD7" s="11">
        <v>10.4</v>
      </c>
      <c r="FE7" s="11"/>
      <c r="FF7" s="11"/>
      <c r="FG7" s="11">
        <v>10.4</v>
      </c>
      <c r="FH7" s="12"/>
      <c r="FJ7" s="137" t="s">
        <v>1053</v>
      </c>
      <c r="FK7" s="11">
        <v>50</v>
      </c>
      <c r="FL7" s="11"/>
      <c r="FM7" s="11"/>
      <c r="FN7" s="11">
        <v>50</v>
      </c>
      <c r="FO7" s="12"/>
      <c r="FQ7" s="137" t="s">
        <v>1103</v>
      </c>
      <c r="FR7" s="11">
        <v>150</v>
      </c>
      <c r="FS7" s="11"/>
      <c r="FT7" s="11">
        <v>150</v>
      </c>
      <c r="FU7" s="11"/>
      <c r="FV7" s="12"/>
      <c r="FX7" s="48" t="s">
        <v>1153</v>
      </c>
      <c r="FY7" s="11">
        <v>70</v>
      </c>
      <c r="FZ7" s="11"/>
      <c r="GA7" s="11">
        <v>70</v>
      </c>
      <c r="GB7" s="11"/>
      <c r="GC7" s="12"/>
      <c r="GE7" s="48" t="s">
        <v>1203</v>
      </c>
      <c r="GF7" s="11">
        <v>390</v>
      </c>
      <c r="GG7" s="11"/>
      <c r="GH7" s="11"/>
      <c r="GI7" s="11">
        <v>390</v>
      </c>
      <c r="GJ7" s="12"/>
      <c r="GL7" s="83" t="s">
        <v>1254</v>
      </c>
      <c r="GM7" s="11">
        <v>60.5</v>
      </c>
      <c r="GN7" s="11"/>
      <c r="GO7" s="11">
        <v>60.5</v>
      </c>
      <c r="GP7" s="11"/>
      <c r="GQ7" s="12"/>
      <c r="GS7" s="83" t="s">
        <v>1305</v>
      </c>
      <c r="GT7" s="11">
        <v>580</v>
      </c>
      <c r="GU7" s="11">
        <v>580</v>
      </c>
      <c r="GV7" s="11"/>
      <c r="GW7" s="11"/>
      <c r="GX7" s="12"/>
    </row>
    <row r="8" spans="1:206" ht="13.5" thickBot="1" x14ac:dyDescent="0.3">
      <c r="C8" s="32"/>
      <c r="E8" s="57" t="s">
        <v>26</v>
      </c>
      <c r="F8" s="11">
        <v>108</v>
      </c>
      <c r="G8" s="11"/>
      <c r="H8" s="11"/>
      <c r="I8" s="11">
        <v>108</v>
      </c>
      <c r="J8" s="12"/>
      <c r="K8" s="11"/>
      <c r="L8" s="16"/>
      <c r="M8" s="32"/>
      <c r="N8" s="57" t="s">
        <v>407</v>
      </c>
      <c r="O8" s="11">
        <v>9.9</v>
      </c>
      <c r="P8" s="11"/>
      <c r="Q8" s="11">
        <v>9.9</v>
      </c>
      <c r="R8" s="11"/>
      <c r="S8" s="11"/>
      <c r="T8" s="12"/>
      <c r="U8" s="16"/>
      <c r="V8" s="32" t="s">
        <v>17</v>
      </c>
      <c r="W8" s="91" t="s">
        <v>436</v>
      </c>
      <c r="X8" s="11">
        <v>19</v>
      </c>
      <c r="Y8" s="11"/>
      <c r="Z8" s="11"/>
      <c r="AA8" s="11">
        <v>19</v>
      </c>
      <c r="AB8" s="11"/>
      <c r="AC8" s="12"/>
      <c r="AD8" s="16"/>
      <c r="AE8" s="32"/>
      <c r="AF8" s="61" t="s">
        <v>123</v>
      </c>
      <c r="AG8" s="11">
        <v>324</v>
      </c>
      <c r="AH8" s="11"/>
      <c r="AI8" s="11">
        <v>324</v>
      </c>
      <c r="AJ8" s="11"/>
      <c r="AK8" s="11"/>
      <c r="AL8" s="12"/>
      <c r="AM8" s="16"/>
      <c r="AN8" s="32"/>
      <c r="AO8" s="95" t="s">
        <v>463</v>
      </c>
      <c r="AP8" s="11">
        <v>4800</v>
      </c>
      <c r="AQ8" s="11"/>
      <c r="AR8" s="11"/>
      <c r="AS8" s="11">
        <v>4800</v>
      </c>
      <c r="AT8" s="11"/>
      <c r="AU8" s="12"/>
      <c r="AV8" s="16"/>
      <c r="AW8" s="32"/>
      <c r="AX8" s="63" t="s">
        <v>514</v>
      </c>
      <c r="AY8" s="11">
        <v>390</v>
      </c>
      <c r="AZ8" s="11"/>
      <c r="BA8" s="11"/>
      <c r="BB8" s="11">
        <v>390</v>
      </c>
      <c r="BC8" s="11"/>
      <c r="BD8" s="12"/>
      <c r="BE8" s="16"/>
      <c r="BF8" s="32"/>
      <c r="BG8" s="62" t="s">
        <v>179</v>
      </c>
      <c r="BH8" s="11">
        <v>54</v>
      </c>
      <c r="BI8" s="11"/>
      <c r="BJ8" s="11">
        <v>54</v>
      </c>
      <c r="BK8" s="11"/>
      <c r="BL8" s="12"/>
      <c r="BM8" s="12"/>
      <c r="BN8" s="32"/>
      <c r="BO8" s="103" t="s">
        <v>230</v>
      </c>
      <c r="BP8" s="11">
        <v>120</v>
      </c>
      <c r="BQ8" s="11"/>
      <c r="BR8" s="11">
        <v>120</v>
      </c>
      <c r="BS8" s="11"/>
      <c r="BT8" s="12"/>
      <c r="BU8" s="12"/>
      <c r="BV8" s="32"/>
      <c r="BW8" s="110" t="s">
        <v>279</v>
      </c>
      <c r="BX8" s="69">
        <v>68</v>
      </c>
      <c r="BY8" s="69"/>
      <c r="BZ8" s="69"/>
      <c r="CA8" s="11">
        <v>68</v>
      </c>
      <c r="CB8" s="12"/>
      <c r="CC8" s="12"/>
      <c r="CD8" s="32"/>
      <c r="CE8" s="116" t="s">
        <v>328</v>
      </c>
      <c r="CF8" s="11">
        <v>145</v>
      </c>
      <c r="CG8" s="11"/>
      <c r="CH8" s="11">
        <v>145</v>
      </c>
      <c r="CI8" s="11"/>
      <c r="CJ8" s="12"/>
      <c r="CK8" s="12"/>
      <c r="CL8" s="32"/>
      <c r="CM8" s="115" t="s">
        <v>379</v>
      </c>
      <c r="CN8" s="11">
        <v>104</v>
      </c>
      <c r="CO8" s="11"/>
      <c r="CP8" s="11">
        <v>104</v>
      </c>
      <c r="CQ8" s="11"/>
      <c r="CR8" s="12"/>
      <c r="CS8" s="12"/>
      <c r="CT8" s="32"/>
      <c r="CU8" s="43" t="s">
        <v>588</v>
      </c>
      <c r="CV8" s="11">
        <v>300</v>
      </c>
      <c r="CW8" s="11"/>
      <c r="CX8" s="11">
        <v>300</v>
      </c>
      <c r="CY8" s="11"/>
      <c r="CZ8" s="12"/>
      <c r="DA8" s="12"/>
      <c r="DB8" s="32"/>
      <c r="DC8" s="43" t="s">
        <v>638</v>
      </c>
      <c r="DD8" s="11">
        <v>150</v>
      </c>
      <c r="DE8" s="11"/>
      <c r="DF8" s="11">
        <v>150</v>
      </c>
      <c r="DG8" s="11"/>
      <c r="DH8" s="12"/>
      <c r="DI8" s="60"/>
      <c r="DJ8" s="32"/>
      <c r="DK8" s="75" t="s">
        <v>689</v>
      </c>
      <c r="DL8" s="11">
        <v>100</v>
      </c>
      <c r="DM8" s="11"/>
      <c r="DN8" s="11">
        <v>100</v>
      </c>
      <c r="DO8" s="11"/>
      <c r="DP8" s="12"/>
      <c r="DQ8" s="60"/>
      <c r="DS8" s="76" t="s">
        <v>739</v>
      </c>
      <c r="DT8" s="11">
        <v>108.7</v>
      </c>
      <c r="DU8" s="11"/>
      <c r="DV8" s="11"/>
      <c r="DW8" s="11">
        <v>108.7</v>
      </c>
      <c r="DX8" s="13"/>
      <c r="DY8" s="60"/>
      <c r="EA8" s="76" t="s">
        <v>789</v>
      </c>
      <c r="EB8" s="11">
        <v>144</v>
      </c>
      <c r="EC8" s="11"/>
      <c r="ED8" s="11">
        <v>144</v>
      </c>
      <c r="EE8" s="11"/>
      <c r="EF8" s="12"/>
      <c r="EH8" s="79" t="s">
        <v>840</v>
      </c>
      <c r="EI8" s="11">
        <v>345</v>
      </c>
      <c r="EJ8" s="11"/>
      <c r="EK8" s="11"/>
      <c r="EL8" s="11">
        <v>345</v>
      </c>
      <c r="EM8" s="12"/>
      <c r="EO8" s="79" t="s">
        <v>890</v>
      </c>
      <c r="EP8" s="11">
        <v>160</v>
      </c>
      <c r="EQ8" s="11"/>
      <c r="ER8" s="11">
        <v>160</v>
      </c>
      <c r="ES8" s="11"/>
      <c r="ET8" s="12"/>
      <c r="EV8" s="136" t="s">
        <v>940</v>
      </c>
      <c r="EW8" s="81">
        <v>36</v>
      </c>
      <c r="EX8" s="81"/>
      <c r="EY8" s="81"/>
      <c r="EZ8" s="81">
        <v>36</v>
      </c>
      <c r="FA8" s="82"/>
      <c r="FC8" s="137" t="s">
        <v>990</v>
      </c>
      <c r="FD8" s="11">
        <v>550.29999999999995</v>
      </c>
      <c r="FE8" s="11">
        <v>550.29999999999995</v>
      </c>
      <c r="FF8" s="11"/>
      <c r="FG8" s="11"/>
      <c r="FH8" s="12"/>
      <c r="FJ8" s="137" t="s">
        <v>1054</v>
      </c>
      <c r="FK8" s="11">
        <v>1155</v>
      </c>
      <c r="FL8" s="11">
        <v>1155</v>
      </c>
      <c r="FM8" s="11"/>
      <c r="FN8" s="11"/>
      <c r="FO8" s="12"/>
      <c r="FQ8" s="137" t="s">
        <v>1104</v>
      </c>
      <c r="FR8" s="11">
        <v>283.14999999999998</v>
      </c>
      <c r="FS8" s="11"/>
      <c r="FT8" s="11"/>
      <c r="FU8" s="11">
        <v>283.14999999999998</v>
      </c>
      <c r="FV8" s="12"/>
      <c r="FX8" s="48" t="s">
        <v>1154</v>
      </c>
      <c r="FY8" s="11">
        <v>913</v>
      </c>
      <c r="FZ8" s="11"/>
      <c r="GA8" s="11">
        <v>913</v>
      </c>
      <c r="GB8" s="11"/>
      <c r="GC8" s="12"/>
      <c r="GE8" s="48" t="s">
        <v>1204</v>
      </c>
      <c r="GF8" s="11">
        <v>560</v>
      </c>
      <c r="GG8" s="11"/>
      <c r="GH8" s="11">
        <v>560</v>
      </c>
      <c r="GI8" s="11"/>
      <c r="GJ8" s="12"/>
      <c r="GL8" s="83" t="s">
        <v>1255</v>
      </c>
      <c r="GM8" s="11">
        <v>237.9</v>
      </c>
      <c r="GN8" s="11"/>
      <c r="GO8" s="11"/>
      <c r="GP8" s="11">
        <v>237.9</v>
      </c>
      <c r="GQ8" s="12"/>
      <c r="GS8" s="83" t="s">
        <v>1306</v>
      </c>
      <c r="GT8" s="11">
        <v>252.3</v>
      </c>
      <c r="GU8" s="11"/>
      <c r="GV8" s="11"/>
      <c r="GW8" s="11">
        <v>252.3</v>
      </c>
      <c r="GX8" s="12"/>
    </row>
    <row r="9" spans="1:206" x14ac:dyDescent="0.25">
      <c r="C9" s="32"/>
      <c r="E9" s="57" t="s">
        <v>27</v>
      </c>
      <c r="F9" s="11">
        <v>1300</v>
      </c>
      <c r="G9" s="11">
        <v>1300</v>
      </c>
      <c r="H9" s="11"/>
      <c r="I9" s="11"/>
      <c r="J9" s="12"/>
      <c r="K9" s="11"/>
      <c r="L9" s="16"/>
      <c r="M9" s="32"/>
      <c r="N9" s="57" t="s">
        <v>408</v>
      </c>
      <c r="O9" s="11">
        <v>15</v>
      </c>
      <c r="P9" s="11"/>
      <c r="Q9" s="11">
        <v>13</v>
      </c>
      <c r="R9" s="11"/>
      <c r="S9" s="11">
        <v>2</v>
      </c>
      <c r="T9" s="12"/>
      <c r="U9" s="16"/>
      <c r="V9" s="32"/>
      <c r="W9" s="91" t="s">
        <v>437</v>
      </c>
      <c r="X9" s="11">
        <v>327.36</v>
      </c>
      <c r="Y9" s="11"/>
      <c r="Z9" s="11"/>
      <c r="AA9" s="11">
        <v>327.36</v>
      </c>
      <c r="AB9" s="11"/>
      <c r="AC9" s="12"/>
      <c r="AD9" s="16"/>
      <c r="AE9" s="32"/>
      <c r="AF9" s="61" t="s">
        <v>124</v>
      </c>
      <c r="AG9" s="11">
        <v>240</v>
      </c>
      <c r="AH9" s="11">
        <v>240</v>
      </c>
      <c r="AI9" s="11"/>
      <c r="AJ9" s="11"/>
      <c r="AK9" s="11"/>
      <c r="AL9" s="12"/>
      <c r="AM9" s="16"/>
      <c r="AN9" s="32"/>
      <c r="AO9" s="95" t="s">
        <v>464</v>
      </c>
      <c r="AP9" s="11">
        <v>360</v>
      </c>
      <c r="AQ9" s="11"/>
      <c r="AR9" s="11"/>
      <c r="AS9" s="11">
        <v>360</v>
      </c>
      <c r="AT9" s="11"/>
      <c r="AU9" s="12"/>
      <c r="AV9" s="16"/>
      <c r="AW9" s="32"/>
      <c r="AX9" s="63" t="s">
        <v>515</v>
      </c>
      <c r="AY9" s="11">
        <v>50</v>
      </c>
      <c r="AZ9" s="11"/>
      <c r="BA9" s="11"/>
      <c r="BB9" s="11">
        <v>50</v>
      </c>
      <c r="BC9" s="11"/>
      <c r="BD9" s="12"/>
      <c r="BE9" s="16"/>
      <c r="BF9" s="32"/>
      <c r="BG9" s="62" t="s">
        <v>180</v>
      </c>
      <c r="BH9" s="11">
        <v>52</v>
      </c>
      <c r="BI9" s="11"/>
      <c r="BJ9" s="11">
        <v>52</v>
      </c>
      <c r="BK9" s="11"/>
      <c r="BL9" s="12"/>
      <c r="BM9" s="12"/>
      <c r="BN9" s="32"/>
      <c r="BO9" s="103" t="s">
        <v>231</v>
      </c>
      <c r="BP9" s="11">
        <v>182.5</v>
      </c>
      <c r="BQ9" s="11"/>
      <c r="BR9" s="11">
        <v>82.5</v>
      </c>
      <c r="BS9" s="11">
        <v>100</v>
      </c>
      <c r="BT9" s="12"/>
      <c r="BU9" s="12"/>
      <c r="BV9" s="32"/>
      <c r="BW9" s="110" t="s">
        <v>280</v>
      </c>
      <c r="BX9" s="69">
        <v>336</v>
      </c>
      <c r="BY9" s="69"/>
      <c r="BZ9" s="69">
        <v>336</v>
      </c>
      <c r="CA9" s="11"/>
      <c r="CB9" s="12"/>
      <c r="CC9" s="12"/>
      <c r="CD9" s="32"/>
      <c r="CE9" s="116" t="s">
        <v>329</v>
      </c>
      <c r="CF9" s="11">
        <v>247.5</v>
      </c>
      <c r="CG9" s="11"/>
      <c r="CH9" s="11"/>
      <c r="CI9" s="11">
        <v>247.5</v>
      </c>
      <c r="CJ9" s="12"/>
      <c r="CK9" s="12"/>
      <c r="CL9" s="32"/>
      <c r="CM9" s="115" t="s">
        <v>380</v>
      </c>
      <c r="CN9" s="11">
        <v>299.85000000000002</v>
      </c>
      <c r="CO9" s="11"/>
      <c r="CP9" s="11"/>
      <c r="CQ9" s="11">
        <v>299.85000000000002</v>
      </c>
      <c r="CR9" s="12"/>
      <c r="CS9" s="12"/>
      <c r="CT9" s="32"/>
      <c r="CU9" s="43" t="s">
        <v>589</v>
      </c>
      <c r="CV9" s="11">
        <v>67</v>
      </c>
      <c r="CW9" s="11"/>
      <c r="CX9" s="11"/>
      <c r="CY9" s="11">
        <v>67</v>
      </c>
      <c r="CZ9" s="12"/>
      <c r="DA9" s="12"/>
      <c r="DB9" s="32"/>
      <c r="DC9" s="43" t="s">
        <v>639</v>
      </c>
      <c r="DD9" s="11">
        <v>35</v>
      </c>
      <c r="DE9" s="11"/>
      <c r="DF9" s="11"/>
      <c r="DG9" s="11">
        <v>35</v>
      </c>
      <c r="DH9" s="12"/>
      <c r="DI9" s="60"/>
      <c r="DJ9" s="32"/>
      <c r="DK9" s="75" t="s">
        <v>690</v>
      </c>
      <c r="DL9" s="11">
        <v>27.85</v>
      </c>
      <c r="DM9" s="11"/>
      <c r="DN9" s="11"/>
      <c r="DO9" s="11">
        <v>27.85</v>
      </c>
      <c r="DP9" s="12"/>
      <c r="DQ9" s="60"/>
      <c r="DS9" s="76" t="s">
        <v>740</v>
      </c>
      <c r="DT9" s="11">
        <v>130</v>
      </c>
      <c r="DU9" s="11"/>
      <c r="DV9" s="11"/>
      <c r="DW9" s="11">
        <v>130</v>
      </c>
      <c r="DX9" s="13"/>
      <c r="DY9" s="60"/>
      <c r="EA9" s="133" t="s">
        <v>790</v>
      </c>
      <c r="EB9" s="81">
        <v>75</v>
      </c>
      <c r="EC9" s="81"/>
      <c r="ED9" s="81"/>
      <c r="EE9" s="81">
        <v>75</v>
      </c>
      <c r="EF9" s="82"/>
      <c r="EG9" s="12"/>
      <c r="EH9" s="79" t="s">
        <v>841</v>
      </c>
      <c r="EI9" s="11">
        <v>276.39999999999998</v>
      </c>
      <c r="EJ9" s="11"/>
      <c r="EK9" s="11"/>
      <c r="EL9" s="11">
        <v>276.39999999999998</v>
      </c>
      <c r="EM9" s="12"/>
      <c r="EO9" s="79" t="s">
        <v>891</v>
      </c>
      <c r="EP9" s="11">
        <v>45</v>
      </c>
      <c r="EQ9" s="11"/>
      <c r="ER9" s="11"/>
      <c r="ES9" s="11">
        <v>45</v>
      </c>
      <c r="ET9" s="12"/>
      <c r="EV9" s="137" t="s">
        <v>941</v>
      </c>
      <c r="EW9" s="11">
        <v>2173</v>
      </c>
      <c r="EX9" s="11">
        <v>2173</v>
      </c>
      <c r="EY9" s="11"/>
      <c r="EZ9" s="11"/>
      <c r="FA9" s="12"/>
      <c r="FC9" s="137" t="s">
        <v>991</v>
      </c>
      <c r="FD9" s="11">
        <v>16</v>
      </c>
      <c r="FE9" s="11"/>
      <c r="FF9" s="11">
        <v>16</v>
      </c>
      <c r="FG9" s="11"/>
      <c r="FH9" s="12"/>
      <c r="FJ9" s="137" t="s">
        <v>1055</v>
      </c>
      <c r="FK9" s="11">
        <v>440.35</v>
      </c>
      <c r="FL9" s="11">
        <v>440.35</v>
      </c>
      <c r="FM9" s="11"/>
      <c r="FN9" s="11"/>
      <c r="FO9" s="12"/>
      <c r="FQ9" s="137" t="s">
        <v>1105</v>
      </c>
      <c r="FR9" s="11">
        <v>1092</v>
      </c>
      <c r="FS9" s="11"/>
      <c r="FT9" s="11">
        <v>1092</v>
      </c>
      <c r="FU9" s="11"/>
      <c r="FV9" s="12"/>
      <c r="FX9" s="48" t="s">
        <v>1155</v>
      </c>
      <c r="FY9" s="11">
        <v>123</v>
      </c>
      <c r="FZ9" s="11"/>
      <c r="GA9" s="11">
        <v>123</v>
      </c>
      <c r="GB9" s="11"/>
      <c r="GC9" s="12"/>
      <c r="GE9" s="48" t="s">
        <v>1205</v>
      </c>
      <c r="GF9" s="11">
        <v>306.89999999999998</v>
      </c>
      <c r="GG9" s="11">
        <v>306.89999999999998</v>
      </c>
      <c r="GH9" s="11"/>
      <c r="GI9" s="11"/>
      <c r="GJ9" s="12"/>
      <c r="GL9" s="83" t="s">
        <v>1256</v>
      </c>
      <c r="GM9" s="11">
        <v>2400</v>
      </c>
      <c r="GN9" s="11">
        <v>2400</v>
      </c>
      <c r="GO9" s="11"/>
      <c r="GP9" s="11"/>
      <c r="GQ9" s="12"/>
      <c r="GS9" s="83" t="s">
        <v>1307</v>
      </c>
      <c r="GT9" s="11">
        <v>907</v>
      </c>
      <c r="GU9" s="11">
        <v>907</v>
      </c>
      <c r="GV9" s="11"/>
      <c r="GW9" s="11"/>
      <c r="GX9" s="12"/>
    </row>
    <row r="10" spans="1:206" x14ac:dyDescent="0.25">
      <c r="C10" s="32"/>
      <c r="E10" s="57" t="s">
        <v>28</v>
      </c>
      <c r="F10" s="11">
        <v>26</v>
      </c>
      <c r="G10" s="11"/>
      <c r="H10" s="11"/>
      <c r="I10" s="11">
        <v>26</v>
      </c>
      <c r="J10" s="12"/>
      <c r="K10" s="11"/>
      <c r="L10" s="16"/>
      <c r="M10" s="32"/>
      <c r="N10" s="57" t="s">
        <v>409</v>
      </c>
      <c r="O10" s="11">
        <v>520</v>
      </c>
      <c r="P10" s="11"/>
      <c r="Q10" s="11">
        <v>520</v>
      </c>
      <c r="R10" s="11"/>
      <c r="S10" s="11"/>
      <c r="T10" s="12"/>
      <c r="U10" s="16"/>
      <c r="V10" s="32"/>
      <c r="W10" s="91" t="s">
        <v>438</v>
      </c>
      <c r="X10" s="11">
        <v>700</v>
      </c>
      <c r="Y10" s="11">
        <v>700</v>
      </c>
      <c r="Z10" s="11"/>
      <c r="AA10" s="11"/>
      <c r="AB10" s="11"/>
      <c r="AC10" s="12"/>
      <c r="AD10" s="16"/>
      <c r="AE10" s="32"/>
      <c r="AF10" s="61" t="s">
        <v>125</v>
      </c>
      <c r="AG10" s="11">
        <v>45</v>
      </c>
      <c r="AH10" s="11"/>
      <c r="AI10" s="11">
        <v>45</v>
      </c>
      <c r="AJ10" s="11"/>
      <c r="AK10" s="11"/>
      <c r="AL10" s="12"/>
      <c r="AM10" s="16"/>
      <c r="AN10" s="32"/>
      <c r="AO10" s="95" t="s">
        <v>465</v>
      </c>
      <c r="AP10" s="11">
        <v>42.3</v>
      </c>
      <c r="AQ10" s="11"/>
      <c r="AR10" s="11"/>
      <c r="AS10" s="11">
        <v>42.3</v>
      </c>
      <c r="AT10" s="11"/>
      <c r="AU10" s="12"/>
      <c r="AV10" s="16"/>
      <c r="AW10" s="32"/>
      <c r="AX10" s="63" t="s">
        <v>516</v>
      </c>
      <c r="AY10" s="11">
        <v>195</v>
      </c>
      <c r="AZ10" s="11">
        <v>195</v>
      </c>
      <c r="BA10" s="11"/>
      <c r="BB10" s="11"/>
      <c r="BC10" s="11"/>
      <c r="BD10" s="12"/>
      <c r="BE10" s="16"/>
      <c r="BF10" s="32"/>
      <c r="BG10" s="62" t="s">
        <v>181</v>
      </c>
      <c r="BH10" s="11">
        <v>104</v>
      </c>
      <c r="BI10" s="11">
        <v>104</v>
      </c>
      <c r="BJ10" s="11"/>
      <c r="BK10" s="11"/>
      <c r="BL10" s="12"/>
      <c r="BM10" s="12"/>
      <c r="BN10" s="32"/>
      <c r="BO10" s="103" t="s">
        <v>232</v>
      </c>
      <c r="BP10" s="11">
        <v>22.5</v>
      </c>
      <c r="BQ10" s="11"/>
      <c r="BR10" s="11">
        <v>22.5</v>
      </c>
      <c r="BS10" s="11"/>
      <c r="BT10" s="12"/>
      <c r="BU10" s="12"/>
      <c r="BV10" s="32"/>
      <c r="BW10" s="110" t="s">
        <v>281</v>
      </c>
      <c r="BX10" s="69">
        <v>81.8</v>
      </c>
      <c r="BY10" s="69"/>
      <c r="BZ10" s="69"/>
      <c r="CA10" s="11">
        <v>81.8</v>
      </c>
      <c r="CB10" s="12"/>
      <c r="CC10" s="12"/>
      <c r="CD10" s="32"/>
      <c r="CE10" s="116" t="s">
        <v>330</v>
      </c>
      <c r="CF10" s="11">
        <v>2250</v>
      </c>
      <c r="CG10" s="11">
        <v>2250</v>
      </c>
      <c r="CH10" s="11"/>
      <c r="CI10" s="11"/>
      <c r="CJ10" s="12"/>
      <c r="CK10" s="12"/>
      <c r="CL10" s="32"/>
      <c r="CM10" s="115" t="s">
        <v>381</v>
      </c>
      <c r="CN10" s="11">
        <v>180</v>
      </c>
      <c r="CO10" s="11"/>
      <c r="CP10" s="11"/>
      <c r="CQ10" s="11">
        <v>180</v>
      </c>
      <c r="CR10" s="12"/>
      <c r="CS10" s="12"/>
      <c r="CT10" s="32"/>
      <c r="CU10" s="43" t="s">
        <v>590</v>
      </c>
      <c r="CV10" s="11">
        <v>34</v>
      </c>
      <c r="CW10" s="11"/>
      <c r="CX10" s="11"/>
      <c r="CY10" s="11">
        <v>34</v>
      </c>
      <c r="CZ10" s="12"/>
      <c r="DA10" s="12"/>
      <c r="DB10" s="32"/>
      <c r="DC10" s="43" t="s">
        <v>640</v>
      </c>
      <c r="DD10" s="11">
        <v>39</v>
      </c>
      <c r="DE10" s="11"/>
      <c r="DF10" s="11"/>
      <c r="DG10" s="11">
        <v>39</v>
      </c>
      <c r="DH10" s="12"/>
      <c r="DI10" s="60"/>
      <c r="DJ10" s="32"/>
      <c r="DK10" s="75" t="s">
        <v>691</v>
      </c>
      <c r="DL10" s="11">
        <v>650</v>
      </c>
      <c r="DM10" s="11"/>
      <c r="DN10" s="11">
        <v>650</v>
      </c>
      <c r="DO10" s="11"/>
      <c r="DP10" s="12"/>
      <c r="DQ10" s="60"/>
      <c r="DS10" s="76" t="s">
        <v>741</v>
      </c>
      <c r="DT10" s="11">
        <v>358.5</v>
      </c>
      <c r="DU10" s="11"/>
      <c r="DV10" s="11"/>
      <c r="DW10" s="11">
        <v>358.5</v>
      </c>
      <c r="DX10" s="13"/>
      <c r="DY10" s="60"/>
      <c r="EA10" s="79" t="s">
        <v>791</v>
      </c>
      <c r="EB10" s="11">
        <v>232</v>
      </c>
      <c r="EC10" s="11">
        <v>232</v>
      </c>
      <c r="ED10" s="11"/>
      <c r="EE10" s="11"/>
      <c r="EF10" s="12"/>
      <c r="EG10" s="12"/>
      <c r="EH10" s="79" t="s">
        <v>842</v>
      </c>
      <c r="EI10" s="11">
        <v>15</v>
      </c>
      <c r="EJ10" s="11"/>
      <c r="EK10" s="11">
        <v>15</v>
      </c>
      <c r="EL10" s="11"/>
      <c r="EM10" s="12"/>
      <c r="EO10" s="79" t="s">
        <v>892</v>
      </c>
      <c r="EP10" s="11">
        <v>80</v>
      </c>
      <c r="EQ10" s="11"/>
      <c r="ER10" s="11">
        <v>80</v>
      </c>
      <c r="ES10" s="11"/>
      <c r="ET10" s="12"/>
      <c r="EV10" s="137" t="s">
        <v>942</v>
      </c>
      <c r="EW10" s="11">
        <v>742</v>
      </c>
      <c r="EX10" s="11"/>
      <c r="EY10" s="11"/>
      <c r="EZ10" s="11">
        <v>742</v>
      </c>
      <c r="FA10" s="12"/>
      <c r="FC10" s="137" t="s">
        <v>992</v>
      </c>
      <c r="FD10" s="11">
        <v>16</v>
      </c>
      <c r="FE10" s="11"/>
      <c r="FF10" s="11">
        <v>16</v>
      </c>
      <c r="FG10" s="11"/>
      <c r="FH10" s="12"/>
      <c r="FJ10" s="137" t="s">
        <v>1056</v>
      </c>
      <c r="FK10" s="11">
        <v>390</v>
      </c>
      <c r="FL10" s="11"/>
      <c r="FM10" s="11">
        <v>390</v>
      </c>
      <c r="FN10" s="11"/>
      <c r="FO10" s="12"/>
      <c r="FQ10" s="137" t="s">
        <v>1106</v>
      </c>
      <c r="FR10" s="11">
        <v>90</v>
      </c>
      <c r="FS10" s="11"/>
      <c r="FT10" s="11">
        <v>90</v>
      </c>
      <c r="FU10" s="11"/>
      <c r="FV10" s="12"/>
      <c r="FX10" s="48" t="s">
        <v>1156</v>
      </c>
      <c r="FY10" s="11">
        <v>260</v>
      </c>
      <c r="FZ10" s="11">
        <v>260</v>
      </c>
      <c r="GA10" s="11"/>
      <c r="GB10" s="11"/>
      <c r="GC10" s="12"/>
      <c r="GE10" s="48" t="s">
        <v>1206</v>
      </c>
      <c r="GF10" s="11">
        <v>87</v>
      </c>
      <c r="GG10" s="11"/>
      <c r="GH10" s="11"/>
      <c r="GI10" s="11">
        <v>87</v>
      </c>
      <c r="GJ10" s="12"/>
      <c r="GL10" s="83" t="s">
        <v>1257</v>
      </c>
      <c r="GM10" s="11">
        <v>799.25</v>
      </c>
      <c r="GN10" s="11"/>
      <c r="GO10" s="11"/>
      <c r="GP10" s="11">
        <v>799.25</v>
      </c>
      <c r="GQ10" s="12"/>
      <c r="GS10" s="83" t="s">
        <v>1308</v>
      </c>
      <c r="GT10" s="11">
        <v>600</v>
      </c>
      <c r="GU10" s="11"/>
      <c r="GV10" s="11">
        <v>600</v>
      </c>
      <c r="GW10" s="11"/>
      <c r="GX10" s="12"/>
    </row>
    <row r="11" spans="1:206" x14ac:dyDescent="0.25">
      <c r="C11" s="32"/>
      <c r="E11" s="57" t="s">
        <v>29</v>
      </c>
      <c r="F11" s="11">
        <v>4000</v>
      </c>
      <c r="G11" s="11">
        <v>4000</v>
      </c>
      <c r="H11" s="11"/>
      <c r="I11" s="11"/>
      <c r="J11" s="12"/>
      <c r="K11" s="11"/>
      <c r="L11" s="16"/>
      <c r="M11" s="32"/>
      <c r="N11" s="57" t="s">
        <v>74</v>
      </c>
      <c r="O11" s="11">
        <v>910</v>
      </c>
      <c r="P11" s="11">
        <v>910</v>
      </c>
      <c r="Q11" s="11"/>
      <c r="R11" s="11"/>
      <c r="S11" s="11"/>
      <c r="T11" s="12"/>
      <c r="U11" s="16"/>
      <c r="V11" s="32"/>
      <c r="W11" s="91" t="s">
        <v>95</v>
      </c>
      <c r="X11" s="11">
        <v>65</v>
      </c>
      <c r="Y11" s="11"/>
      <c r="Z11" s="11"/>
      <c r="AA11" s="11">
        <v>65</v>
      </c>
      <c r="AB11" s="11"/>
      <c r="AC11" s="12"/>
      <c r="AD11" s="16"/>
      <c r="AE11" s="32"/>
      <c r="AF11" s="61" t="s">
        <v>126</v>
      </c>
      <c r="AG11" s="11">
        <v>100</v>
      </c>
      <c r="AH11" s="11">
        <v>100</v>
      </c>
      <c r="AI11" s="11"/>
      <c r="AJ11" s="11"/>
      <c r="AK11" s="11"/>
      <c r="AL11" s="12"/>
      <c r="AM11" s="16"/>
      <c r="AN11" s="32"/>
      <c r="AO11" s="95" t="s">
        <v>466</v>
      </c>
      <c r="AP11" s="11">
        <v>97.2</v>
      </c>
      <c r="AQ11" s="11">
        <v>97.2</v>
      </c>
      <c r="AR11" s="11"/>
      <c r="AS11" s="11"/>
      <c r="AT11" s="11"/>
      <c r="AU11" s="12"/>
      <c r="AV11" s="16"/>
      <c r="AW11" s="32"/>
      <c r="AX11" s="63" t="s">
        <v>517</v>
      </c>
      <c r="AY11" s="11">
        <v>104</v>
      </c>
      <c r="AZ11" s="11"/>
      <c r="BA11" s="11"/>
      <c r="BB11" s="11">
        <v>104</v>
      </c>
      <c r="BC11" s="11"/>
      <c r="BD11" s="12"/>
      <c r="BE11" s="16"/>
      <c r="BF11" s="32"/>
      <c r="BG11" s="62" t="s">
        <v>182</v>
      </c>
      <c r="BH11" s="11">
        <v>158.75</v>
      </c>
      <c r="BI11" s="11"/>
      <c r="BJ11" s="11">
        <v>158.75</v>
      </c>
      <c r="BK11" s="11"/>
      <c r="BL11" s="12"/>
      <c r="BM11" s="12"/>
      <c r="BN11" s="32"/>
      <c r="BO11" s="103" t="s">
        <v>233</v>
      </c>
      <c r="BP11" s="11">
        <v>390</v>
      </c>
      <c r="BQ11" s="11">
        <v>390</v>
      </c>
      <c r="BR11" s="11"/>
      <c r="BS11" s="11"/>
      <c r="BT11" s="12"/>
      <c r="BU11" s="12"/>
      <c r="BV11" s="32"/>
      <c r="BW11" s="110" t="s">
        <v>282</v>
      </c>
      <c r="BX11" s="69">
        <v>1800</v>
      </c>
      <c r="BY11" s="69">
        <v>1800</v>
      </c>
      <c r="BZ11" s="69"/>
      <c r="CA11" s="11"/>
      <c r="CB11" s="12"/>
      <c r="CC11" s="12"/>
      <c r="CD11" s="32"/>
      <c r="CE11" s="116" t="s">
        <v>331</v>
      </c>
      <c r="CF11" s="11">
        <v>1297</v>
      </c>
      <c r="CG11" s="11"/>
      <c r="CH11" s="11"/>
      <c r="CI11" s="11">
        <v>1297</v>
      </c>
      <c r="CJ11" s="12"/>
      <c r="CK11" s="12"/>
      <c r="CL11" s="32"/>
      <c r="CM11" s="115" t="s">
        <v>382</v>
      </c>
      <c r="CN11" s="74">
        <v>200</v>
      </c>
      <c r="CO11" s="74"/>
      <c r="CP11" s="74">
        <v>200</v>
      </c>
      <c r="CQ11" s="74"/>
      <c r="CR11" s="12"/>
      <c r="CS11" s="12"/>
      <c r="CT11" s="32"/>
      <c r="CU11" s="43" t="s">
        <v>591</v>
      </c>
      <c r="CV11" s="11">
        <v>250</v>
      </c>
      <c r="CW11" s="11"/>
      <c r="CX11" s="11">
        <v>250</v>
      </c>
      <c r="CY11" s="11"/>
      <c r="CZ11" s="12"/>
      <c r="DA11" s="12"/>
      <c r="DB11" s="32"/>
      <c r="DC11" s="43" t="s">
        <v>641</v>
      </c>
      <c r="DD11" s="11">
        <v>142.5</v>
      </c>
      <c r="DE11" s="11"/>
      <c r="DF11" s="11"/>
      <c r="DG11" s="11">
        <v>142.5</v>
      </c>
      <c r="DH11" s="12"/>
      <c r="DI11" s="60"/>
      <c r="DJ11" s="32"/>
      <c r="DK11" s="75" t="s">
        <v>692</v>
      </c>
      <c r="DL11" s="11">
        <v>2350</v>
      </c>
      <c r="DM11" s="11">
        <v>2350</v>
      </c>
      <c r="DN11" s="11"/>
      <c r="DO11" s="11"/>
      <c r="DP11" s="13"/>
      <c r="DQ11" s="60"/>
      <c r="DS11" s="76" t="s">
        <v>742</v>
      </c>
      <c r="DT11" s="11">
        <v>32.450000000000003</v>
      </c>
      <c r="DU11" s="11"/>
      <c r="DV11" s="11"/>
      <c r="DW11" s="11">
        <v>32.450000000000003</v>
      </c>
      <c r="DX11" s="13"/>
      <c r="DY11" s="60"/>
      <c r="EA11" s="79" t="s">
        <v>792</v>
      </c>
      <c r="EB11" s="11">
        <v>175.5</v>
      </c>
      <c r="EC11" s="11"/>
      <c r="ED11" s="11"/>
      <c r="EE11" s="11">
        <v>175.5</v>
      </c>
      <c r="EF11" s="12"/>
      <c r="EG11" s="12"/>
      <c r="EH11" s="79" t="s">
        <v>843</v>
      </c>
      <c r="EI11" s="11"/>
      <c r="EJ11" s="11"/>
      <c r="EK11" s="11"/>
      <c r="EL11" s="11"/>
      <c r="EM11" s="12"/>
      <c r="EO11" s="79" t="s">
        <v>893</v>
      </c>
      <c r="EP11" s="11">
        <v>399</v>
      </c>
      <c r="EQ11" s="11">
        <v>200</v>
      </c>
      <c r="ER11" s="11"/>
      <c r="ES11" s="11">
        <v>199</v>
      </c>
      <c r="ET11" s="12"/>
      <c r="EV11" s="137" t="s">
        <v>943</v>
      </c>
      <c r="EW11" s="11">
        <v>377</v>
      </c>
      <c r="EX11" s="11"/>
      <c r="EY11" s="11"/>
      <c r="EZ11" s="11">
        <v>377</v>
      </c>
      <c r="FA11" s="12"/>
      <c r="FC11" s="137" t="s">
        <v>993</v>
      </c>
      <c r="FD11" s="11">
        <v>222.75</v>
      </c>
      <c r="FE11" s="11">
        <v>222.75</v>
      </c>
      <c r="FF11" s="11"/>
      <c r="FG11" s="11"/>
      <c r="FH11" s="12"/>
      <c r="FJ11" s="137" t="s">
        <v>1057</v>
      </c>
      <c r="FK11" s="11">
        <v>180</v>
      </c>
      <c r="FL11" s="11"/>
      <c r="FM11" s="11">
        <v>180</v>
      </c>
      <c r="FN11" s="11"/>
      <c r="FO11" s="12"/>
      <c r="FQ11" s="137" t="s">
        <v>1107</v>
      </c>
      <c r="FR11" s="11">
        <v>1400</v>
      </c>
      <c r="FS11" s="11"/>
      <c r="FT11" s="11">
        <v>300</v>
      </c>
      <c r="FU11" s="11"/>
      <c r="FV11" s="12">
        <v>1100</v>
      </c>
      <c r="FX11" s="48" t="s">
        <v>1157</v>
      </c>
      <c r="FY11" s="11">
        <v>122.4</v>
      </c>
      <c r="FZ11" s="11"/>
      <c r="GA11" s="11">
        <v>122.4</v>
      </c>
      <c r="GB11" s="11"/>
      <c r="GC11" s="12"/>
      <c r="GE11" s="48" t="s">
        <v>1207</v>
      </c>
      <c r="GF11" s="11">
        <v>450</v>
      </c>
      <c r="GG11" s="11">
        <v>450</v>
      </c>
      <c r="GH11" s="11"/>
      <c r="GI11" s="11"/>
      <c r="GJ11" s="12"/>
      <c r="GL11" s="83" t="s">
        <v>1258</v>
      </c>
      <c r="GM11" s="11">
        <v>97.2</v>
      </c>
      <c r="GN11" s="11"/>
      <c r="GO11" s="11"/>
      <c r="GP11" s="11">
        <v>97.2</v>
      </c>
      <c r="GQ11" s="12"/>
      <c r="GS11" s="83" t="s">
        <v>1309</v>
      </c>
      <c r="GT11" s="11">
        <v>410</v>
      </c>
      <c r="GU11" s="11">
        <v>410</v>
      </c>
      <c r="GV11" s="11"/>
      <c r="GW11" s="11"/>
      <c r="GX11" s="12"/>
    </row>
    <row r="12" spans="1:206" x14ac:dyDescent="0.25">
      <c r="C12" s="33" t="s">
        <v>17</v>
      </c>
      <c r="E12" s="57" t="s">
        <v>30</v>
      </c>
      <c r="F12" s="11">
        <v>26</v>
      </c>
      <c r="G12" s="11"/>
      <c r="H12" s="11">
        <v>26</v>
      </c>
      <c r="I12" s="11"/>
      <c r="J12" s="12"/>
      <c r="K12" s="11"/>
      <c r="L12" s="16"/>
      <c r="M12" s="33" t="s">
        <v>17</v>
      </c>
      <c r="N12" s="57" t="s">
        <v>410</v>
      </c>
      <c r="O12" s="11">
        <v>180</v>
      </c>
      <c r="P12" s="11"/>
      <c r="Q12" s="11">
        <v>180</v>
      </c>
      <c r="R12" s="11"/>
      <c r="S12" s="11"/>
      <c r="T12" s="12"/>
      <c r="U12" s="16"/>
      <c r="V12" s="33"/>
      <c r="W12" s="91" t="s">
        <v>94</v>
      </c>
      <c r="X12" s="11">
        <v>195</v>
      </c>
      <c r="Y12" s="11"/>
      <c r="Z12" s="11"/>
      <c r="AA12" s="11">
        <v>195</v>
      </c>
      <c r="AB12" s="11"/>
      <c r="AC12" s="12"/>
      <c r="AD12" s="16"/>
      <c r="AE12" s="33"/>
      <c r="AF12" s="61" t="s">
        <v>127</v>
      </c>
      <c r="AG12" s="11">
        <v>797.35</v>
      </c>
      <c r="AH12" s="11">
        <v>797.35</v>
      </c>
      <c r="AI12" s="11"/>
      <c r="AJ12" s="11"/>
      <c r="AK12" s="11"/>
      <c r="AL12" s="12"/>
      <c r="AM12" s="16"/>
      <c r="AN12" s="33"/>
      <c r="AO12" s="95" t="s">
        <v>467</v>
      </c>
      <c r="AP12" s="11">
        <v>187.15</v>
      </c>
      <c r="AQ12" s="11"/>
      <c r="AR12" s="11">
        <v>187.15</v>
      </c>
      <c r="AS12" s="11"/>
      <c r="AT12" s="11"/>
      <c r="AU12" s="12"/>
      <c r="AV12" s="16"/>
      <c r="AW12" s="33"/>
      <c r="AX12" s="63" t="s">
        <v>518</v>
      </c>
      <c r="AY12" s="11"/>
      <c r="AZ12" s="11"/>
      <c r="BA12" s="11"/>
      <c r="BB12" s="11"/>
      <c r="BC12" s="11"/>
      <c r="BD12" s="12"/>
      <c r="BE12" s="16"/>
      <c r="BF12" s="33"/>
      <c r="BG12" s="62" t="s">
        <v>183</v>
      </c>
      <c r="BH12" s="11">
        <v>48</v>
      </c>
      <c r="BI12" s="11"/>
      <c r="BJ12" s="11">
        <v>48</v>
      </c>
      <c r="BK12" s="11"/>
      <c r="BL12" s="12"/>
      <c r="BM12" s="12"/>
      <c r="BN12" s="33"/>
      <c r="BO12" s="103" t="s">
        <v>234</v>
      </c>
      <c r="BP12" s="11">
        <v>17.5</v>
      </c>
      <c r="BQ12" s="11">
        <v>17.5</v>
      </c>
      <c r="BR12" s="11"/>
      <c r="BS12" s="11"/>
      <c r="BT12" s="12"/>
      <c r="BU12" s="12"/>
      <c r="BV12" s="33"/>
      <c r="BW12" s="110" t="s">
        <v>283</v>
      </c>
      <c r="BX12" s="69">
        <v>144.4</v>
      </c>
      <c r="BY12" s="69"/>
      <c r="BZ12" s="69"/>
      <c r="CA12" s="11">
        <v>69</v>
      </c>
      <c r="CB12" s="12"/>
      <c r="CC12" s="12"/>
      <c r="CD12" s="33"/>
      <c r="CE12" s="116" t="s">
        <v>332</v>
      </c>
      <c r="CF12" s="11">
        <v>650</v>
      </c>
      <c r="CG12" s="11">
        <v>650</v>
      </c>
      <c r="CH12" s="11"/>
      <c r="CI12" s="11"/>
      <c r="CJ12" s="12"/>
      <c r="CK12" s="12"/>
      <c r="CL12" s="33"/>
      <c r="CM12" s="115" t="s">
        <v>383</v>
      </c>
      <c r="CN12" s="11">
        <v>466.8</v>
      </c>
      <c r="CO12" s="11">
        <v>233.8</v>
      </c>
      <c r="CP12" s="11">
        <v>233</v>
      </c>
      <c r="CQ12" s="11"/>
      <c r="CR12" s="12"/>
      <c r="CS12" s="12"/>
      <c r="CT12" s="33"/>
      <c r="CU12" s="43" t="s">
        <v>592</v>
      </c>
      <c r="CV12" s="11">
        <v>57.75</v>
      </c>
      <c r="CW12" s="11"/>
      <c r="CX12" s="11">
        <v>57.75</v>
      </c>
      <c r="CY12" s="11"/>
      <c r="CZ12" s="12"/>
      <c r="DA12" s="12"/>
      <c r="DB12" s="33"/>
      <c r="DC12" s="43" t="s">
        <v>642</v>
      </c>
      <c r="DD12" s="11">
        <v>30</v>
      </c>
      <c r="DE12" s="11"/>
      <c r="DF12" s="11">
        <v>30</v>
      </c>
      <c r="DG12" s="11"/>
      <c r="DH12" s="12"/>
      <c r="DI12" s="60"/>
      <c r="DJ12" s="33"/>
      <c r="DK12" s="75" t="s">
        <v>693</v>
      </c>
      <c r="DL12" s="11">
        <v>252</v>
      </c>
      <c r="DM12" s="11"/>
      <c r="DN12" s="11"/>
      <c r="DO12" s="11">
        <v>252</v>
      </c>
      <c r="DP12" s="13"/>
      <c r="DQ12" s="60"/>
      <c r="DS12" s="76" t="s">
        <v>743</v>
      </c>
      <c r="DT12" s="11">
        <v>24.5</v>
      </c>
      <c r="DU12" s="11"/>
      <c r="DV12" s="11"/>
      <c r="DW12" s="11">
        <v>24.5</v>
      </c>
      <c r="DX12" s="13"/>
      <c r="DY12" s="60"/>
      <c r="EA12" s="79" t="s">
        <v>793</v>
      </c>
      <c r="EB12" s="11">
        <v>160</v>
      </c>
      <c r="EC12" s="11"/>
      <c r="ED12" s="11"/>
      <c r="EE12" s="11">
        <v>160</v>
      </c>
      <c r="EF12" s="12"/>
      <c r="EG12" s="16"/>
      <c r="EH12" s="79" t="s">
        <v>844</v>
      </c>
      <c r="EI12" s="11">
        <v>2100</v>
      </c>
      <c r="EJ12" s="11">
        <v>2100</v>
      </c>
      <c r="EK12" s="11"/>
      <c r="EL12" s="11"/>
      <c r="EM12" s="12"/>
      <c r="EO12" s="79" t="s">
        <v>894</v>
      </c>
      <c r="EP12" s="11">
        <v>924</v>
      </c>
      <c r="EQ12" s="11">
        <v>924</v>
      </c>
      <c r="ER12" s="11"/>
      <c r="ES12" s="11"/>
      <c r="ET12" s="12"/>
      <c r="EU12" s="6" t="s">
        <v>1038</v>
      </c>
      <c r="EV12" s="137" t="s">
        <v>944</v>
      </c>
      <c r="EW12" s="11">
        <v>136</v>
      </c>
      <c r="EX12" s="11"/>
      <c r="EY12" s="11"/>
      <c r="EZ12" s="11">
        <v>136</v>
      </c>
      <c r="FA12" s="12"/>
      <c r="FC12" s="137" t="s">
        <v>994</v>
      </c>
      <c r="FD12" s="11">
        <v>50</v>
      </c>
      <c r="FE12" s="11"/>
      <c r="FF12" s="11">
        <v>50</v>
      </c>
      <c r="FG12" s="11"/>
      <c r="FH12" s="12"/>
      <c r="FJ12" s="137" t="s">
        <v>1058</v>
      </c>
      <c r="FK12" s="11">
        <v>784</v>
      </c>
      <c r="FL12" s="11"/>
      <c r="FM12" s="11">
        <v>784</v>
      </c>
      <c r="FN12" s="11"/>
      <c r="FO12" s="12"/>
      <c r="FQ12" s="137" t="s">
        <v>1108</v>
      </c>
      <c r="FR12" s="11">
        <v>172.8</v>
      </c>
      <c r="FS12" s="11"/>
      <c r="FT12" s="11"/>
      <c r="FU12" s="11">
        <v>172.8</v>
      </c>
      <c r="FV12" s="12"/>
      <c r="FX12" s="48" t="s">
        <v>1158</v>
      </c>
      <c r="FY12" s="11">
        <v>42.5</v>
      </c>
      <c r="FZ12" s="11"/>
      <c r="GA12" s="11"/>
      <c r="GB12" s="11">
        <v>42.5</v>
      </c>
      <c r="GC12" s="12"/>
      <c r="GE12" s="48" t="s">
        <v>1208</v>
      </c>
      <c r="GF12" s="11">
        <v>2138</v>
      </c>
      <c r="GG12" s="11">
        <v>2138</v>
      </c>
      <c r="GH12" s="11"/>
      <c r="GI12" s="11"/>
      <c r="GJ12" s="12"/>
      <c r="GL12" s="83" t="s">
        <v>1259</v>
      </c>
      <c r="GM12" s="11">
        <v>263</v>
      </c>
      <c r="GN12" s="11">
        <v>263</v>
      </c>
      <c r="GO12" s="11"/>
      <c r="GP12" s="11"/>
      <c r="GQ12" s="12"/>
      <c r="GS12" s="83" t="s">
        <v>1310</v>
      </c>
      <c r="GT12" s="11">
        <v>24</v>
      </c>
      <c r="GU12" s="11">
        <v>24</v>
      </c>
      <c r="GV12" s="11"/>
      <c r="GW12" s="11"/>
      <c r="GX12" s="12"/>
    </row>
    <row r="13" spans="1:206" x14ac:dyDescent="0.25">
      <c r="C13" s="33"/>
      <c r="D13" s="8" t="s">
        <v>17</v>
      </c>
      <c r="E13" s="57" t="s">
        <v>31</v>
      </c>
      <c r="F13" s="11">
        <v>55.15</v>
      </c>
      <c r="G13" s="11"/>
      <c r="H13" s="11"/>
      <c r="I13" s="11">
        <v>55.15</v>
      </c>
      <c r="J13" s="12"/>
      <c r="K13" s="11"/>
      <c r="L13" s="16"/>
      <c r="M13" s="33"/>
      <c r="N13" s="57" t="s">
        <v>411</v>
      </c>
      <c r="O13" s="11">
        <v>84.8</v>
      </c>
      <c r="P13" s="11"/>
      <c r="Q13" s="11">
        <v>84.8</v>
      </c>
      <c r="R13" s="11"/>
      <c r="S13" s="11"/>
      <c r="T13" s="12"/>
      <c r="U13" s="16"/>
      <c r="V13" s="33"/>
      <c r="W13" s="92" t="s">
        <v>439</v>
      </c>
      <c r="X13" s="9">
        <v>87</v>
      </c>
      <c r="Y13" s="9"/>
      <c r="Z13" s="9">
        <v>87</v>
      </c>
      <c r="AA13" s="9"/>
      <c r="AB13" s="9"/>
      <c r="AC13" s="10"/>
      <c r="AD13" s="16"/>
      <c r="AE13" s="33"/>
      <c r="AF13" s="61" t="s">
        <v>128</v>
      </c>
      <c r="AG13" s="11">
        <v>705</v>
      </c>
      <c r="AH13" s="11"/>
      <c r="AI13" s="11">
        <v>705</v>
      </c>
      <c r="AJ13" s="11"/>
      <c r="AK13" s="11"/>
      <c r="AL13" s="12"/>
      <c r="AM13" s="16"/>
      <c r="AN13" s="33"/>
      <c r="AO13" s="95" t="s">
        <v>468</v>
      </c>
      <c r="AP13" s="11">
        <v>300</v>
      </c>
      <c r="AQ13" s="11">
        <v>300</v>
      </c>
      <c r="AR13" s="11"/>
      <c r="AS13" s="11"/>
      <c r="AT13" s="11"/>
      <c r="AU13" s="12"/>
      <c r="AV13" s="16"/>
      <c r="AW13" s="33"/>
      <c r="AX13" s="63" t="s">
        <v>519</v>
      </c>
      <c r="AY13" s="11">
        <v>60</v>
      </c>
      <c r="AZ13" s="11"/>
      <c r="BA13" s="11">
        <v>60</v>
      </c>
      <c r="BB13" s="11"/>
      <c r="BC13" s="11"/>
      <c r="BD13" s="12"/>
      <c r="BE13" s="16"/>
      <c r="BF13" s="33"/>
      <c r="BG13" s="62" t="s">
        <v>184</v>
      </c>
      <c r="BH13" s="11">
        <v>64</v>
      </c>
      <c r="BI13" s="11"/>
      <c r="BJ13" s="11">
        <v>64</v>
      </c>
      <c r="BK13" s="11"/>
      <c r="BL13" s="12"/>
      <c r="BM13" s="12"/>
      <c r="BN13" s="33"/>
      <c r="BO13" s="103" t="s">
        <v>235</v>
      </c>
      <c r="BP13" s="11">
        <v>70.8</v>
      </c>
      <c r="BQ13" s="11">
        <v>70.8</v>
      </c>
      <c r="BR13" s="11"/>
      <c r="BS13" s="11"/>
      <c r="BT13" s="12"/>
      <c r="BU13" s="12"/>
      <c r="BV13" s="33"/>
      <c r="BW13" s="110" t="s">
        <v>284</v>
      </c>
      <c r="BX13" s="69">
        <v>5.25</v>
      </c>
      <c r="BY13" s="69"/>
      <c r="BZ13" s="69">
        <v>5.25</v>
      </c>
      <c r="CA13" s="11"/>
      <c r="CB13" s="12"/>
      <c r="CC13" s="12"/>
      <c r="CD13" s="33"/>
      <c r="CE13" s="117" t="s">
        <v>333</v>
      </c>
      <c r="CF13" s="11">
        <v>95</v>
      </c>
      <c r="CG13" s="11"/>
      <c r="CH13" s="11"/>
      <c r="CI13" s="11">
        <v>95</v>
      </c>
      <c r="CJ13" s="12"/>
      <c r="CK13" s="12"/>
      <c r="CL13" s="33"/>
      <c r="CM13" s="115" t="s">
        <v>384</v>
      </c>
      <c r="CN13" s="11">
        <v>67.5</v>
      </c>
      <c r="CO13" s="11"/>
      <c r="CP13" s="11"/>
      <c r="CQ13" s="11">
        <v>67.5</v>
      </c>
      <c r="CR13" s="12"/>
      <c r="CS13" s="12"/>
      <c r="CT13" s="33"/>
      <c r="CU13" s="43" t="s">
        <v>593</v>
      </c>
      <c r="CV13" s="11">
        <v>511.5</v>
      </c>
      <c r="CW13" s="11"/>
      <c r="CX13" s="11"/>
      <c r="CY13" s="11">
        <v>511.5</v>
      </c>
      <c r="CZ13" s="12"/>
      <c r="DA13" s="12"/>
      <c r="DB13" s="33"/>
      <c r="DC13" s="43" t="s">
        <v>643</v>
      </c>
      <c r="DD13" s="11">
        <v>60</v>
      </c>
      <c r="DE13" s="11"/>
      <c r="DF13" s="11">
        <v>60</v>
      </c>
      <c r="DG13" s="11"/>
      <c r="DH13" s="12"/>
      <c r="DI13" s="60"/>
      <c r="DJ13" s="33"/>
      <c r="DK13" s="75" t="s">
        <v>694</v>
      </c>
      <c r="DL13" s="11">
        <v>264.25</v>
      </c>
      <c r="DM13" s="11"/>
      <c r="DN13" s="11"/>
      <c r="DO13" s="11">
        <v>264.25</v>
      </c>
      <c r="DP13" s="13"/>
      <c r="DQ13" s="60"/>
      <c r="DS13" s="76" t="s">
        <v>744</v>
      </c>
      <c r="DT13" s="11">
        <v>17</v>
      </c>
      <c r="DU13" s="11"/>
      <c r="DV13" s="11"/>
      <c r="DW13" s="11">
        <v>17</v>
      </c>
      <c r="DX13" s="13"/>
      <c r="DY13" s="60"/>
      <c r="EA13" s="79" t="s">
        <v>794</v>
      </c>
      <c r="EB13" s="11">
        <v>200</v>
      </c>
      <c r="EC13" s="11"/>
      <c r="ED13" s="11">
        <v>200</v>
      </c>
      <c r="EE13" s="11"/>
      <c r="EF13" s="12"/>
      <c r="EG13" s="16"/>
      <c r="EH13" s="79" t="s">
        <v>845</v>
      </c>
      <c r="EI13" s="11">
        <v>7.5</v>
      </c>
      <c r="EJ13" s="11"/>
      <c r="EK13" s="11">
        <v>7.5</v>
      </c>
      <c r="EL13" s="11"/>
      <c r="EM13" s="12"/>
      <c r="EO13" s="79" t="s">
        <v>895</v>
      </c>
      <c r="EP13" s="11">
        <v>795</v>
      </c>
      <c r="EQ13" s="11"/>
      <c r="ER13" s="11"/>
      <c r="ES13" s="11">
        <v>795</v>
      </c>
      <c r="ET13" s="12"/>
      <c r="EV13" s="137" t="s">
        <v>945</v>
      </c>
      <c r="EW13" s="11">
        <v>63.95</v>
      </c>
      <c r="EX13" s="11"/>
      <c r="EY13" s="11"/>
      <c r="EZ13" s="11">
        <v>63.95</v>
      </c>
      <c r="FA13" s="12"/>
      <c r="FC13" s="137" t="s">
        <v>995</v>
      </c>
      <c r="FD13" s="11">
        <v>100</v>
      </c>
      <c r="FE13" s="11"/>
      <c r="FF13" s="11">
        <v>100</v>
      </c>
      <c r="FG13" s="11"/>
      <c r="FH13" s="12"/>
      <c r="FJ13" s="137" t="s">
        <v>1059</v>
      </c>
      <c r="FK13" s="11">
        <v>832</v>
      </c>
      <c r="FL13" s="11"/>
      <c r="FM13" s="11"/>
      <c r="FN13" s="11"/>
      <c r="FO13" s="12">
        <v>832</v>
      </c>
      <c r="FQ13" s="137" t="s">
        <v>1109</v>
      </c>
      <c r="FR13" s="11">
        <v>160</v>
      </c>
      <c r="FS13" s="11">
        <v>160</v>
      </c>
      <c r="FT13" s="11"/>
      <c r="FU13" s="11"/>
      <c r="FV13" s="12"/>
      <c r="FX13" s="48" t="s">
        <v>1159</v>
      </c>
      <c r="FY13" s="11">
        <v>180</v>
      </c>
      <c r="FZ13" s="11">
        <v>180</v>
      </c>
      <c r="GA13" s="11"/>
      <c r="GB13" s="11"/>
      <c r="GC13" s="12"/>
      <c r="GE13" s="48" t="s">
        <v>1209</v>
      </c>
      <c r="GF13" s="11">
        <v>17</v>
      </c>
      <c r="GG13" s="11"/>
      <c r="GH13" s="11">
        <v>17</v>
      </c>
      <c r="GI13" s="11"/>
      <c r="GJ13" s="12"/>
      <c r="GL13" s="83" t="s">
        <v>1260</v>
      </c>
      <c r="GM13" s="11">
        <v>240</v>
      </c>
      <c r="GN13" s="11"/>
      <c r="GO13" s="11"/>
      <c r="GP13" s="11">
        <v>240</v>
      </c>
      <c r="GQ13" s="12"/>
      <c r="GS13" s="83" t="s">
        <v>1311</v>
      </c>
      <c r="GT13" s="11">
        <v>108</v>
      </c>
      <c r="GU13" s="11"/>
      <c r="GV13" s="11"/>
      <c r="GW13" s="11">
        <v>108</v>
      </c>
      <c r="GX13" s="12"/>
    </row>
    <row r="14" spans="1:206" x14ac:dyDescent="0.25">
      <c r="C14" s="33"/>
      <c r="E14" s="57" t="s">
        <v>32</v>
      </c>
      <c r="F14" s="11">
        <v>128</v>
      </c>
      <c r="G14" s="11"/>
      <c r="H14" s="11">
        <v>128</v>
      </c>
      <c r="I14" s="11"/>
      <c r="J14" s="12"/>
      <c r="K14" s="11"/>
      <c r="L14" s="16"/>
      <c r="M14" s="33"/>
      <c r="N14" s="57" t="s">
        <v>412</v>
      </c>
      <c r="O14" s="11">
        <v>650</v>
      </c>
      <c r="P14" s="11"/>
      <c r="Q14" s="11"/>
      <c r="R14" s="11">
        <v>650</v>
      </c>
      <c r="S14" s="11"/>
      <c r="T14" s="12"/>
      <c r="U14" s="16"/>
      <c r="V14" s="33"/>
      <c r="W14" s="93" t="s">
        <v>440</v>
      </c>
      <c r="X14" s="11">
        <v>632.85</v>
      </c>
      <c r="Y14" s="11"/>
      <c r="Z14" s="11">
        <v>480</v>
      </c>
      <c r="AA14" s="11">
        <v>152.85</v>
      </c>
      <c r="AB14" s="11"/>
      <c r="AC14" s="12"/>
      <c r="AD14" s="16"/>
      <c r="AE14" s="33"/>
      <c r="AF14" s="61" t="s">
        <v>129</v>
      </c>
      <c r="AG14" s="11">
        <v>194.4</v>
      </c>
      <c r="AH14" s="11"/>
      <c r="AI14" s="11">
        <v>194.4</v>
      </c>
      <c r="AJ14" s="11"/>
      <c r="AK14" s="11"/>
      <c r="AL14" s="12"/>
      <c r="AM14" s="16"/>
      <c r="AN14" s="33"/>
      <c r="AO14" s="95" t="s">
        <v>469</v>
      </c>
      <c r="AP14" s="11">
        <v>280</v>
      </c>
      <c r="AQ14" s="11"/>
      <c r="AR14" s="11">
        <v>280</v>
      </c>
      <c r="AS14" s="11"/>
      <c r="AT14" s="11"/>
      <c r="AU14" s="12"/>
      <c r="AV14" s="16"/>
      <c r="AW14" s="33"/>
      <c r="AX14" s="63" t="s">
        <v>520</v>
      </c>
      <c r="AY14" s="11">
        <v>168.75</v>
      </c>
      <c r="AZ14" s="11"/>
      <c r="BA14" s="11">
        <v>168.75</v>
      </c>
      <c r="BB14" s="11"/>
      <c r="BC14" s="11"/>
      <c r="BD14" s="12"/>
      <c r="BE14" s="16"/>
      <c r="BF14" s="33"/>
      <c r="BG14" s="62" t="s">
        <v>185</v>
      </c>
      <c r="BH14" s="11">
        <v>373.85</v>
      </c>
      <c r="BI14" s="11"/>
      <c r="BJ14" s="11">
        <v>373.85</v>
      </c>
      <c r="BK14" s="11"/>
      <c r="BL14" s="12"/>
      <c r="BM14" s="12"/>
      <c r="BN14" s="33"/>
      <c r="BO14" s="103" t="s">
        <v>236</v>
      </c>
      <c r="BP14" s="11">
        <v>87.75</v>
      </c>
      <c r="BQ14" s="11"/>
      <c r="BR14" s="11"/>
      <c r="BS14" s="11">
        <v>87.75</v>
      </c>
      <c r="BT14" s="12"/>
      <c r="BU14" s="12"/>
      <c r="BV14" s="33"/>
      <c r="BW14" s="110" t="s">
        <v>285</v>
      </c>
      <c r="BX14" s="69">
        <v>22.4</v>
      </c>
      <c r="BY14" s="69"/>
      <c r="BZ14" s="69">
        <v>22.4</v>
      </c>
      <c r="CA14" s="11"/>
      <c r="CB14" s="12"/>
      <c r="CC14" s="12"/>
      <c r="CD14" s="33"/>
      <c r="CE14" s="117" t="s">
        <v>334</v>
      </c>
      <c r="CF14" s="11">
        <v>300</v>
      </c>
      <c r="CG14" s="11"/>
      <c r="CH14" s="11"/>
      <c r="CI14" s="11">
        <v>300</v>
      </c>
      <c r="CJ14" s="12"/>
      <c r="CK14" s="12"/>
      <c r="CL14" s="33"/>
      <c r="CM14" s="115" t="s">
        <v>385</v>
      </c>
      <c r="CN14" s="11">
        <v>200</v>
      </c>
      <c r="CO14" s="11"/>
      <c r="CP14" s="11">
        <v>200</v>
      </c>
      <c r="CQ14" s="11"/>
      <c r="CR14" s="12"/>
      <c r="CS14" s="12"/>
      <c r="CT14" s="33"/>
      <c r="CU14" s="43" t="s">
        <v>594</v>
      </c>
      <c r="CV14" s="11">
        <v>224</v>
      </c>
      <c r="CW14" s="11"/>
      <c r="CX14" s="11"/>
      <c r="CY14" s="11">
        <v>224</v>
      </c>
      <c r="CZ14" s="12"/>
      <c r="DA14" s="12"/>
      <c r="DB14" s="33"/>
      <c r="DC14" s="43" t="s">
        <v>644</v>
      </c>
      <c r="DD14" s="11">
        <v>480</v>
      </c>
      <c r="DE14" s="11"/>
      <c r="DF14" s="11"/>
      <c r="DG14" s="11">
        <v>480</v>
      </c>
      <c r="DH14" s="12"/>
      <c r="DI14" s="60"/>
      <c r="DJ14" s="33"/>
      <c r="DK14" s="75" t="s">
        <v>695</v>
      </c>
      <c r="DL14" s="11">
        <v>360</v>
      </c>
      <c r="DM14" s="11"/>
      <c r="DN14" s="11">
        <v>100</v>
      </c>
      <c r="DO14" s="11">
        <v>260</v>
      </c>
      <c r="DP14" s="13"/>
      <c r="DQ14" s="60"/>
      <c r="DS14" s="76" t="s">
        <v>745</v>
      </c>
      <c r="DT14" s="11">
        <v>30</v>
      </c>
      <c r="DU14" s="11"/>
      <c r="DV14" s="11"/>
      <c r="DW14" s="11">
        <v>30</v>
      </c>
      <c r="DX14" s="13"/>
      <c r="DY14" s="60"/>
      <c r="EA14" s="79" t="s">
        <v>795</v>
      </c>
      <c r="EB14" s="11">
        <v>27.15</v>
      </c>
      <c r="EC14" s="11"/>
      <c r="ED14" s="11">
        <v>27.15</v>
      </c>
      <c r="EE14" s="11"/>
      <c r="EF14" s="12"/>
      <c r="EG14" s="16"/>
      <c r="EH14" s="79" t="s">
        <v>846</v>
      </c>
      <c r="EI14" s="11">
        <v>1559</v>
      </c>
      <c r="EJ14" s="11">
        <v>1559</v>
      </c>
      <c r="EK14" s="11"/>
      <c r="EL14" s="11"/>
      <c r="EM14" s="12"/>
      <c r="EO14" s="79" t="s">
        <v>896</v>
      </c>
      <c r="EP14" s="69">
        <v>1805.35</v>
      </c>
      <c r="EQ14" s="11">
        <v>1805.35</v>
      </c>
      <c r="ER14" s="11"/>
      <c r="ES14" s="11"/>
      <c r="ET14" s="12"/>
      <c r="EV14" s="137" t="s">
        <v>946</v>
      </c>
      <c r="EW14" s="11">
        <v>12</v>
      </c>
      <c r="EX14" s="11"/>
      <c r="EY14" s="11">
        <v>12</v>
      </c>
      <c r="EZ14" s="11"/>
      <c r="FA14" s="12"/>
      <c r="FC14" s="137" t="s">
        <v>996</v>
      </c>
      <c r="FD14" s="11">
        <v>980</v>
      </c>
      <c r="FE14" s="11">
        <v>980</v>
      </c>
      <c r="FF14" s="11"/>
      <c r="FG14" s="11"/>
      <c r="FH14" s="12"/>
      <c r="FJ14" s="137" t="s">
        <v>1060</v>
      </c>
      <c r="FK14" s="11">
        <v>988</v>
      </c>
      <c r="FL14" s="11"/>
      <c r="FM14" s="11">
        <v>988</v>
      </c>
      <c r="FN14" s="11"/>
      <c r="FO14" s="12"/>
      <c r="FQ14" s="137" t="s">
        <v>1110</v>
      </c>
      <c r="FR14" s="11">
        <v>2160</v>
      </c>
      <c r="FS14" s="11">
        <v>2160</v>
      </c>
      <c r="FT14" s="11"/>
      <c r="FU14" s="11"/>
      <c r="FV14" s="12"/>
      <c r="FW14" s="6" t="s">
        <v>682</v>
      </c>
      <c r="FX14" s="48" t="s">
        <v>1160</v>
      </c>
      <c r="FY14" s="11">
        <v>4812</v>
      </c>
      <c r="FZ14" s="11">
        <v>4812</v>
      </c>
      <c r="GA14" s="11"/>
      <c r="GB14" s="11"/>
      <c r="GC14" s="12"/>
      <c r="GE14" s="48" t="s">
        <v>1210</v>
      </c>
      <c r="GF14" s="11">
        <v>180</v>
      </c>
      <c r="GG14" s="11"/>
      <c r="GH14" s="11">
        <v>180</v>
      </c>
      <c r="GI14" s="11"/>
      <c r="GJ14" s="12"/>
      <c r="GL14" s="83" t="s">
        <v>1261</v>
      </c>
      <c r="GM14" s="11">
        <v>135</v>
      </c>
      <c r="GN14" s="11"/>
      <c r="GO14" s="11">
        <v>135</v>
      </c>
      <c r="GP14" s="11"/>
      <c r="GQ14" s="12"/>
      <c r="GS14" s="83" t="s">
        <v>1312</v>
      </c>
      <c r="GT14" s="11">
        <v>520</v>
      </c>
      <c r="GU14" s="11"/>
      <c r="GV14" s="11">
        <v>520</v>
      </c>
      <c r="GW14" s="11"/>
      <c r="GX14" s="12"/>
    </row>
    <row r="15" spans="1:206" x14ac:dyDescent="0.25">
      <c r="C15" s="33"/>
      <c r="E15" s="57" t="s">
        <v>33</v>
      </c>
      <c r="F15" s="11">
        <v>145</v>
      </c>
      <c r="G15" s="11"/>
      <c r="H15" s="11">
        <v>145</v>
      </c>
      <c r="I15" s="11"/>
      <c r="J15" s="12"/>
      <c r="K15" s="11"/>
      <c r="L15" s="16"/>
      <c r="M15" s="33"/>
      <c r="N15" s="57" t="s">
        <v>76</v>
      </c>
      <c r="O15" s="11">
        <v>3900</v>
      </c>
      <c r="P15" s="11">
        <v>1900</v>
      </c>
      <c r="Q15" s="11"/>
      <c r="R15" s="11">
        <v>2000</v>
      </c>
      <c r="S15" s="11"/>
      <c r="T15" s="12"/>
      <c r="U15" s="16"/>
      <c r="V15" s="33"/>
      <c r="W15" s="93" t="s">
        <v>111</v>
      </c>
      <c r="X15" s="11">
        <v>84.64</v>
      </c>
      <c r="Y15" s="11"/>
      <c r="Z15" s="11"/>
      <c r="AA15" s="11">
        <v>84.64</v>
      </c>
      <c r="AB15" s="11"/>
      <c r="AC15" s="12"/>
      <c r="AD15" s="16"/>
      <c r="AE15" s="33"/>
      <c r="AF15" s="61" t="s">
        <v>130</v>
      </c>
      <c r="AG15" s="11">
        <v>130</v>
      </c>
      <c r="AH15" s="11"/>
      <c r="AI15" s="11">
        <v>130</v>
      </c>
      <c r="AJ15" s="11"/>
      <c r="AK15" s="11"/>
      <c r="AL15" s="12"/>
      <c r="AM15" s="16"/>
      <c r="AN15" s="33"/>
      <c r="AO15" s="95" t="s">
        <v>470</v>
      </c>
      <c r="AP15" s="11">
        <v>1260</v>
      </c>
      <c r="AQ15" s="11">
        <v>1260</v>
      </c>
      <c r="AR15" s="11"/>
      <c r="AS15" s="11"/>
      <c r="AT15" s="11"/>
      <c r="AU15" s="12"/>
      <c r="AV15" s="16"/>
      <c r="AW15" s="33"/>
      <c r="AX15" s="63" t="s">
        <v>521</v>
      </c>
      <c r="AY15" s="11">
        <v>60</v>
      </c>
      <c r="AZ15" s="11"/>
      <c r="BA15" s="11">
        <v>60</v>
      </c>
      <c r="BB15" s="11"/>
      <c r="BC15" s="11"/>
      <c r="BD15" s="12"/>
      <c r="BE15" s="16"/>
      <c r="BF15" s="33"/>
      <c r="BG15" s="62" t="s">
        <v>186</v>
      </c>
      <c r="BH15" s="11">
        <v>67.5</v>
      </c>
      <c r="BI15" s="11"/>
      <c r="BJ15" s="11">
        <v>67.5</v>
      </c>
      <c r="BK15" s="11"/>
      <c r="BL15" s="12"/>
      <c r="BM15" s="12"/>
      <c r="BN15" s="33"/>
      <c r="BO15" s="103" t="s">
        <v>237</v>
      </c>
      <c r="BP15" s="11">
        <v>100</v>
      </c>
      <c r="BQ15" s="11"/>
      <c r="BR15" s="11"/>
      <c r="BS15" s="11">
        <v>100</v>
      </c>
      <c r="BT15" s="12"/>
      <c r="BU15" s="12"/>
      <c r="BV15" s="33"/>
      <c r="BW15" s="110" t="s">
        <v>286</v>
      </c>
      <c r="BX15" s="69">
        <v>52</v>
      </c>
      <c r="BY15" s="69"/>
      <c r="BZ15" s="69">
        <v>52</v>
      </c>
      <c r="CA15" s="11"/>
      <c r="CB15" s="12"/>
      <c r="CC15" s="12"/>
      <c r="CD15" s="33"/>
      <c r="CE15" s="117" t="s">
        <v>335</v>
      </c>
      <c r="CF15" s="11">
        <v>320</v>
      </c>
      <c r="CG15" s="11">
        <v>320</v>
      </c>
      <c r="CH15" s="11"/>
      <c r="CI15" s="11"/>
      <c r="CJ15" s="12"/>
      <c r="CK15" s="12"/>
      <c r="CL15" s="33"/>
      <c r="CM15" s="115" t="s">
        <v>391</v>
      </c>
      <c r="CN15" s="11">
        <v>331.35</v>
      </c>
      <c r="CO15" s="11"/>
      <c r="CP15" s="11"/>
      <c r="CQ15" s="11">
        <v>331.35</v>
      </c>
      <c r="CR15" s="12"/>
      <c r="CS15" s="12"/>
      <c r="CT15" s="33"/>
      <c r="CU15" s="43" t="s">
        <v>595</v>
      </c>
      <c r="CV15" s="11">
        <v>132</v>
      </c>
      <c r="CW15" s="11"/>
      <c r="CX15" s="11"/>
      <c r="CY15" s="11">
        <v>132</v>
      </c>
      <c r="CZ15" s="12"/>
      <c r="DA15" s="12"/>
      <c r="DB15" s="33"/>
      <c r="DC15" s="43" t="s">
        <v>645</v>
      </c>
      <c r="DD15" s="11">
        <v>136.80000000000001</v>
      </c>
      <c r="DE15" s="11">
        <v>136.80000000000001</v>
      </c>
      <c r="DF15" s="11"/>
      <c r="DG15" s="11"/>
      <c r="DH15" s="12"/>
      <c r="DI15" s="60"/>
      <c r="DJ15" s="33"/>
      <c r="DK15" s="75" t="s">
        <v>696</v>
      </c>
      <c r="DL15" s="11">
        <v>45</v>
      </c>
      <c r="DM15" s="11"/>
      <c r="DN15" s="11">
        <v>45</v>
      </c>
      <c r="DO15" s="11"/>
      <c r="DP15" s="13"/>
      <c r="DQ15" s="60"/>
      <c r="DS15" s="76" t="s">
        <v>746</v>
      </c>
      <c r="DT15" s="11">
        <v>49.5</v>
      </c>
      <c r="DU15" s="11"/>
      <c r="DV15" s="11">
        <v>49.5</v>
      </c>
      <c r="DW15" s="11"/>
      <c r="DX15" s="13"/>
      <c r="DY15" s="60"/>
      <c r="EA15" s="79" t="s">
        <v>796</v>
      </c>
      <c r="EB15" s="11">
        <v>134.6</v>
      </c>
      <c r="EC15" s="11"/>
      <c r="ED15" s="11"/>
      <c r="EE15" s="11">
        <v>134.6</v>
      </c>
      <c r="EF15" s="12"/>
      <c r="EG15" s="16"/>
      <c r="EH15" s="79" t="s">
        <v>847</v>
      </c>
      <c r="EI15" s="11">
        <v>118</v>
      </c>
      <c r="EJ15" s="11"/>
      <c r="EK15" s="11"/>
      <c r="EL15" s="11">
        <v>118</v>
      </c>
      <c r="EM15" s="12"/>
      <c r="EO15" s="79" t="s">
        <v>897</v>
      </c>
      <c r="EP15" s="11">
        <v>423.2</v>
      </c>
      <c r="EQ15" s="11"/>
      <c r="ER15" s="11">
        <v>200</v>
      </c>
      <c r="ES15" s="11">
        <v>223.2</v>
      </c>
      <c r="ET15" s="12"/>
      <c r="EV15" s="137" t="s">
        <v>947</v>
      </c>
      <c r="EW15" s="11">
        <v>270</v>
      </c>
      <c r="EX15" s="11">
        <v>270</v>
      </c>
      <c r="EY15" s="11"/>
      <c r="EZ15" s="11"/>
      <c r="FA15" s="12"/>
      <c r="FC15" s="137" t="s">
        <v>997</v>
      </c>
      <c r="FD15" s="11">
        <v>922.5</v>
      </c>
      <c r="FE15" s="11"/>
      <c r="FF15" s="11"/>
      <c r="FG15" s="11">
        <v>922.5</v>
      </c>
      <c r="FH15" s="12"/>
      <c r="FJ15" s="137" t="s">
        <v>1061</v>
      </c>
      <c r="FK15" s="11">
        <v>520</v>
      </c>
      <c r="FL15" s="11"/>
      <c r="FM15" s="11"/>
      <c r="FN15" s="11">
        <v>520</v>
      </c>
      <c r="FO15" s="12"/>
      <c r="FQ15" s="137" t="s">
        <v>1111</v>
      </c>
      <c r="FR15" s="11">
        <v>743</v>
      </c>
      <c r="FS15" s="11"/>
      <c r="FT15" s="11"/>
      <c r="FU15" s="11">
        <v>743</v>
      </c>
      <c r="FV15" s="12"/>
      <c r="FX15" s="48" t="s">
        <v>1161</v>
      </c>
      <c r="FY15" s="11">
        <v>150</v>
      </c>
      <c r="FZ15" s="11"/>
      <c r="GA15" s="11">
        <v>60</v>
      </c>
      <c r="GB15" s="11">
        <v>90</v>
      </c>
      <c r="GC15" s="12"/>
      <c r="GE15" s="48" t="s">
        <v>1211</v>
      </c>
      <c r="GF15" s="11">
        <v>50</v>
      </c>
      <c r="GG15" s="11"/>
      <c r="GH15" s="11"/>
      <c r="GI15" s="11">
        <v>50</v>
      </c>
      <c r="GJ15" s="12"/>
      <c r="GL15" s="83" t="s">
        <v>1262</v>
      </c>
      <c r="GM15" s="11">
        <v>64</v>
      </c>
      <c r="GN15" s="11"/>
      <c r="GO15" s="11"/>
      <c r="GP15" s="11">
        <v>64</v>
      </c>
      <c r="GQ15" s="12"/>
      <c r="GS15" s="83" t="s">
        <v>1313</v>
      </c>
      <c r="GT15" s="11">
        <v>554</v>
      </c>
      <c r="GU15" s="11">
        <v>554</v>
      </c>
      <c r="GV15" s="11"/>
      <c r="GW15" s="11"/>
      <c r="GX15" s="12"/>
    </row>
    <row r="16" spans="1:206" x14ac:dyDescent="0.25">
      <c r="C16" s="33"/>
      <c r="E16" s="57" t="s">
        <v>34</v>
      </c>
      <c r="F16" s="11"/>
      <c r="G16" s="11"/>
      <c r="H16" s="11"/>
      <c r="I16" s="11"/>
      <c r="J16" s="12"/>
      <c r="K16" s="11"/>
      <c r="L16" s="16"/>
      <c r="M16" s="33"/>
      <c r="N16" s="57" t="s">
        <v>413</v>
      </c>
      <c r="O16" s="11">
        <v>1690</v>
      </c>
      <c r="P16" s="11">
        <v>1690</v>
      </c>
      <c r="Q16" s="11"/>
      <c r="R16" s="11"/>
      <c r="S16" s="11"/>
      <c r="T16" s="12"/>
      <c r="U16" s="16"/>
      <c r="V16" s="33"/>
      <c r="W16" s="93" t="s">
        <v>96</v>
      </c>
      <c r="X16" s="11">
        <v>140</v>
      </c>
      <c r="Y16" s="11"/>
      <c r="Z16" s="11">
        <v>140</v>
      </c>
      <c r="AA16" s="11"/>
      <c r="AB16" s="11"/>
      <c r="AC16" s="12"/>
      <c r="AD16" s="16"/>
      <c r="AE16" s="33"/>
      <c r="AF16" s="61" t="s">
        <v>131</v>
      </c>
      <c r="AG16" s="11">
        <v>1800</v>
      </c>
      <c r="AH16" s="11">
        <v>1800</v>
      </c>
      <c r="AI16" s="11"/>
      <c r="AJ16" s="11"/>
      <c r="AK16" s="11"/>
      <c r="AL16" s="12"/>
      <c r="AM16" s="16"/>
      <c r="AN16" s="33"/>
      <c r="AO16" s="95" t="s">
        <v>471</v>
      </c>
      <c r="AP16" s="11">
        <v>1245</v>
      </c>
      <c r="AQ16" s="11">
        <v>1245</v>
      </c>
      <c r="AR16" s="11"/>
      <c r="AS16" s="11"/>
      <c r="AT16" s="11"/>
      <c r="AU16" s="12"/>
      <c r="AV16" s="16"/>
      <c r="AW16" s="33"/>
      <c r="AX16" s="63" t="s">
        <v>522</v>
      </c>
      <c r="AY16" s="11">
        <v>560</v>
      </c>
      <c r="AZ16" s="11">
        <v>560</v>
      </c>
      <c r="BA16" s="11"/>
      <c r="BB16" s="11"/>
      <c r="BC16" s="11"/>
      <c r="BD16" s="12"/>
      <c r="BE16" s="16"/>
      <c r="BF16" s="33"/>
      <c r="BG16" s="62" t="s">
        <v>187</v>
      </c>
      <c r="BH16" s="11">
        <v>3388</v>
      </c>
      <c r="BI16" s="11">
        <v>3388</v>
      </c>
      <c r="BJ16" s="11"/>
      <c r="BK16" s="11"/>
      <c r="BL16" s="12"/>
      <c r="BM16" s="12"/>
      <c r="BN16" s="33"/>
      <c r="BO16" s="103" t="s">
        <v>238</v>
      </c>
      <c r="BP16" s="11">
        <v>80</v>
      </c>
      <c r="BQ16" s="11"/>
      <c r="BR16" s="11">
        <v>80</v>
      </c>
      <c r="BS16" s="11"/>
      <c r="BT16" s="12"/>
      <c r="BU16" s="12"/>
      <c r="BV16" s="33"/>
      <c r="BW16" s="110" t="s">
        <v>287</v>
      </c>
      <c r="BX16" s="69">
        <v>-150</v>
      </c>
      <c r="BY16" s="69"/>
      <c r="BZ16" s="69">
        <v>-150</v>
      </c>
      <c r="CA16" s="11"/>
      <c r="CB16" s="12"/>
      <c r="CC16" s="12"/>
      <c r="CD16" s="33"/>
      <c r="CE16" s="117" t="s">
        <v>336</v>
      </c>
      <c r="CF16" s="11">
        <v>169</v>
      </c>
      <c r="CG16" s="11"/>
      <c r="CH16" s="11"/>
      <c r="CI16" s="11">
        <v>169</v>
      </c>
      <c r="CJ16" s="12"/>
      <c r="CK16" s="12"/>
      <c r="CL16" s="33"/>
      <c r="CM16" s="115" t="s">
        <v>386</v>
      </c>
      <c r="CN16" s="11">
        <v>18</v>
      </c>
      <c r="CO16" s="11"/>
      <c r="CP16" s="11">
        <v>18</v>
      </c>
      <c r="CQ16" s="11"/>
      <c r="CR16" s="12"/>
      <c r="CS16" s="12"/>
      <c r="CT16" s="33"/>
      <c r="CU16" s="43" t="s">
        <v>596</v>
      </c>
      <c r="CV16" s="11">
        <v>190.25</v>
      </c>
      <c r="CW16" s="11"/>
      <c r="CX16" s="11"/>
      <c r="CY16" s="11">
        <v>190.25</v>
      </c>
      <c r="CZ16" s="12"/>
      <c r="DA16" s="12"/>
      <c r="DB16" s="33"/>
      <c r="DC16" s="43" t="s">
        <v>646</v>
      </c>
      <c r="DD16" s="11">
        <v>117.6</v>
      </c>
      <c r="DE16" s="11"/>
      <c r="DF16" s="11"/>
      <c r="DG16" s="11">
        <v>117.6</v>
      </c>
      <c r="DH16" s="12"/>
      <c r="DI16" s="60"/>
      <c r="DJ16" s="33"/>
      <c r="DK16" s="75" t="s">
        <v>697</v>
      </c>
      <c r="DL16" s="11">
        <v>700</v>
      </c>
      <c r="DM16" s="11"/>
      <c r="DN16" s="11">
        <v>700</v>
      </c>
      <c r="DO16" s="11"/>
      <c r="DP16" s="13"/>
      <c r="DQ16" s="60"/>
      <c r="DS16" s="76" t="s">
        <v>747</v>
      </c>
      <c r="DT16" s="11">
        <v>1000</v>
      </c>
      <c r="DU16" s="11"/>
      <c r="DV16" s="11">
        <v>1000</v>
      </c>
      <c r="DW16" s="11"/>
      <c r="DX16" s="13"/>
      <c r="DY16" s="60"/>
      <c r="EA16" s="79" t="s">
        <v>797</v>
      </c>
      <c r="EB16" s="11">
        <v>1030</v>
      </c>
      <c r="EC16" s="11"/>
      <c r="ED16" s="11">
        <v>1030</v>
      </c>
      <c r="EE16" s="11"/>
      <c r="EF16" s="12"/>
      <c r="EG16" s="16"/>
      <c r="EH16" s="79" t="s">
        <v>848</v>
      </c>
      <c r="EI16" s="11"/>
      <c r="EJ16" s="11"/>
      <c r="EK16" s="11"/>
      <c r="EL16" s="11"/>
      <c r="EM16" s="12"/>
      <c r="EO16" s="79" t="s">
        <v>898</v>
      </c>
      <c r="EP16" s="11">
        <v>40</v>
      </c>
      <c r="EQ16" s="11"/>
      <c r="ER16" s="11">
        <v>40</v>
      </c>
      <c r="ES16" s="11"/>
      <c r="ET16" s="12"/>
      <c r="EV16" s="137" t="s">
        <v>948</v>
      </c>
      <c r="EW16" s="11">
        <v>279</v>
      </c>
      <c r="EX16" s="11"/>
      <c r="EY16" s="11">
        <v>279</v>
      </c>
      <c r="EZ16" s="11"/>
      <c r="FA16" s="12"/>
      <c r="FC16" s="137" t="s">
        <v>998</v>
      </c>
      <c r="FD16" s="11">
        <v>71.5</v>
      </c>
      <c r="FE16" s="11"/>
      <c r="FF16" s="11">
        <v>71.5</v>
      </c>
      <c r="FG16" s="11"/>
      <c r="FH16" s="12"/>
      <c r="FJ16" s="137" t="s">
        <v>1062</v>
      </c>
      <c r="FK16" s="11">
        <v>95.25</v>
      </c>
      <c r="FL16" s="11"/>
      <c r="FM16" s="11">
        <v>95.25</v>
      </c>
      <c r="FN16" s="11"/>
      <c r="FO16" s="12"/>
      <c r="FQ16" s="137" t="s">
        <v>1112</v>
      </c>
      <c r="FR16" s="11">
        <v>348</v>
      </c>
      <c r="FS16" s="11">
        <v>348</v>
      </c>
      <c r="FT16" s="11"/>
      <c r="FU16" s="11"/>
      <c r="FV16" s="12"/>
      <c r="FW16" s="6" t="s">
        <v>682</v>
      </c>
      <c r="FX16" s="48" t="s">
        <v>1162</v>
      </c>
      <c r="FY16" s="11">
        <v>95.2</v>
      </c>
      <c r="FZ16" s="11">
        <v>55.2</v>
      </c>
      <c r="GA16" s="11">
        <v>40</v>
      </c>
      <c r="GB16" s="11"/>
      <c r="GC16" s="12"/>
      <c r="GE16" s="48" t="s">
        <v>1212</v>
      </c>
      <c r="GF16" s="11">
        <v>540</v>
      </c>
      <c r="GG16" s="11">
        <v>540</v>
      </c>
      <c r="GH16" s="11"/>
      <c r="GI16" s="11"/>
      <c r="GJ16" s="12"/>
      <c r="GL16" s="83" t="s">
        <v>1263</v>
      </c>
      <c r="GM16" s="11">
        <v>322.2</v>
      </c>
      <c r="GN16" s="11">
        <v>322.2</v>
      </c>
      <c r="GO16" s="11"/>
      <c r="GP16" s="11"/>
      <c r="GQ16" s="12"/>
      <c r="GS16" s="83" t="s">
        <v>1314</v>
      </c>
      <c r="GT16" s="11">
        <v>147</v>
      </c>
      <c r="GU16" s="11"/>
      <c r="GV16" s="11">
        <v>147</v>
      </c>
      <c r="GW16" s="11"/>
      <c r="GX16" s="12"/>
    </row>
    <row r="17" spans="3:207" x14ac:dyDescent="0.25">
      <c r="C17" s="33"/>
      <c r="E17" s="57" t="s">
        <v>35</v>
      </c>
      <c r="F17" s="11">
        <v>320</v>
      </c>
      <c r="G17" s="11">
        <v>110</v>
      </c>
      <c r="H17" s="11">
        <v>210</v>
      </c>
      <c r="I17" s="11"/>
      <c r="J17" s="12"/>
      <c r="K17" s="11"/>
      <c r="L17" s="16"/>
      <c r="M17" s="33"/>
      <c r="N17" s="57" t="s">
        <v>414</v>
      </c>
      <c r="O17" s="11">
        <v>400</v>
      </c>
      <c r="P17" s="11"/>
      <c r="Q17" s="11">
        <v>400</v>
      </c>
      <c r="R17" s="11"/>
      <c r="S17" s="11"/>
      <c r="T17" s="12"/>
      <c r="U17" s="16"/>
      <c r="V17" s="33"/>
      <c r="W17" s="93" t="s">
        <v>101</v>
      </c>
      <c r="X17" s="11">
        <v>94</v>
      </c>
      <c r="Y17" s="11"/>
      <c r="Z17" s="11">
        <v>94</v>
      </c>
      <c r="AA17" s="11"/>
      <c r="AB17" s="11"/>
      <c r="AC17" s="12"/>
      <c r="AD17" s="16"/>
      <c r="AE17" s="33"/>
      <c r="AF17" s="61" t="s">
        <v>132</v>
      </c>
      <c r="AG17" s="11">
        <v>24.55</v>
      </c>
      <c r="AH17" s="11"/>
      <c r="AI17" s="11">
        <v>24.55</v>
      </c>
      <c r="AJ17" s="11"/>
      <c r="AK17" s="11"/>
      <c r="AL17" s="12"/>
      <c r="AM17" s="16"/>
      <c r="AN17" s="33"/>
      <c r="AO17" s="95" t="s">
        <v>472</v>
      </c>
      <c r="AP17" s="11">
        <v>574</v>
      </c>
      <c r="AQ17" s="11">
        <v>574</v>
      </c>
      <c r="AR17" s="11"/>
      <c r="AS17" s="11"/>
      <c r="AT17" s="11"/>
      <c r="AU17" s="12"/>
      <c r="AV17" s="16" t="s">
        <v>1038</v>
      </c>
      <c r="AW17" s="33"/>
      <c r="AX17" s="63" t="s">
        <v>523</v>
      </c>
      <c r="AY17" s="11">
        <v>170</v>
      </c>
      <c r="AZ17" s="11"/>
      <c r="BA17" s="11">
        <v>170</v>
      </c>
      <c r="BB17" s="11"/>
      <c r="BC17" s="11"/>
      <c r="BD17" s="12"/>
      <c r="BE17" s="16"/>
      <c r="BF17" s="33"/>
      <c r="BG17" s="62" t="s">
        <v>188</v>
      </c>
      <c r="BH17" s="11">
        <v>978.4</v>
      </c>
      <c r="BI17" s="11"/>
      <c r="BJ17" s="11">
        <v>978.4</v>
      </c>
      <c r="BK17" s="11"/>
      <c r="BL17" s="12"/>
      <c r="BM17" s="12"/>
      <c r="BN17" s="33"/>
      <c r="BO17" s="103" t="s">
        <v>239</v>
      </c>
      <c r="BP17" s="11">
        <v>1040</v>
      </c>
      <c r="BQ17" s="11">
        <v>1040</v>
      </c>
      <c r="BR17" s="11"/>
      <c r="BS17" s="11"/>
      <c r="BT17" s="12"/>
      <c r="BU17" s="12"/>
      <c r="BV17" s="33"/>
      <c r="BW17" s="110" t="s">
        <v>288</v>
      </c>
      <c r="BX17" s="69">
        <v>3600</v>
      </c>
      <c r="BY17" s="69">
        <v>3600</v>
      </c>
      <c r="BZ17" s="69"/>
      <c r="CA17" s="11"/>
      <c r="CB17" s="12"/>
      <c r="CC17" s="12"/>
      <c r="CD17" s="33"/>
      <c r="CE17" s="117" t="s">
        <v>337</v>
      </c>
      <c r="CF17" s="11">
        <v>1009</v>
      </c>
      <c r="CG17" s="11">
        <v>1009</v>
      </c>
      <c r="CH17" s="11"/>
      <c r="CI17" s="11"/>
      <c r="CJ17" s="12"/>
      <c r="CK17" s="12"/>
      <c r="CL17" s="33"/>
      <c r="CM17" s="115" t="s">
        <v>387</v>
      </c>
      <c r="CN17" s="11">
        <v>170</v>
      </c>
      <c r="CO17" s="11"/>
      <c r="CP17" s="11"/>
      <c r="CQ17" s="11">
        <v>170</v>
      </c>
      <c r="CR17" s="12"/>
      <c r="CS17" s="12"/>
      <c r="CT17" s="33"/>
      <c r="CU17" s="43" t="s">
        <v>597</v>
      </c>
      <c r="CV17" s="11">
        <v>168.2</v>
      </c>
      <c r="CW17" s="11"/>
      <c r="CX17" s="11"/>
      <c r="CY17" s="11">
        <v>168.2</v>
      </c>
      <c r="CZ17" s="12"/>
      <c r="DA17" s="12"/>
      <c r="DB17" s="33"/>
      <c r="DC17" s="43" t="s">
        <v>647</v>
      </c>
      <c r="DD17" s="11">
        <v>610</v>
      </c>
      <c r="DE17" s="11">
        <v>610</v>
      </c>
      <c r="DF17" s="11"/>
      <c r="DG17" s="11"/>
      <c r="DH17" s="12"/>
      <c r="DI17" s="60"/>
      <c r="DJ17" s="33"/>
      <c r="DK17" s="75" t="s">
        <v>698</v>
      </c>
      <c r="DL17" s="11">
        <v>-259.5</v>
      </c>
      <c r="DM17" s="11"/>
      <c r="DN17" s="11">
        <v>-259.5</v>
      </c>
      <c r="DO17" s="11"/>
      <c r="DP17" s="13"/>
      <c r="DQ17" s="60"/>
      <c r="DR17" s="6" t="s">
        <v>1045</v>
      </c>
      <c r="DS17" s="76" t="s">
        <v>748</v>
      </c>
      <c r="DT17" s="11">
        <v>235.9</v>
      </c>
      <c r="DU17" s="11">
        <v>235.9</v>
      </c>
      <c r="DV17" s="11"/>
      <c r="DW17" s="11"/>
      <c r="DX17" s="13"/>
      <c r="DY17" s="60"/>
      <c r="EA17" s="79" t="s">
        <v>798</v>
      </c>
      <c r="EB17" s="11">
        <v>42</v>
      </c>
      <c r="EC17" s="11">
        <v>42</v>
      </c>
      <c r="ED17" s="11"/>
      <c r="EE17" s="11"/>
      <c r="EF17" s="12"/>
      <c r="EG17" s="16"/>
      <c r="EH17" s="79" t="s">
        <v>849</v>
      </c>
      <c r="EI17" s="11">
        <v>336</v>
      </c>
      <c r="EJ17" s="11"/>
      <c r="EK17" s="11">
        <v>336</v>
      </c>
      <c r="EL17" s="11"/>
      <c r="EM17" s="12"/>
      <c r="EO17" s="79" t="s">
        <v>899</v>
      </c>
      <c r="EP17" s="11">
        <v>243</v>
      </c>
      <c r="EQ17" s="11">
        <v>243</v>
      </c>
      <c r="ER17" s="11"/>
      <c r="ES17" s="11"/>
      <c r="ET17" s="12"/>
      <c r="EV17" s="137" t="s">
        <v>949</v>
      </c>
      <c r="EW17" s="11">
        <v>75</v>
      </c>
      <c r="EX17" s="11"/>
      <c r="EY17" s="11">
        <v>75</v>
      </c>
      <c r="EZ17" s="11"/>
      <c r="FA17" s="12"/>
      <c r="FC17" s="137" t="s">
        <v>999</v>
      </c>
      <c r="FD17" s="11">
        <v>37.4</v>
      </c>
      <c r="FE17" s="11"/>
      <c r="FF17" s="11"/>
      <c r="FG17" s="11">
        <v>37.4</v>
      </c>
      <c r="FH17" s="12"/>
      <c r="FJ17" s="137" t="s">
        <v>1063</v>
      </c>
      <c r="FK17" s="11">
        <v>137.5</v>
      </c>
      <c r="FL17" s="11"/>
      <c r="FM17" s="11">
        <v>137.5</v>
      </c>
      <c r="FN17" s="11"/>
      <c r="FO17" s="12"/>
      <c r="FQ17" s="137" t="s">
        <v>1113</v>
      </c>
      <c r="FR17" s="11">
        <v>116</v>
      </c>
      <c r="FS17" s="11"/>
      <c r="FT17" s="11"/>
      <c r="FU17" s="11">
        <v>116</v>
      </c>
      <c r="FV17" s="12"/>
      <c r="FX17" s="48" t="s">
        <v>1163</v>
      </c>
      <c r="FY17" s="11">
        <v>117</v>
      </c>
      <c r="FZ17" s="11"/>
      <c r="GA17" s="11">
        <v>80</v>
      </c>
      <c r="GB17" s="11">
        <v>37</v>
      </c>
      <c r="GC17" s="12"/>
      <c r="GE17" s="48" t="s">
        <v>1213</v>
      </c>
      <c r="GF17" s="11">
        <v>64</v>
      </c>
      <c r="GG17" s="11"/>
      <c r="GH17" s="11"/>
      <c r="GI17" s="11">
        <v>64</v>
      </c>
      <c r="GJ17" s="12"/>
      <c r="GL17" s="83" t="s">
        <v>1264</v>
      </c>
      <c r="GM17" s="11">
        <v>19.100000000000001</v>
      </c>
      <c r="GN17" s="11"/>
      <c r="GO17" s="11">
        <v>19.100000000000001</v>
      </c>
      <c r="GP17" s="11"/>
      <c r="GQ17" s="12"/>
      <c r="GS17" s="83" t="s">
        <v>1315</v>
      </c>
      <c r="GT17" s="11">
        <v>296</v>
      </c>
      <c r="GU17" s="11">
        <v>296</v>
      </c>
      <c r="GV17" s="11"/>
      <c r="GW17" s="11"/>
      <c r="GX17" s="12"/>
    </row>
    <row r="18" spans="3:207" ht="16.5" x14ac:dyDescent="0.3">
      <c r="C18" s="33"/>
      <c r="E18" s="57" t="s">
        <v>36</v>
      </c>
      <c r="F18" s="11">
        <v>780</v>
      </c>
      <c r="G18" s="11">
        <v>780</v>
      </c>
      <c r="H18" s="11"/>
      <c r="I18" s="11"/>
      <c r="J18" s="12"/>
      <c r="K18" s="11"/>
      <c r="L18" s="16"/>
      <c r="M18" s="33"/>
      <c r="N18" s="57" t="s">
        <v>415</v>
      </c>
      <c r="O18" s="11">
        <v>112</v>
      </c>
      <c r="P18" s="11"/>
      <c r="Q18" s="11">
        <v>112</v>
      </c>
      <c r="R18" s="11"/>
      <c r="S18" s="11"/>
      <c r="T18" s="12"/>
      <c r="U18" s="16"/>
      <c r="V18" s="33"/>
      <c r="W18" s="93" t="s">
        <v>97</v>
      </c>
      <c r="X18" s="11">
        <v>1100</v>
      </c>
      <c r="Y18" s="11"/>
      <c r="Z18" s="11">
        <v>1100</v>
      </c>
      <c r="AA18" s="11"/>
      <c r="AB18" s="11"/>
      <c r="AC18" s="12"/>
      <c r="AD18" s="16"/>
      <c r="AE18" s="33"/>
      <c r="AF18" s="61" t="s">
        <v>133</v>
      </c>
      <c r="AG18" s="11">
        <v>60</v>
      </c>
      <c r="AH18" s="11"/>
      <c r="AI18" s="11"/>
      <c r="AJ18" s="11">
        <v>60</v>
      </c>
      <c r="AK18" s="11"/>
      <c r="AL18" s="12"/>
      <c r="AM18" s="16"/>
      <c r="AN18" s="33"/>
      <c r="AO18" s="95" t="s">
        <v>473</v>
      </c>
      <c r="AP18" s="11">
        <v>372.5</v>
      </c>
      <c r="AQ18" s="11"/>
      <c r="AR18" s="11"/>
      <c r="AS18" s="11">
        <v>372.5</v>
      </c>
      <c r="AT18" s="11"/>
      <c r="AU18" s="12"/>
      <c r="AV18" s="16"/>
      <c r="AW18" s="33"/>
      <c r="AX18" s="63" t="s">
        <v>524</v>
      </c>
      <c r="AY18" s="11">
        <v>40</v>
      </c>
      <c r="AZ18" s="11"/>
      <c r="BA18" s="11"/>
      <c r="BB18" s="11">
        <v>40</v>
      </c>
      <c r="BC18" s="11"/>
      <c r="BD18" s="12"/>
      <c r="BE18" s="16"/>
      <c r="BF18" s="33"/>
      <c r="BG18" s="62" t="s">
        <v>189</v>
      </c>
      <c r="BH18" s="11">
        <v>78</v>
      </c>
      <c r="BI18" s="11"/>
      <c r="BJ18" s="11"/>
      <c r="BK18" s="11">
        <v>78</v>
      </c>
      <c r="BL18" s="12"/>
      <c r="BM18" s="12"/>
      <c r="BN18" s="33"/>
      <c r="BO18" s="103" t="s">
        <v>240</v>
      </c>
      <c r="BP18" s="11">
        <v>270</v>
      </c>
      <c r="BQ18" s="11"/>
      <c r="BR18" s="11">
        <v>270</v>
      </c>
      <c r="BS18" s="11"/>
      <c r="BT18" s="12"/>
      <c r="BU18" s="12"/>
      <c r="BV18" s="33"/>
      <c r="BW18" s="110" t="s">
        <v>289</v>
      </c>
      <c r="BX18" s="69">
        <v>-240</v>
      </c>
      <c r="BY18" s="69">
        <v>-240</v>
      </c>
      <c r="BZ18" s="69"/>
      <c r="CA18" s="11"/>
      <c r="CB18" s="12"/>
      <c r="CC18" s="12"/>
      <c r="CD18" s="33"/>
      <c r="CE18" s="117" t="s">
        <v>338</v>
      </c>
      <c r="CF18" s="11">
        <v>20</v>
      </c>
      <c r="CG18" s="11"/>
      <c r="CH18" s="11">
        <v>20</v>
      </c>
      <c r="CI18" s="11"/>
      <c r="CJ18" s="12"/>
      <c r="CK18" s="12"/>
      <c r="CL18" s="33"/>
      <c r="CM18" s="115" t="s">
        <v>388</v>
      </c>
      <c r="CN18" s="11">
        <v>168</v>
      </c>
      <c r="CO18" s="11"/>
      <c r="CP18" s="11"/>
      <c r="CQ18" s="11">
        <v>168</v>
      </c>
      <c r="CR18" s="12"/>
      <c r="CS18" s="12"/>
      <c r="CT18" s="33"/>
      <c r="CU18" s="43" t="s">
        <v>598</v>
      </c>
      <c r="CV18" s="11">
        <v>130</v>
      </c>
      <c r="CW18" s="11"/>
      <c r="CX18" s="11">
        <v>130</v>
      </c>
      <c r="CY18" s="11"/>
      <c r="CZ18" s="12"/>
      <c r="DA18" s="12"/>
      <c r="DB18" s="33"/>
      <c r="DC18" s="43" t="s">
        <v>648</v>
      </c>
      <c r="DD18" s="11">
        <v>806</v>
      </c>
      <c r="DE18" s="11">
        <v>146</v>
      </c>
      <c r="DF18" s="11">
        <v>660</v>
      </c>
      <c r="DG18" s="11"/>
      <c r="DH18" s="12"/>
      <c r="DI18" s="60"/>
      <c r="DJ18" s="33"/>
      <c r="DK18" s="75" t="s">
        <v>699</v>
      </c>
      <c r="DL18" s="11">
        <v>1331.25</v>
      </c>
      <c r="DM18" s="11"/>
      <c r="DN18" s="11"/>
      <c r="DO18" s="11">
        <v>1331.25</v>
      </c>
      <c r="DP18" s="13"/>
      <c r="DQ18" s="60"/>
      <c r="DR18" s="6" t="s">
        <v>1046</v>
      </c>
      <c r="DS18" s="76" t="s">
        <v>749</v>
      </c>
      <c r="DT18" s="11">
        <v>435.5</v>
      </c>
      <c r="DU18" s="11">
        <v>235.5</v>
      </c>
      <c r="DV18" s="11">
        <v>200</v>
      </c>
      <c r="DW18" s="11"/>
      <c r="DX18" s="13"/>
      <c r="DY18" s="60"/>
      <c r="EA18" s="79" t="s">
        <v>799</v>
      </c>
      <c r="EB18" s="11">
        <v>520</v>
      </c>
      <c r="EC18" s="11">
        <v>520</v>
      </c>
      <c r="ED18" s="11"/>
      <c r="EE18" s="11"/>
      <c r="EF18" s="12"/>
      <c r="EG18" s="37"/>
      <c r="EH18" s="79" t="s">
        <v>850</v>
      </c>
      <c r="EI18" s="11">
        <v>156</v>
      </c>
      <c r="EJ18" s="11"/>
      <c r="EK18" s="11"/>
      <c r="EL18" s="11">
        <v>156</v>
      </c>
      <c r="EM18" s="12"/>
      <c r="EO18" s="79" t="s">
        <v>900</v>
      </c>
      <c r="EP18" s="11">
        <v>200</v>
      </c>
      <c r="EQ18" s="11"/>
      <c r="ER18" s="11">
        <v>200</v>
      </c>
      <c r="ES18" s="11"/>
      <c r="ET18" s="12"/>
      <c r="EV18" s="137" t="s">
        <v>950</v>
      </c>
      <c r="EW18" s="11">
        <v>337.45</v>
      </c>
      <c r="EX18" s="11"/>
      <c r="EY18" s="11"/>
      <c r="EZ18" s="11">
        <v>337.45</v>
      </c>
      <c r="FA18" s="12"/>
      <c r="FC18" s="137" t="s">
        <v>1000</v>
      </c>
      <c r="FD18" s="11">
        <v>130</v>
      </c>
      <c r="FE18" s="11"/>
      <c r="FF18" s="11">
        <v>130</v>
      </c>
      <c r="FG18" s="11"/>
      <c r="FH18" s="12"/>
      <c r="FJ18" s="137" t="s">
        <v>1064</v>
      </c>
      <c r="FK18" s="11">
        <v>7.5</v>
      </c>
      <c r="FL18" s="11"/>
      <c r="FM18" s="11">
        <v>7.5</v>
      </c>
      <c r="FN18" s="11"/>
      <c r="FO18" s="12"/>
      <c r="FQ18" s="137" t="s">
        <v>1114</v>
      </c>
      <c r="FR18" s="11">
        <v>1163</v>
      </c>
      <c r="FS18" s="11"/>
      <c r="FT18" s="11">
        <v>1163</v>
      </c>
      <c r="FU18" s="11"/>
      <c r="FV18" s="12"/>
      <c r="FX18" s="48" t="s">
        <v>1164</v>
      </c>
      <c r="FY18" s="11">
        <v>49.6</v>
      </c>
      <c r="FZ18" s="11"/>
      <c r="GA18" s="11">
        <v>49.6</v>
      </c>
      <c r="GB18" s="11"/>
      <c r="GC18" s="12"/>
      <c r="GE18" s="48" t="s">
        <v>1214</v>
      </c>
      <c r="GF18" s="11">
        <v>687</v>
      </c>
      <c r="GG18" s="11">
        <v>687</v>
      </c>
      <c r="GH18" s="11"/>
      <c r="GI18" s="11"/>
      <c r="GJ18" s="12"/>
      <c r="GL18" s="83" t="s">
        <v>1265</v>
      </c>
      <c r="GM18" s="11">
        <v>150</v>
      </c>
      <c r="GN18" s="11"/>
      <c r="GO18" s="11">
        <v>150</v>
      </c>
      <c r="GP18" s="11"/>
      <c r="GQ18" s="12"/>
      <c r="GS18" s="83" t="s">
        <v>1316</v>
      </c>
      <c r="GT18" s="11">
        <v>50</v>
      </c>
      <c r="GU18" s="11"/>
      <c r="GV18" s="11">
        <v>50</v>
      </c>
      <c r="GW18" s="11"/>
      <c r="GX18" s="12"/>
    </row>
    <row r="19" spans="3:207" ht="16.5" x14ac:dyDescent="0.3">
      <c r="C19" s="33"/>
      <c r="E19" s="57" t="s">
        <v>37</v>
      </c>
      <c r="F19" s="11">
        <v>195</v>
      </c>
      <c r="G19" s="11"/>
      <c r="H19" s="11">
        <v>195</v>
      </c>
      <c r="I19" s="11"/>
      <c r="J19" s="12"/>
      <c r="K19" s="11"/>
      <c r="L19" s="16"/>
      <c r="M19" s="33"/>
      <c r="N19" s="57" t="s">
        <v>75</v>
      </c>
      <c r="O19" s="11">
        <v>150</v>
      </c>
      <c r="P19" s="11"/>
      <c r="Q19" s="11">
        <v>150</v>
      </c>
      <c r="R19" s="11"/>
      <c r="S19" s="11"/>
      <c r="T19" s="12"/>
      <c r="U19" s="16"/>
      <c r="V19" s="33"/>
      <c r="W19" s="93" t="s">
        <v>102</v>
      </c>
      <c r="X19" s="11">
        <v>627.5</v>
      </c>
      <c r="Y19" s="11"/>
      <c r="Z19" s="11">
        <v>627.5</v>
      </c>
      <c r="AA19" s="11"/>
      <c r="AB19" s="11"/>
      <c r="AC19" s="12"/>
      <c r="AD19" s="16"/>
      <c r="AE19" s="33"/>
      <c r="AF19" s="61" t="s">
        <v>134</v>
      </c>
      <c r="AG19" s="11">
        <v>208</v>
      </c>
      <c r="AH19" s="11">
        <v>208</v>
      </c>
      <c r="AI19" s="11"/>
      <c r="AJ19" s="11"/>
      <c r="AK19" s="11"/>
      <c r="AL19" s="12"/>
      <c r="AM19" s="16" t="s">
        <v>1299</v>
      </c>
      <c r="AN19" s="33"/>
      <c r="AO19" s="95" t="s">
        <v>474</v>
      </c>
      <c r="AP19" s="11">
        <v>100</v>
      </c>
      <c r="AQ19" s="11"/>
      <c r="AR19" s="11">
        <v>100</v>
      </c>
      <c r="AS19" s="11"/>
      <c r="AT19" s="11"/>
      <c r="AU19" s="12"/>
      <c r="AV19" s="16"/>
      <c r="AW19" s="33"/>
      <c r="AX19" s="63" t="s">
        <v>525</v>
      </c>
      <c r="AY19" s="11">
        <v>234</v>
      </c>
      <c r="AZ19" s="11">
        <v>234</v>
      </c>
      <c r="BA19" s="11"/>
      <c r="BB19" s="11"/>
      <c r="BC19" s="11"/>
      <c r="BD19" s="12"/>
      <c r="BE19" s="16"/>
      <c r="BF19" s="33"/>
      <c r="BG19" s="62" t="s">
        <v>190</v>
      </c>
      <c r="BH19" s="11">
        <v>45.2</v>
      </c>
      <c r="BI19" s="11"/>
      <c r="BJ19" s="11"/>
      <c r="BK19" s="11">
        <v>45.2</v>
      </c>
      <c r="BL19" s="12"/>
      <c r="BM19" s="12"/>
      <c r="BN19" s="33"/>
      <c r="BO19" s="105" t="s">
        <v>241</v>
      </c>
      <c r="BP19" s="11">
        <v>2860</v>
      </c>
      <c r="BQ19" s="11">
        <v>2860</v>
      </c>
      <c r="BR19" s="11"/>
      <c r="BS19" s="11"/>
      <c r="BT19" s="12"/>
      <c r="BU19" s="12"/>
      <c r="BV19" s="33"/>
      <c r="BW19" s="110" t="s">
        <v>290</v>
      </c>
      <c r="BX19" s="69">
        <v>450</v>
      </c>
      <c r="BY19" s="69"/>
      <c r="BZ19" s="69">
        <v>400</v>
      </c>
      <c r="CA19" s="11">
        <v>50</v>
      </c>
      <c r="CB19" s="12"/>
      <c r="CC19" s="12"/>
      <c r="CD19" s="33"/>
      <c r="CE19" s="117" t="s">
        <v>339</v>
      </c>
      <c r="CF19" s="11">
        <v>112.5</v>
      </c>
      <c r="CG19" s="11"/>
      <c r="CH19" s="11">
        <v>112.5</v>
      </c>
      <c r="CI19" s="11"/>
      <c r="CJ19" s="12"/>
      <c r="CK19" s="12"/>
      <c r="CL19" s="33"/>
      <c r="CM19" s="115" t="s">
        <v>389</v>
      </c>
      <c r="CN19" s="11">
        <v>120</v>
      </c>
      <c r="CO19" s="11"/>
      <c r="CP19" s="11"/>
      <c r="CQ19" s="11">
        <v>120</v>
      </c>
      <c r="CR19" s="12"/>
      <c r="CS19" s="12"/>
      <c r="CT19" s="33"/>
      <c r="CU19" s="43" t="s">
        <v>599</v>
      </c>
      <c r="CV19" s="11">
        <v>950</v>
      </c>
      <c r="CW19" s="11">
        <v>950</v>
      </c>
      <c r="CX19" s="11"/>
      <c r="CY19" s="11"/>
      <c r="CZ19" s="12"/>
      <c r="DA19" s="12"/>
      <c r="DB19" s="33"/>
      <c r="DC19" s="43" t="s">
        <v>649</v>
      </c>
      <c r="DD19" s="11">
        <v>160</v>
      </c>
      <c r="DE19" s="11"/>
      <c r="DF19" s="11"/>
      <c r="DG19" s="11">
        <v>160</v>
      </c>
      <c r="DH19" s="12"/>
      <c r="DI19" s="60"/>
      <c r="DJ19" s="33"/>
      <c r="DK19" s="75" t="s">
        <v>700</v>
      </c>
      <c r="DL19" s="11">
        <v>55</v>
      </c>
      <c r="DM19" s="11"/>
      <c r="DN19" s="11"/>
      <c r="DO19" s="11">
        <v>55</v>
      </c>
      <c r="DP19" s="13"/>
      <c r="DQ19" s="60"/>
      <c r="DR19" s="6" t="s">
        <v>1047</v>
      </c>
      <c r="DS19" s="76" t="s">
        <v>750</v>
      </c>
      <c r="DT19" s="11">
        <v>115</v>
      </c>
      <c r="DU19" s="11"/>
      <c r="DV19" s="11">
        <v>115</v>
      </c>
      <c r="DW19" s="11"/>
      <c r="DX19" s="13"/>
      <c r="DY19" s="60"/>
      <c r="EA19" s="79" t="s">
        <v>800</v>
      </c>
      <c r="EB19" s="11">
        <v>149.25</v>
      </c>
      <c r="EC19" s="11"/>
      <c r="ED19" s="11"/>
      <c r="EE19" s="11">
        <v>149.25</v>
      </c>
      <c r="EF19" s="12"/>
      <c r="EG19" s="37"/>
      <c r="EH19" s="79" t="s">
        <v>851</v>
      </c>
      <c r="EI19" s="11">
        <v>37</v>
      </c>
      <c r="EJ19" s="11"/>
      <c r="EK19" s="11"/>
      <c r="EL19" s="11">
        <v>37</v>
      </c>
      <c r="EM19" s="12"/>
      <c r="EO19" s="79" t="s">
        <v>901</v>
      </c>
      <c r="EP19" s="11">
        <v>56</v>
      </c>
      <c r="EQ19" s="11"/>
      <c r="ER19" s="11"/>
      <c r="ES19" s="11">
        <v>56</v>
      </c>
      <c r="ET19" s="12"/>
      <c r="EV19" s="137" t="s">
        <v>951</v>
      </c>
      <c r="EW19" s="11">
        <v>36</v>
      </c>
      <c r="EX19" s="11"/>
      <c r="EY19" s="11"/>
      <c r="EZ19" s="11">
        <v>36</v>
      </c>
      <c r="FA19" s="12"/>
      <c r="FC19" s="137" t="s">
        <v>1001</v>
      </c>
      <c r="FD19" s="11">
        <v>357.5</v>
      </c>
      <c r="FE19" s="11">
        <v>357.5</v>
      </c>
      <c r="FF19" s="11"/>
      <c r="FG19" s="11"/>
      <c r="FH19" s="12"/>
      <c r="FJ19" s="137" t="s">
        <v>1065</v>
      </c>
      <c r="FK19" s="11">
        <v>520</v>
      </c>
      <c r="FL19" s="11"/>
      <c r="FM19" s="11"/>
      <c r="FN19" s="11">
        <v>520</v>
      </c>
      <c r="FO19" s="12"/>
      <c r="FQ19" s="137" t="s">
        <v>1115</v>
      </c>
      <c r="FR19" s="11">
        <v>168</v>
      </c>
      <c r="FS19" s="11"/>
      <c r="FT19" s="11"/>
      <c r="FU19" s="11">
        <v>168</v>
      </c>
      <c r="FV19" s="12"/>
      <c r="FX19" s="48" t="s">
        <v>1165</v>
      </c>
      <c r="FY19" s="11">
        <v>67.25</v>
      </c>
      <c r="FZ19" s="11"/>
      <c r="GA19" s="11"/>
      <c r="GB19" s="11">
        <v>67.25</v>
      </c>
      <c r="GC19" s="12"/>
      <c r="GE19" s="48" t="s">
        <v>1215</v>
      </c>
      <c r="GF19" s="11">
        <v>60</v>
      </c>
      <c r="GG19" s="11"/>
      <c r="GH19" s="11"/>
      <c r="GI19" s="11">
        <v>60</v>
      </c>
      <c r="GJ19" s="12"/>
      <c r="GL19" s="83" t="s">
        <v>1266</v>
      </c>
      <c r="GM19" s="11">
        <v>24</v>
      </c>
      <c r="GN19" s="11"/>
      <c r="GO19" s="11">
        <v>24</v>
      </c>
      <c r="GP19" s="11"/>
      <c r="GQ19" s="12"/>
      <c r="GS19" s="83" t="s">
        <v>1317</v>
      </c>
      <c r="GT19" s="11">
        <v>900</v>
      </c>
      <c r="GU19" s="11"/>
      <c r="GV19" s="11">
        <v>900</v>
      </c>
      <c r="GW19" s="11"/>
      <c r="GX19" s="12"/>
    </row>
    <row r="20" spans="3:207" ht="16.5" x14ac:dyDescent="0.3">
      <c r="C20" s="33"/>
      <c r="E20" s="57" t="s">
        <v>38</v>
      </c>
      <c r="F20" s="11">
        <v>492.5</v>
      </c>
      <c r="G20" s="11"/>
      <c r="H20" s="11"/>
      <c r="I20" s="11"/>
      <c r="J20" s="12">
        <v>492.5</v>
      </c>
      <c r="K20" s="11"/>
      <c r="L20" s="16"/>
      <c r="M20" s="33"/>
      <c r="N20" s="57" t="s">
        <v>416</v>
      </c>
      <c r="O20" s="11">
        <v>252.4</v>
      </c>
      <c r="P20" s="11"/>
      <c r="Q20" s="11"/>
      <c r="R20" s="11">
        <v>252.4</v>
      </c>
      <c r="S20" s="11"/>
      <c r="T20" s="12"/>
      <c r="U20" s="16"/>
      <c r="V20" s="33"/>
      <c r="W20" s="93" t="s">
        <v>100</v>
      </c>
      <c r="X20" s="11">
        <v>19.8</v>
      </c>
      <c r="Y20" s="11"/>
      <c r="Z20" s="11"/>
      <c r="AA20" s="11">
        <v>19.8</v>
      </c>
      <c r="AB20" s="11"/>
      <c r="AC20" s="12"/>
      <c r="AD20" s="16"/>
      <c r="AE20" s="33"/>
      <c r="AF20" s="61" t="s">
        <v>135</v>
      </c>
      <c r="AG20" s="11">
        <v>390</v>
      </c>
      <c r="AH20" s="11">
        <v>390</v>
      </c>
      <c r="AI20" s="11"/>
      <c r="AJ20" s="11"/>
      <c r="AK20" s="11"/>
      <c r="AL20" s="12"/>
      <c r="AM20" s="16"/>
      <c r="AN20" s="33"/>
      <c r="AO20" s="95" t="s">
        <v>475</v>
      </c>
      <c r="AP20" s="11"/>
      <c r="AQ20" s="11"/>
      <c r="AR20" s="11"/>
      <c r="AS20" s="11"/>
      <c r="AT20" s="11"/>
      <c r="AU20" s="12"/>
      <c r="AV20" s="16"/>
      <c r="AW20" s="33"/>
      <c r="AX20" s="63" t="s">
        <v>526</v>
      </c>
      <c r="AY20" s="11">
        <v>161.4</v>
      </c>
      <c r="AZ20" s="11"/>
      <c r="BA20" s="11">
        <v>161.4</v>
      </c>
      <c r="BB20" s="11"/>
      <c r="BC20" s="11"/>
      <c r="BD20" s="12"/>
      <c r="BE20" s="16"/>
      <c r="BF20" s="33"/>
      <c r="BG20" s="62" t="s">
        <v>191</v>
      </c>
      <c r="BH20" s="11">
        <v>254</v>
      </c>
      <c r="BI20" s="11"/>
      <c r="BJ20" s="11">
        <v>200</v>
      </c>
      <c r="BK20" s="11">
        <v>54</v>
      </c>
      <c r="BL20" s="12"/>
      <c r="BM20" s="12"/>
      <c r="BN20" s="33"/>
      <c r="BO20" s="103" t="s">
        <v>242</v>
      </c>
      <c r="BP20" s="11">
        <v>90</v>
      </c>
      <c r="BQ20" s="11"/>
      <c r="BR20" s="11">
        <v>90</v>
      </c>
      <c r="BS20" s="11"/>
      <c r="BT20" s="12"/>
      <c r="BU20" s="12"/>
      <c r="BV20" s="33"/>
      <c r="BW20" s="110" t="s">
        <v>291</v>
      </c>
      <c r="BX20" s="69">
        <v>306</v>
      </c>
      <c r="BY20" s="69">
        <v>306</v>
      </c>
      <c r="BZ20" s="69"/>
      <c r="CA20" s="11"/>
      <c r="CB20" s="12"/>
      <c r="CC20" s="12"/>
      <c r="CD20" s="33"/>
      <c r="CE20" s="117" t="s">
        <v>340</v>
      </c>
      <c r="CF20" s="11">
        <v>279</v>
      </c>
      <c r="CG20" s="11"/>
      <c r="CH20" s="11"/>
      <c r="CI20" s="11">
        <v>279</v>
      </c>
      <c r="CJ20" s="12"/>
      <c r="CK20" s="12"/>
      <c r="CL20" s="33"/>
      <c r="CM20" s="115" t="s">
        <v>390</v>
      </c>
      <c r="CN20" s="11">
        <v>336.5</v>
      </c>
      <c r="CO20" s="11">
        <v>336.5</v>
      </c>
      <c r="CP20" s="11"/>
      <c r="CQ20" s="11"/>
      <c r="CR20" s="12"/>
      <c r="CS20" s="12"/>
      <c r="CT20" s="33"/>
      <c r="CU20" s="43" t="s">
        <v>600</v>
      </c>
      <c r="CV20" s="11">
        <v>59.3</v>
      </c>
      <c r="CW20" s="11"/>
      <c r="CX20" s="11"/>
      <c r="CY20" s="11">
        <v>59.3</v>
      </c>
      <c r="CZ20" s="12"/>
      <c r="DA20" s="12"/>
      <c r="DB20" s="33"/>
      <c r="DC20" s="43" t="s">
        <v>650</v>
      </c>
      <c r="DD20" s="11">
        <v>128</v>
      </c>
      <c r="DE20" s="11"/>
      <c r="DF20" s="11"/>
      <c r="DG20" s="11">
        <v>128</v>
      </c>
      <c r="DH20" s="12"/>
      <c r="DI20" s="60"/>
      <c r="DJ20" s="33"/>
      <c r="DK20" s="75" t="s">
        <v>701</v>
      </c>
      <c r="DL20" s="11">
        <v>250</v>
      </c>
      <c r="DM20" s="11"/>
      <c r="DN20" s="11">
        <v>250</v>
      </c>
      <c r="DO20" s="11"/>
      <c r="DP20" s="13"/>
      <c r="DQ20" s="60"/>
      <c r="DS20" s="76" t="s">
        <v>751</v>
      </c>
      <c r="DT20" s="11">
        <v>520</v>
      </c>
      <c r="DU20" s="11">
        <v>520</v>
      </c>
      <c r="DV20" s="11"/>
      <c r="DW20" s="11"/>
      <c r="DX20" s="13"/>
      <c r="DY20" s="60"/>
      <c r="EA20" s="79" t="s">
        <v>801</v>
      </c>
      <c r="EB20" s="11">
        <v>169</v>
      </c>
      <c r="EC20" s="11"/>
      <c r="ED20" s="11"/>
      <c r="EE20" s="11">
        <v>169</v>
      </c>
      <c r="EF20" s="12"/>
      <c r="EG20" s="37"/>
      <c r="EH20" s="79" t="s">
        <v>852</v>
      </c>
      <c r="EI20" s="11">
        <v>473.85</v>
      </c>
      <c r="EJ20" s="11"/>
      <c r="EK20" s="11"/>
      <c r="EL20" s="11">
        <v>473.85</v>
      </c>
      <c r="EM20" s="12"/>
      <c r="EO20" s="79" t="s">
        <v>902</v>
      </c>
      <c r="EP20" s="11">
        <v>40</v>
      </c>
      <c r="EQ20" s="11">
        <v>40</v>
      </c>
      <c r="ER20" s="11"/>
      <c r="ES20" s="11"/>
      <c r="ET20" s="12"/>
      <c r="EV20" s="137" t="s">
        <v>952</v>
      </c>
      <c r="EW20" s="11">
        <v>40.75</v>
      </c>
      <c r="EX20" s="11"/>
      <c r="EY20" s="11"/>
      <c r="EZ20" s="11">
        <v>40.75</v>
      </c>
      <c r="FA20" s="12"/>
      <c r="FC20" s="137" t="s">
        <v>1002</v>
      </c>
      <c r="FD20" s="11">
        <v>187.5</v>
      </c>
      <c r="FE20" s="11">
        <v>187.5</v>
      </c>
      <c r="FF20" s="11"/>
      <c r="FG20" s="11"/>
      <c r="FH20" s="12"/>
      <c r="FJ20" s="137" t="s">
        <v>1066</v>
      </c>
      <c r="FK20" s="11">
        <v>275</v>
      </c>
      <c r="FL20" s="11"/>
      <c r="FM20" s="11"/>
      <c r="FN20" s="11">
        <v>275</v>
      </c>
      <c r="FO20" s="12"/>
      <c r="FQ20" s="137" t="s">
        <v>1116</v>
      </c>
      <c r="FR20" s="11">
        <v>140</v>
      </c>
      <c r="FS20" s="11"/>
      <c r="FT20" s="11"/>
      <c r="FU20" s="11">
        <v>140</v>
      </c>
      <c r="FV20" s="12"/>
      <c r="FX20" s="48" t="s">
        <v>1166</v>
      </c>
      <c r="FY20" s="11">
        <v>655</v>
      </c>
      <c r="FZ20" s="11">
        <v>655</v>
      </c>
      <c r="GA20" s="11"/>
      <c r="GB20" s="11"/>
      <c r="GC20" s="12"/>
      <c r="GE20" s="48" t="s">
        <v>1216</v>
      </c>
      <c r="GF20" s="11">
        <v>72</v>
      </c>
      <c r="GG20" s="11"/>
      <c r="GH20" s="11">
        <v>72</v>
      </c>
      <c r="GI20" s="11"/>
      <c r="GJ20" s="12"/>
      <c r="GL20" s="83" t="s">
        <v>1267</v>
      </c>
      <c r="GM20" s="11">
        <v>1680</v>
      </c>
      <c r="GN20" s="11">
        <v>1680</v>
      </c>
      <c r="GO20" s="11"/>
      <c r="GP20" s="11"/>
      <c r="GQ20" s="12"/>
      <c r="GS20" s="83" t="s">
        <v>1318</v>
      </c>
      <c r="GT20" s="11">
        <v>70</v>
      </c>
      <c r="GU20" s="11"/>
      <c r="GV20" s="11">
        <v>70</v>
      </c>
      <c r="GW20" s="11"/>
      <c r="GX20" s="12"/>
    </row>
    <row r="21" spans="3:207" ht="16.5" x14ac:dyDescent="0.3">
      <c r="C21" s="33"/>
      <c r="E21" s="57" t="s">
        <v>39</v>
      </c>
      <c r="F21" s="11">
        <v>28.75</v>
      </c>
      <c r="G21" s="11"/>
      <c r="H21" s="11"/>
      <c r="I21" s="11"/>
      <c r="J21" s="12">
        <v>28.75</v>
      </c>
      <c r="K21" s="11"/>
      <c r="L21" s="16"/>
      <c r="M21" s="33"/>
      <c r="N21" s="57" t="s">
        <v>417</v>
      </c>
      <c r="O21" s="11">
        <v>280</v>
      </c>
      <c r="P21" s="11"/>
      <c r="Q21" s="11">
        <v>280</v>
      </c>
      <c r="R21" s="11"/>
      <c r="S21" s="11"/>
      <c r="T21" s="12"/>
      <c r="U21" s="16"/>
      <c r="V21" s="33"/>
      <c r="W21" s="93" t="s">
        <v>441</v>
      </c>
      <c r="X21" s="11">
        <v>67</v>
      </c>
      <c r="Y21" s="11"/>
      <c r="Z21" s="11"/>
      <c r="AA21" s="11">
        <v>67</v>
      </c>
      <c r="AB21" s="11"/>
      <c r="AC21" s="12"/>
      <c r="AD21" s="16"/>
      <c r="AE21" s="33"/>
      <c r="AF21" s="61" t="s">
        <v>136</v>
      </c>
      <c r="AG21" s="11">
        <v>180</v>
      </c>
      <c r="AH21" s="11">
        <v>180</v>
      </c>
      <c r="AI21" s="11"/>
      <c r="AJ21" s="11"/>
      <c r="AK21" s="11"/>
      <c r="AL21" s="12"/>
      <c r="AM21" s="16"/>
      <c r="AN21" s="33"/>
      <c r="AO21" s="95" t="s">
        <v>476</v>
      </c>
      <c r="AP21" s="11">
        <v>119</v>
      </c>
      <c r="AQ21" s="11"/>
      <c r="AR21" s="11">
        <v>119</v>
      </c>
      <c r="AS21" s="11"/>
      <c r="AT21" s="11"/>
      <c r="AU21" s="12"/>
      <c r="AV21" s="16"/>
      <c r="AW21" s="33"/>
      <c r="AX21" s="63" t="s">
        <v>527</v>
      </c>
      <c r="AY21" s="11">
        <v>112</v>
      </c>
      <c r="AZ21" s="11"/>
      <c r="BA21" s="11">
        <v>112</v>
      </c>
      <c r="BB21" s="11"/>
      <c r="BC21" s="11"/>
      <c r="BD21" s="12"/>
      <c r="BE21" s="16"/>
      <c r="BF21" s="33"/>
      <c r="BG21" s="62" t="s">
        <v>192</v>
      </c>
      <c r="BH21" s="11">
        <v>200</v>
      </c>
      <c r="BI21" s="11">
        <v>200</v>
      </c>
      <c r="BJ21" s="11"/>
      <c r="BK21" s="11"/>
      <c r="BL21" s="12"/>
      <c r="BM21" s="12"/>
      <c r="BN21" s="33"/>
      <c r="BO21" s="103" t="s">
        <v>243</v>
      </c>
      <c r="BP21" s="11">
        <v>168.2</v>
      </c>
      <c r="BQ21" s="11"/>
      <c r="BR21" s="11"/>
      <c r="BS21" s="11">
        <v>168.2</v>
      </c>
      <c r="BT21" s="12"/>
      <c r="BU21" s="12"/>
      <c r="BV21" s="33"/>
      <c r="BW21" s="110" t="s">
        <v>292</v>
      </c>
      <c r="BX21" s="69">
        <v>130</v>
      </c>
      <c r="BY21" s="69"/>
      <c r="BZ21" s="69">
        <v>130</v>
      </c>
      <c r="CA21" s="11"/>
      <c r="CB21" s="12"/>
      <c r="CC21" s="12"/>
      <c r="CD21" s="33"/>
      <c r="CE21" s="117" t="s">
        <v>341</v>
      </c>
      <c r="CF21" s="11">
        <v>101.25</v>
      </c>
      <c r="CG21" s="11">
        <v>101.25</v>
      </c>
      <c r="CH21" s="11"/>
      <c r="CI21" s="11"/>
      <c r="CJ21" s="12"/>
      <c r="CK21" s="12"/>
      <c r="CL21" s="33"/>
      <c r="CM21" s="115" t="s">
        <v>392</v>
      </c>
      <c r="CN21" s="11">
        <v>450</v>
      </c>
      <c r="CO21" s="11"/>
      <c r="CP21" s="11"/>
      <c r="CQ21" s="11">
        <v>450</v>
      </c>
      <c r="CR21" s="12"/>
      <c r="CS21" s="12"/>
      <c r="CT21" s="33"/>
      <c r="CU21" s="43" t="s">
        <v>601</v>
      </c>
      <c r="CV21" s="11">
        <v>1750</v>
      </c>
      <c r="CW21" s="11">
        <v>1750</v>
      </c>
      <c r="CX21" s="11"/>
      <c r="CY21" s="11"/>
      <c r="CZ21" s="12"/>
      <c r="DA21" s="12"/>
      <c r="DB21" s="33"/>
      <c r="DC21" s="43" t="s">
        <v>651</v>
      </c>
      <c r="DD21" s="11">
        <v>18</v>
      </c>
      <c r="DE21" s="11"/>
      <c r="DF21" s="11"/>
      <c r="DG21" s="11">
        <v>18</v>
      </c>
      <c r="DH21" s="12"/>
      <c r="DI21" s="60"/>
      <c r="DJ21" s="33"/>
      <c r="DK21" s="75" t="s">
        <v>702</v>
      </c>
      <c r="DL21" s="11">
        <v>1554.14</v>
      </c>
      <c r="DM21" s="11">
        <v>1554.14</v>
      </c>
      <c r="DN21" s="11"/>
      <c r="DO21" s="11"/>
      <c r="DP21" s="13"/>
      <c r="DQ21" s="60"/>
      <c r="DS21" s="76" t="s">
        <v>752</v>
      </c>
      <c r="DT21" s="11">
        <v>315</v>
      </c>
      <c r="DU21" s="11"/>
      <c r="DV21" s="11">
        <v>315</v>
      </c>
      <c r="DW21" s="11"/>
      <c r="DX21" s="13"/>
      <c r="DY21" s="60"/>
      <c r="EA21" s="79" t="s">
        <v>802</v>
      </c>
      <c r="EB21" s="11">
        <v>131.25</v>
      </c>
      <c r="EC21" s="11"/>
      <c r="ED21" s="11"/>
      <c r="EE21" s="11">
        <v>131.25</v>
      </c>
      <c r="EF21" s="12"/>
      <c r="EG21" s="37"/>
      <c r="EH21" s="79" t="s">
        <v>853</v>
      </c>
      <c r="EI21" s="11">
        <v>125</v>
      </c>
      <c r="EJ21" s="11"/>
      <c r="EK21" s="11"/>
      <c r="EL21" s="11">
        <v>125</v>
      </c>
      <c r="EM21" s="12"/>
      <c r="EO21" s="79" t="s">
        <v>903</v>
      </c>
      <c r="EP21" s="11">
        <v>65</v>
      </c>
      <c r="EQ21" s="11"/>
      <c r="ER21" s="11"/>
      <c r="ES21" s="11">
        <v>65</v>
      </c>
      <c r="ET21" s="12"/>
      <c r="EV21" s="137" t="s">
        <v>953</v>
      </c>
      <c r="EW21" s="11">
        <v>54</v>
      </c>
      <c r="EX21" s="11"/>
      <c r="EY21" s="11">
        <v>54</v>
      </c>
      <c r="EZ21" s="11"/>
      <c r="FA21" s="12"/>
      <c r="FC21" s="137" t="s">
        <v>1003</v>
      </c>
      <c r="FD21" s="11">
        <v>72</v>
      </c>
      <c r="FE21" s="11"/>
      <c r="FF21" s="11">
        <v>72</v>
      </c>
      <c r="FG21" s="11"/>
      <c r="FH21" s="12"/>
      <c r="FJ21" s="137" t="s">
        <v>1067</v>
      </c>
      <c r="FK21" s="11">
        <v>1095.9000000000001</v>
      </c>
      <c r="FL21" s="11">
        <v>1095.9000000000001</v>
      </c>
      <c r="FM21" s="11"/>
      <c r="FN21" s="11"/>
      <c r="FO21" s="12"/>
      <c r="FQ21" s="137" t="s">
        <v>1117</v>
      </c>
      <c r="FR21" s="11">
        <v>320</v>
      </c>
      <c r="FS21" s="11"/>
      <c r="FT21" s="11"/>
      <c r="FU21" s="11">
        <v>320</v>
      </c>
      <c r="FV21" s="12"/>
      <c r="FX21" s="48" t="s">
        <v>1167</v>
      </c>
      <c r="FY21" s="11">
        <v>1280</v>
      </c>
      <c r="FZ21" s="11"/>
      <c r="GA21" s="11">
        <v>1280</v>
      </c>
      <c r="GB21" s="11"/>
      <c r="GC21" s="12"/>
      <c r="GE21" s="48" t="s">
        <v>1217</v>
      </c>
      <c r="GF21" s="11">
        <v>342</v>
      </c>
      <c r="GG21" s="11">
        <v>342</v>
      </c>
      <c r="GH21" s="11"/>
      <c r="GI21" s="11"/>
      <c r="GJ21" s="12"/>
      <c r="GL21" s="83" t="s">
        <v>1268</v>
      </c>
      <c r="GM21" s="11">
        <v>35</v>
      </c>
      <c r="GN21" s="11"/>
      <c r="GO21" s="11">
        <v>35</v>
      </c>
      <c r="GP21" s="11"/>
      <c r="GQ21" s="12"/>
      <c r="GS21" s="83" t="s">
        <v>1319</v>
      </c>
      <c r="GT21" s="11">
        <v>1176</v>
      </c>
      <c r="GU21" s="11">
        <v>1176</v>
      </c>
      <c r="GV21" s="11"/>
      <c r="GW21" s="11"/>
      <c r="GX21" s="12"/>
    </row>
    <row r="22" spans="3:207" ht="16.5" x14ac:dyDescent="0.3">
      <c r="C22" s="33"/>
      <c r="E22" s="57" t="s">
        <v>40</v>
      </c>
      <c r="F22" s="11">
        <v>101.75</v>
      </c>
      <c r="G22" s="11"/>
      <c r="H22" s="11"/>
      <c r="I22" s="11">
        <v>101.75</v>
      </c>
      <c r="J22" s="12"/>
      <c r="K22" s="11"/>
      <c r="L22" s="16"/>
      <c r="M22" s="33"/>
      <c r="N22" s="57" t="s">
        <v>418</v>
      </c>
      <c r="O22" s="11">
        <v>672</v>
      </c>
      <c r="P22" s="11"/>
      <c r="Q22" s="11">
        <v>672</v>
      </c>
      <c r="R22" s="11"/>
      <c r="S22" s="11"/>
      <c r="T22" s="12"/>
      <c r="U22" s="16"/>
      <c r="V22" s="33"/>
      <c r="W22" s="93" t="s">
        <v>99</v>
      </c>
      <c r="X22" s="11">
        <v>21</v>
      </c>
      <c r="Y22" s="11"/>
      <c r="Z22" s="11">
        <v>21</v>
      </c>
      <c r="AA22" s="11"/>
      <c r="AB22" s="11"/>
      <c r="AC22" s="12"/>
      <c r="AD22" s="16"/>
      <c r="AE22" s="33"/>
      <c r="AF22" s="61" t="s">
        <v>137</v>
      </c>
      <c r="AG22" s="11">
        <v>20</v>
      </c>
      <c r="AH22" s="11"/>
      <c r="AI22" s="11">
        <v>20</v>
      </c>
      <c r="AJ22" s="11"/>
      <c r="AK22" s="11"/>
      <c r="AL22" s="12"/>
      <c r="AM22" s="16"/>
      <c r="AN22" s="33"/>
      <c r="AO22" s="95" t="s">
        <v>477</v>
      </c>
      <c r="AP22" s="11">
        <v>247.5</v>
      </c>
      <c r="AQ22" s="11">
        <v>247.5</v>
      </c>
      <c r="AR22" s="11"/>
      <c r="AS22" s="11"/>
      <c r="AT22" s="11"/>
      <c r="AU22" s="12"/>
      <c r="AV22" s="16"/>
      <c r="AW22" s="33"/>
      <c r="AX22" s="63" t="s">
        <v>528</v>
      </c>
      <c r="AY22" s="11">
        <v>161</v>
      </c>
      <c r="AZ22" s="11"/>
      <c r="BA22" s="11"/>
      <c r="BB22" s="11">
        <v>161</v>
      </c>
      <c r="BC22" s="11"/>
      <c r="BD22" s="12"/>
      <c r="BE22" s="16"/>
      <c r="BF22" s="33"/>
      <c r="BG22" s="62" t="s">
        <v>193</v>
      </c>
      <c r="BH22" s="11">
        <v>634.25</v>
      </c>
      <c r="BI22" s="11">
        <v>634.25</v>
      </c>
      <c r="BJ22" s="11"/>
      <c r="BK22" s="11"/>
      <c r="BL22" s="12"/>
      <c r="BM22" s="12"/>
      <c r="BN22" s="33"/>
      <c r="BO22" s="103" t="s">
        <v>223</v>
      </c>
      <c r="BP22" s="11">
        <v>400</v>
      </c>
      <c r="BQ22" s="11"/>
      <c r="BR22" s="11">
        <v>400</v>
      </c>
      <c r="BS22" s="11"/>
      <c r="BT22" s="12"/>
      <c r="BU22" s="12"/>
      <c r="BV22" s="33"/>
      <c r="BW22" s="110" t="s">
        <v>293</v>
      </c>
      <c r="BX22" s="69">
        <v>17</v>
      </c>
      <c r="BY22" s="69"/>
      <c r="BZ22" s="69"/>
      <c r="CA22" s="11">
        <v>17</v>
      </c>
      <c r="CB22" s="12"/>
      <c r="CC22" s="12"/>
      <c r="CD22" s="33"/>
      <c r="CE22" s="117" t="s">
        <v>342</v>
      </c>
      <c r="CF22" s="11">
        <v>1000</v>
      </c>
      <c r="CG22" s="11"/>
      <c r="CH22" s="11"/>
      <c r="CI22" s="11">
        <v>1000</v>
      </c>
      <c r="CJ22" s="12"/>
      <c r="CK22" s="12"/>
      <c r="CL22" s="33"/>
      <c r="CM22" s="115" t="s">
        <v>393</v>
      </c>
      <c r="CN22" s="11">
        <v>843</v>
      </c>
      <c r="CO22" s="11">
        <v>843</v>
      </c>
      <c r="CP22" s="11"/>
      <c r="CQ22" s="11"/>
      <c r="CR22" s="12"/>
      <c r="CS22" s="12"/>
      <c r="CT22" s="33"/>
      <c r="CU22" s="43" t="s">
        <v>602</v>
      </c>
      <c r="CV22" s="11">
        <v>1428.9</v>
      </c>
      <c r="CW22" s="11">
        <v>1428.9</v>
      </c>
      <c r="CX22" s="11"/>
      <c r="CY22" s="11"/>
      <c r="CZ22" s="12"/>
      <c r="DA22" s="12"/>
      <c r="DB22" s="33"/>
      <c r="DC22" s="43" t="s">
        <v>652</v>
      </c>
      <c r="DD22" s="11">
        <v>20</v>
      </c>
      <c r="DE22" s="11"/>
      <c r="DF22" s="11">
        <v>20</v>
      </c>
      <c r="DG22" s="11"/>
      <c r="DH22" s="12"/>
      <c r="DI22" s="60"/>
      <c r="DJ22" s="33"/>
      <c r="DK22" s="75" t="s">
        <v>703</v>
      </c>
      <c r="DL22" s="11">
        <v>1555</v>
      </c>
      <c r="DM22" s="11">
        <v>1555</v>
      </c>
      <c r="DN22" s="11"/>
      <c r="DO22" s="11"/>
      <c r="DP22" s="13"/>
      <c r="DQ22" s="60"/>
      <c r="DS22" s="76" t="s">
        <v>753</v>
      </c>
      <c r="DT22" s="11">
        <v>280</v>
      </c>
      <c r="DU22" s="11"/>
      <c r="DV22" s="11"/>
      <c r="DW22" s="11">
        <v>280</v>
      </c>
      <c r="DX22" s="13"/>
      <c r="DY22" s="60"/>
      <c r="EA22" s="79" t="s">
        <v>803</v>
      </c>
      <c r="EB22" s="11">
        <v>121</v>
      </c>
      <c r="EC22" s="11"/>
      <c r="ED22" s="11"/>
      <c r="EE22" s="11">
        <v>121</v>
      </c>
      <c r="EF22" s="12"/>
      <c r="EG22" s="37"/>
      <c r="EH22" s="79" t="s">
        <v>854</v>
      </c>
      <c r="EI22" s="11">
        <v>47.6</v>
      </c>
      <c r="EJ22" s="11"/>
      <c r="EK22" s="11"/>
      <c r="EL22" s="11">
        <v>47.6</v>
      </c>
      <c r="EM22" s="12"/>
      <c r="EO22" s="79" t="s">
        <v>904</v>
      </c>
      <c r="EP22" s="11">
        <v>550</v>
      </c>
      <c r="EQ22" s="11"/>
      <c r="ER22" s="11">
        <v>550</v>
      </c>
      <c r="ES22" s="11"/>
      <c r="ET22" s="12"/>
      <c r="EV22" s="137" t="s">
        <v>954</v>
      </c>
      <c r="EW22" s="11">
        <v>750</v>
      </c>
      <c r="EX22" s="11">
        <v>750</v>
      </c>
      <c r="EY22" s="11"/>
      <c r="EZ22" s="11"/>
      <c r="FA22" s="12"/>
      <c r="FC22" s="137" t="s">
        <v>1004</v>
      </c>
      <c r="FD22" s="11">
        <v>1200</v>
      </c>
      <c r="FE22" s="11"/>
      <c r="FF22" s="11">
        <v>1200</v>
      </c>
      <c r="FG22" s="11"/>
      <c r="FH22" s="12"/>
      <c r="FJ22" s="137" t="s">
        <v>1068</v>
      </c>
      <c r="FK22" s="11">
        <v>175.5</v>
      </c>
      <c r="FL22" s="11"/>
      <c r="FM22" s="11">
        <v>175.5</v>
      </c>
      <c r="FN22" s="11"/>
      <c r="FO22" s="12"/>
      <c r="FQ22" s="137" t="s">
        <v>1118</v>
      </c>
      <c r="FR22" s="11">
        <v>168</v>
      </c>
      <c r="FS22" s="11">
        <v>168</v>
      </c>
      <c r="FT22" s="11"/>
      <c r="FU22" s="11"/>
      <c r="FV22" s="12"/>
      <c r="FX22" s="48" t="s">
        <v>1168</v>
      </c>
      <c r="FY22" s="11">
        <v>150</v>
      </c>
      <c r="FZ22" s="11"/>
      <c r="GA22" s="11">
        <v>150</v>
      </c>
      <c r="GB22" s="11"/>
      <c r="GC22" s="12"/>
      <c r="GE22" s="48" t="s">
        <v>1218</v>
      </c>
      <c r="GF22" s="11">
        <v>609.65</v>
      </c>
      <c r="GG22" s="11">
        <v>609.65</v>
      </c>
      <c r="GH22" s="11"/>
      <c r="GI22" s="11"/>
      <c r="GJ22" s="12"/>
      <c r="GL22" s="83" t="s">
        <v>1269</v>
      </c>
      <c r="GM22" s="11">
        <v>806</v>
      </c>
      <c r="GN22" s="11"/>
      <c r="GO22" s="11">
        <v>200</v>
      </c>
      <c r="GP22" s="11">
        <v>606</v>
      </c>
      <c r="GQ22" s="12"/>
      <c r="GS22" s="83" t="s">
        <v>1320</v>
      </c>
      <c r="GT22" s="11">
        <v>50</v>
      </c>
      <c r="GU22" s="11"/>
      <c r="GV22" s="11">
        <v>50</v>
      </c>
      <c r="GW22" s="11"/>
      <c r="GX22" s="12"/>
    </row>
    <row r="23" spans="3:207" ht="16.5" x14ac:dyDescent="0.3">
      <c r="C23" s="33"/>
      <c r="E23" s="57" t="s">
        <v>41</v>
      </c>
      <c r="F23" s="11">
        <v>91</v>
      </c>
      <c r="G23" s="11"/>
      <c r="H23" s="11">
        <v>91</v>
      </c>
      <c r="I23" s="11"/>
      <c r="J23" s="12"/>
      <c r="K23" s="11"/>
      <c r="L23" s="16"/>
      <c r="M23" s="33"/>
      <c r="N23" s="57" t="s">
        <v>419</v>
      </c>
      <c r="O23" s="11">
        <v>570</v>
      </c>
      <c r="P23" s="11">
        <v>570</v>
      </c>
      <c r="Q23" s="11"/>
      <c r="R23" s="11"/>
      <c r="S23" s="11"/>
      <c r="T23" s="12"/>
      <c r="U23" s="16"/>
      <c r="V23" s="33"/>
      <c r="W23" s="93" t="s">
        <v>442</v>
      </c>
      <c r="X23" s="11">
        <v>36</v>
      </c>
      <c r="Y23" s="11">
        <v>36</v>
      </c>
      <c r="Z23" s="11"/>
      <c r="AA23" s="11"/>
      <c r="AB23" s="11"/>
      <c r="AC23" s="12"/>
      <c r="AD23" s="16"/>
      <c r="AE23" s="33"/>
      <c r="AF23" s="61" t="s">
        <v>138</v>
      </c>
      <c r="AG23" s="11">
        <v>750</v>
      </c>
      <c r="AH23" s="11">
        <v>750</v>
      </c>
      <c r="AI23" s="11"/>
      <c r="AJ23" s="11"/>
      <c r="AK23" s="11"/>
      <c r="AL23" s="12"/>
      <c r="AM23" s="16"/>
      <c r="AN23" s="33"/>
      <c r="AO23" s="95" t="s">
        <v>478</v>
      </c>
      <c r="AP23" s="11">
        <v>1547</v>
      </c>
      <c r="AQ23" s="11">
        <v>1547</v>
      </c>
      <c r="AR23" s="11"/>
      <c r="AS23" s="11"/>
      <c r="AT23" s="11"/>
      <c r="AU23" s="12"/>
      <c r="AV23" s="16"/>
      <c r="AW23" s="33"/>
      <c r="AX23" s="63" t="s">
        <v>529</v>
      </c>
      <c r="AY23" s="11">
        <v>33.950000000000003</v>
      </c>
      <c r="AZ23" s="11"/>
      <c r="BA23" s="11">
        <v>33.950000000000003</v>
      </c>
      <c r="BB23" s="11"/>
      <c r="BC23" s="11"/>
      <c r="BD23" s="12"/>
      <c r="BE23" s="16"/>
      <c r="BF23" s="33"/>
      <c r="BG23" s="62" t="s">
        <v>194</v>
      </c>
      <c r="BH23" s="11">
        <v>153.5</v>
      </c>
      <c r="BI23" s="11">
        <v>153.5</v>
      </c>
      <c r="BJ23" s="11"/>
      <c r="BK23" s="11"/>
      <c r="BL23" s="12"/>
      <c r="BM23" s="50"/>
      <c r="BN23" s="33"/>
      <c r="BO23" s="103" t="s">
        <v>244</v>
      </c>
      <c r="BP23" s="11">
        <v>300</v>
      </c>
      <c r="BQ23" s="11"/>
      <c r="BR23" s="11">
        <v>300</v>
      </c>
      <c r="BS23" s="11"/>
      <c r="BT23" s="12"/>
      <c r="BU23" s="12"/>
      <c r="BV23" s="33"/>
      <c r="BW23" s="110" t="s">
        <v>294</v>
      </c>
      <c r="BX23" s="69">
        <v>468</v>
      </c>
      <c r="BY23" s="69">
        <v>468</v>
      </c>
      <c r="BZ23" s="69"/>
      <c r="CA23" s="11"/>
      <c r="CB23" s="12"/>
      <c r="CC23" s="12"/>
      <c r="CD23" s="33"/>
      <c r="CE23" s="117" t="s">
        <v>343</v>
      </c>
      <c r="CF23" s="11">
        <v>550</v>
      </c>
      <c r="CG23" s="11"/>
      <c r="CH23" s="11">
        <v>550</v>
      </c>
      <c r="CI23" s="11"/>
      <c r="CJ23" s="12"/>
      <c r="CK23" s="12"/>
      <c r="CL23" s="33"/>
      <c r="CM23" s="115" t="s">
        <v>394</v>
      </c>
      <c r="CN23" s="11">
        <v>3105</v>
      </c>
      <c r="CO23" s="11">
        <v>3105</v>
      </c>
      <c r="CP23" s="11"/>
      <c r="CQ23" s="11"/>
      <c r="CR23" s="12"/>
      <c r="CS23" s="12"/>
      <c r="CT23" s="33"/>
      <c r="CU23" s="43" t="s">
        <v>603</v>
      </c>
      <c r="CV23" s="11">
        <v>200</v>
      </c>
      <c r="CW23" s="11"/>
      <c r="CX23" s="11">
        <v>200</v>
      </c>
      <c r="CY23" s="11"/>
      <c r="CZ23" s="12"/>
      <c r="DA23" s="12"/>
      <c r="DB23" s="33"/>
      <c r="DC23" s="43" t="s">
        <v>653</v>
      </c>
      <c r="DD23" s="11">
        <v>129</v>
      </c>
      <c r="DE23" s="11"/>
      <c r="DF23" s="11"/>
      <c r="DG23" s="11">
        <v>129</v>
      </c>
      <c r="DH23" s="12"/>
      <c r="DI23" s="60"/>
      <c r="DJ23" s="33"/>
      <c r="DK23" s="75" t="s">
        <v>704</v>
      </c>
      <c r="DL23" s="11">
        <v>236.8</v>
      </c>
      <c r="DM23" s="11"/>
      <c r="DN23" s="11"/>
      <c r="DO23" s="11">
        <v>236.8</v>
      </c>
      <c r="DP23" s="13"/>
      <c r="DQ23" s="60"/>
      <c r="DS23" s="76" t="s">
        <v>754</v>
      </c>
      <c r="DT23" s="11">
        <v>18</v>
      </c>
      <c r="DU23" s="11"/>
      <c r="DV23" s="11">
        <v>18</v>
      </c>
      <c r="DW23" s="11"/>
      <c r="DX23" s="13"/>
      <c r="DY23" s="60"/>
      <c r="EA23" s="79" t="s">
        <v>804</v>
      </c>
      <c r="EB23" s="11">
        <v>74.099999999999994</v>
      </c>
      <c r="EC23" s="11"/>
      <c r="ED23" s="11"/>
      <c r="EE23" s="11">
        <v>74.099999999999994</v>
      </c>
      <c r="EF23" s="12"/>
      <c r="EG23" s="37"/>
      <c r="EH23" s="79" t="s">
        <v>855</v>
      </c>
      <c r="EI23" s="11">
        <v>39</v>
      </c>
      <c r="EJ23" s="11"/>
      <c r="EK23" s="11"/>
      <c r="EL23" s="11">
        <v>39</v>
      </c>
      <c r="EM23" s="12"/>
      <c r="EO23" s="79" t="s">
        <v>905</v>
      </c>
      <c r="EP23" s="11">
        <v>4200</v>
      </c>
      <c r="EQ23" s="11">
        <v>2200</v>
      </c>
      <c r="ER23" s="11"/>
      <c r="ES23" s="11">
        <v>2000</v>
      </c>
      <c r="ET23" s="12"/>
      <c r="EV23" s="137" t="s">
        <v>955</v>
      </c>
      <c r="EW23" s="11">
        <v>116.95</v>
      </c>
      <c r="EX23" s="11">
        <v>116.95</v>
      </c>
      <c r="EY23" s="11"/>
      <c r="EZ23" s="11"/>
      <c r="FA23" s="12"/>
      <c r="FC23" s="137" t="s">
        <v>1005</v>
      </c>
      <c r="FD23" s="11">
        <v>80</v>
      </c>
      <c r="FE23" s="11"/>
      <c r="FF23" s="11"/>
      <c r="FG23" s="11">
        <v>80</v>
      </c>
      <c r="FH23" s="12"/>
      <c r="FJ23" s="137" t="s">
        <v>1069</v>
      </c>
      <c r="FK23" s="11">
        <v>315</v>
      </c>
      <c r="FL23" s="11"/>
      <c r="FM23" s="11"/>
      <c r="FN23" s="11">
        <v>315</v>
      </c>
      <c r="FO23" s="12"/>
      <c r="FP23" s="6" t="s">
        <v>1040</v>
      </c>
      <c r="FQ23" s="137" t="s">
        <v>1119</v>
      </c>
      <c r="FR23" s="11">
        <v>150</v>
      </c>
      <c r="FS23" s="11"/>
      <c r="FT23" s="11">
        <v>150</v>
      </c>
      <c r="FU23" s="11"/>
      <c r="FV23" s="12"/>
      <c r="FX23" s="48" t="s">
        <v>1169</v>
      </c>
      <c r="FY23" s="11">
        <v>150</v>
      </c>
      <c r="FZ23" s="11"/>
      <c r="GA23" s="11">
        <v>150</v>
      </c>
      <c r="GB23" s="11"/>
      <c r="GC23" s="12"/>
      <c r="GE23" s="48" t="s">
        <v>1219</v>
      </c>
      <c r="GF23" s="11">
        <v>18.75</v>
      </c>
      <c r="GG23" s="11"/>
      <c r="GH23" s="11"/>
      <c r="GI23" s="11">
        <v>18.75</v>
      </c>
      <c r="GJ23" s="12"/>
      <c r="GL23" s="83" t="s">
        <v>1270</v>
      </c>
      <c r="GM23" s="11">
        <v>105</v>
      </c>
      <c r="GN23" s="11"/>
      <c r="GO23" s="11">
        <v>105</v>
      </c>
      <c r="GP23" s="11"/>
      <c r="GQ23" s="12"/>
      <c r="GS23" s="83" t="s">
        <v>1321</v>
      </c>
      <c r="GT23" s="11">
        <v>1755</v>
      </c>
      <c r="GU23" s="11">
        <v>1755</v>
      </c>
      <c r="GV23" s="11"/>
      <c r="GW23" s="11"/>
      <c r="GX23" s="12"/>
    </row>
    <row r="24" spans="3:207" ht="16.5" x14ac:dyDescent="0.3">
      <c r="C24" s="33"/>
      <c r="E24" s="57" t="s">
        <v>42</v>
      </c>
      <c r="F24" s="11">
        <v>1800</v>
      </c>
      <c r="G24" s="11"/>
      <c r="H24" s="11">
        <v>1800</v>
      </c>
      <c r="I24" s="11"/>
      <c r="J24" s="12"/>
      <c r="K24" s="11"/>
      <c r="L24" s="16"/>
      <c r="M24" s="33"/>
      <c r="N24" s="57" t="s">
        <v>91</v>
      </c>
      <c r="O24" s="11">
        <v>447.5</v>
      </c>
      <c r="P24" s="11"/>
      <c r="Q24" s="11"/>
      <c r="R24" s="11">
        <v>447.5</v>
      </c>
      <c r="S24" s="11"/>
      <c r="T24" s="12"/>
      <c r="U24" s="16"/>
      <c r="V24" s="33"/>
      <c r="W24" s="93" t="s">
        <v>98</v>
      </c>
      <c r="X24" s="11">
        <v>108</v>
      </c>
      <c r="Y24" s="11"/>
      <c r="Z24" s="11">
        <v>108</v>
      </c>
      <c r="AA24" s="11"/>
      <c r="AB24" s="11"/>
      <c r="AC24" s="12"/>
      <c r="AD24" s="16"/>
      <c r="AE24" s="33"/>
      <c r="AF24" s="61" t="s">
        <v>139</v>
      </c>
      <c r="AG24" s="11">
        <v>21.6</v>
      </c>
      <c r="AH24" s="11"/>
      <c r="AI24" s="11">
        <v>21.6</v>
      </c>
      <c r="AJ24" s="11"/>
      <c r="AK24" s="11"/>
      <c r="AL24" s="12"/>
      <c r="AM24" s="16"/>
      <c r="AN24" s="33"/>
      <c r="AO24" s="95" t="s">
        <v>479</v>
      </c>
      <c r="AP24" s="11">
        <v>819</v>
      </c>
      <c r="AQ24" s="11"/>
      <c r="AR24" s="11">
        <v>819</v>
      </c>
      <c r="AS24" s="11"/>
      <c r="AT24" s="11"/>
      <c r="AU24" s="12"/>
      <c r="AV24" s="16"/>
      <c r="AW24" s="33"/>
      <c r="AX24" s="63" t="s">
        <v>530</v>
      </c>
      <c r="AY24" s="11">
        <v>520</v>
      </c>
      <c r="AZ24" s="11"/>
      <c r="BA24" s="11">
        <v>520</v>
      </c>
      <c r="BB24" s="11"/>
      <c r="BC24" s="11"/>
      <c r="BD24" s="12"/>
      <c r="BE24" s="16"/>
      <c r="BF24" s="33"/>
      <c r="BG24" s="62" t="s">
        <v>195</v>
      </c>
      <c r="BH24" s="11">
        <v>195</v>
      </c>
      <c r="BI24" s="11">
        <v>195</v>
      </c>
      <c r="BJ24" s="11"/>
      <c r="BK24" s="11"/>
      <c r="BL24" s="12"/>
      <c r="BM24" s="12"/>
      <c r="BN24" s="33"/>
      <c r="BO24" s="103" t="s">
        <v>245</v>
      </c>
      <c r="BP24" s="11">
        <v>90</v>
      </c>
      <c r="BQ24" s="11"/>
      <c r="BR24" s="11"/>
      <c r="BS24" s="11">
        <v>90</v>
      </c>
      <c r="BT24" s="12"/>
      <c r="BU24" s="12"/>
      <c r="BV24" s="33"/>
      <c r="BW24" s="110" t="s">
        <v>295</v>
      </c>
      <c r="BX24" s="69">
        <v>221</v>
      </c>
      <c r="BY24" s="69"/>
      <c r="BZ24" s="69">
        <v>221</v>
      </c>
      <c r="CA24" s="11"/>
      <c r="CB24" s="12"/>
      <c r="CC24" s="12"/>
      <c r="CD24" s="33"/>
      <c r="CE24" s="117" t="s">
        <v>344</v>
      </c>
      <c r="CF24" s="11">
        <v>528.5</v>
      </c>
      <c r="CG24" s="11"/>
      <c r="CH24" s="11">
        <v>528.5</v>
      </c>
      <c r="CI24" s="11"/>
      <c r="CJ24" s="12"/>
      <c r="CK24" s="12"/>
      <c r="CL24" s="33"/>
      <c r="CM24" s="115" t="s">
        <v>395</v>
      </c>
      <c r="CN24" s="11">
        <v>2540</v>
      </c>
      <c r="CO24" s="11">
        <v>2540</v>
      </c>
      <c r="CP24" s="11"/>
      <c r="CQ24" s="11"/>
      <c r="CR24" s="12"/>
      <c r="CS24" s="12"/>
      <c r="CT24" s="33"/>
      <c r="CU24" s="43" t="s">
        <v>604</v>
      </c>
      <c r="CV24" s="11">
        <v>747.8</v>
      </c>
      <c r="CW24" s="11"/>
      <c r="CX24" s="11">
        <v>747.8</v>
      </c>
      <c r="CY24" s="11"/>
      <c r="CZ24" s="12"/>
      <c r="DA24" s="12"/>
      <c r="DB24" s="33"/>
      <c r="DC24" s="43" t="s">
        <v>654</v>
      </c>
      <c r="DD24" s="11">
        <v>120</v>
      </c>
      <c r="DE24" s="11"/>
      <c r="DF24" s="11"/>
      <c r="DG24" s="11">
        <v>120</v>
      </c>
      <c r="DH24" s="12"/>
      <c r="DI24" s="60"/>
      <c r="DJ24" s="33"/>
      <c r="DK24" s="75" t="s">
        <v>705</v>
      </c>
      <c r="DL24" s="11">
        <v>153</v>
      </c>
      <c r="DM24" s="11"/>
      <c r="DN24" s="11"/>
      <c r="DO24" s="11">
        <v>153</v>
      </c>
      <c r="DP24" s="13"/>
      <c r="DQ24" s="60"/>
      <c r="DS24" s="76" t="s">
        <v>755</v>
      </c>
      <c r="DT24" s="11">
        <v>84.8</v>
      </c>
      <c r="DU24" s="11">
        <v>84.8</v>
      </c>
      <c r="DV24" s="11"/>
      <c r="DW24" s="11"/>
      <c r="DX24" s="13"/>
      <c r="DY24" s="60"/>
      <c r="EA24" s="79" t="s">
        <v>805</v>
      </c>
      <c r="EB24" s="11">
        <v>1500</v>
      </c>
      <c r="EC24" s="11">
        <v>1500</v>
      </c>
      <c r="ED24" s="11"/>
      <c r="EE24" s="11"/>
      <c r="EF24" s="12"/>
      <c r="EG24" s="37"/>
      <c r="EH24" s="79" t="s">
        <v>856</v>
      </c>
      <c r="EI24" s="11">
        <v>304.3</v>
      </c>
      <c r="EJ24" s="11"/>
      <c r="EK24" s="11"/>
      <c r="EL24" s="11">
        <v>304.3</v>
      </c>
      <c r="EM24" s="12"/>
      <c r="EO24" s="79" t="s">
        <v>906</v>
      </c>
      <c r="EP24" s="11">
        <v>40</v>
      </c>
      <c r="EQ24" s="11"/>
      <c r="ER24" s="11"/>
      <c r="ES24" s="11">
        <v>40</v>
      </c>
      <c r="ET24" s="12"/>
      <c r="EV24" s="137" t="s">
        <v>956</v>
      </c>
      <c r="EW24" s="11">
        <v>131</v>
      </c>
      <c r="EX24" s="11"/>
      <c r="EY24" s="11">
        <v>131</v>
      </c>
      <c r="EZ24" s="11"/>
      <c r="FA24" s="12"/>
      <c r="FC24" s="137" t="s">
        <v>1006</v>
      </c>
      <c r="FD24" s="11">
        <v>253.6</v>
      </c>
      <c r="FE24" s="11"/>
      <c r="FF24" s="11">
        <v>253.6</v>
      </c>
      <c r="FG24" s="11"/>
      <c r="FH24" s="12"/>
      <c r="FJ24" s="137" t="s">
        <v>1070</v>
      </c>
      <c r="FK24" s="11">
        <v>290.75</v>
      </c>
      <c r="FL24" s="11"/>
      <c r="FM24" s="11"/>
      <c r="FN24" s="11">
        <v>290.75</v>
      </c>
      <c r="FO24" s="12"/>
      <c r="FQ24" s="137" t="s">
        <v>1120</v>
      </c>
      <c r="FR24" s="11">
        <v>100</v>
      </c>
      <c r="FS24" s="11">
        <v>100</v>
      </c>
      <c r="FT24" s="11"/>
      <c r="FU24" s="11"/>
      <c r="FV24" s="12"/>
      <c r="FX24" s="48" t="s">
        <v>1170</v>
      </c>
      <c r="FY24" s="11">
        <v>218</v>
      </c>
      <c r="FZ24" s="11">
        <v>218</v>
      </c>
      <c r="GA24" s="11"/>
      <c r="GB24" s="11"/>
      <c r="GC24" s="12"/>
      <c r="GE24" s="48" t="s">
        <v>1220</v>
      </c>
      <c r="GF24" s="11">
        <v>560</v>
      </c>
      <c r="GG24" s="11">
        <v>560</v>
      </c>
      <c r="GH24" s="11"/>
      <c r="GI24" s="11"/>
      <c r="GJ24" s="12"/>
      <c r="GL24" s="83" t="s">
        <v>1271</v>
      </c>
      <c r="GM24" s="11">
        <v>17.5</v>
      </c>
      <c r="GN24" s="11"/>
      <c r="GO24" s="11"/>
      <c r="GP24" s="11">
        <v>17.5</v>
      </c>
      <c r="GQ24" s="12"/>
      <c r="GS24" s="83" t="s">
        <v>1322</v>
      </c>
      <c r="GT24" s="11">
        <v>384</v>
      </c>
      <c r="GU24" s="11">
        <v>384</v>
      </c>
      <c r="GV24" s="11"/>
      <c r="GW24" s="11"/>
      <c r="GX24" s="12"/>
    </row>
    <row r="25" spans="3:207" ht="16.5" x14ac:dyDescent="0.3">
      <c r="C25" s="32"/>
      <c r="D25" s="14"/>
      <c r="E25" s="57" t="s">
        <v>43</v>
      </c>
      <c r="F25" s="11">
        <v>233.85</v>
      </c>
      <c r="G25" s="11"/>
      <c r="H25" s="11"/>
      <c r="I25" s="11">
        <v>233.85</v>
      </c>
      <c r="J25" s="12"/>
      <c r="K25" s="11"/>
      <c r="L25" s="16"/>
      <c r="M25" s="32"/>
      <c r="N25" s="57" t="s">
        <v>90</v>
      </c>
      <c r="O25" s="11">
        <v>65</v>
      </c>
      <c r="P25" s="11"/>
      <c r="Q25" s="11">
        <v>65</v>
      </c>
      <c r="R25" s="11"/>
      <c r="S25" s="11"/>
      <c r="T25" s="12"/>
      <c r="U25" s="16"/>
      <c r="V25" s="32"/>
      <c r="W25" s="93" t="s">
        <v>443</v>
      </c>
      <c r="X25" s="11">
        <v>200</v>
      </c>
      <c r="Y25" s="11"/>
      <c r="Z25" s="11">
        <v>200</v>
      </c>
      <c r="AA25" s="11"/>
      <c r="AB25" s="11"/>
      <c r="AC25" s="12"/>
      <c r="AD25" s="16"/>
      <c r="AE25" s="32"/>
      <c r="AF25" s="61" t="s">
        <v>140</v>
      </c>
      <c r="AG25" s="11">
        <v>227</v>
      </c>
      <c r="AH25" s="11"/>
      <c r="AI25" s="11">
        <v>227</v>
      </c>
      <c r="AJ25" s="11"/>
      <c r="AK25" s="11"/>
      <c r="AL25" s="12"/>
      <c r="AM25" s="16"/>
      <c r="AN25" s="32"/>
      <c r="AO25" s="95" t="s">
        <v>480</v>
      </c>
      <c r="AP25" s="11">
        <v>90.75</v>
      </c>
      <c r="AQ25" s="11"/>
      <c r="AR25" s="11"/>
      <c r="AS25" s="11">
        <v>90.75</v>
      </c>
      <c r="AT25" s="11"/>
      <c r="AU25" s="12"/>
      <c r="AV25" s="16"/>
      <c r="AW25" s="32"/>
      <c r="AX25" s="63" t="s">
        <v>531</v>
      </c>
      <c r="AY25" s="11">
        <v>62.48</v>
      </c>
      <c r="AZ25" s="11"/>
      <c r="BA25" s="11">
        <v>62.48</v>
      </c>
      <c r="BB25" s="11"/>
      <c r="BC25" s="11"/>
      <c r="BD25" s="12"/>
      <c r="BE25" s="16"/>
      <c r="BF25" s="32"/>
      <c r="BG25" s="62" t="s">
        <v>196</v>
      </c>
      <c r="BH25" s="11">
        <v>336</v>
      </c>
      <c r="BI25" s="11"/>
      <c r="BJ25" s="11">
        <v>336</v>
      </c>
      <c r="BK25" s="11"/>
      <c r="BL25" s="12"/>
      <c r="BM25" s="12"/>
      <c r="BN25" s="32"/>
      <c r="BO25" s="103" t="s">
        <v>246</v>
      </c>
      <c r="BP25" s="11">
        <v>60</v>
      </c>
      <c r="BQ25" s="11"/>
      <c r="BR25" s="11">
        <v>60</v>
      </c>
      <c r="BS25" s="11"/>
      <c r="BT25" s="12"/>
      <c r="BU25" s="12"/>
      <c r="BV25" s="32"/>
      <c r="BW25" s="110" t="s">
        <v>296</v>
      </c>
      <c r="BX25" s="69">
        <v>48</v>
      </c>
      <c r="BY25" s="69"/>
      <c r="BZ25" s="69"/>
      <c r="CA25" s="11">
        <v>48</v>
      </c>
      <c r="CB25" s="12"/>
      <c r="CC25" s="12"/>
      <c r="CD25" s="32"/>
      <c r="CE25" s="117" t="s">
        <v>345</v>
      </c>
      <c r="CF25" s="11">
        <v>2350</v>
      </c>
      <c r="CG25" s="11">
        <v>2350</v>
      </c>
      <c r="CH25" s="11"/>
      <c r="CI25" s="11"/>
      <c r="CJ25" s="12"/>
      <c r="CK25" s="12"/>
      <c r="CL25" s="32"/>
      <c r="CM25" s="115" t="s">
        <v>396</v>
      </c>
      <c r="CN25" s="11">
        <v>126</v>
      </c>
      <c r="CO25" s="11"/>
      <c r="CP25" s="11"/>
      <c r="CQ25" s="11">
        <v>126</v>
      </c>
      <c r="CR25" s="12"/>
      <c r="CS25" s="12"/>
      <c r="CT25" s="32"/>
      <c r="CU25" s="43" t="s">
        <v>605</v>
      </c>
      <c r="CV25" s="11">
        <v>504</v>
      </c>
      <c r="CW25" s="11">
        <v>504</v>
      </c>
      <c r="CX25" s="11"/>
      <c r="CY25" s="11"/>
      <c r="CZ25" s="12"/>
      <c r="DA25" s="12"/>
      <c r="DB25" s="32"/>
      <c r="DC25" s="43" t="s">
        <v>655</v>
      </c>
      <c r="DD25" s="11">
        <v>715</v>
      </c>
      <c r="DE25" s="11"/>
      <c r="DF25" s="11">
        <v>715</v>
      </c>
      <c r="DG25" s="11"/>
      <c r="DH25" s="12"/>
      <c r="DI25" s="60"/>
      <c r="DJ25" s="32"/>
      <c r="DK25" s="75" t="s">
        <v>706</v>
      </c>
      <c r="DL25" s="11">
        <v>20.399999999999999</v>
      </c>
      <c r="DM25" s="11"/>
      <c r="DN25" s="11">
        <v>20.399999999999999</v>
      </c>
      <c r="DO25" s="11"/>
      <c r="DP25" s="13"/>
      <c r="DQ25" s="60"/>
      <c r="DS25" s="76" t="s">
        <v>756</v>
      </c>
      <c r="DT25" s="11">
        <v>156</v>
      </c>
      <c r="DU25" s="11"/>
      <c r="DV25" s="11"/>
      <c r="DW25" s="11">
        <v>156</v>
      </c>
      <c r="DX25" s="13"/>
      <c r="DY25" s="60"/>
      <c r="EA25" s="79" t="s">
        <v>806</v>
      </c>
      <c r="EB25" s="11">
        <v>33.75</v>
      </c>
      <c r="EC25" s="11"/>
      <c r="ED25" s="11"/>
      <c r="EE25" s="11">
        <v>33.75</v>
      </c>
      <c r="EF25" s="12"/>
      <c r="EG25" s="37"/>
      <c r="EH25" s="79" t="s">
        <v>857</v>
      </c>
      <c r="EI25" s="11">
        <v>65</v>
      </c>
      <c r="EJ25" s="11"/>
      <c r="EK25" s="11"/>
      <c r="EL25" s="11">
        <v>65</v>
      </c>
      <c r="EM25" s="12"/>
      <c r="EO25" s="79" t="s">
        <v>907</v>
      </c>
      <c r="EP25" s="11">
        <v>380</v>
      </c>
      <c r="EQ25" s="11"/>
      <c r="ER25" s="11">
        <v>380</v>
      </c>
      <c r="ES25" s="11"/>
      <c r="ET25" s="12"/>
      <c r="EV25" s="137" t="s">
        <v>957</v>
      </c>
      <c r="EW25" s="11">
        <v>130</v>
      </c>
      <c r="EX25" s="11"/>
      <c r="EY25" s="11">
        <v>130</v>
      </c>
      <c r="EZ25" s="11"/>
      <c r="FA25" s="12"/>
      <c r="FC25" s="137" t="s">
        <v>1007</v>
      </c>
      <c r="FD25" s="11">
        <v>282.5</v>
      </c>
      <c r="FE25" s="11">
        <v>282.5</v>
      </c>
      <c r="FF25" s="11"/>
      <c r="FG25" s="11"/>
      <c r="FH25" s="12"/>
      <c r="FJ25" s="137" t="s">
        <v>1071</v>
      </c>
      <c r="FK25" s="11">
        <v>250</v>
      </c>
      <c r="FL25" s="11"/>
      <c r="FM25" s="11"/>
      <c r="FN25" s="11">
        <v>250</v>
      </c>
      <c r="FO25" s="12"/>
      <c r="FQ25" s="137" t="s">
        <v>1121</v>
      </c>
      <c r="FR25" s="11">
        <v>405.2</v>
      </c>
      <c r="FS25" s="11">
        <v>405.2</v>
      </c>
      <c r="FT25" s="11"/>
      <c r="FU25" s="11"/>
      <c r="FV25" s="12"/>
      <c r="FX25" s="48" t="s">
        <v>1171</v>
      </c>
      <c r="FY25" s="11">
        <v>1498</v>
      </c>
      <c r="FZ25" s="11">
        <v>1498</v>
      </c>
      <c r="GA25" s="11"/>
      <c r="GB25" s="11"/>
      <c r="GC25" s="12"/>
      <c r="GE25" s="48" t="s">
        <v>1221</v>
      </c>
      <c r="GF25" s="11">
        <v>30</v>
      </c>
      <c r="GG25" s="11"/>
      <c r="GH25" s="11"/>
      <c r="GI25" s="11">
        <v>30</v>
      </c>
      <c r="GJ25" s="12"/>
      <c r="GL25" s="83" t="s">
        <v>1272</v>
      </c>
      <c r="GM25" s="11">
        <v>108</v>
      </c>
      <c r="GN25" s="11"/>
      <c r="GO25" s="11">
        <v>108</v>
      </c>
      <c r="GP25" s="11"/>
      <c r="GQ25" s="12"/>
      <c r="GS25" s="83" t="s">
        <v>1323</v>
      </c>
      <c r="GT25" s="11">
        <v>1321.8</v>
      </c>
      <c r="GU25" s="11">
        <v>1321.8</v>
      </c>
      <c r="GV25" s="11"/>
      <c r="GW25" s="11"/>
      <c r="GX25" s="12"/>
    </row>
    <row r="26" spans="3:207" ht="16.5" x14ac:dyDescent="0.3">
      <c r="C26" s="33"/>
      <c r="E26" s="57" t="s">
        <v>44</v>
      </c>
      <c r="F26" s="11">
        <v>52</v>
      </c>
      <c r="G26" s="11"/>
      <c r="H26" s="11"/>
      <c r="I26" s="11">
        <v>52</v>
      </c>
      <c r="J26" s="12"/>
      <c r="K26" s="11"/>
      <c r="L26" s="16"/>
      <c r="M26" s="33"/>
      <c r="N26" s="57" t="s">
        <v>420</v>
      </c>
      <c r="O26" s="11">
        <v>210</v>
      </c>
      <c r="P26" s="11"/>
      <c r="Q26" s="11">
        <v>210</v>
      </c>
      <c r="R26" s="11"/>
      <c r="S26" s="11"/>
      <c r="T26" s="12"/>
      <c r="U26" s="16"/>
      <c r="V26" s="33"/>
      <c r="W26" s="93" t="s">
        <v>444</v>
      </c>
      <c r="X26" s="11">
        <v>130</v>
      </c>
      <c r="Y26" s="11"/>
      <c r="Z26" s="11">
        <v>130</v>
      </c>
      <c r="AA26" s="11"/>
      <c r="AB26" s="11"/>
      <c r="AC26" s="12"/>
      <c r="AD26" s="16"/>
      <c r="AE26" s="33"/>
      <c r="AF26" s="61" t="s">
        <v>141</v>
      </c>
      <c r="AG26" s="11">
        <v>12</v>
      </c>
      <c r="AH26" s="11"/>
      <c r="AI26" s="11"/>
      <c r="AJ26" s="11">
        <v>12</v>
      </c>
      <c r="AK26" s="11"/>
      <c r="AL26" s="12"/>
      <c r="AM26" s="16"/>
      <c r="AN26" s="33"/>
      <c r="AO26" s="95" t="s">
        <v>481</v>
      </c>
      <c r="AP26" s="11">
        <v>118.15</v>
      </c>
      <c r="AQ26" s="11"/>
      <c r="AR26" s="11"/>
      <c r="AS26" s="11">
        <v>118.15</v>
      </c>
      <c r="AT26" s="11"/>
      <c r="AU26" s="12"/>
      <c r="AV26" s="16"/>
      <c r="AW26" s="33"/>
      <c r="AX26" s="63" t="s">
        <v>532</v>
      </c>
      <c r="AY26" s="11">
        <v>104</v>
      </c>
      <c r="AZ26" s="11"/>
      <c r="BA26" s="11">
        <v>104</v>
      </c>
      <c r="BB26" s="11"/>
      <c r="BC26" s="11"/>
      <c r="BD26" s="12"/>
      <c r="BE26" s="16"/>
      <c r="BF26" s="33"/>
      <c r="BG26" s="62" t="s">
        <v>197</v>
      </c>
      <c r="BH26" s="11">
        <v>18</v>
      </c>
      <c r="BI26" s="11"/>
      <c r="BJ26" s="11">
        <v>18</v>
      </c>
      <c r="BK26" s="11"/>
      <c r="BL26" s="12"/>
      <c r="BM26" s="12"/>
      <c r="BN26" s="33"/>
      <c r="BO26" s="103" t="s">
        <v>247</v>
      </c>
      <c r="BP26" s="11">
        <v>200</v>
      </c>
      <c r="BQ26" s="11"/>
      <c r="BR26" s="11">
        <v>200</v>
      </c>
      <c r="BS26" s="11"/>
      <c r="BT26" s="12"/>
      <c r="BU26" s="12"/>
      <c r="BV26" s="33"/>
      <c r="BW26" s="110" t="s">
        <v>297</v>
      </c>
      <c r="BX26" s="69">
        <v>87</v>
      </c>
      <c r="BY26" s="69"/>
      <c r="BZ26" s="69">
        <v>87</v>
      </c>
      <c r="CA26" s="11"/>
      <c r="CB26" s="12"/>
      <c r="CC26" s="12"/>
      <c r="CD26" s="33"/>
      <c r="CE26" s="117" t="s">
        <v>346</v>
      </c>
      <c r="CF26" s="11">
        <v>575</v>
      </c>
      <c r="CG26" s="11">
        <v>575</v>
      </c>
      <c r="CH26" s="11"/>
      <c r="CI26" s="11"/>
      <c r="CJ26" s="12"/>
      <c r="CK26" s="12"/>
      <c r="CL26" s="33"/>
      <c r="CM26" s="115" t="s">
        <v>397</v>
      </c>
      <c r="CN26" s="11">
        <v>1830</v>
      </c>
      <c r="CO26" s="11">
        <v>1830</v>
      </c>
      <c r="CP26" s="11"/>
      <c r="CQ26" s="11"/>
      <c r="CR26" s="12"/>
      <c r="CS26" s="12"/>
      <c r="CT26" s="33"/>
      <c r="CU26" s="43" t="s">
        <v>606</v>
      </c>
      <c r="CV26" s="11">
        <v>421.85</v>
      </c>
      <c r="CW26" s="11">
        <v>421.85</v>
      </c>
      <c r="CX26" s="11"/>
      <c r="CY26" s="11"/>
      <c r="CZ26" s="12"/>
      <c r="DA26" s="12"/>
      <c r="DB26" s="33"/>
      <c r="DC26" s="43" t="s">
        <v>656</v>
      </c>
      <c r="DD26" s="11">
        <v>176.8</v>
      </c>
      <c r="DE26" s="11"/>
      <c r="DF26" s="11"/>
      <c r="DG26" s="11">
        <v>176.8</v>
      </c>
      <c r="DH26" s="12"/>
      <c r="DI26" s="60"/>
      <c r="DJ26" s="33"/>
      <c r="DK26" s="75" t="s">
        <v>707</v>
      </c>
      <c r="DL26" s="11">
        <v>121.2</v>
      </c>
      <c r="DM26" s="11"/>
      <c r="DN26" s="11"/>
      <c r="DO26" s="11">
        <v>121.2</v>
      </c>
      <c r="DP26" s="13"/>
      <c r="DQ26" s="60"/>
      <c r="DS26" s="76" t="s">
        <v>757</v>
      </c>
      <c r="DT26" s="11">
        <v>160</v>
      </c>
      <c r="DU26" s="11"/>
      <c r="DV26" s="11">
        <v>160</v>
      </c>
      <c r="DW26" s="11"/>
      <c r="DX26" s="13"/>
      <c r="DY26" s="60"/>
      <c r="EA26" s="79" t="s">
        <v>807</v>
      </c>
      <c r="EB26" s="11">
        <v>96.25</v>
      </c>
      <c r="EC26" s="11"/>
      <c r="ED26" s="11">
        <v>96.25</v>
      </c>
      <c r="EE26" s="11"/>
      <c r="EF26" s="12"/>
      <c r="EG26" s="37"/>
      <c r="EH26" s="79" t="s">
        <v>858</v>
      </c>
      <c r="EI26" s="11">
        <v>113.75</v>
      </c>
      <c r="EJ26" s="11"/>
      <c r="EK26" s="11"/>
      <c r="EL26" s="11">
        <v>113.75</v>
      </c>
      <c r="EM26" s="12"/>
      <c r="EO26" s="79" t="s">
        <v>908</v>
      </c>
      <c r="EP26" s="11">
        <v>2212</v>
      </c>
      <c r="EQ26" s="11"/>
      <c r="ER26" s="11">
        <v>2212</v>
      </c>
      <c r="ES26" s="11"/>
      <c r="ET26" s="12"/>
      <c r="EV26" s="137" t="s">
        <v>958</v>
      </c>
      <c r="EW26" s="11">
        <v>240</v>
      </c>
      <c r="EX26" s="11"/>
      <c r="EY26" s="11"/>
      <c r="EZ26" s="11">
        <v>240</v>
      </c>
      <c r="FA26" s="12"/>
      <c r="FC26" s="137" t="s">
        <v>1008</v>
      </c>
      <c r="FD26" s="11">
        <v>80</v>
      </c>
      <c r="FE26" s="11"/>
      <c r="FF26" s="11"/>
      <c r="FG26" s="11">
        <v>80</v>
      </c>
      <c r="FH26" s="12"/>
      <c r="FJ26" s="137" t="s">
        <v>1072</v>
      </c>
      <c r="FK26" s="11">
        <v>296.5</v>
      </c>
      <c r="FL26" s="11">
        <v>296.5</v>
      </c>
      <c r="FM26" s="11"/>
      <c r="FN26" s="11"/>
      <c r="FO26" s="12"/>
      <c r="FQ26" s="137" t="s">
        <v>1122</v>
      </c>
      <c r="FR26" s="11">
        <v>50</v>
      </c>
      <c r="FS26" s="11">
        <v>50</v>
      </c>
      <c r="FT26" s="11"/>
      <c r="FU26" s="11"/>
      <c r="FV26" s="12"/>
      <c r="FX26" s="48" t="s">
        <v>1172</v>
      </c>
      <c r="FY26" s="11">
        <v>1390</v>
      </c>
      <c r="FZ26" s="11">
        <v>1390</v>
      </c>
      <c r="GA26" s="11"/>
      <c r="GB26" s="11"/>
      <c r="GC26" s="12"/>
      <c r="GE26" s="48" t="s">
        <v>1222</v>
      </c>
      <c r="GF26" s="11"/>
      <c r="GG26" s="11"/>
      <c r="GH26" s="11"/>
      <c r="GI26" s="11"/>
      <c r="GJ26" s="12"/>
      <c r="GL26" s="83" t="s">
        <v>1273</v>
      </c>
      <c r="GM26" s="11">
        <v>695</v>
      </c>
      <c r="GN26" s="11"/>
      <c r="GO26" s="11">
        <v>695</v>
      </c>
      <c r="GP26" s="11"/>
      <c r="GQ26" s="12"/>
      <c r="GS26" s="83" t="s">
        <v>1324</v>
      </c>
      <c r="GT26" s="11">
        <v>67.5</v>
      </c>
      <c r="GU26" s="11"/>
      <c r="GV26" s="11">
        <v>67.5</v>
      </c>
      <c r="GW26" s="11"/>
      <c r="GX26" s="12"/>
    </row>
    <row r="27" spans="3:207" ht="16.5" x14ac:dyDescent="0.3">
      <c r="C27" s="33"/>
      <c r="D27" s="14"/>
      <c r="E27" s="57" t="s">
        <v>45</v>
      </c>
      <c r="F27" s="11">
        <v>104</v>
      </c>
      <c r="G27" s="11"/>
      <c r="H27" s="11">
        <v>104</v>
      </c>
      <c r="I27" s="11"/>
      <c r="J27" s="12"/>
      <c r="K27" s="11"/>
      <c r="L27" s="16"/>
      <c r="M27" s="33"/>
      <c r="N27" s="57" t="s">
        <v>421</v>
      </c>
      <c r="O27" s="11">
        <v>273</v>
      </c>
      <c r="P27" s="11"/>
      <c r="Q27" s="11">
        <v>273</v>
      </c>
      <c r="R27" s="11"/>
      <c r="S27" s="11"/>
      <c r="T27" s="12"/>
      <c r="U27" s="16"/>
      <c r="V27" s="33"/>
      <c r="W27" s="93" t="s">
        <v>103</v>
      </c>
      <c r="X27" s="11">
        <v>121.5</v>
      </c>
      <c r="Y27" s="11"/>
      <c r="Z27" s="11"/>
      <c r="AA27" s="11">
        <v>121.5</v>
      </c>
      <c r="AB27" s="11"/>
      <c r="AC27" s="12"/>
      <c r="AD27" s="16" t="s">
        <v>1042</v>
      </c>
      <c r="AE27" s="33"/>
      <c r="AF27" s="61" t="s">
        <v>142</v>
      </c>
      <c r="AG27" s="11">
        <v>2157</v>
      </c>
      <c r="AH27" s="11">
        <v>2157</v>
      </c>
      <c r="AI27" s="11"/>
      <c r="AJ27" s="11"/>
      <c r="AK27" s="11"/>
      <c r="AL27" s="12"/>
      <c r="AM27" s="16" t="s">
        <v>1038</v>
      </c>
      <c r="AN27" s="33"/>
      <c r="AO27" s="95" t="s">
        <v>482</v>
      </c>
      <c r="AP27" s="11">
        <v>420</v>
      </c>
      <c r="AQ27" s="11">
        <v>420</v>
      </c>
      <c r="AR27" s="11"/>
      <c r="AS27" s="11"/>
      <c r="AT27" s="11"/>
      <c r="AU27" s="12"/>
      <c r="AV27" s="16"/>
      <c r="AW27" s="33"/>
      <c r="AX27" s="63" t="s">
        <v>533</v>
      </c>
      <c r="AY27" s="11">
        <v>52.65</v>
      </c>
      <c r="AZ27" s="11"/>
      <c r="BA27" s="11"/>
      <c r="BB27" s="11">
        <v>52.65</v>
      </c>
      <c r="BC27" s="11"/>
      <c r="BD27" s="12"/>
      <c r="BE27" s="16"/>
      <c r="BF27" s="33"/>
      <c r="BG27" s="62" t="s">
        <v>198</v>
      </c>
      <c r="BH27" s="11">
        <v>781</v>
      </c>
      <c r="BI27" s="11">
        <v>781</v>
      </c>
      <c r="BJ27" s="11"/>
      <c r="BK27" s="11"/>
      <c r="BL27" s="12"/>
      <c r="BM27" s="12"/>
      <c r="BN27" s="33"/>
      <c r="BO27" s="103" t="s">
        <v>248</v>
      </c>
      <c r="BP27" s="11">
        <v>27</v>
      </c>
      <c r="BQ27" s="11"/>
      <c r="BR27" s="11"/>
      <c r="BS27" s="11">
        <v>27</v>
      </c>
      <c r="BT27" s="12"/>
      <c r="BU27" s="12"/>
      <c r="BV27" s="33"/>
      <c r="BW27" s="110" t="s">
        <v>298</v>
      </c>
      <c r="BX27" s="69">
        <v>900</v>
      </c>
      <c r="BY27" s="69"/>
      <c r="BZ27" s="69">
        <v>540</v>
      </c>
      <c r="CA27" s="11">
        <v>360</v>
      </c>
      <c r="CB27" s="12"/>
      <c r="CC27" s="12"/>
      <c r="CD27" s="33"/>
      <c r="CE27" s="117" t="s">
        <v>347</v>
      </c>
      <c r="CF27" s="11">
        <v>558</v>
      </c>
      <c r="CG27" s="11">
        <v>558</v>
      </c>
      <c r="CH27" s="11"/>
      <c r="CI27" s="11"/>
      <c r="CJ27" s="12"/>
      <c r="CK27" s="12"/>
      <c r="CL27" s="33"/>
      <c r="CM27" s="115" t="s">
        <v>398</v>
      </c>
      <c r="CN27" s="11">
        <v>360</v>
      </c>
      <c r="CO27" s="11"/>
      <c r="CP27" s="11"/>
      <c r="CQ27" s="11">
        <v>360</v>
      </c>
      <c r="CR27" s="12"/>
      <c r="CS27" s="12"/>
      <c r="CT27" s="33"/>
      <c r="CU27" s="43" t="s">
        <v>607</v>
      </c>
      <c r="CV27" s="11">
        <v>263</v>
      </c>
      <c r="CW27" s="11"/>
      <c r="CX27" s="11">
        <v>100</v>
      </c>
      <c r="CY27" s="11">
        <v>163</v>
      </c>
      <c r="CZ27" s="12"/>
      <c r="DA27" s="12"/>
      <c r="DB27" s="33"/>
      <c r="DC27" s="43" t="s">
        <v>657</v>
      </c>
      <c r="DD27" s="11">
        <v>31.5</v>
      </c>
      <c r="DE27" s="11"/>
      <c r="DF27" s="11">
        <v>31.5</v>
      </c>
      <c r="DG27" s="11"/>
      <c r="DH27" s="12"/>
      <c r="DI27" s="60"/>
      <c r="DJ27" s="33"/>
      <c r="DK27" s="75" t="s">
        <v>708</v>
      </c>
      <c r="DL27" s="11">
        <v>590.95000000000005</v>
      </c>
      <c r="DM27" s="11"/>
      <c r="DN27" s="11"/>
      <c r="DO27" s="11">
        <v>590.95000000000005</v>
      </c>
      <c r="DP27" s="13"/>
      <c r="DQ27" s="60"/>
      <c r="DS27" s="76" t="s">
        <v>758</v>
      </c>
      <c r="DT27" s="11">
        <v>45</v>
      </c>
      <c r="DU27" s="11"/>
      <c r="DV27" s="11"/>
      <c r="DW27" s="11">
        <v>45</v>
      </c>
      <c r="DX27" s="13"/>
      <c r="DY27" s="60"/>
      <c r="EA27" s="79" t="s">
        <v>808</v>
      </c>
      <c r="EB27" s="11">
        <v>100</v>
      </c>
      <c r="EC27" s="11"/>
      <c r="ED27" s="11">
        <v>100</v>
      </c>
      <c r="EE27" s="11"/>
      <c r="EF27" s="12"/>
      <c r="EG27" s="37"/>
      <c r="EH27" s="79" t="s">
        <v>859</v>
      </c>
      <c r="EI27" s="11">
        <v>221</v>
      </c>
      <c r="EJ27" s="11"/>
      <c r="EK27" s="11">
        <v>221</v>
      </c>
      <c r="EL27" s="11"/>
      <c r="EM27" s="12"/>
      <c r="EO27" s="79" t="s">
        <v>909</v>
      </c>
      <c r="EP27" s="11">
        <v>48</v>
      </c>
      <c r="EQ27" s="11"/>
      <c r="ER27" s="11">
        <v>48</v>
      </c>
      <c r="ES27" s="11"/>
      <c r="ET27" s="12"/>
      <c r="EV27" s="137" t="s">
        <v>959</v>
      </c>
      <c r="EW27" s="11">
        <v>125</v>
      </c>
      <c r="EX27" s="11"/>
      <c r="EY27" s="11"/>
      <c r="EZ27" s="11">
        <v>125</v>
      </c>
      <c r="FA27" s="12"/>
      <c r="FC27" s="137" t="s">
        <v>1009</v>
      </c>
      <c r="FD27" s="11">
        <v>100</v>
      </c>
      <c r="FE27" s="11"/>
      <c r="FF27" s="11">
        <v>100</v>
      </c>
      <c r="FG27" s="11"/>
      <c r="FH27" s="12"/>
      <c r="FJ27" s="137" t="s">
        <v>1073</v>
      </c>
      <c r="FK27" s="11">
        <v>16</v>
      </c>
      <c r="FL27" s="11"/>
      <c r="FM27" s="11">
        <v>16</v>
      </c>
      <c r="FN27" s="11"/>
      <c r="FO27" s="12"/>
      <c r="FQ27" s="137" t="s">
        <v>1123</v>
      </c>
      <c r="FR27" s="11">
        <v>30</v>
      </c>
      <c r="FS27" s="11"/>
      <c r="FT27" s="11">
        <v>30</v>
      </c>
      <c r="FU27" s="11"/>
      <c r="FV27" s="12"/>
      <c r="FX27" s="48" t="s">
        <v>1173</v>
      </c>
      <c r="FY27" s="11">
        <v>131.75</v>
      </c>
      <c r="FZ27" s="11">
        <v>131.75</v>
      </c>
      <c r="GA27" s="11"/>
      <c r="GB27" s="11"/>
      <c r="GC27" s="12"/>
      <c r="GE27" s="48" t="s">
        <v>1223</v>
      </c>
      <c r="GF27" s="11">
        <v>129</v>
      </c>
      <c r="GG27" s="11"/>
      <c r="GH27" s="11"/>
      <c r="GI27" s="11">
        <v>129</v>
      </c>
      <c r="GJ27" s="12"/>
      <c r="GL27" s="83" t="s">
        <v>1274</v>
      </c>
      <c r="GM27" s="11">
        <v>45</v>
      </c>
      <c r="GN27" s="11"/>
      <c r="GO27" s="11"/>
      <c r="GP27" s="11">
        <v>45</v>
      </c>
      <c r="GQ27" s="12"/>
      <c r="GS27" s="83" t="s">
        <v>1325</v>
      </c>
      <c r="GT27" s="11">
        <v>200</v>
      </c>
      <c r="GU27" s="11"/>
      <c r="GV27" s="11">
        <v>200</v>
      </c>
      <c r="GW27" s="11"/>
      <c r="GX27" s="12"/>
    </row>
    <row r="28" spans="3:207" ht="17.25" thickBot="1" x14ac:dyDescent="0.35">
      <c r="C28" s="33"/>
      <c r="D28" s="14"/>
      <c r="E28" s="57" t="s">
        <v>46</v>
      </c>
      <c r="F28" s="11">
        <v>1000</v>
      </c>
      <c r="G28" s="11"/>
      <c r="H28" s="11">
        <v>1000</v>
      </c>
      <c r="I28" s="11"/>
      <c r="J28" s="12"/>
      <c r="K28" s="11"/>
      <c r="L28" s="16"/>
      <c r="M28" s="33"/>
      <c r="N28" s="57" t="s">
        <v>77</v>
      </c>
      <c r="O28" s="11">
        <v>65</v>
      </c>
      <c r="P28" s="11"/>
      <c r="Q28" s="11">
        <v>65</v>
      </c>
      <c r="R28" s="11"/>
      <c r="S28" s="11"/>
      <c r="T28" s="12"/>
      <c r="U28" s="16"/>
      <c r="V28" s="33"/>
      <c r="W28" s="93" t="s">
        <v>104</v>
      </c>
      <c r="X28" s="11">
        <v>603</v>
      </c>
      <c r="Y28" s="11"/>
      <c r="Z28" s="11">
        <v>603</v>
      </c>
      <c r="AA28" s="11"/>
      <c r="AB28" s="11"/>
      <c r="AC28" s="12"/>
      <c r="AD28" s="16"/>
      <c r="AE28" s="33"/>
      <c r="AF28" s="61" t="s">
        <v>143</v>
      </c>
      <c r="AG28" s="11">
        <v>36</v>
      </c>
      <c r="AH28" s="11"/>
      <c r="AI28" s="11">
        <v>36</v>
      </c>
      <c r="AJ28" s="11"/>
      <c r="AK28" s="11"/>
      <c r="AL28" s="12"/>
      <c r="AM28" s="16"/>
      <c r="AN28" s="33"/>
      <c r="AO28" s="95" t="s">
        <v>483</v>
      </c>
      <c r="AP28" s="11">
        <v>49</v>
      </c>
      <c r="AQ28" s="11"/>
      <c r="AR28" s="11"/>
      <c r="AS28" s="11">
        <v>49</v>
      </c>
      <c r="AT28" s="11"/>
      <c r="AU28" s="12"/>
      <c r="AV28" s="16"/>
      <c r="AW28" s="33"/>
      <c r="AX28" s="63" t="s">
        <v>534</v>
      </c>
      <c r="AY28" s="11">
        <v>65</v>
      </c>
      <c r="AZ28" s="11"/>
      <c r="BA28" s="11"/>
      <c r="BB28" s="11">
        <v>65</v>
      </c>
      <c r="BC28" s="11"/>
      <c r="BD28" s="12"/>
      <c r="BE28" s="16"/>
      <c r="BF28" s="33"/>
      <c r="BG28" s="62" t="s">
        <v>199</v>
      </c>
      <c r="BH28" s="11">
        <v>4500</v>
      </c>
      <c r="BI28" s="11">
        <v>4500</v>
      </c>
      <c r="BJ28" s="11"/>
      <c r="BK28" s="11"/>
      <c r="BL28" s="12"/>
      <c r="BM28" s="12"/>
      <c r="BN28" s="33"/>
      <c r="BO28" s="103" t="s">
        <v>249</v>
      </c>
      <c r="BP28" s="11">
        <v>50</v>
      </c>
      <c r="BQ28" s="11"/>
      <c r="BR28" s="11">
        <v>50</v>
      </c>
      <c r="BS28" s="11"/>
      <c r="BT28" s="12"/>
      <c r="BU28" s="12"/>
      <c r="BV28" s="33"/>
      <c r="BW28" s="110" t="s">
        <v>372</v>
      </c>
      <c r="BX28" s="69">
        <v>65</v>
      </c>
      <c r="BY28" s="69"/>
      <c r="BZ28" s="69"/>
      <c r="CA28" s="11">
        <v>65</v>
      </c>
      <c r="CB28" s="12"/>
      <c r="CC28" s="12"/>
      <c r="CD28" s="33"/>
      <c r="CE28" s="117" t="s">
        <v>348</v>
      </c>
      <c r="CF28" s="11">
        <v>75</v>
      </c>
      <c r="CG28" s="11"/>
      <c r="CH28" s="11"/>
      <c r="CI28" s="11">
        <v>75</v>
      </c>
      <c r="CJ28" s="12"/>
      <c r="CK28" s="12"/>
      <c r="CL28" s="33"/>
      <c r="CM28" s="115" t="s">
        <v>399</v>
      </c>
      <c r="CN28" s="11">
        <v>400</v>
      </c>
      <c r="CO28" s="11"/>
      <c r="CP28" s="11"/>
      <c r="CQ28" s="11">
        <v>400</v>
      </c>
      <c r="CR28" s="12"/>
      <c r="CS28" s="12"/>
      <c r="CT28" s="33"/>
      <c r="CU28" s="43" t="s">
        <v>608</v>
      </c>
      <c r="CV28" s="11">
        <v>252</v>
      </c>
      <c r="CW28" s="11"/>
      <c r="CX28" s="11"/>
      <c r="CY28" s="11">
        <v>252</v>
      </c>
      <c r="CZ28" s="12"/>
      <c r="DA28" s="12"/>
      <c r="DB28" s="33"/>
      <c r="DC28" s="43" t="s">
        <v>658</v>
      </c>
      <c r="DD28" s="11">
        <v>2491.56</v>
      </c>
      <c r="DE28" s="11"/>
      <c r="DF28" s="11"/>
      <c r="DG28" s="11">
        <v>2491.56</v>
      </c>
      <c r="DH28" s="12"/>
      <c r="DI28" s="60"/>
      <c r="DJ28" s="33"/>
      <c r="DK28" s="75" t="s">
        <v>709</v>
      </c>
      <c r="DL28" s="11">
        <v>80.599999999999994</v>
      </c>
      <c r="DM28" s="11"/>
      <c r="DN28" s="11">
        <v>80.599999999999994</v>
      </c>
      <c r="DO28" s="11"/>
      <c r="DP28" s="13"/>
      <c r="DQ28" s="60"/>
      <c r="DS28" s="76" t="s">
        <v>759</v>
      </c>
      <c r="DT28" s="11">
        <v>68.75</v>
      </c>
      <c r="DU28" s="11"/>
      <c r="DV28" s="11"/>
      <c r="DW28" s="11">
        <v>68.75</v>
      </c>
      <c r="DX28" s="13"/>
      <c r="DY28" s="60"/>
      <c r="EA28" s="79" t="s">
        <v>809</v>
      </c>
      <c r="EB28" s="11">
        <v>160</v>
      </c>
      <c r="EC28" s="11"/>
      <c r="ED28" s="11"/>
      <c r="EE28" s="11">
        <v>160</v>
      </c>
      <c r="EF28" s="12"/>
      <c r="EG28" s="37"/>
      <c r="EH28" s="79" t="s">
        <v>860</v>
      </c>
      <c r="EI28" s="11">
        <v>366.6</v>
      </c>
      <c r="EJ28" s="11"/>
      <c r="EK28" s="11">
        <v>366.6</v>
      </c>
      <c r="EL28" s="11"/>
      <c r="EM28" s="12"/>
      <c r="EO28" s="79" t="s">
        <v>910</v>
      </c>
      <c r="EP28" s="11">
        <v>18.75</v>
      </c>
      <c r="EQ28" s="11"/>
      <c r="ER28" s="11">
        <v>18.75</v>
      </c>
      <c r="ES28" s="11"/>
      <c r="ET28" s="12"/>
      <c r="EV28" s="137" t="s">
        <v>960</v>
      </c>
      <c r="EW28" s="11">
        <v>718.85</v>
      </c>
      <c r="EX28" s="11"/>
      <c r="EY28" s="11"/>
      <c r="EZ28" s="11">
        <v>718.85</v>
      </c>
      <c r="FA28" s="12"/>
      <c r="FC28" s="137" t="s">
        <v>1010</v>
      </c>
      <c r="FD28" s="12">
        <v>20</v>
      </c>
      <c r="FE28" s="13"/>
      <c r="FF28" s="13">
        <v>20</v>
      </c>
      <c r="FG28" s="13"/>
      <c r="FH28" s="12"/>
      <c r="FJ28" s="137" t="s">
        <v>1074</v>
      </c>
      <c r="FK28" s="12">
        <v>27</v>
      </c>
      <c r="FL28" s="13"/>
      <c r="FM28" s="13"/>
      <c r="FN28" s="13">
        <v>27</v>
      </c>
      <c r="FO28" s="12"/>
      <c r="FQ28" s="137" t="s">
        <v>1124</v>
      </c>
      <c r="FR28" s="12">
        <v>424</v>
      </c>
      <c r="FS28" s="13">
        <v>424</v>
      </c>
      <c r="FT28" s="13"/>
      <c r="FU28" s="13"/>
      <c r="FV28" s="12"/>
      <c r="FW28" s="6" t="s">
        <v>682</v>
      </c>
      <c r="FX28" s="48" t="s">
        <v>1174</v>
      </c>
      <c r="FY28" s="12">
        <v>205</v>
      </c>
      <c r="FZ28" s="13"/>
      <c r="GA28" s="13">
        <v>205</v>
      </c>
      <c r="GB28" s="13"/>
      <c r="GC28" s="12"/>
      <c r="GE28" s="48" t="s">
        <v>1224</v>
      </c>
      <c r="GF28" s="12">
        <v>70</v>
      </c>
      <c r="GG28" s="13">
        <v>70</v>
      </c>
      <c r="GH28" s="13"/>
      <c r="GI28" s="13"/>
      <c r="GJ28" s="12"/>
      <c r="GL28" s="83" t="s">
        <v>1275</v>
      </c>
      <c r="GM28" s="12">
        <v>130</v>
      </c>
      <c r="GN28" s="13"/>
      <c r="GO28" s="13"/>
      <c r="GP28" s="13">
        <v>130</v>
      </c>
      <c r="GQ28" s="12"/>
      <c r="GS28" s="83" t="s">
        <v>1326</v>
      </c>
      <c r="GT28" s="12">
        <v>31</v>
      </c>
      <c r="GU28" s="13">
        <v>31</v>
      </c>
      <c r="GV28" s="13"/>
      <c r="GW28" s="13"/>
      <c r="GX28" s="12"/>
    </row>
    <row r="29" spans="3:207" ht="16.5" x14ac:dyDescent="0.3">
      <c r="C29" s="33"/>
      <c r="D29" s="14"/>
      <c r="E29" s="58" t="s">
        <v>47</v>
      </c>
      <c r="F29" s="12">
        <v>5390.25</v>
      </c>
      <c r="G29" s="13">
        <v>5390.25</v>
      </c>
      <c r="H29" s="13"/>
      <c r="I29" s="13"/>
      <c r="J29" s="12"/>
      <c r="K29" s="11"/>
      <c r="L29" s="16"/>
      <c r="M29" s="33"/>
      <c r="N29" s="57" t="s">
        <v>422</v>
      </c>
      <c r="O29" s="12">
        <v>90</v>
      </c>
      <c r="P29" s="13"/>
      <c r="Q29" s="13">
        <v>90</v>
      </c>
      <c r="R29" s="13"/>
      <c r="S29" s="13"/>
      <c r="T29" s="12"/>
      <c r="U29" s="16"/>
      <c r="V29" s="33"/>
      <c r="W29" s="93" t="s">
        <v>113</v>
      </c>
      <c r="X29" s="11">
        <v>430</v>
      </c>
      <c r="Y29" s="13">
        <v>430</v>
      </c>
      <c r="Z29" s="13"/>
      <c r="AA29" s="13"/>
      <c r="AB29" s="13"/>
      <c r="AC29" s="12"/>
      <c r="AD29" s="16"/>
      <c r="AE29" s="33"/>
      <c r="AF29" s="61" t="s">
        <v>144</v>
      </c>
      <c r="AG29" s="12">
        <v>127.4</v>
      </c>
      <c r="AH29" s="13"/>
      <c r="AI29" s="13">
        <v>127.4</v>
      </c>
      <c r="AJ29" s="13"/>
      <c r="AK29" s="13"/>
      <c r="AL29" s="12"/>
      <c r="AM29" s="16"/>
      <c r="AN29" s="33"/>
      <c r="AO29" s="95" t="s">
        <v>484</v>
      </c>
      <c r="AP29" s="12">
        <v>325</v>
      </c>
      <c r="AQ29" s="13"/>
      <c r="AR29" s="13"/>
      <c r="AS29" s="13">
        <v>325</v>
      </c>
      <c r="AT29" s="13"/>
      <c r="AU29" s="12"/>
      <c r="AV29" s="16"/>
      <c r="AW29" s="33"/>
      <c r="AX29" s="63" t="s">
        <v>535</v>
      </c>
      <c r="AY29" s="12">
        <v>255</v>
      </c>
      <c r="AZ29" s="13"/>
      <c r="BA29" s="13">
        <v>255</v>
      </c>
      <c r="BB29" s="13"/>
      <c r="BC29" s="13"/>
      <c r="BD29" s="12"/>
      <c r="BE29" s="16"/>
      <c r="BF29" s="33"/>
      <c r="BG29" s="62" t="s">
        <v>200</v>
      </c>
      <c r="BH29" s="12">
        <v>1836.8</v>
      </c>
      <c r="BI29" s="13">
        <v>1836.8</v>
      </c>
      <c r="BJ29" s="13"/>
      <c r="BK29" s="13"/>
      <c r="BL29" s="12"/>
      <c r="BM29" s="12"/>
      <c r="BN29" s="33" t="s">
        <v>1038</v>
      </c>
      <c r="BO29" s="103" t="s">
        <v>250</v>
      </c>
      <c r="BP29" s="12">
        <v>21.6</v>
      </c>
      <c r="BQ29" s="13"/>
      <c r="BR29" s="13">
        <v>21.6</v>
      </c>
      <c r="BS29" s="13"/>
      <c r="BT29" s="12"/>
      <c r="BU29" s="12"/>
      <c r="BV29" s="33"/>
      <c r="BW29" s="112" t="s">
        <v>299</v>
      </c>
      <c r="BX29" s="70">
        <v>2088</v>
      </c>
      <c r="BY29" s="71"/>
      <c r="BZ29" s="71"/>
      <c r="CA29" s="13">
        <v>2088</v>
      </c>
      <c r="CB29" s="12"/>
      <c r="CC29" s="12"/>
      <c r="CD29" s="33"/>
      <c r="CE29" s="117" t="s">
        <v>349</v>
      </c>
      <c r="CF29" s="12">
        <v>900</v>
      </c>
      <c r="CG29" s="13">
        <v>900</v>
      </c>
      <c r="CH29" s="13"/>
      <c r="CI29" s="13"/>
      <c r="CJ29" s="12"/>
      <c r="CK29" s="12"/>
      <c r="CL29" s="33"/>
      <c r="CM29" s="115" t="s">
        <v>400</v>
      </c>
      <c r="CN29" s="12">
        <v>27.7</v>
      </c>
      <c r="CO29" s="13"/>
      <c r="CP29" s="13"/>
      <c r="CQ29" s="13">
        <v>27.7</v>
      </c>
      <c r="CR29" s="12"/>
      <c r="CS29" s="12"/>
      <c r="CT29" s="33"/>
      <c r="CU29" s="43" t="s">
        <v>609</v>
      </c>
      <c r="CV29" s="12">
        <v>80</v>
      </c>
      <c r="CW29" s="13"/>
      <c r="CX29" s="13">
        <v>80</v>
      </c>
      <c r="CY29" s="13"/>
      <c r="CZ29" s="12"/>
      <c r="DA29" s="12"/>
      <c r="DB29" s="33"/>
      <c r="DC29" s="43" t="s">
        <v>659</v>
      </c>
      <c r="DD29" s="12">
        <v>624</v>
      </c>
      <c r="DE29" s="13"/>
      <c r="DF29" s="13">
        <v>624</v>
      </c>
      <c r="DG29" s="13"/>
      <c r="DH29" s="12"/>
      <c r="DI29" s="60"/>
      <c r="DJ29" s="33"/>
      <c r="DK29" s="75" t="s">
        <v>710</v>
      </c>
      <c r="DL29" s="12">
        <v>198</v>
      </c>
      <c r="DM29" s="13">
        <v>198</v>
      </c>
      <c r="DN29" s="13"/>
      <c r="DO29" s="13"/>
      <c r="DP29" s="13"/>
      <c r="DQ29" s="60"/>
      <c r="DS29" s="76" t="s">
        <v>760</v>
      </c>
      <c r="DT29" s="12"/>
      <c r="DU29" s="13"/>
      <c r="DV29" s="13"/>
      <c r="DW29" s="13"/>
      <c r="DX29" s="13"/>
      <c r="DY29" s="60"/>
      <c r="EA29" s="79" t="s">
        <v>810</v>
      </c>
      <c r="EB29" s="12">
        <v>2250</v>
      </c>
      <c r="EC29" s="13">
        <v>2250</v>
      </c>
      <c r="ED29" s="13"/>
      <c r="EE29" s="13"/>
      <c r="EF29" s="12"/>
      <c r="EG29" s="37"/>
      <c r="EH29" s="79" t="s">
        <v>861</v>
      </c>
      <c r="EI29" s="12">
        <v>686</v>
      </c>
      <c r="EJ29" s="13">
        <v>686</v>
      </c>
      <c r="EK29" s="13"/>
      <c r="EL29" s="13"/>
      <c r="EM29" s="12"/>
      <c r="EO29" s="79" t="s">
        <v>911</v>
      </c>
      <c r="EP29" s="12">
        <v>54</v>
      </c>
      <c r="EQ29" s="13"/>
      <c r="ER29" s="13">
        <v>54</v>
      </c>
      <c r="ES29" s="13"/>
      <c r="ET29" s="12"/>
      <c r="EV29" s="137" t="s">
        <v>961</v>
      </c>
      <c r="EW29" s="12">
        <v>2800</v>
      </c>
      <c r="EX29" s="13">
        <v>2800</v>
      </c>
      <c r="EY29" s="13"/>
      <c r="EZ29" s="13"/>
      <c r="FA29" s="12"/>
      <c r="FC29" s="137" t="s">
        <v>1011</v>
      </c>
      <c r="FD29" s="12">
        <v>489</v>
      </c>
      <c r="FE29" s="13"/>
      <c r="FF29" s="13"/>
      <c r="FG29" s="13">
        <v>489</v>
      </c>
      <c r="FH29" s="12"/>
      <c r="FJ29" s="137" t="s">
        <v>1075</v>
      </c>
      <c r="FK29" s="12">
        <v>162</v>
      </c>
      <c r="FL29" s="13"/>
      <c r="FM29" s="13"/>
      <c r="FN29" s="13">
        <v>162</v>
      </c>
      <c r="FO29" s="12"/>
      <c r="FQ29" s="142" t="s">
        <v>1125</v>
      </c>
      <c r="FR29" s="82">
        <v>170</v>
      </c>
      <c r="FS29" s="141">
        <v>170</v>
      </c>
      <c r="FT29" s="141"/>
      <c r="FU29" s="141"/>
      <c r="FV29" s="82"/>
      <c r="FX29" s="48" t="s">
        <v>1175</v>
      </c>
      <c r="FY29" s="12">
        <v>52</v>
      </c>
      <c r="FZ29" s="13"/>
      <c r="GA29" s="13"/>
      <c r="GB29" s="13">
        <v>52</v>
      </c>
      <c r="GC29" s="12"/>
      <c r="GE29" s="48" t="s">
        <v>1225</v>
      </c>
      <c r="GF29" s="12">
        <v>350</v>
      </c>
      <c r="GG29" s="13"/>
      <c r="GH29" s="13">
        <v>350</v>
      </c>
      <c r="GI29" s="13"/>
      <c r="GJ29" s="12"/>
      <c r="GL29" s="83" t="s">
        <v>1276</v>
      </c>
      <c r="GM29" s="12">
        <v>158.80000000000001</v>
      </c>
      <c r="GN29" s="13"/>
      <c r="GO29" s="13"/>
      <c r="GP29" s="13">
        <v>158.80000000000001</v>
      </c>
      <c r="GQ29" s="12"/>
      <c r="GS29" s="83" t="s">
        <v>1327</v>
      </c>
      <c r="GT29" s="12">
        <v>50</v>
      </c>
      <c r="GU29" s="13"/>
      <c r="GV29" s="13">
        <v>50</v>
      </c>
      <c r="GW29" s="13"/>
      <c r="GX29" s="12"/>
    </row>
    <row r="30" spans="3:207" ht="16.5" x14ac:dyDescent="0.3">
      <c r="C30" s="33"/>
      <c r="E30" s="58" t="s">
        <v>48</v>
      </c>
      <c r="F30" s="12">
        <v>136</v>
      </c>
      <c r="G30" s="13"/>
      <c r="H30" s="13"/>
      <c r="I30" s="13">
        <v>136</v>
      </c>
      <c r="J30" s="12"/>
      <c r="K30" s="11"/>
      <c r="L30" s="16"/>
      <c r="M30" s="33"/>
      <c r="N30" s="57" t="s">
        <v>423</v>
      </c>
      <c r="O30" s="12">
        <v>1570</v>
      </c>
      <c r="P30" s="13"/>
      <c r="Q30" s="13">
        <v>1570</v>
      </c>
      <c r="R30" s="13"/>
      <c r="S30" s="13"/>
      <c r="T30" s="12"/>
      <c r="U30" s="16"/>
      <c r="V30" s="33"/>
      <c r="W30" s="93" t="s">
        <v>105</v>
      </c>
      <c r="X30" s="11">
        <v>182</v>
      </c>
      <c r="Y30" s="13"/>
      <c r="Z30" s="13">
        <v>182</v>
      </c>
      <c r="AA30" s="13"/>
      <c r="AB30" s="13"/>
      <c r="AC30" s="12"/>
      <c r="AD30" s="16"/>
      <c r="AE30" s="33"/>
      <c r="AF30" s="61" t="s">
        <v>145</v>
      </c>
      <c r="AG30" s="12">
        <v>265</v>
      </c>
      <c r="AH30" s="13">
        <v>265</v>
      </c>
      <c r="AI30" s="13"/>
      <c r="AJ30" s="13"/>
      <c r="AK30" s="13"/>
      <c r="AL30" s="12"/>
      <c r="AM30" s="16"/>
      <c r="AN30" s="33"/>
      <c r="AO30" s="62" t="s">
        <v>485</v>
      </c>
      <c r="AP30" s="12">
        <v>250</v>
      </c>
      <c r="AQ30" s="13"/>
      <c r="AR30" s="13">
        <v>250</v>
      </c>
      <c r="AS30" s="13"/>
      <c r="AT30" s="13"/>
      <c r="AU30" s="12"/>
      <c r="AV30" s="16"/>
      <c r="AW30" s="33"/>
      <c r="AX30" s="63" t="s">
        <v>536</v>
      </c>
      <c r="AY30" s="12">
        <v>168</v>
      </c>
      <c r="AZ30" s="13"/>
      <c r="BA30" s="13">
        <v>168</v>
      </c>
      <c r="BB30" s="13"/>
      <c r="BC30" s="13"/>
      <c r="BD30" s="12"/>
      <c r="BE30" s="16"/>
      <c r="BF30" s="33"/>
      <c r="BG30" s="62" t="s">
        <v>201</v>
      </c>
      <c r="BH30" s="12">
        <v>260</v>
      </c>
      <c r="BI30" s="13">
        <v>260</v>
      </c>
      <c r="BJ30" s="13"/>
      <c r="BK30" s="13"/>
      <c r="BL30" s="12"/>
      <c r="BM30" s="12"/>
      <c r="BN30" s="33"/>
      <c r="BO30" s="103" t="s">
        <v>251</v>
      </c>
      <c r="BP30" s="12">
        <v>208.96</v>
      </c>
      <c r="BQ30" s="13"/>
      <c r="BR30" s="13"/>
      <c r="BS30" s="13">
        <v>208.96</v>
      </c>
      <c r="BT30" s="12"/>
      <c r="BU30" s="12"/>
      <c r="BV30" s="33"/>
      <c r="BW30" s="112" t="s">
        <v>300</v>
      </c>
      <c r="BX30" s="70">
        <v>160</v>
      </c>
      <c r="BY30" s="71">
        <v>160</v>
      </c>
      <c r="BZ30" s="71"/>
      <c r="CA30" s="13"/>
      <c r="CB30" s="12"/>
      <c r="CC30" s="12"/>
      <c r="CD30" s="33"/>
      <c r="CE30" s="117" t="s">
        <v>350</v>
      </c>
      <c r="CF30" s="12">
        <v>300</v>
      </c>
      <c r="CG30" s="13"/>
      <c r="CH30" s="13">
        <v>300</v>
      </c>
      <c r="CI30" s="13"/>
      <c r="CJ30" s="12"/>
      <c r="CK30" s="12"/>
      <c r="CL30" s="33"/>
      <c r="CM30" s="115" t="s">
        <v>561</v>
      </c>
      <c r="CN30" s="12">
        <v>99</v>
      </c>
      <c r="CO30" s="13"/>
      <c r="CP30" s="13"/>
      <c r="CQ30" s="13">
        <v>99</v>
      </c>
      <c r="CR30" s="12"/>
      <c r="CS30" s="12"/>
      <c r="CT30" s="33"/>
      <c r="CU30" s="43" t="s">
        <v>610</v>
      </c>
      <c r="CV30" s="12">
        <v>22.5</v>
      </c>
      <c r="CW30" s="13"/>
      <c r="CX30" s="13">
        <v>22.5</v>
      </c>
      <c r="CY30" s="13"/>
      <c r="CZ30" s="12"/>
      <c r="DA30" s="12"/>
      <c r="DB30" s="33"/>
      <c r="DC30" s="43" t="s">
        <v>660</v>
      </c>
      <c r="DD30" s="12">
        <v>48</v>
      </c>
      <c r="DE30" s="13"/>
      <c r="DF30" s="13">
        <v>48</v>
      </c>
      <c r="DG30" s="13"/>
      <c r="DH30" s="12"/>
      <c r="DI30" s="60"/>
      <c r="DJ30" s="33"/>
      <c r="DK30" s="75" t="s">
        <v>711</v>
      </c>
      <c r="DL30" s="12">
        <v>220</v>
      </c>
      <c r="DM30" s="13"/>
      <c r="DN30" s="13">
        <v>220</v>
      </c>
      <c r="DO30" s="13"/>
      <c r="DP30" s="13"/>
      <c r="DQ30" s="60"/>
      <c r="DS30" s="76" t="s">
        <v>761</v>
      </c>
      <c r="DT30" s="12">
        <v>67.5</v>
      </c>
      <c r="DU30" s="13"/>
      <c r="DV30" s="13"/>
      <c r="DW30" s="13">
        <v>67.5</v>
      </c>
      <c r="DX30" s="13"/>
      <c r="DY30" s="60"/>
      <c r="EA30" s="79" t="s">
        <v>811</v>
      </c>
      <c r="EB30" s="12">
        <v>187.2</v>
      </c>
      <c r="EC30" s="13"/>
      <c r="ED30" s="13">
        <v>187.2</v>
      </c>
      <c r="EE30" s="13"/>
      <c r="EF30" s="12"/>
      <c r="EG30" s="37"/>
      <c r="EH30" s="79" t="s">
        <v>862</v>
      </c>
      <c r="EI30" s="12">
        <v>80</v>
      </c>
      <c r="EJ30" s="13">
        <v>80</v>
      </c>
      <c r="EK30" s="13"/>
      <c r="EL30" s="13"/>
      <c r="EM30" s="12"/>
      <c r="EO30" s="79" t="s">
        <v>912</v>
      </c>
      <c r="EP30" s="12">
        <v>600</v>
      </c>
      <c r="EQ30" s="13">
        <v>300</v>
      </c>
      <c r="ER30" s="13">
        <v>300</v>
      </c>
      <c r="ES30" s="13"/>
      <c r="ET30" s="12"/>
      <c r="EV30" s="137" t="s">
        <v>962</v>
      </c>
      <c r="EW30" s="12">
        <v>32.950000000000003</v>
      </c>
      <c r="EX30" s="13"/>
      <c r="EY30" s="13"/>
      <c r="EZ30" s="13">
        <v>32.950000000000003</v>
      </c>
      <c r="FA30" s="12"/>
      <c r="FC30" s="137" t="s">
        <v>1012</v>
      </c>
      <c r="FD30" s="11">
        <v>130</v>
      </c>
      <c r="FE30" s="11"/>
      <c r="FF30" s="11"/>
      <c r="FG30" s="11">
        <v>130</v>
      </c>
      <c r="FH30" s="12"/>
      <c r="FJ30" s="137" t="s">
        <v>1076</v>
      </c>
      <c r="FK30" s="11"/>
      <c r="FL30" s="11"/>
      <c r="FM30" s="11"/>
      <c r="FN30" s="11"/>
      <c r="FO30" s="12"/>
      <c r="FQ30" s="48" t="s">
        <v>1126</v>
      </c>
      <c r="FR30" s="11">
        <v>206.25</v>
      </c>
      <c r="FS30" s="11"/>
      <c r="FT30" s="11">
        <v>206.25</v>
      </c>
      <c r="FU30" s="11"/>
      <c r="FV30" s="12"/>
      <c r="FX30" s="48" t="s">
        <v>1176</v>
      </c>
      <c r="FY30" s="11">
        <v>600</v>
      </c>
      <c r="FZ30" s="11">
        <v>600</v>
      </c>
      <c r="GA30" s="11"/>
      <c r="GB30" s="11"/>
      <c r="GC30" s="12"/>
      <c r="GE30" s="48" t="s">
        <v>1226</v>
      </c>
      <c r="GF30" s="11">
        <v>168.75</v>
      </c>
      <c r="GG30" s="11">
        <v>168.75</v>
      </c>
      <c r="GH30" s="11"/>
      <c r="GI30" s="11"/>
      <c r="GJ30" s="12"/>
      <c r="GL30" s="83" t="s">
        <v>1277</v>
      </c>
      <c r="GM30" s="11">
        <v>187.5</v>
      </c>
      <c r="GN30" s="11"/>
      <c r="GO30" s="11"/>
      <c r="GP30" s="11">
        <v>187.5</v>
      </c>
      <c r="GQ30" s="12"/>
      <c r="GS30" s="83" t="s">
        <v>1328</v>
      </c>
      <c r="GT30" s="11">
        <v>234</v>
      </c>
      <c r="GU30" s="11"/>
      <c r="GV30" s="11"/>
      <c r="GW30" s="11">
        <v>234</v>
      </c>
      <c r="GX30" s="12"/>
    </row>
    <row r="31" spans="3:207" ht="13.5" thickBot="1" x14ac:dyDescent="0.3">
      <c r="C31" s="33"/>
      <c r="D31" s="14"/>
      <c r="E31" s="57" t="s">
        <v>49</v>
      </c>
      <c r="F31" s="11">
        <v>144</v>
      </c>
      <c r="G31" s="11"/>
      <c r="H31" s="11">
        <v>144</v>
      </c>
      <c r="I31" s="11"/>
      <c r="J31" s="12"/>
      <c r="K31" s="11"/>
      <c r="L31" s="16"/>
      <c r="M31" s="33"/>
      <c r="N31" s="57" t="s">
        <v>424</v>
      </c>
      <c r="O31" s="11">
        <v>3000</v>
      </c>
      <c r="P31" s="11">
        <v>3000</v>
      </c>
      <c r="Q31" s="11"/>
      <c r="R31" s="11"/>
      <c r="S31" s="11"/>
      <c r="T31" s="12"/>
      <c r="U31" s="16"/>
      <c r="V31" s="33"/>
      <c r="W31" s="93" t="s">
        <v>106</v>
      </c>
      <c r="X31" s="11">
        <v>2875</v>
      </c>
      <c r="Y31" s="11">
        <v>2875</v>
      </c>
      <c r="Z31" s="11"/>
      <c r="AA31" s="11"/>
      <c r="AB31" s="11"/>
      <c r="AC31" s="12"/>
      <c r="AD31" s="16"/>
      <c r="AE31" s="33"/>
      <c r="AF31" s="61" t="s">
        <v>146</v>
      </c>
      <c r="AG31" s="11">
        <v>204.6</v>
      </c>
      <c r="AH31" s="11">
        <v>204.6</v>
      </c>
      <c r="AI31" s="11"/>
      <c r="AJ31" s="11"/>
      <c r="AK31" s="11"/>
      <c r="AL31" s="12"/>
      <c r="AM31" s="16"/>
      <c r="AN31" s="33"/>
      <c r="AO31" s="62" t="s">
        <v>486</v>
      </c>
      <c r="AP31" s="11">
        <v>112.5</v>
      </c>
      <c r="AQ31" s="11"/>
      <c r="AR31" s="11">
        <v>112.5</v>
      </c>
      <c r="AS31" s="11"/>
      <c r="AT31" s="11"/>
      <c r="AU31" s="12"/>
      <c r="AV31" s="16"/>
      <c r="AW31" s="33"/>
      <c r="AX31" s="63" t="s">
        <v>537</v>
      </c>
      <c r="AY31" s="11">
        <v>1300</v>
      </c>
      <c r="AZ31" s="11">
        <v>300</v>
      </c>
      <c r="BA31" s="11">
        <v>1000</v>
      </c>
      <c r="BB31" s="11"/>
      <c r="BC31" s="11"/>
      <c r="BD31" s="12"/>
      <c r="BE31" s="16"/>
      <c r="BF31" s="33"/>
      <c r="BG31" s="62" t="s">
        <v>202</v>
      </c>
      <c r="BH31" s="11">
        <v>297.39999999999998</v>
      </c>
      <c r="BI31" s="11">
        <v>297.39999999999998</v>
      </c>
      <c r="BJ31" s="11"/>
      <c r="BK31" s="11"/>
      <c r="BL31" s="12"/>
      <c r="BM31" s="12"/>
      <c r="BN31" s="33"/>
      <c r="BO31" s="103" t="s">
        <v>252</v>
      </c>
      <c r="BP31" s="11">
        <v>1061.5999999999999</v>
      </c>
      <c r="BQ31" s="11"/>
      <c r="BR31" s="11"/>
      <c r="BS31" s="11">
        <v>1061.5999999999999</v>
      </c>
      <c r="BT31" s="12"/>
      <c r="BU31" s="12"/>
      <c r="BV31" s="33"/>
      <c r="BW31" s="110" t="s">
        <v>301</v>
      </c>
      <c r="BX31" s="69">
        <v>219.6</v>
      </c>
      <c r="BY31" s="69">
        <v>219.6</v>
      </c>
      <c r="BZ31" s="69"/>
      <c r="CA31" s="11"/>
      <c r="CB31" s="12"/>
      <c r="CC31" s="12"/>
      <c r="CD31" s="33"/>
      <c r="CE31" s="117" t="s">
        <v>351</v>
      </c>
      <c r="CF31" s="11">
        <v>464.8</v>
      </c>
      <c r="CG31" s="11"/>
      <c r="CH31" s="11"/>
      <c r="CI31" s="11">
        <v>464.8</v>
      </c>
      <c r="CJ31" s="12"/>
      <c r="CK31" s="12"/>
      <c r="CL31" s="33"/>
      <c r="CM31" s="115" t="s">
        <v>562</v>
      </c>
      <c r="CN31" s="11">
        <v>957</v>
      </c>
      <c r="CO31" s="11">
        <v>957</v>
      </c>
      <c r="CP31" s="11"/>
      <c r="CQ31" s="11"/>
      <c r="CR31" s="12"/>
      <c r="CS31" s="12"/>
      <c r="CT31" s="33"/>
      <c r="CU31" s="43" t="s">
        <v>611</v>
      </c>
      <c r="CV31" s="11">
        <v>247.5</v>
      </c>
      <c r="CW31" s="11"/>
      <c r="CX31" s="11">
        <v>247.5</v>
      </c>
      <c r="CY31" s="11"/>
      <c r="CZ31" s="12"/>
      <c r="DA31" s="12"/>
      <c r="DB31" s="33"/>
      <c r="DC31" s="43" t="s">
        <v>661</v>
      </c>
      <c r="DD31" s="11">
        <v>800</v>
      </c>
      <c r="DE31" s="11">
        <v>800</v>
      </c>
      <c r="DF31" s="11"/>
      <c r="DG31" s="11"/>
      <c r="DH31" s="12"/>
      <c r="DI31" s="60"/>
      <c r="DJ31" s="33"/>
      <c r="DK31" s="75" t="s">
        <v>712</v>
      </c>
      <c r="DL31" s="11">
        <v>52</v>
      </c>
      <c r="DM31" s="11"/>
      <c r="DN31" s="11"/>
      <c r="DO31" s="11">
        <v>52</v>
      </c>
      <c r="DP31" s="13"/>
      <c r="DQ31" s="60"/>
      <c r="DS31" s="76" t="s">
        <v>762</v>
      </c>
      <c r="DT31" s="11">
        <v>520</v>
      </c>
      <c r="DU31" s="11"/>
      <c r="DV31" s="11"/>
      <c r="DW31" s="11">
        <v>520</v>
      </c>
      <c r="DX31" s="13"/>
      <c r="DY31" s="60"/>
      <c r="EA31" s="79" t="s">
        <v>812</v>
      </c>
      <c r="EB31" s="11">
        <v>338</v>
      </c>
      <c r="EC31" s="11">
        <v>338</v>
      </c>
      <c r="ED31" s="11"/>
      <c r="EE31" s="11"/>
      <c r="EF31" s="12"/>
      <c r="EH31" s="79" t="s">
        <v>863</v>
      </c>
      <c r="EI31" s="11">
        <v>225</v>
      </c>
      <c r="EJ31" s="11">
        <v>225</v>
      </c>
      <c r="EK31" s="11"/>
      <c r="EL31" s="11"/>
      <c r="EM31" s="12"/>
      <c r="EO31" s="79" t="s">
        <v>913</v>
      </c>
      <c r="EP31" s="11">
        <v>49.5</v>
      </c>
      <c r="EQ31" s="11">
        <v>49.5</v>
      </c>
      <c r="ER31" s="11"/>
      <c r="ES31" s="11"/>
      <c r="ET31" s="12"/>
      <c r="EV31" s="137" t="s">
        <v>963</v>
      </c>
      <c r="EW31" s="11">
        <v>292</v>
      </c>
      <c r="EX31" s="11">
        <v>292</v>
      </c>
      <c r="EY31" s="11"/>
      <c r="EZ31" s="11"/>
      <c r="FA31" s="12"/>
      <c r="FC31" s="137" t="s">
        <v>1013</v>
      </c>
      <c r="FD31" s="11">
        <v>24</v>
      </c>
      <c r="FE31" s="11"/>
      <c r="FF31" s="11">
        <v>24</v>
      </c>
      <c r="FG31" s="11"/>
      <c r="FH31" s="12"/>
      <c r="FJ31" s="137" t="s">
        <v>1077</v>
      </c>
      <c r="FK31" s="11">
        <v>20</v>
      </c>
      <c r="FL31" s="11"/>
      <c r="FM31" s="11">
        <v>20</v>
      </c>
      <c r="FN31" s="11"/>
      <c r="FO31" s="12"/>
      <c r="FQ31" s="48" t="s">
        <v>1127</v>
      </c>
      <c r="FR31" s="11">
        <v>1050</v>
      </c>
      <c r="FS31" s="11">
        <v>1050</v>
      </c>
      <c r="FT31" s="11"/>
      <c r="FU31" s="11"/>
      <c r="FV31" s="12"/>
      <c r="FX31" s="48" t="s">
        <v>1177</v>
      </c>
      <c r="FY31" s="11">
        <v>45.35</v>
      </c>
      <c r="FZ31" s="11"/>
      <c r="GA31" s="11"/>
      <c r="GB31" s="11">
        <v>45.35</v>
      </c>
      <c r="GC31" s="12"/>
      <c r="GE31" s="48" t="s">
        <v>1227</v>
      </c>
      <c r="GF31" s="11">
        <v>1087.5</v>
      </c>
      <c r="GG31" s="11"/>
      <c r="GH31" s="11">
        <v>1087.5</v>
      </c>
      <c r="GI31" s="11"/>
      <c r="GJ31" s="12"/>
      <c r="GL31" s="83" t="s">
        <v>1278</v>
      </c>
      <c r="GM31" s="11">
        <v>24</v>
      </c>
      <c r="GN31" s="11"/>
      <c r="GO31" s="11"/>
      <c r="GP31" s="11">
        <v>24</v>
      </c>
      <c r="GQ31" s="12"/>
      <c r="GS31" s="83" t="s">
        <v>1329</v>
      </c>
      <c r="GT31" s="11">
        <v>448</v>
      </c>
      <c r="GU31" s="11"/>
      <c r="GV31" s="11"/>
      <c r="GW31" s="11">
        <v>448</v>
      </c>
      <c r="GX31" s="12"/>
    </row>
    <row r="32" spans="3:207" x14ac:dyDescent="0.25">
      <c r="C32" s="33"/>
      <c r="D32" s="14"/>
      <c r="E32" s="57" t="s">
        <v>50</v>
      </c>
      <c r="F32" s="11">
        <v>76.7</v>
      </c>
      <c r="G32" s="11"/>
      <c r="H32" s="11">
        <v>76.7</v>
      </c>
      <c r="I32" s="11"/>
      <c r="J32" s="12"/>
      <c r="K32" s="11"/>
      <c r="L32" s="16"/>
      <c r="M32" s="33"/>
      <c r="N32" s="57" t="s">
        <v>78</v>
      </c>
      <c r="O32" s="11">
        <v>50</v>
      </c>
      <c r="P32" s="11"/>
      <c r="Q32" s="11">
        <v>50</v>
      </c>
      <c r="R32" s="11"/>
      <c r="S32" s="11"/>
      <c r="T32" s="12"/>
      <c r="U32" s="16"/>
      <c r="V32" s="33"/>
      <c r="W32" s="93" t="s">
        <v>445</v>
      </c>
      <c r="X32" s="11">
        <v>76</v>
      </c>
      <c r="Y32" s="11"/>
      <c r="Z32" s="11"/>
      <c r="AA32" s="11">
        <v>76</v>
      </c>
      <c r="AB32" s="11"/>
      <c r="AC32" s="12"/>
      <c r="AD32" s="16"/>
      <c r="AE32" s="33"/>
      <c r="AF32" s="61" t="s">
        <v>147</v>
      </c>
      <c r="AG32" s="11">
        <v>2956.8</v>
      </c>
      <c r="AH32" s="11">
        <v>2956.8</v>
      </c>
      <c r="AI32" s="11"/>
      <c r="AJ32" s="11"/>
      <c r="AK32" s="11"/>
      <c r="AL32" s="12"/>
      <c r="AM32" s="16"/>
      <c r="AN32" s="33"/>
      <c r="AO32" s="62" t="s">
        <v>487</v>
      </c>
      <c r="AP32" s="11">
        <v>104</v>
      </c>
      <c r="AQ32" s="11"/>
      <c r="AR32" s="11">
        <v>104</v>
      </c>
      <c r="AS32" s="11"/>
      <c r="AT32" s="11"/>
      <c r="AU32" s="12"/>
      <c r="AV32" s="16"/>
      <c r="AW32" s="33"/>
      <c r="AX32" s="63" t="s">
        <v>538</v>
      </c>
      <c r="AY32" s="11">
        <v>200</v>
      </c>
      <c r="AZ32" s="11"/>
      <c r="BA32" s="11">
        <v>200</v>
      </c>
      <c r="BB32" s="11"/>
      <c r="BC32" s="11"/>
      <c r="BD32" s="12"/>
      <c r="BE32" s="16"/>
      <c r="BF32" s="33"/>
      <c r="BG32" s="62" t="s">
        <v>203</v>
      </c>
      <c r="BH32" s="11">
        <v>96</v>
      </c>
      <c r="BI32" s="11"/>
      <c r="BJ32" s="11"/>
      <c r="BK32" s="11">
        <v>96</v>
      </c>
      <c r="BL32" s="12"/>
      <c r="BM32" s="12"/>
      <c r="BN32" s="33"/>
      <c r="BO32" s="103" t="s">
        <v>253</v>
      </c>
      <c r="BP32" s="11">
        <v>1430</v>
      </c>
      <c r="BQ32" s="11">
        <v>1430</v>
      </c>
      <c r="BR32" s="11"/>
      <c r="BS32" s="11"/>
      <c r="BT32" s="12"/>
      <c r="BU32" s="12"/>
      <c r="BV32" s="33"/>
      <c r="BW32" s="110" t="s">
        <v>302</v>
      </c>
      <c r="BX32" s="69">
        <v>136.4</v>
      </c>
      <c r="BY32" s="69"/>
      <c r="BZ32" s="69"/>
      <c r="CA32" s="11">
        <v>136.4</v>
      </c>
      <c r="CB32" s="12"/>
      <c r="CC32" s="12"/>
      <c r="CD32" s="33"/>
      <c r="CE32" s="117" t="s">
        <v>352</v>
      </c>
      <c r="CF32" s="11">
        <v>54</v>
      </c>
      <c r="CG32" s="11"/>
      <c r="CH32" s="11">
        <v>54</v>
      </c>
      <c r="CI32" s="11"/>
      <c r="CJ32" s="12"/>
      <c r="CK32" s="12"/>
      <c r="CL32" s="33"/>
      <c r="CM32" s="124" t="s">
        <v>454</v>
      </c>
      <c r="CN32" s="81">
        <v>220.4</v>
      </c>
      <c r="CO32" s="81"/>
      <c r="CP32" s="81"/>
      <c r="CQ32" s="81">
        <v>220.4</v>
      </c>
      <c r="CR32" s="82"/>
      <c r="CS32" s="82"/>
      <c r="CT32" s="33"/>
      <c r="CU32" s="43" t="s">
        <v>612</v>
      </c>
      <c r="CV32" s="11">
        <v>115.5</v>
      </c>
      <c r="CW32" s="11"/>
      <c r="CX32" s="11"/>
      <c r="CY32" s="11">
        <v>115.5</v>
      </c>
      <c r="CZ32" s="12"/>
      <c r="DA32" s="12"/>
      <c r="DB32" s="33"/>
      <c r="DC32" s="43" t="s">
        <v>662</v>
      </c>
      <c r="DD32" s="11">
        <v>325</v>
      </c>
      <c r="DE32" s="11"/>
      <c r="DF32" s="11"/>
      <c r="DG32" s="11">
        <v>325</v>
      </c>
      <c r="DH32" s="12"/>
      <c r="DI32" s="60"/>
      <c r="DJ32" s="33"/>
      <c r="DK32" s="75" t="s">
        <v>713</v>
      </c>
      <c r="DL32" s="11">
        <v>240</v>
      </c>
      <c r="DM32" s="11"/>
      <c r="DN32" s="11"/>
      <c r="DO32" s="11">
        <v>240</v>
      </c>
      <c r="DP32" s="13"/>
      <c r="DQ32" s="60"/>
      <c r="DS32" s="76" t="s">
        <v>763</v>
      </c>
      <c r="DT32" s="11">
        <v>90</v>
      </c>
      <c r="DU32" s="11"/>
      <c r="DV32" s="11"/>
      <c r="DW32" s="11">
        <v>90</v>
      </c>
      <c r="DX32" s="13"/>
      <c r="DY32" s="60"/>
      <c r="EA32" s="79" t="s">
        <v>813</v>
      </c>
      <c r="EB32" s="11">
        <v>726</v>
      </c>
      <c r="EC32" s="11">
        <v>726</v>
      </c>
      <c r="ED32" s="11"/>
      <c r="EE32" s="11"/>
      <c r="EF32" s="12"/>
      <c r="EG32" s="6" t="s">
        <v>1038</v>
      </c>
      <c r="EH32" s="79" t="s">
        <v>864</v>
      </c>
      <c r="EI32" s="11">
        <v>61.45</v>
      </c>
      <c r="EJ32" s="11"/>
      <c r="EK32" s="11"/>
      <c r="EL32" s="11">
        <v>61.45</v>
      </c>
      <c r="EM32" s="12"/>
      <c r="EO32" s="79" t="s">
        <v>914</v>
      </c>
      <c r="EP32" s="11">
        <v>11.3</v>
      </c>
      <c r="EQ32" s="11">
        <v>11.3</v>
      </c>
      <c r="ER32" s="11"/>
      <c r="ES32" s="11"/>
      <c r="ET32" s="12"/>
      <c r="EV32" s="137" t="s">
        <v>964</v>
      </c>
      <c r="EW32" s="11">
        <v>240</v>
      </c>
      <c r="EX32" s="11"/>
      <c r="EY32" s="11">
        <v>40</v>
      </c>
      <c r="EZ32" s="11">
        <v>200</v>
      </c>
      <c r="FA32" s="12"/>
      <c r="FC32" s="137" t="s">
        <v>1014</v>
      </c>
      <c r="FD32" s="11">
        <v>520</v>
      </c>
      <c r="FE32" s="11">
        <v>520</v>
      </c>
      <c r="FF32" s="11"/>
      <c r="FG32" s="11"/>
      <c r="FH32" s="12"/>
      <c r="FJ32" s="137" t="s">
        <v>1078</v>
      </c>
      <c r="FK32" s="11">
        <v>264.60000000000002</v>
      </c>
      <c r="FL32" s="11"/>
      <c r="FM32" s="11">
        <v>264.60000000000002</v>
      </c>
      <c r="FN32" s="11"/>
      <c r="FO32" s="12"/>
      <c r="FQ32" s="48" t="s">
        <v>1128</v>
      </c>
      <c r="FR32" s="11">
        <v>55.4</v>
      </c>
      <c r="FS32" s="11"/>
      <c r="FT32" s="11">
        <v>55.4</v>
      </c>
      <c r="FU32" s="11"/>
      <c r="FV32" s="12"/>
      <c r="FX32" s="48" t="s">
        <v>1178</v>
      </c>
      <c r="FY32" s="11">
        <v>225</v>
      </c>
      <c r="FZ32" s="11">
        <v>225</v>
      </c>
      <c r="GA32" s="11"/>
      <c r="GB32" s="11"/>
      <c r="GC32" s="12"/>
      <c r="GE32" s="48" t="s">
        <v>1228</v>
      </c>
      <c r="GF32" s="11">
        <v>38.25</v>
      </c>
      <c r="GG32" s="11"/>
      <c r="GH32" s="11">
        <v>38.25</v>
      </c>
      <c r="GI32" s="11"/>
      <c r="GJ32" s="12"/>
      <c r="GL32" s="83" t="s">
        <v>1279</v>
      </c>
      <c r="GM32" s="11">
        <v>45</v>
      </c>
      <c r="GN32" s="11"/>
      <c r="GO32" s="11"/>
      <c r="GP32" s="11">
        <v>45</v>
      </c>
      <c r="GQ32" s="12"/>
      <c r="GS32" s="83" t="s">
        <v>1330</v>
      </c>
      <c r="GT32" s="11">
        <v>462</v>
      </c>
      <c r="GU32" s="11">
        <v>462</v>
      </c>
      <c r="GV32" s="11"/>
      <c r="GW32" s="11"/>
      <c r="GX32" s="12"/>
      <c r="GY32" s="6" t="s">
        <v>1299</v>
      </c>
    </row>
    <row r="33" spans="3:206" x14ac:dyDescent="0.25">
      <c r="C33" s="33"/>
      <c r="D33" s="14"/>
      <c r="E33" s="57" t="s">
        <v>51</v>
      </c>
      <c r="F33" s="11">
        <v>133</v>
      </c>
      <c r="G33" s="11"/>
      <c r="H33" s="11"/>
      <c r="I33" s="11">
        <v>133</v>
      </c>
      <c r="J33" s="12"/>
      <c r="K33" s="11"/>
      <c r="L33" s="16"/>
      <c r="M33" s="33"/>
      <c r="N33" s="57" t="s">
        <v>425</v>
      </c>
      <c r="O33" s="11">
        <v>182</v>
      </c>
      <c r="P33" s="11">
        <v>182</v>
      </c>
      <c r="Q33" s="11"/>
      <c r="R33" s="11"/>
      <c r="S33" s="11"/>
      <c r="T33" s="12"/>
      <c r="U33" s="16"/>
      <c r="V33" s="33"/>
      <c r="W33" s="93" t="s">
        <v>446</v>
      </c>
      <c r="X33" s="11">
        <v>130</v>
      </c>
      <c r="Y33" s="11"/>
      <c r="Z33" s="11"/>
      <c r="AA33" s="11">
        <v>130</v>
      </c>
      <c r="AB33" s="11"/>
      <c r="AC33" s="12"/>
      <c r="AD33" s="16" t="s">
        <v>1040</v>
      </c>
      <c r="AE33" s="33"/>
      <c r="AF33" s="61" t="s">
        <v>148</v>
      </c>
      <c r="AG33" s="11">
        <v>420</v>
      </c>
      <c r="AH33" s="11"/>
      <c r="AI33" s="11">
        <v>420</v>
      </c>
      <c r="AJ33" s="11"/>
      <c r="AK33" s="11"/>
      <c r="AL33" s="12"/>
      <c r="AM33" s="16"/>
      <c r="AN33" s="33"/>
      <c r="AO33" s="62" t="s">
        <v>488</v>
      </c>
      <c r="AP33" s="11">
        <v>200</v>
      </c>
      <c r="AQ33" s="11"/>
      <c r="AR33" s="11">
        <v>200</v>
      </c>
      <c r="AS33" s="11"/>
      <c r="AT33" s="11"/>
      <c r="AU33" s="12"/>
      <c r="AV33" s="16"/>
      <c r="AW33" s="33"/>
      <c r="AX33" s="63" t="s">
        <v>539</v>
      </c>
      <c r="AY33" s="11">
        <v>100</v>
      </c>
      <c r="AZ33" s="11"/>
      <c r="BA33" s="11">
        <v>100</v>
      </c>
      <c r="BB33" s="11"/>
      <c r="BC33" s="11"/>
      <c r="BD33" s="12"/>
      <c r="BE33" s="16"/>
      <c r="BF33" s="33"/>
      <c r="BG33" s="62" t="s">
        <v>204</v>
      </c>
      <c r="BH33" s="11">
        <v>360</v>
      </c>
      <c r="BI33" s="11"/>
      <c r="BJ33" s="11">
        <v>360</v>
      </c>
      <c r="BK33" s="11"/>
      <c r="BL33" s="12"/>
      <c r="BM33" s="12"/>
      <c r="BN33" s="33"/>
      <c r="BO33" s="103" t="s">
        <v>254</v>
      </c>
      <c r="BP33" s="11">
        <v>48.7</v>
      </c>
      <c r="BQ33" s="11"/>
      <c r="BR33" s="11">
        <v>48.7</v>
      </c>
      <c r="BS33" s="11"/>
      <c r="BT33" s="12"/>
      <c r="BU33" s="12"/>
      <c r="BV33" s="33"/>
      <c r="BW33" s="110" t="s">
        <v>303</v>
      </c>
      <c r="BX33" s="69">
        <v>74</v>
      </c>
      <c r="BY33" s="69"/>
      <c r="BZ33" s="69">
        <v>74</v>
      </c>
      <c r="CA33" s="11"/>
      <c r="CB33" s="12"/>
      <c r="CC33" s="12"/>
      <c r="CD33" s="33"/>
      <c r="CE33" s="117" t="s">
        <v>353</v>
      </c>
      <c r="CF33" s="11">
        <v>120</v>
      </c>
      <c r="CG33" s="11">
        <v>120</v>
      </c>
      <c r="CH33" s="11"/>
      <c r="CI33" s="11"/>
      <c r="CJ33" s="12"/>
      <c r="CK33" s="12"/>
      <c r="CL33" s="33"/>
      <c r="CM33" s="43" t="s">
        <v>563</v>
      </c>
      <c r="CN33" s="11">
        <v>187.6</v>
      </c>
      <c r="CO33" s="11">
        <v>187.6</v>
      </c>
      <c r="CP33" s="11"/>
      <c r="CQ33" s="11"/>
      <c r="CR33" s="12"/>
      <c r="CS33" s="12"/>
      <c r="CT33" s="33"/>
      <c r="CU33" s="43" t="s">
        <v>613</v>
      </c>
      <c r="CV33" s="11">
        <v>260</v>
      </c>
      <c r="CW33" s="11"/>
      <c r="CX33" s="11">
        <v>260</v>
      </c>
      <c r="CY33" s="11"/>
      <c r="CZ33" s="12"/>
      <c r="DA33" s="12"/>
      <c r="DB33" s="33"/>
      <c r="DC33" s="43" t="s">
        <v>663</v>
      </c>
      <c r="DD33" s="11">
        <v>1350</v>
      </c>
      <c r="DE33" s="11">
        <v>1350</v>
      </c>
      <c r="DF33" s="11"/>
      <c r="DG33" s="11"/>
      <c r="DH33" s="12"/>
      <c r="DI33" s="60"/>
      <c r="DJ33" s="33"/>
      <c r="DK33" s="75" t="s">
        <v>714</v>
      </c>
      <c r="DL33" s="11">
        <v>230</v>
      </c>
      <c r="DM33" s="11"/>
      <c r="DN33" s="11"/>
      <c r="DO33" s="11">
        <v>230</v>
      </c>
      <c r="DP33" s="13"/>
      <c r="DQ33" s="60"/>
      <c r="DS33" s="76" t="s">
        <v>764</v>
      </c>
      <c r="DT33" s="11">
        <v>125</v>
      </c>
      <c r="DU33" s="11"/>
      <c r="DV33" s="11"/>
      <c r="DW33" s="11">
        <v>125</v>
      </c>
      <c r="DX33" s="13"/>
      <c r="DY33" s="60"/>
      <c r="EA33" s="79" t="s">
        <v>814</v>
      </c>
      <c r="EB33" s="11">
        <v>36</v>
      </c>
      <c r="EC33" s="11"/>
      <c r="ED33" s="11">
        <v>36</v>
      </c>
      <c r="EE33" s="11"/>
      <c r="EF33" s="12"/>
      <c r="EH33" s="79" t="s">
        <v>865</v>
      </c>
      <c r="EI33" s="11">
        <v>360</v>
      </c>
      <c r="EJ33" s="11"/>
      <c r="EK33" s="11"/>
      <c r="EL33" s="11">
        <v>360</v>
      </c>
      <c r="EM33" s="12"/>
      <c r="EO33" s="79" t="s">
        <v>915</v>
      </c>
      <c r="EP33" s="11">
        <v>45</v>
      </c>
      <c r="EQ33" s="11"/>
      <c r="ER33" s="11">
        <v>45</v>
      </c>
      <c r="ES33" s="11"/>
      <c r="ET33" s="12"/>
      <c r="EV33" s="137" t="s">
        <v>965</v>
      </c>
      <c r="EW33" s="11">
        <v>820.25</v>
      </c>
      <c r="EX33" s="11"/>
      <c r="EY33" s="11">
        <v>820.25</v>
      </c>
      <c r="EZ33" s="11"/>
      <c r="FA33" s="12"/>
      <c r="FC33" s="137" t="s">
        <v>1015</v>
      </c>
      <c r="FD33" s="11">
        <v>130</v>
      </c>
      <c r="FE33" s="11"/>
      <c r="FF33" s="11">
        <v>130</v>
      </c>
      <c r="FG33" s="11"/>
      <c r="FH33" s="12"/>
      <c r="FJ33" s="137" t="s">
        <v>1079</v>
      </c>
      <c r="FK33" s="11">
        <v>41.75</v>
      </c>
      <c r="FL33" s="11"/>
      <c r="FM33" s="11">
        <v>41.75</v>
      </c>
      <c r="FN33" s="11"/>
      <c r="FO33" s="12"/>
      <c r="FQ33" s="48" t="s">
        <v>1129</v>
      </c>
      <c r="FR33" s="11">
        <v>150</v>
      </c>
      <c r="FS33" s="11"/>
      <c r="FT33" s="11">
        <v>150</v>
      </c>
      <c r="FU33" s="11"/>
      <c r="FV33" s="12"/>
      <c r="FX33" s="48" t="s">
        <v>1179</v>
      </c>
      <c r="FY33" s="11">
        <v>78.75</v>
      </c>
      <c r="FZ33" s="11"/>
      <c r="GA33" s="11"/>
      <c r="GB33" s="11">
        <v>78.75</v>
      </c>
      <c r="GC33" s="12"/>
      <c r="GE33" s="48" t="s">
        <v>1229</v>
      </c>
      <c r="GF33" s="11">
        <v>900</v>
      </c>
      <c r="GG33" s="11"/>
      <c r="GH33" s="11">
        <v>900</v>
      </c>
      <c r="GI33" s="11"/>
      <c r="GJ33" s="12"/>
      <c r="GL33" s="83" t="s">
        <v>1280</v>
      </c>
      <c r="GM33" s="11">
        <v>414</v>
      </c>
      <c r="GN33" s="11"/>
      <c r="GO33" s="11">
        <v>414</v>
      </c>
      <c r="GP33" s="11"/>
      <c r="GQ33" s="12"/>
      <c r="GS33" s="83" t="s">
        <v>1331</v>
      </c>
      <c r="GT33" s="11">
        <v>130</v>
      </c>
      <c r="GU33" s="11"/>
      <c r="GV33" s="11"/>
      <c r="GW33" s="11">
        <v>130</v>
      </c>
      <c r="GX33" s="12"/>
    </row>
    <row r="34" spans="3:206" x14ac:dyDescent="0.25">
      <c r="C34" s="33"/>
      <c r="D34" s="14"/>
      <c r="E34" s="57" t="s">
        <v>52</v>
      </c>
      <c r="F34" s="11">
        <v>520</v>
      </c>
      <c r="G34" s="11">
        <v>520</v>
      </c>
      <c r="H34" s="11"/>
      <c r="I34" s="11"/>
      <c r="J34" s="12"/>
      <c r="K34" s="11"/>
      <c r="L34" s="16"/>
      <c r="M34" s="33"/>
      <c r="N34" s="57" t="s">
        <v>81</v>
      </c>
      <c r="O34" s="11">
        <v>33</v>
      </c>
      <c r="P34" s="11"/>
      <c r="Q34" s="11">
        <v>33</v>
      </c>
      <c r="R34" s="11"/>
      <c r="S34" s="11"/>
      <c r="T34" s="12"/>
      <c r="U34" s="16"/>
      <c r="V34" s="33"/>
      <c r="W34" s="61" t="s">
        <v>170</v>
      </c>
      <c r="X34" s="11">
        <v>300</v>
      </c>
      <c r="Y34" s="11">
        <v>300</v>
      </c>
      <c r="Z34" s="11"/>
      <c r="AA34" s="11"/>
      <c r="AB34" s="11"/>
      <c r="AC34" s="12"/>
      <c r="AD34" s="16"/>
      <c r="AE34" s="33"/>
      <c r="AF34" s="61" t="s">
        <v>149</v>
      </c>
      <c r="AG34" s="11">
        <v>48</v>
      </c>
      <c r="AH34" s="11"/>
      <c r="AI34" s="11"/>
      <c r="AJ34" s="11">
        <v>48</v>
      </c>
      <c r="AK34" s="11"/>
      <c r="AL34" s="12"/>
      <c r="AM34" s="16"/>
      <c r="AN34" s="33"/>
      <c r="AO34" s="62" t="s">
        <v>489</v>
      </c>
      <c r="AP34" s="11">
        <v>300</v>
      </c>
      <c r="AQ34" s="11"/>
      <c r="AR34" s="11"/>
      <c r="AS34" s="11">
        <v>300</v>
      </c>
      <c r="AT34" s="11"/>
      <c r="AU34" s="12"/>
      <c r="AV34" s="16"/>
      <c r="AW34" s="33"/>
      <c r="AX34" s="63" t="s">
        <v>540</v>
      </c>
      <c r="AY34" s="11">
        <v>208</v>
      </c>
      <c r="AZ34" s="11">
        <v>208</v>
      </c>
      <c r="BA34" s="11"/>
      <c r="BB34" s="11"/>
      <c r="BC34" s="11"/>
      <c r="BD34" s="12"/>
      <c r="BE34" s="16"/>
      <c r="BF34" s="33"/>
      <c r="BG34" s="62" t="s">
        <v>205</v>
      </c>
      <c r="BH34" s="11">
        <v>67.5</v>
      </c>
      <c r="BI34" s="11"/>
      <c r="BJ34" s="11"/>
      <c r="BK34" s="11">
        <v>67.5</v>
      </c>
      <c r="BL34" s="12"/>
      <c r="BM34" s="12"/>
      <c r="BN34" s="33"/>
      <c r="BO34" s="103" t="s">
        <v>255</v>
      </c>
      <c r="BP34" s="11">
        <v>56</v>
      </c>
      <c r="BQ34" s="11"/>
      <c r="BR34" s="11"/>
      <c r="BS34" s="11">
        <v>56</v>
      </c>
      <c r="BT34" s="12"/>
      <c r="BU34" s="12"/>
      <c r="BV34" s="33"/>
      <c r="BW34" s="110" t="s">
        <v>304</v>
      </c>
      <c r="BX34" s="69">
        <v>954</v>
      </c>
      <c r="BY34" s="69">
        <v>954</v>
      </c>
      <c r="BZ34" s="69"/>
      <c r="CA34" s="11"/>
      <c r="CB34" s="12"/>
      <c r="CC34" s="12"/>
      <c r="CD34" s="33"/>
      <c r="CE34" s="116" t="s">
        <v>354</v>
      </c>
      <c r="CF34" s="11">
        <v>100</v>
      </c>
      <c r="CG34" s="11"/>
      <c r="CH34" s="11"/>
      <c r="CI34" s="11">
        <v>100</v>
      </c>
      <c r="CJ34" s="12"/>
      <c r="CK34" s="12"/>
      <c r="CL34" s="33"/>
      <c r="CM34" s="43" t="s">
        <v>564</v>
      </c>
      <c r="CN34" s="11">
        <v>35</v>
      </c>
      <c r="CO34" s="11"/>
      <c r="CP34" s="11"/>
      <c r="CQ34" s="11">
        <v>35</v>
      </c>
      <c r="CR34" s="12"/>
      <c r="CS34" s="12"/>
      <c r="CT34" s="33"/>
      <c r="CU34" s="43" t="s">
        <v>614</v>
      </c>
      <c r="CV34" s="11">
        <v>280</v>
      </c>
      <c r="CW34" s="11"/>
      <c r="CX34" s="11"/>
      <c r="CY34" s="11">
        <v>280</v>
      </c>
      <c r="CZ34" s="12"/>
      <c r="DA34" s="12"/>
      <c r="DB34" s="33"/>
      <c r="DC34" s="43" t="s">
        <v>664</v>
      </c>
      <c r="DD34" s="11">
        <v>39</v>
      </c>
      <c r="DE34" s="11"/>
      <c r="DF34" s="11">
        <v>39</v>
      </c>
      <c r="DG34" s="11"/>
      <c r="DH34" s="12"/>
      <c r="DI34" s="60"/>
      <c r="DJ34" s="33"/>
      <c r="DK34" s="75" t="s">
        <v>715</v>
      </c>
      <c r="DL34" s="11">
        <v>325</v>
      </c>
      <c r="DM34" s="11"/>
      <c r="DN34" s="11">
        <v>325</v>
      </c>
      <c r="DO34" s="11"/>
      <c r="DP34" s="13"/>
      <c r="DQ34" s="60"/>
      <c r="DS34" s="76" t="s">
        <v>765</v>
      </c>
      <c r="DT34" s="11">
        <v>840</v>
      </c>
      <c r="DU34" s="11">
        <v>840</v>
      </c>
      <c r="DV34" s="11"/>
      <c r="DW34" s="11"/>
      <c r="DX34" s="13"/>
      <c r="DY34" s="60"/>
      <c r="EA34" s="79" t="s">
        <v>815</v>
      </c>
      <c r="EB34" s="11">
        <v>420</v>
      </c>
      <c r="EC34" s="11"/>
      <c r="ED34" s="11"/>
      <c r="EE34" s="11">
        <v>420</v>
      </c>
      <c r="EF34" s="12"/>
      <c r="EH34" s="79" t="s">
        <v>866</v>
      </c>
      <c r="EI34" s="11">
        <v>130</v>
      </c>
      <c r="EJ34" s="11"/>
      <c r="EK34" s="11">
        <v>130</v>
      </c>
      <c r="EL34" s="11"/>
      <c r="EM34" s="12"/>
      <c r="EO34" s="79" t="s">
        <v>916</v>
      </c>
      <c r="EP34" s="11">
        <v>218</v>
      </c>
      <c r="EQ34" s="11"/>
      <c r="ER34" s="11"/>
      <c r="ES34" s="11">
        <v>218</v>
      </c>
      <c r="ET34" s="12"/>
      <c r="EV34" s="137" t="s">
        <v>966</v>
      </c>
      <c r="EW34" s="11">
        <v>260</v>
      </c>
      <c r="EX34" s="11">
        <v>260</v>
      </c>
      <c r="EY34" s="11"/>
      <c r="EZ34" s="11"/>
      <c r="FA34" s="12"/>
      <c r="FC34" s="137" t="s">
        <v>1016</v>
      </c>
      <c r="FD34" s="11">
        <v>132</v>
      </c>
      <c r="FE34" s="11">
        <v>132</v>
      </c>
      <c r="FF34" s="11"/>
      <c r="FG34" s="11"/>
      <c r="FH34" s="12"/>
      <c r="FJ34" s="137" t="s">
        <v>1080</v>
      </c>
      <c r="FK34" s="11">
        <v>206.25</v>
      </c>
      <c r="FL34" s="11">
        <v>206.25</v>
      </c>
      <c r="FM34" s="11"/>
      <c r="FN34" s="11"/>
      <c r="FO34" s="12"/>
      <c r="FQ34" s="48" t="s">
        <v>1130</v>
      </c>
      <c r="FR34" s="11">
        <v>67.5</v>
      </c>
      <c r="FS34" s="11"/>
      <c r="FT34" s="11">
        <v>67.5</v>
      </c>
      <c r="FU34" s="11"/>
      <c r="FV34" s="12"/>
      <c r="FX34" s="48" t="s">
        <v>1180</v>
      </c>
      <c r="FY34" s="11">
        <v>112.5</v>
      </c>
      <c r="FZ34" s="11">
        <v>112.5</v>
      </c>
      <c r="GA34" s="11"/>
      <c r="GB34" s="11"/>
      <c r="GC34" s="12"/>
      <c r="GE34" s="48" t="s">
        <v>1230</v>
      </c>
      <c r="GF34" s="11">
        <v>184</v>
      </c>
      <c r="GG34" s="11"/>
      <c r="GH34" s="11">
        <v>184</v>
      </c>
      <c r="GI34" s="11"/>
      <c r="GJ34" s="12"/>
      <c r="GL34" s="83" t="s">
        <v>1281</v>
      </c>
      <c r="GM34" s="11">
        <v>160</v>
      </c>
      <c r="GN34" s="11"/>
      <c r="GO34" s="11">
        <v>160</v>
      </c>
      <c r="GP34" s="11"/>
      <c r="GQ34" s="12"/>
      <c r="GS34" s="83" t="s">
        <v>1332</v>
      </c>
      <c r="GT34" s="11">
        <v>980</v>
      </c>
      <c r="GU34" s="11">
        <v>980</v>
      </c>
      <c r="GV34" s="11"/>
      <c r="GW34" s="11"/>
      <c r="GX34" s="12"/>
    </row>
    <row r="35" spans="3:206" x14ac:dyDescent="0.25">
      <c r="C35" s="33"/>
      <c r="E35" s="57" t="s">
        <v>53</v>
      </c>
      <c r="F35" s="11">
        <v>26</v>
      </c>
      <c r="G35" s="11"/>
      <c r="H35" s="11">
        <v>26</v>
      </c>
      <c r="I35" s="11"/>
      <c r="J35" s="12"/>
      <c r="K35" s="11"/>
      <c r="L35" s="16"/>
      <c r="M35" s="33"/>
      <c r="N35" s="57" t="s">
        <v>79</v>
      </c>
      <c r="O35" s="11">
        <v>1050</v>
      </c>
      <c r="P35" s="11">
        <v>1050</v>
      </c>
      <c r="Q35" s="11"/>
      <c r="R35" s="11"/>
      <c r="S35" s="11"/>
      <c r="T35" s="12"/>
      <c r="U35" s="16"/>
      <c r="V35" s="33"/>
      <c r="W35" s="61" t="s">
        <v>108</v>
      </c>
      <c r="X35" s="11">
        <v>234</v>
      </c>
      <c r="Y35" s="11">
        <v>135</v>
      </c>
      <c r="Z35" s="11"/>
      <c r="AA35" s="11">
        <v>99</v>
      </c>
      <c r="AB35" s="11"/>
      <c r="AC35" s="12"/>
      <c r="AD35" s="16"/>
      <c r="AE35" s="33"/>
      <c r="AF35" s="61" t="s">
        <v>150</v>
      </c>
      <c r="AG35" s="11">
        <v>245.7</v>
      </c>
      <c r="AH35" s="11">
        <v>245.7</v>
      </c>
      <c r="AI35" s="11"/>
      <c r="AJ35" s="11"/>
      <c r="AK35" s="11"/>
      <c r="AL35" s="12"/>
      <c r="AM35" s="16"/>
      <c r="AN35" s="33"/>
      <c r="AO35" s="62" t="s">
        <v>490</v>
      </c>
      <c r="AP35" s="11">
        <v>19.600000000000001</v>
      </c>
      <c r="AQ35" s="11"/>
      <c r="AR35" s="11">
        <v>19.600000000000001</v>
      </c>
      <c r="AS35" s="11"/>
      <c r="AT35" s="11"/>
      <c r="AU35" s="12"/>
      <c r="AV35" s="16"/>
      <c r="AW35" s="33"/>
      <c r="AX35" s="63" t="s">
        <v>541</v>
      </c>
      <c r="AY35" s="11">
        <v>200</v>
      </c>
      <c r="AZ35" s="11"/>
      <c r="BA35" s="11"/>
      <c r="BB35" s="11">
        <v>200</v>
      </c>
      <c r="BC35" s="11"/>
      <c r="BD35" s="12"/>
      <c r="BE35" s="16"/>
      <c r="BF35" s="33"/>
      <c r="BG35" s="62" t="s">
        <v>206</v>
      </c>
      <c r="BH35" s="11">
        <v>200</v>
      </c>
      <c r="BI35" s="11"/>
      <c r="BJ35" s="11"/>
      <c r="BK35" s="11">
        <v>200</v>
      </c>
      <c r="BL35" s="12"/>
      <c r="BM35" s="12"/>
      <c r="BN35" s="33"/>
      <c r="BO35" s="103" t="s">
        <v>256</v>
      </c>
      <c r="BP35" s="11">
        <v>135</v>
      </c>
      <c r="BQ35" s="11"/>
      <c r="BR35" s="11">
        <v>135</v>
      </c>
      <c r="BS35" s="11"/>
      <c r="BT35" s="12"/>
      <c r="BU35" s="12"/>
      <c r="BV35" s="33"/>
      <c r="BW35" s="110" t="s">
        <v>305</v>
      </c>
      <c r="BX35" s="69">
        <v>240</v>
      </c>
      <c r="BY35" s="69"/>
      <c r="BZ35" s="69"/>
      <c r="CA35" s="11">
        <v>240</v>
      </c>
      <c r="CB35" s="12"/>
      <c r="CC35" s="12"/>
      <c r="CD35" s="33"/>
      <c r="CE35" s="116" t="s">
        <v>355</v>
      </c>
      <c r="CF35" s="11">
        <v>780</v>
      </c>
      <c r="CG35" s="11">
        <v>390</v>
      </c>
      <c r="CH35" s="11"/>
      <c r="CI35" s="11">
        <v>390</v>
      </c>
      <c r="CJ35" s="12"/>
      <c r="CK35" s="12"/>
      <c r="CL35" s="33"/>
      <c r="CM35" s="43" t="s">
        <v>565</v>
      </c>
      <c r="CN35" s="11">
        <v>96</v>
      </c>
      <c r="CO35" s="11"/>
      <c r="CP35" s="11">
        <v>96</v>
      </c>
      <c r="CQ35" s="11"/>
      <c r="CR35" s="12"/>
      <c r="CS35" s="12"/>
      <c r="CT35" s="33"/>
      <c r="CU35" s="43" t="s">
        <v>615</v>
      </c>
      <c r="CV35" s="11">
        <v>780</v>
      </c>
      <c r="CW35" s="11"/>
      <c r="CX35" s="11">
        <v>780</v>
      </c>
      <c r="CY35" s="11"/>
      <c r="CZ35" s="12"/>
      <c r="DA35" s="12"/>
      <c r="DB35" s="33"/>
      <c r="DC35" s="43" t="s">
        <v>665</v>
      </c>
      <c r="DD35" s="11">
        <v>52</v>
      </c>
      <c r="DE35" s="11"/>
      <c r="DF35" s="11"/>
      <c r="DG35" s="11">
        <v>52</v>
      </c>
      <c r="DH35" s="12"/>
      <c r="DI35" s="60"/>
      <c r="DJ35" s="33"/>
      <c r="DK35" s="75" t="s">
        <v>716</v>
      </c>
      <c r="DL35" s="11">
        <v>22.5</v>
      </c>
      <c r="DM35" s="11"/>
      <c r="DN35" s="11"/>
      <c r="DO35" s="11">
        <v>22.5</v>
      </c>
      <c r="DP35" s="13"/>
      <c r="DQ35" s="60"/>
      <c r="DS35" s="76" t="s">
        <v>766</v>
      </c>
      <c r="DT35" s="11">
        <v>67.5</v>
      </c>
      <c r="DU35" s="11"/>
      <c r="DV35" s="11">
        <v>67.5</v>
      </c>
      <c r="DW35" s="11"/>
      <c r="DX35" s="13"/>
      <c r="DY35" s="60"/>
      <c r="EA35" s="79" t="s">
        <v>816</v>
      </c>
      <c r="EB35" s="11">
        <v>30</v>
      </c>
      <c r="EC35" s="11"/>
      <c r="ED35" s="11">
        <v>30</v>
      </c>
      <c r="EE35" s="11"/>
      <c r="EF35" s="12"/>
      <c r="EH35" s="79" t="s">
        <v>867</v>
      </c>
      <c r="EI35" s="11">
        <v>93.1</v>
      </c>
      <c r="EJ35" s="11"/>
      <c r="EK35" s="11">
        <v>93.1</v>
      </c>
      <c r="EL35" s="11"/>
      <c r="EM35" s="12"/>
      <c r="EO35" s="134" t="s">
        <v>917</v>
      </c>
      <c r="EP35" s="11">
        <v>479.25</v>
      </c>
      <c r="EQ35" s="11"/>
      <c r="ER35" s="11">
        <v>479.25</v>
      </c>
      <c r="ES35" s="11"/>
      <c r="ET35" s="12"/>
      <c r="EV35" s="137" t="s">
        <v>967</v>
      </c>
      <c r="EW35" s="11">
        <v>91</v>
      </c>
      <c r="EX35" s="11">
        <v>91</v>
      </c>
      <c r="EY35" s="11"/>
      <c r="EZ35" s="11"/>
      <c r="FA35" s="12"/>
      <c r="FC35" s="137" t="s">
        <v>1017</v>
      </c>
      <c r="FD35" s="11">
        <v>206.25</v>
      </c>
      <c r="FE35" s="11"/>
      <c r="FF35" s="11"/>
      <c r="FG35" s="11">
        <v>206.25</v>
      </c>
      <c r="FH35" s="12"/>
      <c r="FJ35" s="137" t="s">
        <v>1081</v>
      </c>
      <c r="FK35" s="11">
        <v>65</v>
      </c>
      <c r="FL35" s="11">
        <v>65</v>
      </c>
      <c r="FM35" s="11"/>
      <c r="FN35" s="11"/>
      <c r="FO35" s="12"/>
      <c r="FQ35" s="48" t="s">
        <v>1131</v>
      </c>
      <c r="FR35" s="11">
        <v>250</v>
      </c>
      <c r="FS35" s="11">
        <v>250</v>
      </c>
      <c r="FT35" s="11"/>
      <c r="FU35" s="11"/>
      <c r="FV35" s="12"/>
      <c r="FX35" s="48" t="s">
        <v>1181</v>
      </c>
      <c r="FY35" s="11">
        <v>150</v>
      </c>
      <c r="FZ35" s="11"/>
      <c r="GA35" s="11">
        <v>150</v>
      </c>
      <c r="GB35" s="11"/>
      <c r="GC35" s="12"/>
      <c r="GE35" s="48" t="s">
        <v>1231</v>
      </c>
      <c r="GF35" s="11">
        <v>201.6</v>
      </c>
      <c r="GG35" s="11">
        <v>201.6</v>
      </c>
      <c r="GH35" s="11"/>
      <c r="GI35" s="11"/>
      <c r="GJ35" s="12"/>
      <c r="GL35" s="83" t="s">
        <v>1282</v>
      </c>
      <c r="GM35" s="11">
        <v>500</v>
      </c>
      <c r="GN35" s="11"/>
      <c r="GO35" s="11">
        <v>500</v>
      </c>
      <c r="GP35" s="11"/>
      <c r="GQ35" s="12"/>
      <c r="GS35" s="83" t="s">
        <v>1333</v>
      </c>
      <c r="GT35" s="11">
        <v>150</v>
      </c>
      <c r="GU35" s="11"/>
      <c r="GV35" s="11">
        <v>150</v>
      </c>
      <c r="GW35" s="11"/>
      <c r="GX35" s="12"/>
    </row>
    <row r="36" spans="3:206" x14ac:dyDescent="0.25">
      <c r="C36" s="33"/>
      <c r="E36" s="57" t="s">
        <v>54</v>
      </c>
      <c r="F36" s="11">
        <v>150</v>
      </c>
      <c r="G36" s="11"/>
      <c r="H36" s="11">
        <v>150</v>
      </c>
      <c r="I36" s="11"/>
      <c r="J36" s="12"/>
      <c r="K36" s="11"/>
      <c r="L36" s="16"/>
      <c r="M36" s="33"/>
      <c r="N36" s="57" t="s">
        <v>80</v>
      </c>
      <c r="O36" s="11">
        <v>870</v>
      </c>
      <c r="P36" s="11">
        <v>870</v>
      </c>
      <c r="Q36" s="11"/>
      <c r="R36" s="11"/>
      <c r="S36" s="11"/>
      <c r="T36" s="12"/>
      <c r="U36" s="16"/>
      <c r="V36" s="33"/>
      <c r="W36" s="61" t="s">
        <v>107</v>
      </c>
      <c r="X36" s="11">
        <v>60</v>
      </c>
      <c r="Y36" s="11"/>
      <c r="Z36" s="11">
        <v>60</v>
      </c>
      <c r="AA36" s="11"/>
      <c r="AB36" s="11"/>
      <c r="AC36" s="12"/>
      <c r="AD36" s="16"/>
      <c r="AE36" s="33"/>
      <c r="AF36" s="61" t="s">
        <v>151</v>
      </c>
      <c r="AG36" s="11">
        <v>606.25</v>
      </c>
      <c r="AH36" s="11"/>
      <c r="AI36" s="11">
        <v>606.25</v>
      </c>
      <c r="AJ36" s="11"/>
      <c r="AK36" s="11"/>
      <c r="AL36" s="12"/>
      <c r="AM36" s="16"/>
      <c r="AN36" s="33"/>
      <c r="AO36" s="62" t="s">
        <v>491</v>
      </c>
      <c r="AP36" s="11">
        <v>845</v>
      </c>
      <c r="AQ36" s="11">
        <v>845</v>
      </c>
      <c r="AR36" s="11"/>
      <c r="AS36" s="11"/>
      <c r="AT36" s="11"/>
      <c r="AU36" s="12"/>
      <c r="AV36" s="16" t="s">
        <v>1038</v>
      </c>
      <c r="AW36" s="33"/>
      <c r="AX36" s="63" t="s">
        <v>542</v>
      </c>
      <c r="AY36" s="11">
        <v>1781.75</v>
      </c>
      <c r="AZ36" s="11"/>
      <c r="BA36" s="11"/>
      <c r="BB36" s="11">
        <v>1781.75</v>
      </c>
      <c r="BC36" s="11"/>
      <c r="BD36" s="12"/>
      <c r="BE36" s="16"/>
      <c r="BF36" s="33"/>
      <c r="BG36" s="62" t="s">
        <v>207</v>
      </c>
      <c r="BH36" s="11">
        <v>1000</v>
      </c>
      <c r="BI36" s="11"/>
      <c r="BJ36" s="11">
        <v>1000</v>
      </c>
      <c r="BK36" s="11"/>
      <c r="BL36" s="12"/>
      <c r="BM36" s="12"/>
      <c r="BN36" s="33"/>
      <c r="BO36" s="103" t="s">
        <v>257</v>
      </c>
      <c r="BP36" s="11">
        <v>8</v>
      </c>
      <c r="BQ36" s="11"/>
      <c r="BR36" s="11">
        <v>8</v>
      </c>
      <c r="BS36" s="11"/>
      <c r="BT36" s="12"/>
      <c r="BU36" s="12"/>
      <c r="BV36" s="33"/>
      <c r="BW36" s="110" t="s">
        <v>306</v>
      </c>
      <c r="BX36" s="69">
        <v>208</v>
      </c>
      <c r="BY36" s="69"/>
      <c r="BZ36" s="69"/>
      <c r="CA36" s="11">
        <v>208</v>
      </c>
      <c r="CB36" s="12"/>
      <c r="CC36" s="12"/>
      <c r="CD36" s="33"/>
      <c r="CE36" s="116" t="s">
        <v>356</v>
      </c>
      <c r="CF36" s="11">
        <v>650</v>
      </c>
      <c r="CG36" s="11"/>
      <c r="CH36" s="11"/>
      <c r="CI36" s="11">
        <v>650</v>
      </c>
      <c r="CJ36" s="12"/>
      <c r="CK36" s="12"/>
      <c r="CL36" s="33"/>
      <c r="CM36" s="43" t="s">
        <v>566</v>
      </c>
      <c r="CN36" s="11">
        <v>1000</v>
      </c>
      <c r="CO36" s="11"/>
      <c r="CP36" s="11">
        <v>1000</v>
      </c>
      <c r="CQ36" s="11"/>
      <c r="CR36" s="12"/>
      <c r="CS36" s="12"/>
      <c r="CT36" s="33"/>
      <c r="CU36" s="43" t="s">
        <v>616</v>
      </c>
      <c r="CV36" s="11">
        <v>702</v>
      </c>
      <c r="CW36" s="11"/>
      <c r="CX36" s="11">
        <v>702</v>
      </c>
      <c r="CY36" s="11"/>
      <c r="CZ36" s="12"/>
      <c r="DA36" s="12"/>
      <c r="DB36" s="33"/>
      <c r="DC36" s="43" t="s">
        <v>666</v>
      </c>
      <c r="DD36" s="11">
        <v>500</v>
      </c>
      <c r="DE36" s="11"/>
      <c r="DF36" s="11"/>
      <c r="DG36" s="11">
        <v>500</v>
      </c>
      <c r="DH36" s="12"/>
      <c r="DI36" s="60"/>
      <c r="DJ36" s="33"/>
      <c r="DK36" s="75" t="s">
        <v>717</v>
      </c>
      <c r="DL36" s="11">
        <v>1180</v>
      </c>
      <c r="DM36" s="11">
        <v>680</v>
      </c>
      <c r="DN36" s="11"/>
      <c r="DO36" s="11">
        <v>500</v>
      </c>
      <c r="DP36" s="13"/>
      <c r="DQ36" s="60"/>
      <c r="DS36" s="76" t="s">
        <v>767</v>
      </c>
      <c r="DT36" s="11">
        <v>67.5</v>
      </c>
      <c r="DU36" s="11"/>
      <c r="DV36" s="11">
        <v>67.5</v>
      </c>
      <c r="DW36" s="11"/>
      <c r="DX36" s="13"/>
      <c r="DY36" s="60"/>
      <c r="EA36" s="79" t="s">
        <v>817</v>
      </c>
      <c r="EB36" s="11">
        <v>102</v>
      </c>
      <c r="EC36" s="11"/>
      <c r="ED36" s="11"/>
      <c r="EE36" s="11">
        <v>102</v>
      </c>
      <c r="EF36" s="12"/>
      <c r="EH36" s="79" t="s">
        <v>868</v>
      </c>
      <c r="EI36" s="11">
        <v>124.2</v>
      </c>
      <c r="EJ36" s="11"/>
      <c r="EK36" s="11">
        <v>124.2</v>
      </c>
      <c r="EL36" s="11"/>
      <c r="EM36" s="12"/>
      <c r="EO36" s="134" t="s">
        <v>918</v>
      </c>
      <c r="EP36" s="11">
        <v>270</v>
      </c>
      <c r="EQ36" s="11">
        <v>270</v>
      </c>
      <c r="ER36" s="11"/>
      <c r="ES36" s="11"/>
      <c r="ET36" s="12"/>
      <c r="EV36" s="137" t="s">
        <v>968</v>
      </c>
      <c r="EW36" s="11">
        <v>135</v>
      </c>
      <c r="EX36" s="11"/>
      <c r="EY36" s="11">
        <v>135</v>
      </c>
      <c r="EZ36" s="11"/>
      <c r="FA36" s="12"/>
      <c r="FC36" s="137" t="s">
        <v>1018</v>
      </c>
      <c r="FD36" s="11">
        <v>765</v>
      </c>
      <c r="FE36" s="11">
        <v>765</v>
      </c>
      <c r="FF36" s="11"/>
      <c r="FG36" s="11"/>
      <c r="FH36" s="12"/>
      <c r="FJ36" s="137" t="s">
        <v>1082</v>
      </c>
      <c r="FK36" s="11">
        <v>1366.8</v>
      </c>
      <c r="FL36" s="11"/>
      <c r="FM36" s="11"/>
      <c r="FN36" s="11">
        <v>1366.8</v>
      </c>
      <c r="FO36" s="12"/>
      <c r="FQ36" s="48" t="s">
        <v>1132</v>
      </c>
      <c r="FR36" s="11">
        <v>73.900000000000006</v>
      </c>
      <c r="FS36" s="11"/>
      <c r="FT36" s="11">
        <v>73.900000000000006</v>
      </c>
      <c r="FU36" s="11"/>
      <c r="FV36" s="12"/>
      <c r="FX36" s="48" t="s">
        <v>1182</v>
      </c>
      <c r="FY36" s="11">
        <v>962</v>
      </c>
      <c r="FZ36" s="11"/>
      <c r="GA36" s="11">
        <v>962</v>
      </c>
      <c r="GB36" s="11"/>
      <c r="GC36" s="12"/>
      <c r="GE36" s="48" t="s">
        <v>1232</v>
      </c>
      <c r="GF36" s="11">
        <v>240</v>
      </c>
      <c r="GG36" s="11">
        <v>240</v>
      </c>
      <c r="GH36" s="11"/>
      <c r="GI36" s="11"/>
      <c r="GJ36" s="12"/>
      <c r="GL36" s="83" t="s">
        <v>1283</v>
      </c>
      <c r="GM36" s="11">
        <v>27.15</v>
      </c>
      <c r="GN36" s="11"/>
      <c r="GO36" s="11">
        <v>27.15</v>
      </c>
      <c r="GP36" s="11"/>
      <c r="GQ36" s="12"/>
      <c r="GS36" s="83" t="s">
        <v>1334</v>
      </c>
      <c r="GT36" s="11"/>
      <c r="GU36" s="11"/>
      <c r="GV36" s="11"/>
      <c r="GW36" s="11"/>
      <c r="GX36" s="12"/>
    </row>
    <row r="37" spans="3:206" ht="13.5" thickBot="1" x14ac:dyDescent="0.3">
      <c r="C37" s="33"/>
      <c r="E37" s="57" t="s">
        <v>55</v>
      </c>
      <c r="F37" s="11">
        <v>80</v>
      </c>
      <c r="G37" s="11"/>
      <c r="H37" s="11"/>
      <c r="I37" s="11">
        <v>80</v>
      </c>
      <c r="J37" s="12"/>
      <c r="K37" s="11"/>
      <c r="L37" s="16"/>
      <c r="M37" s="33"/>
      <c r="N37" s="57" t="s">
        <v>83</v>
      </c>
      <c r="O37" s="11">
        <v>1100</v>
      </c>
      <c r="P37" s="11" t="s">
        <v>1044</v>
      </c>
      <c r="Q37" s="11"/>
      <c r="R37" s="11"/>
      <c r="S37" s="11"/>
      <c r="T37" s="12"/>
      <c r="U37" s="16"/>
      <c r="V37" s="33"/>
      <c r="W37" s="61" t="s">
        <v>110</v>
      </c>
      <c r="X37" s="11">
        <v>2090</v>
      </c>
      <c r="Y37" s="11">
        <v>2090</v>
      </c>
      <c r="Z37" s="11"/>
      <c r="AA37" s="11"/>
      <c r="AB37" s="11"/>
      <c r="AC37" s="12"/>
      <c r="AD37" s="16"/>
      <c r="AE37" s="33"/>
      <c r="AF37" s="61" t="s">
        <v>152</v>
      </c>
      <c r="AG37" s="11">
        <v>1680</v>
      </c>
      <c r="AH37" s="11"/>
      <c r="AI37" s="11">
        <v>1680</v>
      </c>
      <c r="AJ37" s="11"/>
      <c r="AK37" s="11"/>
      <c r="AL37" s="12"/>
      <c r="AM37" s="16"/>
      <c r="AN37" s="33"/>
      <c r="AO37" s="62" t="s">
        <v>492</v>
      </c>
      <c r="AP37" s="11">
        <v>780</v>
      </c>
      <c r="AQ37" s="11"/>
      <c r="AR37" s="11">
        <v>780</v>
      </c>
      <c r="AS37" s="11"/>
      <c r="AT37" s="11"/>
      <c r="AU37" s="12"/>
      <c r="AV37" s="16"/>
      <c r="AW37" s="33"/>
      <c r="AX37" s="63" t="s">
        <v>543</v>
      </c>
      <c r="AY37" s="11">
        <v>87</v>
      </c>
      <c r="AZ37" s="11"/>
      <c r="BA37" s="11">
        <v>87</v>
      </c>
      <c r="BB37" s="11"/>
      <c r="BC37" s="11"/>
      <c r="BD37" s="12"/>
      <c r="BE37" s="16"/>
      <c r="BF37" s="33"/>
      <c r="BG37" s="62" t="s">
        <v>208</v>
      </c>
      <c r="BH37" s="11">
        <v>1360</v>
      </c>
      <c r="BI37" s="11">
        <v>1360</v>
      </c>
      <c r="BJ37" s="11"/>
      <c r="BK37" s="11"/>
      <c r="BL37" s="12"/>
      <c r="BM37" s="12"/>
      <c r="BN37" s="33"/>
      <c r="BO37" s="103" t="s">
        <v>258</v>
      </c>
      <c r="BP37" s="11">
        <v>26.55</v>
      </c>
      <c r="BQ37" s="11"/>
      <c r="BR37" s="11">
        <v>26.55</v>
      </c>
      <c r="BS37" s="11"/>
      <c r="BT37" s="12"/>
      <c r="BU37" s="12"/>
      <c r="BV37" s="33"/>
      <c r="BW37" s="110" t="s">
        <v>307</v>
      </c>
      <c r="BX37" s="69">
        <v>45</v>
      </c>
      <c r="BY37" s="69"/>
      <c r="BZ37" s="69"/>
      <c r="CA37" s="11">
        <v>45</v>
      </c>
      <c r="CB37" s="12"/>
      <c r="CC37" s="12"/>
      <c r="CD37" s="33"/>
      <c r="CE37" s="116" t="s">
        <v>357</v>
      </c>
      <c r="CF37" s="11">
        <v>442</v>
      </c>
      <c r="CG37" s="11"/>
      <c r="CH37" s="11"/>
      <c r="CI37" s="11">
        <v>442</v>
      </c>
      <c r="CJ37" s="12"/>
      <c r="CK37" s="12"/>
      <c r="CL37" s="33"/>
      <c r="CM37" s="43" t="s">
        <v>567</v>
      </c>
      <c r="CN37" s="11">
        <v>55</v>
      </c>
      <c r="CO37" s="11"/>
      <c r="CP37" s="11"/>
      <c r="CQ37" s="11">
        <v>55</v>
      </c>
      <c r="CR37" s="12"/>
      <c r="CS37" s="12"/>
      <c r="CT37" s="33"/>
      <c r="CU37" s="43" t="s">
        <v>617</v>
      </c>
      <c r="CV37" s="11">
        <v>650</v>
      </c>
      <c r="CW37" s="11"/>
      <c r="CX37" s="11">
        <v>650</v>
      </c>
      <c r="CY37" s="11"/>
      <c r="CZ37" s="12"/>
      <c r="DA37" s="12"/>
      <c r="DB37" s="33"/>
      <c r="DC37" s="43" t="s">
        <v>667</v>
      </c>
      <c r="DD37" s="11">
        <v>10000</v>
      </c>
      <c r="DE37" s="11">
        <v>10000</v>
      </c>
      <c r="DF37" s="11"/>
      <c r="DG37" s="11"/>
      <c r="DH37" s="12"/>
      <c r="DI37" s="60"/>
      <c r="DJ37" s="33" t="s">
        <v>1038</v>
      </c>
      <c r="DK37" s="75" t="s">
        <v>718</v>
      </c>
      <c r="DL37" s="11">
        <v>6300</v>
      </c>
      <c r="DM37" s="11"/>
      <c r="DN37" s="11"/>
      <c r="DO37" s="11">
        <v>6300</v>
      </c>
      <c r="DP37" s="13"/>
      <c r="DQ37" s="60"/>
      <c r="DR37" s="6" t="s">
        <v>1040</v>
      </c>
      <c r="DS37" s="76" t="s">
        <v>768</v>
      </c>
      <c r="DT37" s="11">
        <v>113.1</v>
      </c>
      <c r="DU37" s="11"/>
      <c r="DV37" s="11"/>
      <c r="DW37" s="11">
        <v>113.1</v>
      </c>
      <c r="DX37" s="13"/>
      <c r="DY37" s="60"/>
      <c r="EA37" s="79" t="s">
        <v>818</v>
      </c>
      <c r="EB37" s="11">
        <v>5600</v>
      </c>
      <c r="EC37" s="11">
        <v>5600</v>
      </c>
      <c r="ED37" s="11"/>
      <c r="EE37" s="11"/>
      <c r="EF37" s="12"/>
      <c r="EH37" s="79" t="s">
        <v>869</v>
      </c>
      <c r="EI37" s="11">
        <v>500</v>
      </c>
      <c r="EJ37" s="11"/>
      <c r="EK37" s="11"/>
      <c r="EL37" s="11">
        <v>500</v>
      </c>
      <c r="EM37" s="12"/>
      <c r="EO37" s="135" t="s">
        <v>919</v>
      </c>
      <c r="EP37" s="11">
        <v>380</v>
      </c>
      <c r="EQ37" s="11">
        <v>380</v>
      </c>
      <c r="ER37" s="11"/>
      <c r="ES37" s="11"/>
      <c r="ET37" s="12"/>
      <c r="EV37" s="137" t="s">
        <v>969</v>
      </c>
      <c r="EW37" s="11">
        <v>57.5</v>
      </c>
      <c r="EX37" s="11">
        <v>57.5</v>
      </c>
      <c r="EY37" s="11"/>
      <c r="EZ37" s="11"/>
      <c r="FA37" s="12"/>
      <c r="FC37" s="137" t="s">
        <v>1019</v>
      </c>
      <c r="FD37" s="11">
        <v>75</v>
      </c>
      <c r="FE37" s="11"/>
      <c r="FF37" s="11"/>
      <c r="FG37" s="11">
        <v>75</v>
      </c>
      <c r="FH37" s="12"/>
      <c r="FJ37" s="137" t="s">
        <v>1083</v>
      </c>
      <c r="FK37" s="11">
        <v>836.5</v>
      </c>
      <c r="FL37" s="11">
        <v>836.5</v>
      </c>
      <c r="FM37" s="11"/>
      <c r="FN37" s="11"/>
      <c r="FO37" s="12"/>
      <c r="FQ37" s="48" t="s">
        <v>1133</v>
      </c>
      <c r="FR37" s="11">
        <v>71.75</v>
      </c>
      <c r="FS37" s="11"/>
      <c r="FT37" s="11"/>
      <c r="FU37" s="11">
        <v>71.75</v>
      </c>
      <c r="FV37" s="12"/>
      <c r="FX37" s="48" t="s">
        <v>1183</v>
      </c>
      <c r="FY37" s="11">
        <v>8000</v>
      </c>
      <c r="FZ37" s="11">
        <v>8000</v>
      </c>
      <c r="GA37" s="11"/>
      <c r="GB37" s="11"/>
      <c r="GC37" s="12"/>
      <c r="GE37" s="48" t="s">
        <v>1233</v>
      </c>
      <c r="GF37" s="11">
        <v>234.15</v>
      </c>
      <c r="GG37" s="11">
        <v>234.15</v>
      </c>
      <c r="GH37" s="11"/>
      <c r="GI37" s="11"/>
      <c r="GJ37" s="12"/>
      <c r="GL37" s="83" t="s">
        <v>1284</v>
      </c>
      <c r="GM37" s="11">
        <v>147.6</v>
      </c>
      <c r="GN37" s="11"/>
      <c r="GO37" s="11">
        <v>147.6</v>
      </c>
      <c r="GP37" s="11"/>
      <c r="GQ37" s="12"/>
      <c r="GS37" s="83" t="s">
        <v>1335</v>
      </c>
      <c r="GT37" s="11"/>
      <c r="GU37" s="11"/>
      <c r="GV37" s="11"/>
      <c r="GW37" s="11"/>
      <c r="GX37" s="12"/>
    </row>
    <row r="38" spans="3:206" x14ac:dyDescent="0.25">
      <c r="C38" s="33"/>
      <c r="E38" s="57" t="s">
        <v>56</v>
      </c>
      <c r="F38" s="11">
        <v>38</v>
      </c>
      <c r="G38" s="11"/>
      <c r="H38" s="11"/>
      <c r="I38" s="11">
        <v>38</v>
      </c>
      <c r="J38" s="12"/>
      <c r="K38" s="11"/>
      <c r="L38" s="16"/>
      <c r="M38" s="33"/>
      <c r="N38" s="57" t="s">
        <v>82</v>
      </c>
      <c r="O38" s="11">
        <v>1387.26</v>
      </c>
      <c r="P38" s="11">
        <v>1387.26</v>
      </c>
      <c r="Q38" s="11"/>
      <c r="R38" s="11"/>
      <c r="S38" s="11"/>
      <c r="T38" s="12"/>
      <c r="U38" s="16"/>
      <c r="V38" s="33"/>
      <c r="W38" s="61" t="s">
        <v>447</v>
      </c>
      <c r="X38" s="11">
        <v>350</v>
      </c>
      <c r="Y38" s="11">
        <v>350</v>
      </c>
      <c r="Z38" s="11"/>
      <c r="AA38" s="11"/>
      <c r="AB38" s="11"/>
      <c r="AC38" s="12"/>
      <c r="AD38" s="16"/>
      <c r="AE38" s="33"/>
      <c r="AF38" s="61" t="s">
        <v>153</v>
      </c>
      <c r="AG38" s="11">
        <v>500</v>
      </c>
      <c r="AH38" s="11">
        <v>300</v>
      </c>
      <c r="AI38" s="11">
        <v>200</v>
      </c>
      <c r="AJ38" s="11"/>
      <c r="AK38" s="11"/>
      <c r="AL38" s="12"/>
      <c r="AM38" s="16"/>
      <c r="AN38" s="33"/>
      <c r="AO38" s="62" t="s">
        <v>493</v>
      </c>
      <c r="AP38" s="11">
        <v>650</v>
      </c>
      <c r="AQ38" s="11"/>
      <c r="AR38" s="11"/>
      <c r="AS38" s="11"/>
      <c r="AT38" s="11"/>
      <c r="AU38" s="12"/>
      <c r="AV38" s="16"/>
      <c r="AW38" s="33"/>
      <c r="AX38" s="63" t="s">
        <v>544</v>
      </c>
      <c r="AY38" s="11">
        <v>66</v>
      </c>
      <c r="AZ38" s="11"/>
      <c r="BA38" s="11">
        <v>66</v>
      </c>
      <c r="BB38" s="11"/>
      <c r="BC38" s="11"/>
      <c r="BD38" s="12"/>
      <c r="BE38" s="16"/>
      <c r="BF38" s="33"/>
      <c r="BG38" s="62" t="s">
        <v>209</v>
      </c>
      <c r="BH38" s="11">
        <v>390</v>
      </c>
      <c r="BI38" s="11"/>
      <c r="BJ38" s="11">
        <v>390</v>
      </c>
      <c r="BK38" s="11"/>
      <c r="BL38" s="12"/>
      <c r="BM38" s="65"/>
      <c r="BN38" s="33"/>
      <c r="BO38" s="103" t="s">
        <v>259</v>
      </c>
      <c r="BP38" s="11">
        <v>214.85</v>
      </c>
      <c r="BQ38" s="11"/>
      <c r="BR38" s="11"/>
      <c r="BS38" s="11">
        <v>214.85</v>
      </c>
      <c r="BT38" s="12"/>
      <c r="BU38" s="12"/>
      <c r="BV38" s="33"/>
      <c r="BW38" s="110" t="s">
        <v>308</v>
      </c>
      <c r="BX38" s="69">
        <v>96</v>
      </c>
      <c r="BY38" s="69"/>
      <c r="BZ38" s="69">
        <v>96</v>
      </c>
      <c r="CA38" s="11"/>
      <c r="CB38" s="12"/>
      <c r="CC38" s="12"/>
      <c r="CD38" s="33"/>
      <c r="CE38" s="116" t="s">
        <v>358</v>
      </c>
      <c r="CF38" s="11">
        <v>99</v>
      </c>
      <c r="CG38" s="11"/>
      <c r="CH38" s="11">
        <v>99</v>
      </c>
      <c r="CI38" s="11"/>
      <c r="CJ38" s="12"/>
      <c r="CK38" s="12"/>
      <c r="CL38" s="33"/>
      <c r="CM38" s="43" t="s">
        <v>568</v>
      </c>
      <c r="CN38" s="11">
        <v>10.4</v>
      </c>
      <c r="CO38" s="11"/>
      <c r="CP38" s="11"/>
      <c r="CQ38" s="11">
        <v>10.4</v>
      </c>
      <c r="CR38" s="12"/>
      <c r="CS38" s="12"/>
      <c r="CT38" s="33"/>
      <c r="CU38" s="43" t="s">
        <v>618</v>
      </c>
      <c r="CV38" s="11">
        <v>455</v>
      </c>
      <c r="CW38" s="11"/>
      <c r="CX38" s="11">
        <v>455</v>
      </c>
      <c r="CY38" s="11"/>
      <c r="CZ38" s="12"/>
      <c r="DA38" s="12"/>
      <c r="DB38" s="33"/>
      <c r="DC38" s="125" t="s">
        <v>668</v>
      </c>
      <c r="DD38" s="81">
        <v>42.1</v>
      </c>
      <c r="DE38" s="81"/>
      <c r="DF38" s="81">
        <v>42.1</v>
      </c>
      <c r="DG38" s="81"/>
      <c r="DH38" s="82"/>
      <c r="DI38" s="86"/>
      <c r="DJ38" s="33"/>
      <c r="DK38" s="75" t="s">
        <v>719</v>
      </c>
      <c r="DL38" s="11">
        <v>240</v>
      </c>
      <c r="DM38" s="11">
        <v>240</v>
      </c>
      <c r="DN38" s="11"/>
      <c r="DO38" s="11"/>
      <c r="DP38" s="13"/>
      <c r="DQ38" s="60"/>
      <c r="DS38" s="76" t="s">
        <v>769</v>
      </c>
      <c r="DT38" s="11">
        <v>90</v>
      </c>
      <c r="DU38" s="11"/>
      <c r="DV38" s="11">
        <v>90</v>
      </c>
      <c r="DW38" s="11"/>
      <c r="DX38" s="13"/>
      <c r="DY38" s="60"/>
      <c r="EA38" s="79" t="s">
        <v>819</v>
      </c>
      <c r="EB38" s="11">
        <v>-130</v>
      </c>
      <c r="EC38" s="11"/>
      <c r="ED38" s="11">
        <v>-130</v>
      </c>
      <c r="EE38" s="11"/>
      <c r="EF38" s="12"/>
      <c r="EH38" s="79" t="s">
        <v>870</v>
      </c>
      <c r="EI38" s="11">
        <v>610</v>
      </c>
      <c r="EJ38" s="11">
        <v>160</v>
      </c>
      <c r="EK38" s="11"/>
      <c r="EL38" s="11">
        <v>450</v>
      </c>
      <c r="EM38" s="12"/>
      <c r="EO38" s="135" t="s">
        <v>920</v>
      </c>
      <c r="EP38" s="11">
        <v>180</v>
      </c>
      <c r="EQ38" s="11"/>
      <c r="ER38" s="11"/>
      <c r="ES38" s="11">
        <v>180</v>
      </c>
      <c r="ET38" s="12"/>
      <c r="EV38" s="137" t="s">
        <v>970</v>
      </c>
      <c r="EW38" s="11">
        <v>4000</v>
      </c>
      <c r="EX38" s="11">
        <v>4000</v>
      </c>
      <c r="EY38" s="11"/>
      <c r="EZ38" s="11"/>
      <c r="FA38" s="12"/>
      <c r="FC38" s="137" t="s">
        <v>1020</v>
      </c>
      <c r="FD38" s="11">
        <v>47.5</v>
      </c>
      <c r="FE38" s="11"/>
      <c r="FF38" s="11"/>
      <c r="FG38" s="11">
        <v>47.5</v>
      </c>
      <c r="FH38" s="12"/>
      <c r="FJ38" s="137" t="s">
        <v>1084</v>
      </c>
      <c r="FK38" s="11">
        <v>235</v>
      </c>
      <c r="FL38" s="11"/>
      <c r="FM38" s="11"/>
      <c r="FN38" s="11">
        <v>235</v>
      </c>
      <c r="FO38" s="12"/>
      <c r="FQ38" s="48" t="s">
        <v>1134</v>
      </c>
      <c r="FR38" s="11">
        <v>520.5</v>
      </c>
      <c r="FS38" s="11"/>
      <c r="FT38" s="11"/>
      <c r="FU38" s="11"/>
      <c r="FV38" s="12">
        <v>520.5</v>
      </c>
      <c r="FX38" s="48" t="s">
        <v>1184</v>
      </c>
      <c r="FY38" s="11">
        <v>553.4</v>
      </c>
      <c r="FZ38" s="11">
        <v>303.39999999999998</v>
      </c>
      <c r="GA38" s="11">
        <v>250</v>
      </c>
      <c r="GB38" s="11"/>
      <c r="GC38" s="12"/>
      <c r="GE38" s="48" t="s">
        <v>1234</v>
      </c>
      <c r="GF38" s="11">
        <v>18</v>
      </c>
      <c r="GG38" s="11"/>
      <c r="GH38" s="11">
        <v>18</v>
      </c>
      <c r="GI38" s="11"/>
      <c r="GJ38" s="12"/>
      <c r="GL38" s="83" t="s">
        <v>1285</v>
      </c>
      <c r="GM38" s="11">
        <v>100</v>
      </c>
      <c r="GN38" s="11">
        <v>100</v>
      </c>
      <c r="GO38" s="11"/>
      <c r="GP38" s="11"/>
      <c r="GQ38" s="12"/>
      <c r="GS38" s="83" t="s">
        <v>1336</v>
      </c>
      <c r="GT38" s="11"/>
      <c r="GU38" s="11"/>
      <c r="GV38" s="11"/>
      <c r="GW38" s="11"/>
      <c r="GX38" s="12"/>
    </row>
    <row r="39" spans="3:206" x14ac:dyDescent="0.25">
      <c r="C39" s="33"/>
      <c r="E39" s="57" t="s">
        <v>57</v>
      </c>
      <c r="F39" s="11">
        <v>370</v>
      </c>
      <c r="G39" s="11">
        <v>370</v>
      </c>
      <c r="H39" s="11"/>
      <c r="I39" s="11"/>
      <c r="J39" s="12"/>
      <c r="K39" s="11"/>
      <c r="L39" s="16"/>
      <c r="M39" s="33"/>
      <c r="N39" s="57" t="s">
        <v>426</v>
      </c>
      <c r="O39" s="11">
        <v>180</v>
      </c>
      <c r="P39" s="11"/>
      <c r="Q39" s="11">
        <v>180</v>
      </c>
      <c r="R39" s="11"/>
      <c r="S39" s="11"/>
      <c r="T39" s="12"/>
      <c r="U39" s="16"/>
      <c r="V39" s="33"/>
      <c r="W39" s="61" t="s">
        <v>112</v>
      </c>
      <c r="X39" s="11">
        <v>694.95</v>
      </c>
      <c r="Y39" s="11">
        <v>694.95</v>
      </c>
      <c r="Z39" s="11"/>
      <c r="AA39" s="11"/>
      <c r="AB39" s="11"/>
      <c r="AC39" s="12"/>
      <c r="AD39" s="16"/>
      <c r="AE39" s="33"/>
      <c r="AF39" s="61" t="s">
        <v>154</v>
      </c>
      <c r="AG39" s="11">
        <v>184</v>
      </c>
      <c r="AH39" s="11"/>
      <c r="AI39" s="11"/>
      <c r="AJ39" s="11">
        <v>184</v>
      </c>
      <c r="AK39" s="11"/>
      <c r="AL39" s="12"/>
      <c r="AM39" s="16"/>
      <c r="AN39" s="33"/>
      <c r="AO39" s="62" t="s">
        <v>494</v>
      </c>
      <c r="AP39" s="11">
        <v>195</v>
      </c>
      <c r="AQ39" s="11">
        <v>195</v>
      </c>
      <c r="AR39" s="11"/>
      <c r="AS39" s="11"/>
      <c r="AT39" s="11"/>
      <c r="AU39" s="12"/>
      <c r="AV39" s="16"/>
      <c r="AW39" s="33"/>
      <c r="AX39" s="63" t="s">
        <v>545</v>
      </c>
      <c r="AY39" s="11">
        <v>165</v>
      </c>
      <c r="AZ39" s="11"/>
      <c r="BA39" s="11"/>
      <c r="BB39" s="11">
        <v>165</v>
      </c>
      <c r="BC39" s="11"/>
      <c r="BD39" s="12"/>
      <c r="BE39" s="16"/>
      <c r="BF39" s="33"/>
      <c r="BG39" s="62" t="s">
        <v>210</v>
      </c>
      <c r="BH39" s="11">
        <v>30</v>
      </c>
      <c r="BI39" s="11"/>
      <c r="BJ39" s="11"/>
      <c r="BK39" s="11">
        <v>30</v>
      </c>
      <c r="BL39" s="12"/>
      <c r="BM39" s="12"/>
      <c r="BN39" s="33"/>
      <c r="BO39" s="103" t="s">
        <v>260</v>
      </c>
      <c r="BP39" s="11">
        <v>270</v>
      </c>
      <c r="BQ39" s="11"/>
      <c r="BR39" s="11">
        <v>270</v>
      </c>
      <c r="BS39" s="11"/>
      <c r="BT39" s="12"/>
      <c r="BU39" s="12"/>
      <c r="BV39" s="33"/>
      <c r="BW39" s="110" t="s">
        <v>309</v>
      </c>
      <c r="BX39" s="69">
        <v>87.95</v>
      </c>
      <c r="BY39" s="69"/>
      <c r="BZ39" s="69"/>
      <c r="CA39" s="11">
        <v>97.95</v>
      </c>
      <c r="CB39" s="12"/>
      <c r="CC39" s="12"/>
      <c r="CD39" s="33"/>
      <c r="CE39" s="116" t="s">
        <v>359</v>
      </c>
      <c r="CF39" s="11">
        <v>280</v>
      </c>
      <c r="CG39" s="11">
        <v>280</v>
      </c>
      <c r="CH39" s="11"/>
      <c r="CI39" s="11"/>
      <c r="CJ39" s="12"/>
      <c r="CK39" s="12"/>
      <c r="CL39" s="33"/>
      <c r="CM39" s="43" t="s">
        <v>569</v>
      </c>
      <c r="CN39" s="11">
        <v>168</v>
      </c>
      <c r="CO39" s="11"/>
      <c r="CP39" s="11"/>
      <c r="CQ39" s="11">
        <v>168</v>
      </c>
      <c r="CR39" s="12"/>
      <c r="CS39" s="12"/>
      <c r="CT39" s="33"/>
      <c r="CU39" s="43" t="s">
        <v>619</v>
      </c>
      <c r="CV39" s="11">
        <v>75.25</v>
      </c>
      <c r="CW39" s="11"/>
      <c r="CX39" s="11"/>
      <c r="CY39" s="11">
        <v>75.25</v>
      </c>
      <c r="CZ39" s="12"/>
      <c r="DA39" s="12"/>
      <c r="DB39" s="33"/>
      <c r="DC39" s="126" t="s">
        <v>669</v>
      </c>
      <c r="DD39" s="11">
        <v>25</v>
      </c>
      <c r="DE39" s="11"/>
      <c r="DF39" s="11">
        <v>25</v>
      </c>
      <c r="DG39" s="11"/>
      <c r="DH39" s="12"/>
      <c r="DI39" s="60"/>
      <c r="DJ39" s="33"/>
      <c r="DK39" s="75" t="s">
        <v>720</v>
      </c>
      <c r="DL39" s="11">
        <v>200</v>
      </c>
      <c r="DM39" s="11"/>
      <c r="DN39" s="11">
        <v>200</v>
      </c>
      <c r="DO39" s="11"/>
      <c r="DP39" s="13"/>
      <c r="DQ39" s="60"/>
      <c r="DS39" s="76" t="s">
        <v>770</v>
      </c>
      <c r="DT39" s="11">
        <v>137</v>
      </c>
      <c r="DU39" s="11"/>
      <c r="DV39" s="11">
        <v>137</v>
      </c>
      <c r="DW39" s="11"/>
      <c r="DX39" s="13"/>
      <c r="DY39" s="60"/>
      <c r="EA39" s="79" t="s">
        <v>820</v>
      </c>
      <c r="EB39" s="11">
        <v>52.95</v>
      </c>
      <c r="EC39" s="11"/>
      <c r="ED39" s="11"/>
      <c r="EE39" s="11">
        <v>52.95</v>
      </c>
      <c r="EF39" s="12"/>
      <c r="EH39" s="79" t="s">
        <v>871</v>
      </c>
      <c r="EI39" s="11">
        <v>55</v>
      </c>
      <c r="EJ39" s="11"/>
      <c r="EK39" s="11"/>
      <c r="EL39" s="11">
        <v>55</v>
      </c>
      <c r="EM39" s="12"/>
      <c r="EO39" s="135" t="s">
        <v>921</v>
      </c>
      <c r="EP39" s="11">
        <v>730</v>
      </c>
      <c r="EQ39" s="11"/>
      <c r="ER39" s="11">
        <v>730</v>
      </c>
      <c r="ES39" s="11"/>
      <c r="ET39" s="12"/>
      <c r="EV39" s="137" t="s">
        <v>971</v>
      </c>
      <c r="EW39" s="11">
        <v>294</v>
      </c>
      <c r="EX39" s="11"/>
      <c r="EY39" s="11"/>
      <c r="EZ39" s="11">
        <v>294</v>
      </c>
      <c r="FA39" s="12"/>
      <c r="FC39" s="137" t="s">
        <v>1021</v>
      </c>
      <c r="FD39" s="11">
        <v>330</v>
      </c>
      <c r="FE39" s="11"/>
      <c r="FF39" s="11">
        <v>330</v>
      </c>
      <c r="FG39" s="11"/>
      <c r="FH39" s="12"/>
      <c r="FJ39" s="137" t="s">
        <v>1085</v>
      </c>
      <c r="FK39" s="11">
        <v>18</v>
      </c>
      <c r="FL39" s="11"/>
      <c r="FM39" s="11">
        <v>18</v>
      </c>
      <c r="FN39" s="11"/>
      <c r="FO39" s="12"/>
      <c r="FQ39" s="48" t="s">
        <v>1135</v>
      </c>
      <c r="FR39" s="11"/>
      <c r="FS39" s="11"/>
      <c r="FT39" s="11"/>
      <c r="FU39" s="11"/>
      <c r="FV39" s="12"/>
      <c r="FX39" s="48" t="s">
        <v>1185</v>
      </c>
      <c r="FY39" s="11">
        <v>1836</v>
      </c>
      <c r="FZ39" s="11">
        <v>836</v>
      </c>
      <c r="GA39" s="11">
        <v>1000</v>
      </c>
      <c r="GB39" s="11"/>
      <c r="GC39" s="12"/>
      <c r="GE39" s="48" t="s">
        <v>1235</v>
      </c>
      <c r="GF39" s="11">
        <v>240</v>
      </c>
      <c r="GG39" s="11"/>
      <c r="GH39" s="11">
        <v>240</v>
      </c>
      <c r="GI39" s="11"/>
      <c r="GJ39" s="12"/>
      <c r="GL39" s="83" t="s">
        <v>1286</v>
      </c>
      <c r="GM39" s="11">
        <v>208</v>
      </c>
      <c r="GN39" s="11"/>
      <c r="GO39" s="11">
        <v>208</v>
      </c>
      <c r="GP39" s="11"/>
      <c r="GQ39" s="12"/>
      <c r="GS39" s="83" t="s">
        <v>1337</v>
      </c>
      <c r="GT39" s="11"/>
      <c r="GU39" s="11"/>
      <c r="GV39" s="11"/>
      <c r="GW39" s="11"/>
      <c r="GX39" s="12"/>
    </row>
    <row r="40" spans="3:206" x14ac:dyDescent="0.25">
      <c r="C40" s="33"/>
      <c r="E40" s="57" t="s">
        <v>58</v>
      </c>
      <c r="F40" s="11">
        <v>30</v>
      </c>
      <c r="G40" s="11"/>
      <c r="H40" s="11"/>
      <c r="I40" s="11">
        <v>30</v>
      </c>
      <c r="J40" s="12"/>
      <c r="K40" s="11"/>
      <c r="L40" s="16"/>
      <c r="M40" s="33"/>
      <c r="N40" s="57" t="s">
        <v>85</v>
      </c>
      <c r="O40" s="11">
        <v>750</v>
      </c>
      <c r="P40" s="11">
        <v>750</v>
      </c>
      <c r="Q40" s="11"/>
      <c r="R40" s="11"/>
      <c r="S40" s="11"/>
      <c r="T40" s="12"/>
      <c r="U40" s="16" t="s">
        <v>682</v>
      </c>
      <c r="V40" s="33"/>
      <c r="W40" s="61" t="s">
        <v>448</v>
      </c>
      <c r="X40" s="11">
        <v>541.97</v>
      </c>
      <c r="Y40" s="11"/>
      <c r="Z40" s="11">
        <v>541.97</v>
      </c>
      <c r="AA40" s="11"/>
      <c r="AB40" s="11"/>
      <c r="AC40" s="12"/>
      <c r="AD40" s="16"/>
      <c r="AE40" s="33"/>
      <c r="AF40" s="61" t="s">
        <v>155</v>
      </c>
      <c r="AG40" s="11">
        <v>145.80000000000001</v>
      </c>
      <c r="AH40" s="11"/>
      <c r="AI40" s="11"/>
      <c r="AJ40" s="11">
        <v>145.80000000000001</v>
      </c>
      <c r="AK40" s="11"/>
      <c r="AL40" s="12"/>
      <c r="AM40" s="16" t="s">
        <v>1041</v>
      </c>
      <c r="AN40" s="33"/>
      <c r="AO40" s="62" t="s">
        <v>495</v>
      </c>
      <c r="AP40" s="11">
        <v>117</v>
      </c>
      <c r="AQ40" s="11"/>
      <c r="AR40" s="11"/>
      <c r="AS40" s="11">
        <v>117</v>
      </c>
      <c r="AT40" s="11"/>
      <c r="AU40" s="12"/>
      <c r="AV40" s="16"/>
      <c r="AW40" s="33"/>
      <c r="AX40" s="63" t="s">
        <v>546</v>
      </c>
      <c r="AY40" s="11">
        <v>118.9</v>
      </c>
      <c r="AZ40" s="11"/>
      <c r="BA40" s="11"/>
      <c r="BB40" s="11">
        <v>118.9</v>
      </c>
      <c r="BC40" s="11"/>
      <c r="BD40" s="12"/>
      <c r="BE40" s="16"/>
      <c r="BF40" s="33"/>
      <c r="BG40" s="62" t="s">
        <v>211</v>
      </c>
      <c r="BH40" s="11">
        <v>100</v>
      </c>
      <c r="BI40" s="11"/>
      <c r="BJ40" s="11">
        <v>100</v>
      </c>
      <c r="BK40" s="11"/>
      <c r="BL40" s="12"/>
      <c r="BM40" s="12"/>
      <c r="BN40" s="33"/>
      <c r="BO40" s="103" t="s">
        <v>261</v>
      </c>
      <c r="BP40" s="11">
        <v>214</v>
      </c>
      <c r="BQ40" s="11"/>
      <c r="BR40" s="11"/>
      <c r="BS40" s="11">
        <v>214</v>
      </c>
      <c r="BT40" s="12"/>
      <c r="BU40" s="12"/>
      <c r="BV40" s="33"/>
      <c r="BW40" s="110" t="s">
        <v>310</v>
      </c>
      <c r="BX40" s="69">
        <v>-136.4</v>
      </c>
      <c r="BY40" s="69"/>
      <c r="BZ40" s="69">
        <v>-136.4</v>
      </c>
      <c r="CA40" s="11"/>
      <c r="CB40" s="12"/>
      <c r="CC40" s="12"/>
      <c r="CD40" s="33"/>
      <c r="CE40" s="116" t="s">
        <v>360</v>
      </c>
      <c r="CF40" s="11">
        <v>96</v>
      </c>
      <c r="CG40" s="11"/>
      <c r="CH40" s="11">
        <v>96</v>
      </c>
      <c r="CI40" s="11"/>
      <c r="CJ40" s="12"/>
      <c r="CK40" s="12"/>
      <c r="CL40" s="33"/>
      <c r="CM40" s="43" t="s">
        <v>570</v>
      </c>
      <c r="CN40" s="11">
        <v>270</v>
      </c>
      <c r="CO40" s="11">
        <v>270</v>
      </c>
      <c r="CP40" s="11"/>
      <c r="CQ40" s="11"/>
      <c r="CR40" s="12"/>
      <c r="CS40" s="12"/>
      <c r="CT40" s="33"/>
      <c r="CU40" s="43" t="s">
        <v>620</v>
      </c>
      <c r="CV40" s="11">
        <v>29.9</v>
      </c>
      <c r="CW40" s="11"/>
      <c r="CX40" s="11"/>
      <c r="CY40" s="11">
        <v>29.9</v>
      </c>
      <c r="CZ40" s="12"/>
      <c r="DA40" s="12"/>
      <c r="DB40" s="33"/>
      <c r="DC40" s="126" t="s">
        <v>670</v>
      </c>
      <c r="DD40" s="11">
        <v>6304</v>
      </c>
      <c r="DE40" s="11">
        <v>6304</v>
      </c>
      <c r="DF40" s="11"/>
      <c r="DG40" s="11"/>
      <c r="DH40" s="12"/>
      <c r="DI40" s="60"/>
      <c r="DJ40" s="33"/>
      <c r="DK40" s="75" t="s">
        <v>721</v>
      </c>
      <c r="DL40" s="11">
        <v>144</v>
      </c>
      <c r="DM40" s="11"/>
      <c r="DN40" s="11"/>
      <c r="DO40" s="11">
        <v>144</v>
      </c>
      <c r="DP40" s="13"/>
      <c r="DQ40" s="60"/>
      <c r="DS40" s="76" t="s">
        <v>771</v>
      </c>
      <c r="DT40" s="11">
        <v>1300</v>
      </c>
      <c r="DU40" s="11">
        <v>1300</v>
      </c>
      <c r="DV40" s="11"/>
      <c r="DW40" s="11"/>
      <c r="DX40" s="13"/>
      <c r="DY40" s="60"/>
      <c r="EA40" s="79" t="s">
        <v>821</v>
      </c>
      <c r="EB40" s="11">
        <v>123.95</v>
      </c>
      <c r="EC40" s="11"/>
      <c r="ED40" s="11">
        <v>123.95</v>
      </c>
      <c r="EE40" s="11"/>
      <c r="EF40" s="12"/>
      <c r="EH40" s="79" t="s">
        <v>872</v>
      </c>
      <c r="EI40" s="11">
        <v>390</v>
      </c>
      <c r="EJ40" s="11"/>
      <c r="EK40" s="11"/>
      <c r="EL40" s="11">
        <v>390</v>
      </c>
      <c r="EM40" s="12"/>
      <c r="EO40" s="135" t="s">
        <v>922</v>
      </c>
      <c r="EP40" s="11">
        <v>200</v>
      </c>
      <c r="EQ40" s="11"/>
      <c r="ER40" s="11">
        <v>200</v>
      </c>
      <c r="ES40" s="11"/>
      <c r="ET40" s="12"/>
      <c r="EV40" s="137" t="s">
        <v>972</v>
      </c>
      <c r="EW40" s="11">
        <v>49.5</v>
      </c>
      <c r="EX40" s="11"/>
      <c r="EY40" s="11">
        <v>49.5</v>
      </c>
      <c r="EZ40" s="11"/>
      <c r="FA40" s="12"/>
      <c r="FC40" s="137" t="s">
        <v>1022</v>
      </c>
      <c r="FD40" s="11">
        <v>198</v>
      </c>
      <c r="FE40" s="11"/>
      <c r="FF40" s="11"/>
      <c r="FG40" s="11">
        <v>198</v>
      </c>
      <c r="FH40" s="12"/>
      <c r="FJ40" s="137" t="s">
        <v>1086</v>
      </c>
      <c r="FK40" s="11">
        <v>1041</v>
      </c>
      <c r="FL40" s="11">
        <v>1041</v>
      </c>
      <c r="FM40" s="11"/>
      <c r="FN40" s="11"/>
      <c r="FO40" s="12"/>
      <c r="FQ40" s="48" t="s">
        <v>1136</v>
      </c>
      <c r="FR40" s="11">
        <v>1262</v>
      </c>
      <c r="FS40" s="11"/>
      <c r="FT40" s="11">
        <v>1262</v>
      </c>
      <c r="FU40" s="11"/>
      <c r="FV40" s="12"/>
      <c r="FX40" s="48" t="s">
        <v>1186</v>
      </c>
      <c r="FY40" s="11">
        <v>135</v>
      </c>
      <c r="FZ40" s="11">
        <v>135</v>
      </c>
      <c r="GA40" s="11"/>
      <c r="GB40" s="11"/>
      <c r="GC40" s="12"/>
      <c r="GE40" s="48" t="s">
        <v>1236</v>
      </c>
      <c r="GF40" s="11">
        <v>40</v>
      </c>
      <c r="GG40" s="11"/>
      <c r="GH40" s="11">
        <v>40</v>
      </c>
      <c r="GI40" s="11"/>
      <c r="GJ40" s="12"/>
      <c r="GL40" s="83" t="s">
        <v>1287</v>
      </c>
      <c r="GM40" s="11">
        <v>1129.5999999999999</v>
      </c>
      <c r="GN40" s="11">
        <v>1129.5999999999999</v>
      </c>
      <c r="GO40" s="11"/>
      <c r="GP40" s="11"/>
      <c r="GQ40" s="12"/>
      <c r="GS40" s="83" t="s">
        <v>1338</v>
      </c>
      <c r="GT40" s="11"/>
      <c r="GU40" s="11"/>
      <c r="GV40" s="11"/>
      <c r="GW40" s="11"/>
      <c r="GX40" s="12"/>
    </row>
    <row r="41" spans="3:206" ht="16.5" x14ac:dyDescent="0.3">
      <c r="C41" s="33"/>
      <c r="E41" s="57" t="s">
        <v>59</v>
      </c>
      <c r="F41" s="11">
        <v>240</v>
      </c>
      <c r="G41" s="11"/>
      <c r="H41" s="11">
        <v>240</v>
      </c>
      <c r="I41" s="11"/>
      <c r="J41" s="12"/>
      <c r="K41" s="11"/>
      <c r="L41" s="16"/>
      <c r="M41" s="33"/>
      <c r="N41" s="57" t="s">
        <v>109</v>
      </c>
      <c r="O41" s="11">
        <v>3900</v>
      </c>
      <c r="P41" s="11">
        <v>3900</v>
      </c>
      <c r="Q41" s="11"/>
      <c r="R41" s="11"/>
      <c r="S41" s="11"/>
      <c r="T41" s="12"/>
      <c r="U41" s="16"/>
      <c r="V41" s="33"/>
      <c r="W41" s="61" t="s">
        <v>449</v>
      </c>
      <c r="X41" s="11">
        <v>73</v>
      </c>
      <c r="Y41" s="11"/>
      <c r="Z41" s="11">
        <v>73</v>
      </c>
      <c r="AA41" s="11"/>
      <c r="AB41" s="11"/>
      <c r="AC41" s="12"/>
      <c r="AD41" s="16"/>
      <c r="AE41" s="33"/>
      <c r="AF41" s="61" t="s">
        <v>156</v>
      </c>
      <c r="AG41" s="11">
        <v>113.4</v>
      </c>
      <c r="AH41" s="11"/>
      <c r="AI41" s="11"/>
      <c r="AJ41" s="11">
        <v>113.4</v>
      </c>
      <c r="AK41" s="11"/>
      <c r="AL41" s="12"/>
      <c r="AM41" s="16"/>
      <c r="AN41" s="33"/>
      <c r="AO41" s="62" t="s">
        <v>496</v>
      </c>
      <c r="AP41" s="11">
        <v>648</v>
      </c>
      <c r="AQ41" s="11"/>
      <c r="AR41" s="11">
        <v>648</v>
      </c>
      <c r="AS41" s="11"/>
      <c r="AT41" s="11"/>
      <c r="AU41" s="12"/>
      <c r="AV41" s="16"/>
      <c r="AW41" s="33"/>
      <c r="AX41" s="63" t="s">
        <v>547</v>
      </c>
      <c r="AY41" s="11">
        <v>67</v>
      </c>
      <c r="AZ41" s="11"/>
      <c r="BA41" s="11"/>
      <c r="BB41" s="11">
        <v>67</v>
      </c>
      <c r="BC41" s="11"/>
      <c r="BD41" s="12"/>
      <c r="BE41" s="16"/>
      <c r="BF41" s="33"/>
      <c r="BG41" s="62" t="s">
        <v>212</v>
      </c>
      <c r="BH41" s="12">
        <v>500</v>
      </c>
      <c r="BI41" s="11"/>
      <c r="BJ41" s="11"/>
      <c r="BK41" s="11">
        <v>500</v>
      </c>
      <c r="BL41" s="12"/>
      <c r="BM41" s="107"/>
      <c r="BN41" s="33"/>
      <c r="BO41" s="103" t="s">
        <v>262</v>
      </c>
      <c r="BP41" s="11">
        <v>429</v>
      </c>
      <c r="BQ41" s="11"/>
      <c r="BR41" s="11"/>
      <c r="BS41" s="11">
        <v>429</v>
      </c>
      <c r="BT41" s="12"/>
      <c r="BU41" s="12"/>
      <c r="BV41" s="33"/>
      <c r="BW41" s="110" t="s">
        <v>311</v>
      </c>
      <c r="BX41" s="69">
        <v>40.5</v>
      </c>
      <c r="BY41" s="69"/>
      <c r="BZ41" s="69"/>
      <c r="CA41" s="11">
        <v>40.5</v>
      </c>
      <c r="CB41" s="12"/>
      <c r="CC41" s="12"/>
      <c r="CD41" s="33"/>
      <c r="CE41" s="116" t="s">
        <v>361</v>
      </c>
      <c r="CF41" s="11">
        <v>80</v>
      </c>
      <c r="CG41" s="11"/>
      <c r="CH41" s="11"/>
      <c r="CI41" s="11">
        <v>80</v>
      </c>
      <c r="CJ41" s="121"/>
      <c r="CK41" s="122"/>
      <c r="CL41" s="33"/>
      <c r="CM41" s="43" t="s">
        <v>571</v>
      </c>
      <c r="CN41" s="11">
        <v>2240</v>
      </c>
      <c r="CO41" s="11">
        <v>2240</v>
      </c>
      <c r="CP41" s="11"/>
      <c r="CQ41" s="11"/>
      <c r="CR41" s="12"/>
      <c r="CS41" s="12"/>
      <c r="CT41" s="33"/>
      <c r="CU41" s="43" t="s">
        <v>621</v>
      </c>
      <c r="CV41" s="11">
        <v>180</v>
      </c>
      <c r="CW41" s="11"/>
      <c r="CX41" s="11"/>
      <c r="CY41" s="11">
        <v>180</v>
      </c>
      <c r="CZ41" s="12"/>
      <c r="DA41" s="12"/>
      <c r="DB41" s="33"/>
      <c r="DC41" s="75" t="s">
        <v>671</v>
      </c>
      <c r="DD41" s="11">
        <v>40</v>
      </c>
      <c r="DE41" s="11"/>
      <c r="DF41" s="11">
        <v>40</v>
      </c>
      <c r="DG41" s="11"/>
      <c r="DH41" s="12"/>
      <c r="DI41" s="60"/>
      <c r="DJ41" s="33"/>
      <c r="DK41" s="75" t="s">
        <v>722</v>
      </c>
      <c r="DL41" s="11">
        <v>2329.84</v>
      </c>
      <c r="DM41" s="11">
        <v>2329.84</v>
      </c>
      <c r="DN41" s="11"/>
      <c r="DO41" s="11"/>
      <c r="DP41" s="13"/>
      <c r="DQ41" s="60"/>
      <c r="DS41" s="76" t="s">
        <v>772</v>
      </c>
      <c r="DT41" s="11">
        <v>188</v>
      </c>
      <c r="DU41" s="11"/>
      <c r="DV41" s="11"/>
      <c r="DW41" s="11">
        <v>188</v>
      </c>
      <c r="DX41" s="13"/>
      <c r="DY41" s="60"/>
      <c r="EA41" s="79" t="s">
        <v>822</v>
      </c>
      <c r="EB41" s="11">
        <v>432.45</v>
      </c>
      <c r="EC41" s="11"/>
      <c r="ED41" s="11"/>
      <c r="EE41" s="11">
        <v>432.45</v>
      </c>
      <c r="EF41" s="12"/>
      <c r="EH41" s="79" t="s">
        <v>873</v>
      </c>
      <c r="EI41" s="11">
        <v>114</v>
      </c>
      <c r="EJ41" s="11"/>
      <c r="EK41" s="11"/>
      <c r="EL41" s="11">
        <v>114</v>
      </c>
      <c r="EM41" s="12"/>
      <c r="EO41" s="135" t="s">
        <v>923</v>
      </c>
      <c r="EP41" s="11">
        <v>28.75</v>
      </c>
      <c r="EQ41" s="11"/>
      <c r="ER41" s="11"/>
      <c r="ES41" s="11">
        <v>28.75</v>
      </c>
      <c r="ET41" s="12"/>
      <c r="EV41" s="137" t="s">
        <v>973</v>
      </c>
      <c r="EW41" s="11">
        <v>300</v>
      </c>
      <c r="EX41" s="11"/>
      <c r="EY41" s="11"/>
      <c r="EZ41" s="11">
        <v>300</v>
      </c>
      <c r="FA41" s="12"/>
      <c r="FC41" s="137" t="s">
        <v>1023</v>
      </c>
      <c r="FD41" s="13">
        <v>526</v>
      </c>
      <c r="FE41" s="13">
        <v>416</v>
      </c>
      <c r="FF41" s="13"/>
      <c r="FG41" s="13">
        <v>110</v>
      </c>
      <c r="FH41" s="12"/>
      <c r="FJ41" s="137" t="s">
        <v>1087</v>
      </c>
      <c r="FK41" s="13">
        <v>269</v>
      </c>
      <c r="FL41" s="13"/>
      <c r="FM41" s="13">
        <v>269</v>
      </c>
      <c r="FN41" s="13"/>
      <c r="FO41" s="12"/>
      <c r="FQ41" s="48" t="s">
        <v>1137</v>
      </c>
      <c r="FR41" s="13">
        <v>112.5</v>
      </c>
      <c r="FS41" s="13"/>
      <c r="FT41" s="13">
        <v>15</v>
      </c>
      <c r="FU41" s="13">
        <v>97.5</v>
      </c>
      <c r="FV41" s="12"/>
      <c r="FX41" s="48" t="s">
        <v>1187</v>
      </c>
      <c r="FY41" s="13">
        <v>64</v>
      </c>
      <c r="FZ41" s="13">
        <v>64</v>
      </c>
      <c r="GA41" s="13"/>
      <c r="GB41" s="13"/>
      <c r="GC41" s="12"/>
      <c r="GE41" s="48" t="s">
        <v>1237</v>
      </c>
      <c r="GF41" s="13">
        <v>56.25</v>
      </c>
      <c r="GG41" s="13"/>
      <c r="GH41" s="13">
        <v>56.25</v>
      </c>
      <c r="GI41" s="13"/>
      <c r="GJ41" s="12"/>
      <c r="GL41" s="83" t="s">
        <v>1288</v>
      </c>
      <c r="GM41" s="13">
        <v>45</v>
      </c>
      <c r="GN41" s="13"/>
      <c r="GO41" s="13">
        <v>45</v>
      </c>
      <c r="GP41" s="13"/>
      <c r="GQ41" s="12"/>
      <c r="GS41" s="83" t="s">
        <v>1339</v>
      </c>
      <c r="GT41" s="13"/>
      <c r="GU41" s="13"/>
      <c r="GV41" s="13"/>
      <c r="GW41" s="13"/>
      <c r="GX41" s="12"/>
    </row>
    <row r="42" spans="3:206" ht="16.5" x14ac:dyDescent="0.3">
      <c r="C42" s="33"/>
      <c r="E42" s="58" t="s">
        <v>60</v>
      </c>
      <c r="F42" s="13">
        <v>11</v>
      </c>
      <c r="G42" s="13"/>
      <c r="H42" s="13">
        <v>11</v>
      </c>
      <c r="I42" s="13"/>
      <c r="J42" s="13"/>
      <c r="K42" s="12"/>
      <c r="L42" s="16"/>
      <c r="M42" s="33"/>
      <c r="N42" s="57" t="s">
        <v>84</v>
      </c>
      <c r="O42" s="13">
        <v>204.6</v>
      </c>
      <c r="P42" s="13"/>
      <c r="Q42" s="13">
        <v>204.6</v>
      </c>
      <c r="R42" s="13"/>
      <c r="S42" s="13"/>
      <c r="T42" s="13"/>
      <c r="U42" s="13"/>
      <c r="V42" s="33"/>
      <c r="W42" s="61" t="s">
        <v>114</v>
      </c>
      <c r="X42" s="16">
        <v>208</v>
      </c>
      <c r="Y42" s="13">
        <v>208</v>
      </c>
      <c r="Z42" s="13"/>
      <c r="AA42" s="13"/>
      <c r="AB42" s="13"/>
      <c r="AC42" s="13"/>
      <c r="AD42" s="13"/>
      <c r="AE42" s="33"/>
      <c r="AF42" s="61" t="s">
        <v>157</v>
      </c>
      <c r="AG42" s="13">
        <v>65</v>
      </c>
      <c r="AH42" s="13">
        <v>65</v>
      </c>
      <c r="AI42" s="13"/>
      <c r="AJ42" s="13"/>
      <c r="AK42" s="13"/>
      <c r="AL42" s="13"/>
      <c r="AM42" s="13"/>
      <c r="AN42" s="33"/>
      <c r="AO42" s="62" t="s">
        <v>497</v>
      </c>
      <c r="AP42" s="13">
        <v>360</v>
      </c>
      <c r="AQ42" s="13"/>
      <c r="AR42" s="13">
        <v>360</v>
      </c>
      <c r="AS42" s="13"/>
      <c r="AT42" s="13"/>
      <c r="AU42" s="13"/>
      <c r="AV42" s="13"/>
      <c r="AW42" s="33"/>
      <c r="AX42" s="63" t="s">
        <v>548</v>
      </c>
      <c r="AY42" s="13">
        <v>62</v>
      </c>
      <c r="AZ42" s="13"/>
      <c r="BA42" s="13">
        <v>62</v>
      </c>
      <c r="BB42" s="13"/>
      <c r="BC42" s="13"/>
      <c r="BD42" s="13"/>
      <c r="BE42" s="13"/>
      <c r="BF42" s="33"/>
      <c r="BG42" s="62" t="s">
        <v>213</v>
      </c>
      <c r="BH42" s="108">
        <v>150</v>
      </c>
      <c r="BI42" s="108"/>
      <c r="BJ42" s="108"/>
      <c r="BK42" s="108">
        <v>150</v>
      </c>
      <c r="BL42" s="108"/>
      <c r="BM42" s="109"/>
      <c r="BN42" s="33"/>
      <c r="BO42" s="103" t="s">
        <v>263</v>
      </c>
      <c r="BP42" s="13">
        <v>135</v>
      </c>
      <c r="BQ42" s="13"/>
      <c r="BR42" s="13">
        <v>135</v>
      </c>
      <c r="BS42" s="13"/>
      <c r="BT42" s="13"/>
      <c r="BU42" s="12"/>
      <c r="BV42" s="33"/>
      <c r="BW42" s="112" t="s">
        <v>312</v>
      </c>
      <c r="BX42" s="71">
        <v>675</v>
      </c>
      <c r="BY42" s="71"/>
      <c r="BZ42" s="71"/>
      <c r="CA42" s="13">
        <v>675</v>
      </c>
      <c r="CB42" s="13"/>
      <c r="CC42" s="12"/>
      <c r="CD42" s="33"/>
      <c r="CE42" s="116" t="s">
        <v>362</v>
      </c>
      <c r="CF42" s="13">
        <v>45</v>
      </c>
      <c r="CG42" s="13"/>
      <c r="CH42" s="13"/>
      <c r="CI42" s="13">
        <v>45</v>
      </c>
      <c r="CJ42" s="13"/>
      <c r="CK42" s="12"/>
      <c r="CL42" s="33"/>
      <c r="CM42" s="43" t="s">
        <v>572</v>
      </c>
      <c r="CN42" s="13">
        <v>150</v>
      </c>
      <c r="CO42" s="13"/>
      <c r="CP42" s="13"/>
      <c r="CQ42" s="13">
        <v>150</v>
      </c>
      <c r="CR42" s="13"/>
      <c r="CS42" s="12"/>
      <c r="CT42" s="33"/>
      <c r="CU42" s="43" t="s">
        <v>622</v>
      </c>
      <c r="CV42" s="13">
        <v>110</v>
      </c>
      <c r="CW42" s="13"/>
      <c r="CX42" s="13"/>
      <c r="CY42" s="13">
        <v>110</v>
      </c>
      <c r="CZ42" s="13"/>
      <c r="DA42" s="12"/>
      <c r="DB42" s="33"/>
      <c r="DC42" s="75" t="s">
        <v>672</v>
      </c>
      <c r="DD42" s="13">
        <v>520</v>
      </c>
      <c r="DE42" s="13"/>
      <c r="DF42" s="13">
        <v>320</v>
      </c>
      <c r="DG42" s="13">
        <v>200</v>
      </c>
      <c r="DH42" s="13"/>
      <c r="DI42" s="60"/>
      <c r="DJ42" s="33"/>
      <c r="DK42" s="75" t="s">
        <v>723</v>
      </c>
      <c r="DL42" s="13">
        <v>1500</v>
      </c>
      <c r="DM42" s="13">
        <v>750</v>
      </c>
      <c r="DN42" s="13"/>
      <c r="DO42" s="13">
        <v>750</v>
      </c>
      <c r="DP42" s="13"/>
      <c r="DQ42" s="60"/>
      <c r="DS42" s="76" t="s">
        <v>773</v>
      </c>
      <c r="DT42" s="13">
        <v>240</v>
      </c>
      <c r="DU42" s="13"/>
      <c r="DV42" s="13">
        <v>240</v>
      </c>
      <c r="DW42" s="13"/>
      <c r="DX42" s="13"/>
      <c r="DY42" s="60"/>
      <c r="EA42" s="79" t="s">
        <v>823</v>
      </c>
      <c r="EB42" s="13">
        <v>100</v>
      </c>
      <c r="EC42" s="13">
        <v>100</v>
      </c>
      <c r="ED42" s="13"/>
      <c r="EE42" s="13"/>
      <c r="EF42" s="13"/>
      <c r="EH42" s="79" t="s">
        <v>874</v>
      </c>
      <c r="EI42" s="13">
        <v>92</v>
      </c>
      <c r="EJ42" s="13"/>
      <c r="EK42" s="13">
        <v>80</v>
      </c>
      <c r="EL42" s="13">
        <v>12</v>
      </c>
      <c r="EM42" s="13"/>
      <c r="EO42" s="135" t="s">
        <v>924</v>
      </c>
      <c r="EP42" s="13">
        <v>6900</v>
      </c>
      <c r="EQ42" s="13"/>
      <c r="ER42" s="13">
        <v>6900</v>
      </c>
      <c r="ES42" s="13"/>
      <c r="ET42" s="13"/>
      <c r="EV42" s="137" t="s">
        <v>974</v>
      </c>
      <c r="EW42" s="13">
        <v>21</v>
      </c>
      <c r="EX42" s="13"/>
      <c r="EY42" s="13">
        <v>21</v>
      </c>
      <c r="EZ42" s="13"/>
      <c r="FA42" s="13"/>
      <c r="FC42" s="137" t="s">
        <v>1024</v>
      </c>
      <c r="FD42" s="13">
        <v>40</v>
      </c>
      <c r="FE42" s="13"/>
      <c r="FF42" s="13">
        <v>40</v>
      </c>
      <c r="FG42" s="13"/>
      <c r="FH42" s="12"/>
      <c r="FJ42" s="137" t="s">
        <v>1088</v>
      </c>
      <c r="FK42" s="13">
        <v>200</v>
      </c>
      <c r="FL42" s="13"/>
      <c r="FM42" s="13">
        <v>200</v>
      </c>
      <c r="FN42" s="13"/>
      <c r="FO42" s="12"/>
      <c r="FQ42" s="48" t="s">
        <v>1138</v>
      </c>
      <c r="FR42" s="13">
        <v>21.6</v>
      </c>
      <c r="FS42" s="13"/>
      <c r="FT42" s="13">
        <v>21.6</v>
      </c>
      <c r="FU42" s="13"/>
      <c r="FV42" s="12"/>
      <c r="FX42" s="48" t="s">
        <v>1188</v>
      </c>
      <c r="FY42" s="13">
        <v>120</v>
      </c>
      <c r="FZ42" s="13"/>
      <c r="GA42" s="13">
        <v>120</v>
      </c>
      <c r="GB42" s="13"/>
      <c r="GC42" s="12"/>
      <c r="GE42" s="48" t="s">
        <v>1238</v>
      </c>
      <c r="GF42" s="13">
        <v>700</v>
      </c>
      <c r="GG42" s="13">
        <v>700</v>
      </c>
      <c r="GH42" s="13"/>
      <c r="GI42" s="13"/>
      <c r="GJ42" s="12"/>
      <c r="GK42" s="6" t="s">
        <v>1248</v>
      </c>
      <c r="GL42" s="83" t="s">
        <v>1289</v>
      </c>
      <c r="GM42" s="13">
        <v>197.6</v>
      </c>
      <c r="GN42" s="13">
        <v>197.6</v>
      </c>
      <c r="GO42" s="13"/>
      <c r="GP42" s="13"/>
      <c r="GQ42" s="12"/>
      <c r="GS42" s="83" t="s">
        <v>1340</v>
      </c>
      <c r="GT42" s="13"/>
      <c r="GU42" s="13"/>
      <c r="GV42" s="13"/>
      <c r="GW42" s="13"/>
      <c r="GX42" s="12"/>
    </row>
    <row r="43" spans="3:206" x14ac:dyDescent="0.25">
      <c r="C43" s="33"/>
      <c r="E43" s="58" t="s">
        <v>61</v>
      </c>
      <c r="F43" s="13">
        <v>52.5</v>
      </c>
      <c r="G43" s="13"/>
      <c r="H43" s="13"/>
      <c r="I43" s="13">
        <v>52.5</v>
      </c>
      <c r="J43" s="13"/>
      <c r="K43" s="12"/>
      <c r="L43" s="16"/>
      <c r="M43" s="33"/>
      <c r="N43" s="57" t="s">
        <v>86</v>
      </c>
      <c r="O43" s="13">
        <v>90</v>
      </c>
      <c r="P43" s="13"/>
      <c r="Q43" s="13">
        <v>90</v>
      </c>
      <c r="R43" s="13"/>
      <c r="S43" s="13"/>
      <c r="T43" s="13"/>
      <c r="U43" s="13"/>
      <c r="V43" s="33"/>
      <c r="W43" s="61" t="s">
        <v>115</v>
      </c>
      <c r="X43" s="16">
        <v>650</v>
      </c>
      <c r="Y43" s="13"/>
      <c r="Z43" s="13">
        <v>650</v>
      </c>
      <c r="AA43" s="13"/>
      <c r="AB43" s="13"/>
      <c r="AC43" s="13"/>
      <c r="AD43" s="13"/>
      <c r="AE43" s="33"/>
      <c r="AF43" s="61" t="s">
        <v>158</v>
      </c>
      <c r="AG43" s="13">
        <v>450</v>
      </c>
      <c r="AH43" s="13">
        <v>220</v>
      </c>
      <c r="AI43" s="13"/>
      <c r="AJ43" s="13"/>
      <c r="AK43" s="13">
        <v>230</v>
      </c>
      <c r="AL43" s="13"/>
      <c r="AM43" s="13"/>
      <c r="AN43" s="33"/>
      <c r="AO43" s="62" t="s">
        <v>498</v>
      </c>
      <c r="AP43" s="13">
        <v>125</v>
      </c>
      <c r="AQ43" s="13"/>
      <c r="AR43" s="13"/>
      <c r="AS43" s="13">
        <v>125</v>
      </c>
      <c r="AT43" s="13"/>
      <c r="AU43" s="13"/>
      <c r="AV43" s="13"/>
      <c r="AW43" s="33"/>
      <c r="AX43" s="63" t="s">
        <v>549</v>
      </c>
      <c r="AY43" s="13">
        <v>2775</v>
      </c>
      <c r="AZ43" s="13">
        <v>2775</v>
      </c>
      <c r="BA43" s="13"/>
      <c r="BB43" s="13"/>
      <c r="BC43" s="13"/>
      <c r="BD43" s="13"/>
      <c r="BE43" s="13"/>
      <c r="BF43" s="33"/>
      <c r="BG43" s="103" t="s">
        <v>214</v>
      </c>
      <c r="BH43" s="13">
        <v>3600</v>
      </c>
      <c r="BI43" s="13">
        <v>3600</v>
      </c>
      <c r="BJ43" s="13"/>
      <c r="BK43" s="13"/>
      <c r="BL43" s="13"/>
      <c r="BM43" s="12"/>
      <c r="BN43" s="33"/>
      <c r="BO43" s="103" t="s">
        <v>264</v>
      </c>
      <c r="BP43" s="13">
        <v>49</v>
      </c>
      <c r="BQ43" s="13"/>
      <c r="BR43" s="13">
        <v>49</v>
      </c>
      <c r="BS43" s="13"/>
      <c r="BT43" s="13"/>
      <c r="BU43" s="12"/>
      <c r="BV43" s="33"/>
      <c r="BW43" s="112" t="s">
        <v>313</v>
      </c>
      <c r="BX43" s="71">
        <v>130</v>
      </c>
      <c r="BY43" s="71"/>
      <c r="BZ43" s="71"/>
      <c r="CA43" s="13">
        <v>130</v>
      </c>
      <c r="CB43" s="13"/>
      <c r="CC43" s="12"/>
      <c r="CD43" s="33"/>
      <c r="CE43" s="116" t="s">
        <v>363</v>
      </c>
      <c r="CF43" s="13">
        <v>700</v>
      </c>
      <c r="CG43" s="13"/>
      <c r="CH43" s="13">
        <v>700</v>
      </c>
      <c r="CI43" s="13"/>
      <c r="CJ43" s="13"/>
      <c r="CK43" s="12"/>
      <c r="CL43" s="33"/>
      <c r="CM43" s="43" t="s">
        <v>573</v>
      </c>
      <c r="CN43" s="13">
        <v>160</v>
      </c>
      <c r="CO43" s="13"/>
      <c r="CP43" s="13">
        <v>160</v>
      </c>
      <c r="CQ43" s="13"/>
      <c r="CR43" s="13"/>
      <c r="CS43" s="12"/>
      <c r="CT43" s="33"/>
      <c r="CU43" s="43" t="s">
        <v>623</v>
      </c>
      <c r="CV43" s="13">
        <v>390</v>
      </c>
      <c r="CW43" s="13"/>
      <c r="CX43" s="13"/>
      <c r="CY43" s="13">
        <v>390</v>
      </c>
      <c r="CZ43" s="13"/>
      <c r="DA43" s="12"/>
      <c r="DB43" s="33"/>
      <c r="DC43" s="75" t="s">
        <v>673</v>
      </c>
      <c r="DD43" s="13">
        <v>91</v>
      </c>
      <c r="DE43" s="13"/>
      <c r="DF43" s="13"/>
      <c r="DG43" s="13">
        <v>91</v>
      </c>
      <c r="DH43" s="13"/>
      <c r="DI43" s="60"/>
      <c r="DJ43" s="33"/>
      <c r="DK43" s="75" t="s">
        <v>724</v>
      </c>
      <c r="DL43" s="13">
        <v>33</v>
      </c>
      <c r="DM43" s="13"/>
      <c r="DN43" s="13"/>
      <c r="DO43" s="13">
        <v>33</v>
      </c>
      <c r="DP43" s="13"/>
      <c r="DQ43" s="60"/>
      <c r="DS43" s="76" t="s">
        <v>774</v>
      </c>
      <c r="DT43" s="13">
        <v>433.5</v>
      </c>
      <c r="DU43" s="13">
        <v>433.5</v>
      </c>
      <c r="DV43" s="13"/>
      <c r="DW43" s="13"/>
      <c r="DX43" s="13"/>
      <c r="DY43" s="60"/>
      <c r="EA43" s="79" t="s">
        <v>824</v>
      </c>
      <c r="EB43" s="13">
        <v>72.7</v>
      </c>
      <c r="EC43" s="13"/>
      <c r="ED43" s="13"/>
      <c r="EE43" s="13">
        <v>72.7</v>
      </c>
      <c r="EF43" s="13"/>
      <c r="EH43" s="79" t="s">
        <v>875</v>
      </c>
      <c r="EI43" s="13">
        <v>80</v>
      </c>
      <c r="EJ43" s="13">
        <v>80</v>
      </c>
      <c r="EK43" s="13"/>
      <c r="EL43" s="13"/>
      <c r="EM43" s="13"/>
      <c r="EO43" s="135" t="s">
        <v>925</v>
      </c>
      <c r="EP43" s="13">
        <v>34.700000000000003</v>
      </c>
      <c r="EQ43" s="13"/>
      <c r="ER43" s="13"/>
      <c r="ES43" s="13">
        <v>34.700000000000003</v>
      </c>
      <c r="ET43" s="13"/>
      <c r="EV43" s="137" t="s">
        <v>975</v>
      </c>
      <c r="EW43" s="13">
        <v>13</v>
      </c>
      <c r="EX43" s="13"/>
      <c r="EY43" s="13"/>
      <c r="EZ43" s="13">
        <v>13</v>
      </c>
      <c r="FA43" s="13"/>
      <c r="FC43" s="137" t="s">
        <v>1025</v>
      </c>
      <c r="FD43" s="11">
        <v>48.75</v>
      </c>
      <c r="FE43" s="11"/>
      <c r="FF43" s="11">
        <v>48.75</v>
      </c>
      <c r="FG43" s="11"/>
      <c r="FH43" s="12"/>
      <c r="FJ43" s="137" t="s">
        <v>1089</v>
      </c>
      <c r="FK43" s="11">
        <v>27</v>
      </c>
      <c r="FL43" s="11"/>
      <c r="FM43" s="11"/>
      <c r="FN43" s="11">
        <v>27</v>
      </c>
      <c r="FO43" s="12"/>
      <c r="FQ43" s="48" t="s">
        <v>1139</v>
      </c>
      <c r="FR43" s="11">
        <v>75</v>
      </c>
      <c r="FS43" s="11"/>
      <c r="FT43" s="11"/>
      <c r="FU43" s="11">
        <v>75</v>
      </c>
      <c r="FV43" s="12"/>
      <c r="FX43" s="48" t="s">
        <v>1189</v>
      </c>
      <c r="FY43" s="11">
        <v>176</v>
      </c>
      <c r="FZ43" s="11"/>
      <c r="GA43" s="11">
        <v>176</v>
      </c>
      <c r="GB43" s="11"/>
      <c r="GC43" s="12"/>
      <c r="GE43" s="48" t="s">
        <v>1239</v>
      </c>
      <c r="GF43" s="11">
        <v>153.44999999999999</v>
      </c>
      <c r="GG43" s="11"/>
      <c r="GH43" s="11">
        <v>153.44999999999999</v>
      </c>
      <c r="GI43" s="11"/>
      <c r="GJ43" s="12"/>
      <c r="GL43" s="83" t="s">
        <v>1290</v>
      </c>
      <c r="GM43" s="11">
        <v>2373</v>
      </c>
      <c r="GN43" s="11">
        <v>2373</v>
      </c>
      <c r="GO43" s="11"/>
      <c r="GP43" s="11"/>
      <c r="GQ43" s="12"/>
      <c r="GS43" s="83" t="s">
        <v>1341</v>
      </c>
      <c r="GT43" s="11"/>
      <c r="GU43" s="11"/>
      <c r="GV43" s="11"/>
      <c r="GW43" s="11"/>
      <c r="GX43" s="12"/>
    </row>
    <row r="44" spans="3:206" x14ac:dyDescent="0.25">
      <c r="C44" s="33"/>
      <c r="E44" s="57" t="s">
        <v>62</v>
      </c>
      <c r="F44" s="11">
        <v>41.25</v>
      </c>
      <c r="G44" s="11"/>
      <c r="H44" s="11">
        <v>41.25</v>
      </c>
      <c r="I44" s="11"/>
      <c r="J44" s="12"/>
      <c r="K44" s="11"/>
      <c r="L44" s="16"/>
      <c r="M44" s="33"/>
      <c r="N44" s="57" t="s">
        <v>87</v>
      </c>
      <c r="O44" s="11">
        <v>200</v>
      </c>
      <c r="P44" s="11"/>
      <c r="Q44" s="11">
        <v>200</v>
      </c>
      <c r="R44" s="11"/>
      <c r="S44" s="11"/>
      <c r="T44" s="12"/>
      <c r="U44" s="16"/>
      <c r="V44" s="33"/>
      <c r="W44" s="61" t="s">
        <v>450</v>
      </c>
      <c r="X44" s="11">
        <v>490</v>
      </c>
      <c r="Y44" s="11"/>
      <c r="Z44" s="11">
        <v>490</v>
      </c>
      <c r="AA44" s="11"/>
      <c r="AB44" s="11"/>
      <c r="AC44" s="12"/>
      <c r="AD44" s="16"/>
      <c r="AE44" s="33"/>
      <c r="AF44" s="61" t="s">
        <v>159</v>
      </c>
      <c r="AG44" s="11">
        <v>300</v>
      </c>
      <c r="AH44" s="11"/>
      <c r="AI44" s="11">
        <v>300</v>
      </c>
      <c r="AJ44" s="11"/>
      <c r="AK44" s="11"/>
      <c r="AL44" s="12"/>
      <c r="AM44" s="16"/>
      <c r="AN44" s="33"/>
      <c r="AO44" s="62" t="s">
        <v>499</v>
      </c>
      <c r="AP44" s="11">
        <v>1434</v>
      </c>
      <c r="AQ44" s="11">
        <v>1434</v>
      </c>
      <c r="AR44" s="11"/>
      <c r="AS44" s="11"/>
      <c r="AT44" s="11"/>
      <c r="AU44" s="12"/>
      <c r="AV44" s="16"/>
      <c r="AW44" s="33"/>
      <c r="AX44" s="63" t="s">
        <v>550</v>
      </c>
      <c r="AY44" s="11">
        <v>773.3</v>
      </c>
      <c r="AZ44" s="11">
        <v>773.3</v>
      </c>
      <c r="BA44" s="11"/>
      <c r="BB44" s="11"/>
      <c r="BC44" s="11"/>
      <c r="BD44" s="12"/>
      <c r="BE44" s="16"/>
      <c r="BF44" s="33"/>
      <c r="BG44" s="103" t="s">
        <v>215</v>
      </c>
      <c r="BH44" s="11">
        <v>26</v>
      </c>
      <c r="BI44" s="11"/>
      <c r="BJ44" s="11">
        <v>26</v>
      </c>
      <c r="BK44" s="11"/>
      <c r="BL44" s="12"/>
      <c r="BM44" s="12"/>
      <c r="BN44" s="33"/>
      <c r="BO44" s="103" t="s">
        <v>265</v>
      </c>
      <c r="BP44" s="11">
        <v>148.4</v>
      </c>
      <c r="BQ44" s="11">
        <v>148.4</v>
      </c>
      <c r="BR44" s="11"/>
      <c r="BS44" s="11"/>
      <c r="BT44" s="12"/>
      <c r="BU44" s="12"/>
      <c r="BV44" s="33"/>
      <c r="BW44" s="110" t="s">
        <v>314</v>
      </c>
      <c r="BX44" s="69">
        <v>138</v>
      </c>
      <c r="BY44" s="69"/>
      <c r="BZ44" s="69">
        <v>138</v>
      </c>
      <c r="CA44" s="11"/>
      <c r="CB44" s="12"/>
      <c r="CC44" s="12"/>
      <c r="CD44" s="33"/>
      <c r="CE44" s="116" t="s">
        <v>364</v>
      </c>
      <c r="CF44" s="11">
        <v>150</v>
      </c>
      <c r="CG44" s="11"/>
      <c r="CH44" s="11"/>
      <c r="CI44" s="11">
        <v>150</v>
      </c>
      <c r="CJ44" s="12"/>
      <c r="CK44" s="12"/>
      <c r="CL44" s="33"/>
      <c r="CM44" s="43" t="s">
        <v>574</v>
      </c>
      <c r="CN44" s="11">
        <v>128</v>
      </c>
      <c r="CO44" s="11"/>
      <c r="CP44" s="11">
        <v>128</v>
      </c>
      <c r="CQ44" s="11"/>
      <c r="CR44" s="12"/>
      <c r="CS44" s="12"/>
      <c r="CT44" s="33"/>
      <c r="CU44" s="43" t="s">
        <v>624</v>
      </c>
      <c r="CV44" s="11">
        <v>195</v>
      </c>
      <c r="CW44" s="11"/>
      <c r="CX44" s="11"/>
      <c r="CY44" s="11">
        <v>195</v>
      </c>
      <c r="CZ44" s="12"/>
      <c r="DA44" s="12"/>
      <c r="DB44" s="33"/>
      <c r="DC44" s="75" t="s">
        <v>674</v>
      </c>
      <c r="DD44" s="11">
        <v>1400</v>
      </c>
      <c r="DE44" s="11">
        <v>1400</v>
      </c>
      <c r="DF44" s="11"/>
      <c r="DG44" s="11"/>
      <c r="DH44" s="12"/>
      <c r="DI44" s="60"/>
      <c r="DJ44" s="33"/>
      <c r="DK44" s="75" t="s">
        <v>725</v>
      </c>
      <c r="DL44" s="11">
        <v>3080</v>
      </c>
      <c r="DM44" s="11"/>
      <c r="DN44" s="11">
        <v>3080</v>
      </c>
      <c r="DO44" s="11"/>
      <c r="DP44" s="13"/>
      <c r="DQ44" s="60"/>
      <c r="DS44" s="76" t="s">
        <v>775</v>
      </c>
      <c r="DT44" s="11">
        <v>105</v>
      </c>
      <c r="DU44" s="11"/>
      <c r="DV44" s="11"/>
      <c r="DW44" s="11">
        <v>105</v>
      </c>
      <c r="DX44" s="13"/>
      <c r="DY44" s="60"/>
      <c r="EA44" s="79" t="s">
        <v>825</v>
      </c>
      <c r="EB44" s="11">
        <v>247.2</v>
      </c>
      <c r="EC44" s="11"/>
      <c r="ED44" s="11">
        <v>190</v>
      </c>
      <c r="EE44" s="11">
        <v>57.2</v>
      </c>
      <c r="EF44" s="12"/>
      <c r="EH44" s="79" t="s">
        <v>876</v>
      </c>
      <c r="EI44" s="11">
        <v>130</v>
      </c>
      <c r="EJ44" s="11"/>
      <c r="EK44" s="11">
        <v>130</v>
      </c>
      <c r="EL44" s="11"/>
      <c r="EM44" s="12"/>
      <c r="EO44" s="135" t="s">
        <v>926</v>
      </c>
      <c r="EP44" s="11">
        <v>342.5</v>
      </c>
      <c r="EQ44" s="11">
        <v>342.5</v>
      </c>
      <c r="ER44" s="11"/>
      <c r="ES44" s="11"/>
      <c r="ET44" s="12"/>
      <c r="EV44" s="137" t="s">
        <v>976</v>
      </c>
      <c r="EW44" s="11">
        <v>138</v>
      </c>
      <c r="EX44" s="11"/>
      <c r="EY44" s="11">
        <v>138</v>
      </c>
      <c r="EZ44" s="11"/>
      <c r="FA44" s="12"/>
      <c r="FC44" s="137" t="s">
        <v>1026</v>
      </c>
      <c r="FD44" s="11">
        <v>112.5</v>
      </c>
      <c r="FE44" s="11"/>
      <c r="FF44" s="11"/>
      <c r="FG44" s="11">
        <v>112.5</v>
      </c>
      <c r="FH44" s="11"/>
      <c r="FJ44" s="137" t="s">
        <v>1090</v>
      </c>
      <c r="FK44" s="11">
        <v>162</v>
      </c>
      <c r="FL44" s="11"/>
      <c r="FM44" s="11"/>
      <c r="FN44" s="11">
        <v>162</v>
      </c>
      <c r="FO44" s="12"/>
      <c r="FQ44" s="48" t="s">
        <v>1140</v>
      </c>
      <c r="FR44" s="11">
        <v>1850</v>
      </c>
      <c r="FS44" s="11">
        <v>1850</v>
      </c>
      <c r="FT44" s="11"/>
      <c r="FU44" s="11"/>
      <c r="FV44" s="12"/>
      <c r="FX44" s="48" t="s">
        <v>1190</v>
      </c>
      <c r="FY44" s="11">
        <v>128</v>
      </c>
      <c r="FZ44" s="11"/>
      <c r="GA44" s="11">
        <v>128</v>
      </c>
      <c r="GB44" s="11"/>
      <c r="GC44" s="12"/>
      <c r="GE44" s="48" t="s">
        <v>1240</v>
      </c>
      <c r="GF44" s="11">
        <v>224</v>
      </c>
      <c r="GG44" s="11"/>
      <c r="GH44" s="11">
        <v>224</v>
      </c>
      <c r="GI44" s="11"/>
      <c r="GJ44" s="12"/>
      <c r="GL44" s="83" t="s">
        <v>1291</v>
      </c>
      <c r="GM44" s="11">
        <v>42.1</v>
      </c>
      <c r="GN44" s="11"/>
      <c r="GO44" s="11">
        <v>42.1</v>
      </c>
      <c r="GP44" s="11"/>
      <c r="GQ44" s="12"/>
      <c r="GS44" s="83" t="s">
        <v>1342</v>
      </c>
      <c r="GT44" s="11"/>
      <c r="GU44" s="11"/>
      <c r="GV44" s="11"/>
      <c r="GW44" s="11"/>
      <c r="GX44" s="12"/>
    </row>
    <row r="45" spans="3:206" outlineLevel="1" x14ac:dyDescent="0.25">
      <c r="C45" s="33"/>
      <c r="E45" s="57" t="s">
        <v>63</v>
      </c>
      <c r="F45" s="11">
        <v>300</v>
      </c>
      <c r="G45" s="11"/>
      <c r="H45" s="11">
        <v>300</v>
      </c>
      <c r="I45" s="11"/>
      <c r="J45" s="11"/>
      <c r="K45" s="11"/>
      <c r="L45" s="16"/>
      <c r="M45" s="33"/>
      <c r="N45" s="57" t="s">
        <v>427</v>
      </c>
      <c r="O45" s="11">
        <v>150</v>
      </c>
      <c r="P45" s="11">
        <v>150</v>
      </c>
      <c r="Q45" s="11"/>
      <c r="R45" s="11"/>
      <c r="S45" s="11"/>
      <c r="T45" s="11"/>
      <c r="U45" s="16"/>
      <c r="V45" s="33"/>
      <c r="W45" s="61" t="s">
        <v>116</v>
      </c>
      <c r="X45" s="11">
        <v>1000</v>
      </c>
      <c r="Y45" s="11">
        <v>1000</v>
      </c>
      <c r="Z45" s="11"/>
      <c r="AA45" s="11"/>
      <c r="AB45" s="11"/>
      <c r="AC45" s="11"/>
      <c r="AD45" s="16"/>
      <c r="AE45" s="33"/>
      <c r="AF45" s="61" t="s">
        <v>160</v>
      </c>
      <c r="AG45" s="11">
        <v>600</v>
      </c>
      <c r="AH45" s="11"/>
      <c r="AI45" s="11"/>
      <c r="AJ45" s="11">
        <v>600</v>
      </c>
      <c r="AK45" s="11"/>
      <c r="AL45" s="11"/>
      <c r="AM45" s="16"/>
      <c r="AN45" s="33"/>
      <c r="AO45" s="62" t="s">
        <v>500</v>
      </c>
      <c r="AP45" s="11">
        <v>270</v>
      </c>
      <c r="AQ45" s="11"/>
      <c r="AR45" s="11">
        <v>270</v>
      </c>
      <c r="AS45" s="11"/>
      <c r="AT45" s="11"/>
      <c r="AU45" s="11"/>
      <c r="AV45" s="16"/>
      <c r="AW45" s="33"/>
      <c r="AX45" s="63" t="s">
        <v>551</v>
      </c>
      <c r="AY45" s="11">
        <v>160</v>
      </c>
      <c r="AZ45" s="11">
        <v>160</v>
      </c>
      <c r="BA45" s="11"/>
      <c r="BB45" s="11"/>
      <c r="BC45" s="11"/>
      <c r="BD45" s="11"/>
      <c r="BE45" s="16"/>
      <c r="BF45" s="33"/>
      <c r="BG45" s="103" t="s">
        <v>216</v>
      </c>
      <c r="BH45" s="11">
        <v>24.5</v>
      </c>
      <c r="BI45" s="11"/>
      <c r="BJ45" s="11">
        <v>24.5</v>
      </c>
      <c r="BK45" s="11"/>
      <c r="BL45" s="11"/>
      <c r="BM45" s="12"/>
      <c r="BN45" s="33"/>
      <c r="BO45" s="103" t="s">
        <v>266</v>
      </c>
      <c r="BP45" s="11">
        <v>60</v>
      </c>
      <c r="BQ45" s="11"/>
      <c r="BR45" s="11"/>
      <c r="BS45" s="11">
        <v>60</v>
      </c>
      <c r="BT45" s="11"/>
      <c r="BU45" s="12"/>
      <c r="BV45" s="33"/>
      <c r="BW45" s="110" t="s">
        <v>315</v>
      </c>
      <c r="BX45" s="69">
        <v>29</v>
      </c>
      <c r="BY45" s="69"/>
      <c r="BZ45" s="69"/>
      <c r="CA45" s="11">
        <v>29</v>
      </c>
      <c r="CB45" s="11"/>
      <c r="CC45" s="12"/>
      <c r="CD45" s="33"/>
      <c r="CE45" s="116" t="s">
        <v>365</v>
      </c>
      <c r="CF45" s="11">
        <v>106</v>
      </c>
      <c r="CG45" s="11"/>
      <c r="CH45" s="11"/>
      <c r="CI45" s="11">
        <v>106</v>
      </c>
      <c r="CJ45" s="11"/>
      <c r="CK45" s="12"/>
      <c r="CL45" s="33"/>
      <c r="CM45" s="43" t="s">
        <v>575</v>
      </c>
      <c r="CN45" s="11">
        <v>180</v>
      </c>
      <c r="CO45" s="11"/>
      <c r="CP45" s="11"/>
      <c r="CQ45" s="11">
        <v>180</v>
      </c>
      <c r="CR45" s="11"/>
      <c r="CS45" s="12"/>
      <c r="CT45" s="33"/>
      <c r="CU45" s="43" t="s">
        <v>625</v>
      </c>
      <c r="CV45" s="11">
        <v>325</v>
      </c>
      <c r="CW45" s="11">
        <v>150</v>
      </c>
      <c r="CX45" s="11">
        <v>175</v>
      </c>
      <c r="CY45" s="11"/>
      <c r="CZ45" s="11"/>
      <c r="DA45" s="12"/>
      <c r="DB45" s="33"/>
      <c r="DC45" s="75" t="s">
        <v>675</v>
      </c>
      <c r="DD45" s="11">
        <v>1020</v>
      </c>
      <c r="DE45" s="11"/>
      <c r="DF45" s="11"/>
      <c r="DG45" s="11">
        <v>1020</v>
      </c>
      <c r="DH45" s="11"/>
      <c r="DI45" s="60"/>
      <c r="DJ45" s="33"/>
      <c r="DK45" s="75" t="s">
        <v>726</v>
      </c>
      <c r="DL45" s="11">
        <v>2400</v>
      </c>
      <c r="DM45" s="11"/>
      <c r="DN45" s="11">
        <v>2320</v>
      </c>
      <c r="DO45" s="11">
        <v>80</v>
      </c>
      <c r="DP45" s="16"/>
      <c r="DQ45" s="60"/>
      <c r="DS45" s="76" t="s">
        <v>776</v>
      </c>
      <c r="DT45" s="11">
        <v>130</v>
      </c>
      <c r="DU45" s="11"/>
      <c r="DV45" s="11"/>
      <c r="DW45" s="11">
        <v>130</v>
      </c>
      <c r="DX45" s="16"/>
      <c r="DY45" s="60"/>
      <c r="EA45" s="79" t="s">
        <v>826</v>
      </c>
      <c r="EB45" s="11">
        <v>572</v>
      </c>
      <c r="EC45" s="11">
        <v>286</v>
      </c>
      <c r="ED45" s="11"/>
      <c r="EE45" s="11">
        <v>286</v>
      </c>
      <c r="EF45" s="11"/>
      <c r="EH45" s="79" t="s">
        <v>877</v>
      </c>
      <c r="EI45" s="11">
        <v>320</v>
      </c>
      <c r="EJ45" s="11"/>
      <c r="EK45" s="11">
        <v>320</v>
      </c>
      <c r="EL45" s="11"/>
      <c r="EM45" s="11"/>
      <c r="EO45" s="135" t="s">
        <v>927</v>
      </c>
      <c r="EP45" s="11">
        <v>201.5</v>
      </c>
      <c r="EQ45" s="11">
        <v>201.5</v>
      </c>
      <c r="ER45" s="11"/>
      <c r="ES45" s="11"/>
      <c r="ET45" s="11"/>
      <c r="EV45" s="137" t="s">
        <v>977</v>
      </c>
      <c r="EW45" s="11">
        <v>317.7</v>
      </c>
      <c r="EX45" s="11"/>
      <c r="EY45" s="11"/>
      <c r="EZ45" s="11">
        <v>317.7</v>
      </c>
      <c r="FA45" s="11"/>
      <c r="FC45" s="137" t="s">
        <v>1027</v>
      </c>
      <c r="FD45" s="11">
        <v>120</v>
      </c>
      <c r="FE45" s="11"/>
      <c r="FF45" s="11"/>
      <c r="FG45" s="11">
        <v>120</v>
      </c>
      <c r="FH45" s="11"/>
      <c r="FJ45" s="137" t="s">
        <v>1091</v>
      </c>
      <c r="FK45" s="11">
        <v>157.5</v>
      </c>
      <c r="FL45" s="11"/>
      <c r="FM45" s="11">
        <v>157.5</v>
      </c>
      <c r="FN45" s="11"/>
      <c r="FO45" s="11"/>
      <c r="FQ45" s="48" t="s">
        <v>1141</v>
      </c>
      <c r="FR45" s="11">
        <v>557</v>
      </c>
      <c r="FS45" s="11"/>
      <c r="FT45" s="11">
        <v>557</v>
      </c>
      <c r="FU45" s="11"/>
      <c r="FV45" s="12"/>
      <c r="FX45" s="48" t="s">
        <v>1191</v>
      </c>
      <c r="FY45" s="11">
        <v>70</v>
      </c>
      <c r="FZ45" s="11">
        <v>70</v>
      </c>
      <c r="GA45" s="11"/>
      <c r="GB45" s="11"/>
      <c r="GC45" s="12"/>
      <c r="GE45" s="48" t="s">
        <v>1241</v>
      </c>
      <c r="GF45" s="11">
        <v>950</v>
      </c>
      <c r="GG45" s="11"/>
      <c r="GH45" s="11">
        <v>950</v>
      </c>
      <c r="GI45" s="11"/>
      <c r="GJ45" s="12"/>
      <c r="GL45" s="83" t="s">
        <v>1292</v>
      </c>
      <c r="GM45" s="11">
        <v>812.5</v>
      </c>
      <c r="GN45" s="11">
        <v>812.5</v>
      </c>
      <c r="GO45" s="11"/>
      <c r="GP45" s="11"/>
      <c r="GQ45" s="12"/>
      <c r="GS45" s="83" t="s">
        <v>1343</v>
      </c>
      <c r="GT45" s="11"/>
      <c r="GU45" s="11"/>
      <c r="GV45" s="11"/>
      <c r="GW45" s="11"/>
      <c r="GX45" s="12"/>
    </row>
    <row r="46" spans="3:206" ht="16.5" x14ac:dyDescent="0.3">
      <c r="C46" s="33"/>
      <c r="E46" s="57" t="s">
        <v>64</v>
      </c>
      <c r="F46" s="11">
        <v>70</v>
      </c>
      <c r="G46" s="11"/>
      <c r="H46" s="11">
        <v>70</v>
      </c>
      <c r="I46" s="11"/>
      <c r="J46" s="11"/>
      <c r="K46" s="11"/>
      <c r="L46" s="16"/>
      <c r="M46" s="33"/>
      <c r="N46" s="57" t="s">
        <v>428</v>
      </c>
      <c r="O46" s="11">
        <v>1300</v>
      </c>
      <c r="P46" s="11"/>
      <c r="Q46" s="11">
        <v>1300</v>
      </c>
      <c r="R46" s="11"/>
      <c r="S46" s="11"/>
      <c r="T46" s="11"/>
      <c r="U46" s="16"/>
      <c r="V46" s="33"/>
      <c r="W46" s="61" t="s">
        <v>167</v>
      </c>
      <c r="X46" s="11">
        <v>210</v>
      </c>
      <c r="Y46" s="11">
        <v>210</v>
      </c>
      <c r="Z46" s="11"/>
      <c r="AA46" s="11"/>
      <c r="AB46" s="11"/>
      <c r="AC46" s="11"/>
      <c r="AD46" s="16"/>
      <c r="AE46" s="33"/>
      <c r="AF46" s="61" t="s">
        <v>161</v>
      </c>
      <c r="AG46" s="11">
        <v>122.85</v>
      </c>
      <c r="AH46" s="11"/>
      <c r="AI46" s="11"/>
      <c r="AJ46" s="11">
        <v>122.85</v>
      </c>
      <c r="AK46" s="11"/>
      <c r="AL46" s="11"/>
      <c r="AM46" s="16"/>
      <c r="AN46" s="33"/>
      <c r="AO46" s="62" t="s">
        <v>501</v>
      </c>
      <c r="AP46" s="11">
        <v>1049</v>
      </c>
      <c r="AQ46" s="11">
        <v>1049</v>
      </c>
      <c r="AR46" s="11"/>
      <c r="AS46" s="11"/>
      <c r="AT46" s="11"/>
      <c r="AU46" s="11"/>
      <c r="AV46" s="16"/>
      <c r="AW46" s="33"/>
      <c r="AX46" s="63" t="s">
        <v>552</v>
      </c>
      <c r="AY46" s="11">
        <v>30</v>
      </c>
      <c r="AZ46" s="11"/>
      <c r="BA46" s="11"/>
      <c r="BB46" s="11">
        <v>30</v>
      </c>
      <c r="BC46" s="11"/>
      <c r="BD46" s="11"/>
      <c r="BE46" s="16"/>
      <c r="BF46" s="33"/>
      <c r="BG46" s="103" t="s">
        <v>217</v>
      </c>
      <c r="BH46" s="11">
        <v>429</v>
      </c>
      <c r="BI46" s="11"/>
      <c r="BJ46" s="11"/>
      <c r="BK46" s="11">
        <v>429</v>
      </c>
      <c r="BL46" s="11"/>
      <c r="BM46" s="12"/>
      <c r="BN46" s="33"/>
      <c r="BO46" s="103" t="s">
        <v>267</v>
      </c>
      <c r="BP46" s="11">
        <v>10</v>
      </c>
      <c r="BQ46" s="11"/>
      <c r="BR46" s="11">
        <v>10</v>
      </c>
      <c r="BS46" s="11"/>
      <c r="BT46" s="11"/>
      <c r="BU46" s="12"/>
      <c r="BV46" s="33"/>
      <c r="BW46" s="110" t="s">
        <v>316</v>
      </c>
      <c r="BX46" s="69">
        <v>320</v>
      </c>
      <c r="BY46" s="69">
        <v>320</v>
      </c>
      <c r="BZ46" s="69"/>
      <c r="CA46" s="11"/>
      <c r="CB46" s="11"/>
      <c r="CC46" s="12"/>
      <c r="CD46" s="33"/>
      <c r="CE46" s="116" t="s">
        <v>366</v>
      </c>
      <c r="CF46" s="11">
        <v>374.5</v>
      </c>
      <c r="CG46" s="11">
        <v>374.5</v>
      </c>
      <c r="CH46" s="11"/>
      <c r="CI46" s="11"/>
      <c r="CJ46" s="11"/>
      <c r="CK46" s="12"/>
      <c r="CL46" s="33"/>
      <c r="CM46" s="43" t="s">
        <v>576</v>
      </c>
      <c r="CN46" s="11">
        <v>142</v>
      </c>
      <c r="CO46" s="11">
        <v>142</v>
      </c>
      <c r="CP46" s="11"/>
      <c r="CQ46" s="11"/>
      <c r="CR46" s="11"/>
      <c r="CS46" s="12"/>
      <c r="CT46" s="33"/>
      <c r="CU46" s="43" t="s">
        <v>626</v>
      </c>
      <c r="CV46" s="11">
        <v>520</v>
      </c>
      <c r="CW46" s="11">
        <v>520</v>
      </c>
      <c r="CX46" s="11"/>
      <c r="CY46" s="11"/>
      <c r="CZ46" s="11"/>
      <c r="DA46" s="12"/>
      <c r="DB46" s="33"/>
      <c r="DC46" s="75" t="s">
        <v>676</v>
      </c>
      <c r="DD46" s="11">
        <v>195</v>
      </c>
      <c r="DE46" s="11"/>
      <c r="DF46" s="11">
        <v>195</v>
      </c>
      <c r="DG46" s="11"/>
      <c r="DH46" s="11"/>
      <c r="DI46" s="60"/>
      <c r="DJ46" s="33"/>
      <c r="DK46" s="75" t="s">
        <v>727</v>
      </c>
      <c r="DL46" s="11">
        <v>700</v>
      </c>
      <c r="DM46" s="11"/>
      <c r="DN46" s="11"/>
      <c r="DO46" s="11">
        <v>700</v>
      </c>
      <c r="DP46" s="16"/>
      <c r="DQ46" s="60"/>
      <c r="DS46" s="76" t="s">
        <v>777</v>
      </c>
      <c r="DT46" s="11">
        <v>240</v>
      </c>
      <c r="DU46" s="11"/>
      <c r="DV46" s="11"/>
      <c r="DW46" s="11">
        <v>240</v>
      </c>
      <c r="DX46" s="16"/>
      <c r="DY46" s="60"/>
      <c r="EA46" s="79" t="s">
        <v>827</v>
      </c>
      <c r="EB46" s="11">
        <v>18.75</v>
      </c>
      <c r="EC46" s="11"/>
      <c r="ED46" s="11"/>
      <c r="EE46" s="11">
        <v>18.75</v>
      </c>
      <c r="EF46" s="11"/>
      <c r="EG46" s="37"/>
      <c r="EH46" s="79" t="s">
        <v>878</v>
      </c>
      <c r="EI46" s="11">
        <v>650</v>
      </c>
      <c r="EJ46" s="11"/>
      <c r="EK46" s="11">
        <v>650</v>
      </c>
      <c r="EL46" s="11"/>
      <c r="EM46" s="11"/>
      <c r="EO46" s="135" t="s">
        <v>928</v>
      </c>
      <c r="EP46" s="11">
        <v>130</v>
      </c>
      <c r="EQ46" s="11"/>
      <c r="ER46" s="11"/>
      <c r="ES46" s="11">
        <v>130</v>
      </c>
      <c r="ET46" s="11"/>
      <c r="EV46" s="137" t="s">
        <v>978</v>
      </c>
      <c r="EW46" s="11">
        <v>24.35</v>
      </c>
      <c r="EX46" s="11"/>
      <c r="EY46" s="11"/>
      <c r="EZ46" s="11">
        <v>24.35</v>
      </c>
      <c r="FA46" s="11"/>
      <c r="FC46" s="137" t="s">
        <v>1028</v>
      </c>
      <c r="FD46" s="11">
        <v>130</v>
      </c>
      <c r="FE46" s="11"/>
      <c r="FF46" s="11">
        <v>130</v>
      </c>
      <c r="FG46" s="11"/>
      <c r="FH46" s="11"/>
      <c r="FJ46" s="137" t="s">
        <v>1092</v>
      </c>
      <c r="FK46" s="11">
        <v>24</v>
      </c>
      <c r="FL46" s="11"/>
      <c r="FM46" s="11"/>
      <c r="FN46" s="11">
        <v>24</v>
      </c>
      <c r="FO46" s="11"/>
      <c r="FQ46" s="48" t="s">
        <v>1142</v>
      </c>
      <c r="FR46" s="11">
        <v>120</v>
      </c>
      <c r="FS46" s="11"/>
      <c r="FT46" s="11">
        <v>120</v>
      </c>
      <c r="FU46" s="11"/>
      <c r="FV46" s="12"/>
      <c r="FX46" s="48" t="s">
        <v>1192</v>
      </c>
      <c r="FY46" s="11">
        <v>115.7</v>
      </c>
      <c r="FZ46" s="11"/>
      <c r="GA46" s="11">
        <v>115.7</v>
      </c>
      <c r="GB46" s="11"/>
      <c r="GC46" s="12"/>
      <c r="GE46" s="48" t="s">
        <v>1242</v>
      </c>
      <c r="GF46" s="11">
        <v>544</v>
      </c>
      <c r="GG46" s="11">
        <v>544</v>
      </c>
      <c r="GH46" s="11"/>
      <c r="GI46" s="11"/>
      <c r="GJ46" s="12"/>
      <c r="GL46" s="83" t="s">
        <v>1293</v>
      </c>
      <c r="GM46" s="11">
        <v>100</v>
      </c>
      <c r="GN46" s="11"/>
      <c r="GO46" s="11">
        <v>100</v>
      </c>
      <c r="GP46" s="11"/>
      <c r="GQ46" s="12"/>
      <c r="GS46" s="83" t="s">
        <v>1344</v>
      </c>
      <c r="GT46" s="11"/>
      <c r="GU46" s="11"/>
      <c r="GV46" s="11"/>
      <c r="GW46" s="11"/>
      <c r="GX46" s="12"/>
    </row>
    <row r="47" spans="3:206" ht="17.25" thickBot="1" x14ac:dyDescent="0.35">
      <c r="C47" s="33"/>
      <c r="E47" s="57" t="s">
        <v>65</v>
      </c>
      <c r="F47" s="11">
        <v>500</v>
      </c>
      <c r="G47" s="11">
        <v>500</v>
      </c>
      <c r="H47" s="11"/>
      <c r="I47" s="11"/>
      <c r="J47" s="11"/>
      <c r="K47" s="11"/>
      <c r="L47" s="16"/>
      <c r="M47" s="33" t="s">
        <v>17</v>
      </c>
      <c r="N47" s="57" t="s">
        <v>429</v>
      </c>
      <c r="O47" s="11">
        <v>320</v>
      </c>
      <c r="P47" s="11"/>
      <c r="Q47" s="11">
        <v>320</v>
      </c>
      <c r="R47" s="11"/>
      <c r="S47" s="11"/>
      <c r="T47" s="11"/>
      <c r="U47" s="16"/>
      <c r="V47" s="33"/>
      <c r="W47" s="61" t="s">
        <v>451</v>
      </c>
      <c r="X47" s="11">
        <v>360</v>
      </c>
      <c r="Y47" s="11">
        <v>360</v>
      </c>
      <c r="Z47" s="11"/>
      <c r="AA47" s="11"/>
      <c r="AB47" s="11"/>
      <c r="AC47" s="11"/>
      <c r="AD47" s="16"/>
      <c r="AE47" s="33"/>
      <c r="AF47" s="61" t="s">
        <v>162</v>
      </c>
      <c r="AG47" s="11">
        <v>3000</v>
      </c>
      <c r="AH47" s="11"/>
      <c r="AI47" s="11"/>
      <c r="AJ47" s="11">
        <v>3000</v>
      </c>
      <c r="AK47" s="11"/>
      <c r="AL47" s="11"/>
      <c r="AM47" s="16"/>
      <c r="AN47" s="33"/>
      <c r="AO47" s="62" t="s">
        <v>502</v>
      </c>
      <c r="AP47" s="11">
        <v>200</v>
      </c>
      <c r="AQ47" s="11"/>
      <c r="AR47" s="11">
        <v>200</v>
      </c>
      <c r="AS47" s="11"/>
      <c r="AT47" s="11"/>
      <c r="AU47" s="11"/>
      <c r="AV47" s="16"/>
      <c r="AW47" s="33"/>
      <c r="AX47" s="63" t="s">
        <v>553</v>
      </c>
      <c r="AY47" s="11">
        <v>31.5</v>
      </c>
      <c r="AZ47" s="11"/>
      <c r="BA47" s="11"/>
      <c r="BB47" s="11">
        <v>31.5</v>
      </c>
      <c r="BC47" s="11"/>
      <c r="BD47" s="11"/>
      <c r="BE47" s="16"/>
      <c r="BF47" s="33"/>
      <c r="BG47" s="103" t="s">
        <v>218</v>
      </c>
      <c r="BH47" s="11">
        <v>111</v>
      </c>
      <c r="BI47" s="11"/>
      <c r="BJ47" s="11">
        <v>111</v>
      </c>
      <c r="BK47" s="11"/>
      <c r="BL47" s="11"/>
      <c r="BM47" s="12"/>
      <c r="BN47" s="33"/>
      <c r="BO47" s="103" t="s">
        <v>268</v>
      </c>
      <c r="BP47" s="11">
        <v>450</v>
      </c>
      <c r="BQ47" s="11"/>
      <c r="BR47" s="11"/>
      <c r="BS47" s="11">
        <v>450</v>
      </c>
      <c r="BT47" s="11"/>
      <c r="BU47" s="12"/>
      <c r="BV47" s="33"/>
      <c r="BW47" s="110" t="s">
        <v>317</v>
      </c>
      <c r="BX47" s="69">
        <v>81</v>
      </c>
      <c r="BY47" s="69"/>
      <c r="BZ47" s="69"/>
      <c r="CA47" s="11">
        <v>81</v>
      </c>
      <c r="CB47" s="11"/>
      <c r="CC47" s="12"/>
      <c r="CD47" s="33"/>
      <c r="CE47" s="116" t="s">
        <v>367</v>
      </c>
      <c r="CF47" s="11">
        <v>160</v>
      </c>
      <c r="CG47" s="11"/>
      <c r="CH47" s="11"/>
      <c r="CI47" s="11">
        <v>160</v>
      </c>
      <c r="CJ47" s="11"/>
      <c r="CK47" s="12"/>
      <c r="CL47" s="33"/>
      <c r="CM47" s="43" t="s">
        <v>577</v>
      </c>
      <c r="CN47" s="11">
        <v>18</v>
      </c>
      <c r="CO47" s="11"/>
      <c r="CP47" s="11">
        <v>18</v>
      </c>
      <c r="CQ47" s="11"/>
      <c r="CR47" s="11"/>
      <c r="CS47" s="12"/>
      <c r="CT47" s="33"/>
      <c r="CU47" s="43" t="s">
        <v>627</v>
      </c>
      <c r="CV47" s="11">
        <v>18.75</v>
      </c>
      <c r="CW47" s="11"/>
      <c r="CX47" s="11">
        <v>18.75</v>
      </c>
      <c r="CY47" s="11"/>
      <c r="CZ47" s="11"/>
      <c r="DA47" s="12"/>
      <c r="DB47" s="33"/>
      <c r="DC47" s="75" t="s">
        <v>677</v>
      </c>
      <c r="DD47" s="11">
        <v>195</v>
      </c>
      <c r="DE47" s="11"/>
      <c r="DF47" s="11">
        <v>195</v>
      </c>
      <c r="DG47" s="11"/>
      <c r="DH47" s="11"/>
      <c r="DI47" s="60"/>
      <c r="DJ47" s="33"/>
      <c r="DK47" s="75" t="s">
        <v>728</v>
      </c>
      <c r="DL47" s="11">
        <v>651.29999999999995</v>
      </c>
      <c r="DM47" s="11">
        <v>651.29999999999995</v>
      </c>
      <c r="DN47" s="11"/>
      <c r="DO47" s="11"/>
      <c r="DP47" s="16"/>
      <c r="DQ47" s="60"/>
      <c r="DR47" s="6" t="s">
        <v>1038</v>
      </c>
      <c r="DS47" s="76" t="s">
        <v>778</v>
      </c>
      <c r="DT47" s="11">
        <v>33.15</v>
      </c>
      <c r="DU47" s="11"/>
      <c r="DV47" s="11"/>
      <c r="DW47" s="11">
        <v>33.15</v>
      </c>
      <c r="DX47" s="16"/>
      <c r="DY47" s="60"/>
      <c r="EA47" s="79" t="s">
        <v>828</v>
      </c>
      <c r="EB47" s="11">
        <v>242.4</v>
      </c>
      <c r="EC47" s="11"/>
      <c r="ED47" s="11"/>
      <c r="EE47" s="11">
        <v>242.4</v>
      </c>
      <c r="EF47" s="11"/>
      <c r="EG47" s="37"/>
      <c r="EH47" s="79" t="s">
        <v>879</v>
      </c>
      <c r="EI47" s="11">
        <v>69</v>
      </c>
      <c r="EJ47" s="11"/>
      <c r="EK47" s="11">
        <v>69</v>
      </c>
      <c r="EL47" s="11"/>
      <c r="EM47" s="11"/>
      <c r="EO47" s="135" t="s">
        <v>929</v>
      </c>
      <c r="EP47" s="11">
        <v>265</v>
      </c>
      <c r="EQ47" s="11">
        <v>265</v>
      </c>
      <c r="ER47" s="11"/>
      <c r="ES47" s="11"/>
      <c r="ET47" s="11"/>
      <c r="EV47" s="137" t="s">
        <v>979</v>
      </c>
      <c r="EW47" s="11">
        <v>105</v>
      </c>
      <c r="EX47" s="11"/>
      <c r="EY47" s="11"/>
      <c r="EZ47" s="11">
        <v>105</v>
      </c>
      <c r="FA47" s="11"/>
      <c r="FC47" s="137" t="s">
        <v>1029</v>
      </c>
      <c r="FD47" s="11">
        <v>159.6</v>
      </c>
      <c r="FE47" s="11"/>
      <c r="FF47" s="11"/>
      <c r="FG47" s="11">
        <v>159.6</v>
      </c>
      <c r="FH47" s="11"/>
      <c r="FJ47" s="137" t="s">
        <v>1093</v>
      </c>
      <c r="FK47" s="11">
        <v>108</v>
      </c>
      <c r="FL47" s="11"/>
      <c r="FM47" s="11"/>
      <c r="FN47" s="11">
        <v>108</v>
      </c>
      <c r="FO47" s="11"/>
      <c r="FQ47" s="48" t="s">
        <v>1143</v>
      </c>
      <c r="FR47" s="11">
        <v>1887</v>
      </c>
      <c r="FS47" s="11">
        <v>1887</v>
      </c>
      <c r="FT47" s="11"/>
      <c r="FU47" s="11"/>
      <c r="FV47" s="12"/>
      <c r="FX47" s="48" t="s">
        <v>1193</v>
      </c>
      <c r="FY47" s="11">
        <v>39</v>
      </c>
      <c r="FZ47" s="11"/>
      <c r="GA47" s="11"/>
      <c r="GB47" s="11">
        <v>39</v>
      </c>
      <c r="GC47" s="12"/>
      <c r="GE47" s="83" t="s">
        <v>1243</v>
      </c>
      <c r="GF47" s="11">
        <v>234</v>
      </c>
      <c r="GG47" s="11"/>
      <c r="GH47" s="11">
        <v>234</v>
      </c>
      <c r="GI47" s="11"/>
      <c r="GJ47" s="12"/>
      <c r="GL47" s="83" t="s">
        <v>1294</v>
      </c>
      <c r="GM47" s="11">
        <v>288</v>
      </c>
      <c r="GN47" s="11"/>
      <c r="GO47" s="11">
        <v>288</v>
      </c>
      <c r="GP47" s="11"/>
      <c r="GQ47" s="12"/>
      <c r="GS47" s="83" t="s">
        <v>1345</v>
      </c>
      <c r="GT47" s="11"/>
      <c r="GU47" s="11"/>
      <c r="GV47" s="11"/>
      <c r="GW47" s="11"/>
      <c r="GX47" s="12"/>
    </row>
    <row r="48" spans="3:206" ht="16.5" x14ac:dyDescent="0.3">
      <c r="C48" s="33"/>
      <c r="E48" s="57" t="s">
        <v>66</v>
      </c>
      <c r="F48" s="11">
        <v>300</v>
      </c>
      <c r="G48" s="11"/>
      <c r="H48" s="11">
        <v>300</v>
      </c>
      <c r="I48" s="11"/>
      <c r="J48" s="11"/>
      <c r="K48" s="11"/>
      <c r="L48" s="16"/>
      <c r="M48" s="33"/>
      <c r="N48" s="57" t="s">
        <v>430</v>
      </c>
      <c r="O48" s="11">
        <v>100</v>
      </c>
      <c r="P48" s="11"/>
      <c r="Q48" s="11">
        <v>100</v>
      </c>
      <c r="R48" s="11"/>
      <c r="S48" s="11"/>
      <c r="T48" s="11"/>
      <c r="U48" s="16"/>
      <c r="V48" s="33"/>
      <c r="W48" s="61" t="s">
        <v>452</v>
      </c>
      <c r="X48" s="11">
        <v>131</v>
      </c>
      <c r="Y48" s="11"/>
      <c r="Z48" s="11">
        <v>131</v>
      </c>
      <c r="AA48" s="11"/>
      <c r="AB48" s="11"/>
      <c r="AC48" s="11"/>
      <c r="AD48" s="16"/>
      <c r="AE48" s="33"/>
      <c r="AF48" s="61" t="s">
        <v>163</v>
      </c>
      <c r="AG48" s="11">
        <v>112.5</v>
      </c>
      <c r="AH48" s="11"/>
      <c r="AI48" s="11">
        <v>112.5</v>
      </c>
      <c r="AJ48" s="11"/>
      <c r="AK48" s="11"/>
      <c r="AL48" s="11"/>
      <c r="AM48" s="16"/>
      <c r="AN48" s="33"/>
      <c r="AO48" s="62" t="s">
        <v>503</v>
      </c>
      <c r="AP48" s="11">
        <v>750</v>
      </c>
      <c r="AQ48" s="11"/>
      <c r="AR48" s="11">
        <v>300</v>
      </c>
      <c r="AS48" s="11">
        <v>450</v>
      </c>
      <c r="AT48" s="11"/>
      <c r="AU48" s="11"/>
      <c r="AV48" s="16"/>
      <c r="AW48" s="33"/>
      <c r="AX48" s="63" t="s">
        <v>554</v>
      </c>
      <c r="AY48" s="11">
        <v>200</v>
      </c>
      <c r="AZ48" s="11"/>
      <c r="BA48" s="11">
        <v>200</v>
      </c>
      <c r="BB48" s="11"/>
      <c r="BC48" s="11"/>
      <c r="BD48" s="11"/>
      <c r="BE48" s="16"/>
      <c r="BF48" s="33"/>
      <c r="BG48" s="103" t="s">
        <v>219</v>
      </c>
      <c r="BH48" s="11">
        <v>63.7</v>
      </c>
      <c r="BI48" s="11"/>
      <c r="BJ48" s="11">
        <v>63.7</v>
      </c>
      <c r="BK48" s="11"/>
      <c r="BL48" s="11"/>
      <c r="BM48" s="12"/>
      <c r="BN48" s="33"/>
      <c r="BO48" s="103" t="s">
        <v>269</v>
      </c>
      <c r="BP48" s="11">
        <v>214</v>
      </c>
      <c r="BQ48" s="11"/>
      <c r="BR48" s="11"/>
      <c r="BS48" s="11">
        <v>214</v>
      </c>
      <c r="BT48" s="11"/>
      <c r="BU48" s="12"/>
      <c r="BV48" s="33"/>
      <c r="BW48" s="119" t="s">
        <v>318</v>
      </c>
      <c r="BX48" s="120">
        <v>173.5</v>
      </c>
      <c r="BY48" s="120"/>
      <c r="BZ48" s="120"/>
      <c r="CA48" s="81">
        <v>173.5</v>
      </c>
      <c r="CB48" s="81"/>
      <c r="CC48" s="82"/>
      <c r="CD48" s="33"/>
      <c r="CE48" s="116" t="s">
        <v>368</v>
      </c>
      <c r="CF48" s="11">
        <v>588</v>
      </c>
      <c r="CG48" s="11">
        <v>588</v>
      </c>
      <c r="CH48" s="11"/>
      <c r="CI48" s="11"/>
      <c r="CJ48" s="11"/>
      <c r="CK48" s="12"/>
      <c r="CL48" s="33"/>
      <c r="CM48" s="43" t="s">
        <v>578</v>
      </c>
      <c r="CN48" s="11">
        <v>30</v>
      </c>
      <c r="CO48" s="11"/>
      <c r="CP48" s="11"/>
      <c r="CQ48" s="11">
        <v>30</v>
      </c>
      <c r="CR48" s="11"/>
      <c r="CS48" s="12"/>
      <c r="CT48" s="33"/>
      <c r="CU48" s="43" t="s">
        <v>628</v>
      </c>
      <c r="CV48" s="11">
        <v>105</v>
      </c>
      <c r="CW48" s="11"/>
      <c r="CX48" s="11"/>
      <c r="CY48" s="11">
        <v>105</v>
      </c>
      <c r="CZ48" s="11"/>
      <c r="DA48" s="12"/>
      <c r="DB48" s="33"/>
      <c r="DC48" s="75" t="s">
        <v>678</v>
      </c>
      <c r="DD48" s="11">
        <v>1040</v>
      </c>
      <c r="DE48" s="11"/>
      <c r="DF48" s="11"/>
      <c r="DG48" s="11">
        <v>1040</v>
      </c>
      <c r="DH48" s="11"/>
      <c r="DI48" s="60"/>
      <c r="DJ48" s="33"/>
      <c r="DK48" s="75" t="s">
        <v>729</v>
      </c>
      <c r="DL48" s="11">
        <v>864</v>
      </c>
      <c r="DM48" s="11"/>
      <c r="DN48" s="11"/>
      <c r="DO48" s="11">
        <v>864</v>
      </c>
      <c r="DP48" s="16"/>
      <c r="DQ48" s="60"/>
      <c r="DS48" s="76" t="s">
        <v>779</v>
      </c>
      <c r="DT48" s="11">
        <v>60.9</v>
      </c>
      <c r="DU48" s="11"/>
      <c r="DV48" s="11"/>
      <c r="DW48" s="11">
        <v>60.9</v>
      </c>
      <c r="DX48" s="16"/>
      <c r="DY48" s="60"/>
      <c r="EA48" s="79" t="s">
        <v>829</v>
      </c>
      <c r="EB48" s="11">
        <v>975</v>
      </c>
      <c r="EC48" s="11">
        <v>975</v>
      </c>
      <c r="ED48" s="11"/>
      <c r="EE48" s="11"/>
      <c r="EF48" s="11"/>
      <c r="EG48" s="37"/>
      <c r="EH48" s="79" t="s">
        <v>880</v>
      </c>
      <c r="EI48" s="11">
        <v>1116.8</v>
      </c>
      <c r="EJ48" s="11"/>
      <c r="EK48" s="11">
        <v>1116.8</v>
      </c>
      <c r="EL48" s="11"/>
      <c r="EM48" s="11"/>
      <c r="EO48" s="135" t="s">
        <v>930</v>
      </c>
      <c r="EP48" s="11">
        <v>87</v>
      </c>
      <c r="EQ48" s="11"/>
      <c r="ER48" s="11">
        <v>87</v>
      </c>
      <c r="ES48" s="11"/>
      <c r="ET48" s="11"/>
      <c r="EV48" s="137" t="s">
        <v>980</v>
      </c>
      <c r="EW48" s="11">
        <v>1560</v>
      </c>
      <c r="EX48" s="11">
        <v>1560</v>
      </c>
      <c r="EY48" s="11"/>
      <c r="EZ48" s="11"/>
      <c r="FA48" s="11"/>
      <c r="FC48" s="137" t="s">
        <v>1030</v>
      </c>
      <c r="FD48" s="11">
        <v>150</v>
      </c>
      <c r="FE48" s="11"/>
      <c r="FF48" s="11"/>
      <c r="FG48" s="11">
        <v>150</v>
      </c>
      <c r="FH48" s="11"/>
      <c r="FJ48" s="137" t="s">
        <v>1094</v>
      </c>
      <c r="FK48" s="11">
        <v>75</v>
      </c>
      <c r="FL48" s="11"/>
      <c r="FM48" s="11">
        <v>75</v>
      </c>
      <c r="FN48" s="11"/>
      <c r="FO48" s="11"/>
      <c r="FQ48" s="48" t="s">
        <v>1144</v>
      </c>
      <c r="FR48" s="11">
        <v>31.5</v>
      </c>
      <c r="FS48" s="11"/>
      <c r="FT48" s="11">
        <v>31.5</v>
      </c>
      <c r="FU48" s="11"/>
      <c r="FV48" s="11"/>
      <c r="FX48" s="48" t="s">
        <v>1194</v>
      </c>
      <c r="FY48" s="11">
        <v>1304</v>
      </c>
      <c r="FZ48" s="11"/>
      <c r="GA48" s="11">
        <v>1304</v>
      </c>
      <c r="GB48" s="11"/>
      <c r="GC48" s="11"/>
      <c r="GE48" s="83" t="s">
        <v>1244</v>
      </c>
      <c r="GF48" s="11">
        <v>600</v>
      </c>
      <c r="GG48" s="11">
        <v>600</v>
      </c>
      <c r="GH48" s="11"/>
      <c r="GI48" s="11"/>
      <c r="GJ48" s="11"/>
      <c r="GL48" s="83" t="s">
        <v>1295</v>
      </c>
      <c r="GM48" s="11">
        <v>438.75</v>
      </c>
      <c r="GN48" s="11">
        <v>438.75</v>
      </c>
      <c r="GO48" s="11"/>
      <c r="GP48" s="11"/>
      <c r="GQ48" s="11"/>
      <c r="GS48" s="83" t="s">
        <v>1346</v>
      </c>
      <c r="GT48" s="11"/>
      <c r="GU48" s="11"/>
      <c r="GV48" s="11"/>
      <c r="GW48" s="11"/>
      <c r="GX48" s="11"/>
    </row>
    <row r="49" spans="3:206" ht="16.5" x14ac:dyDescent="0.3">
      <c r="C49" s="33"/>
      <c r="E49" s="57" t="s">
        <v>67</v>
      </c>
      <c r="F49" s="11">
        <v>40</v>
      </c>
      <c r="G49" s="11"/>
      <c r="H49" s="11">
        <v>40</v>
      </c>
      <c r="I49" s="11"/>
      <c r="J49" s="11"/>
      <c r="K49" s="11"/>
      <c r="L49" s="16"/>
      <c r="M49" s="33"/>
      <c r="N49" s="57" t="s">
        <v>431</v>
      </c>
      <c r="O49" s="11">
        <v>74</v>
      </c>
      <c r="P49" s="11"/>
      <c r="Q49" s="11">
        <v>74</v>
      </c>
      <c r="R49" s="11"/>
      <c r="S49" s="11"/>
      <c r="T49" s="11"/>
      <c r="U49" s="16"/>
      <c r="V49" s="33"/>
      <c r="W49" s="61" t="s">
        <v>169</v>
      </c>
      <c r="X49" s="11">
        <v>65</v>
      </c>
      <c r="Y49" s="11"/>
      <c r="Z49" s="11">
        <v>65</v>
      </c>
      <c r="AA49" s="11"/>
      <c r="AB49" s="11"/>
      <c r="AC49" s="11"/>
      <c r="AD49" s="16"/>
      <c r="AE49" s="33"/>
      <c r="AF49" s="61" t="s">
        <v>164</v>
      </c>
      <c r="AG49" s="11">
        <v>37.5</v>
      </c>
      <c r="AH49" s="11"/>
      <c r="AI49" s="11">
        <v>37.5</v>
      </c>
      <c r="AJ49" s="11"/>
      <c r="AK49" s="11"/>
      <c r="AL49" s="11"/>
      <c r="AM49" s="16"/>
      <c r="AN49" s="33"/>
      <c r="AO49" s="62" t="s">
        <v>504</v>
      </c>
      <c r="AP49" s="11">
        <v>307</v>
      </c>
      <c r="AQ49" s="11"/>
      <c r="AR49" s="11">
        <v>307</v>
      </c>
      <c r="AS49" s="11"/>
      <c r="AT49" s="11"/>
      <c r="AU49" s="11"/>
      <c r="AV49" s="16"/>
      <c r="AW49" s="33"/>
      <c r="AX49" s="63" t="s">
        <v>555</v>
      </c>
      <c r="AY49" s="11">
        <v>900</v>
      </c>
      <c r="AZ49" s="11"/>
      <c r="BA49" s="11">
        <v>900</v>
      </c>
      <c r="BB49" s="11"/>
      <c r="BC49" s="11"/>
      <c r="BD49" s="11"/>
      <c r="BE49" s="16"/>
      <c r="BF49" s="33"/>
      <c r="BG49" s="103" t="s">
        <v>220</v>
      </c>
      <c r="BH49" s="11">
        <v>609</v>
      </c>
      <c r="BI49" s="11"/>
      <c r="BJ49" s="11">
        <v>300</v>
      </c>
      <c r="BK49" s="11">
        <v>309</v>
      </c>
      <c r="BL49" s="11"/>
      <c r="BM49" s="12"/>
      <c r="BN49" s="33"/>
      <c r="BO49" s="103" t="s">
        <v>270</v>
      </c>
      <c r="BP49" s="11">
        <v>210</v>
      </c>
      <c r="BQ49" s="11"/>
      <c r="BR49" s="11"/>
      <c r="BS49" s="11">
        <v>210</v>
      </c>
      <c r="BT49" s="11"/>
      <c r="BU49" s="12"/>
      <c r="BV49" s="33"/>
      <c r="BW49" s="113" t="s">
        <v>319</v>
      </c>
      <c r="BX49" s="69">
        <v>185</v>
      </c>
      <c r="BY49" s="69"/>
      <c r="BZ49" s="69"/>
      <c r="CA49" s="11">
        <v>185</v>
      </c>
      <c r="CB49" s="11"/>
      <c r="CC49" s="12"/>
      <c r="CD49" s="33"/>
      <c r="CE49" s="116" t="s">
        <v>369</v>
      </c>
      <c r="CF49" s="11">
        <v>1000</v>
      </c>
      <c r="CG49" s="11">
        <v>1000</v>
      </c>
      <c r="CH49" s="11"/>
      <c r="CI49" s="11"/>
      <c r="CJ49" s="11"/>
      <c r="CK49" s="12"/>
      <c r="CL49" s="33"/>
      <c r="CM49" s="43" t="s">
        <v>579</v>
      </c>
      <c r="CN49" s="11"/>
      <c r="CO49" s="11"/>
      <c r="CP49" s="11"/>
      <c r="CQ49" s="11"/>
      <c r="CR49" s="11"/>
      <c r="CS49" s="12"/>
      <c r="CT49" s="33"/>
      <c r="CU49" s="43" t="s">
        <v>629</v>
      </c>
      <c r="CV49" s="11">
        <v>119.6</v>
      </c>
      <c r="CW49" s="11"/>
      <c r="CX49" s="11"/>
      <c r="CY49" s="11">
        <v>119.6</v>
      </c>
      <c r="CZ49" s="11"/>
      <c r="DA49" s="12"/>
      <c r="DB49" s="33"/>
      <c r="DC49" s="75" t="s">
        <v>679</v>
      </c>
      <c r="DD49" s="11">
        <v>350</v>
      </c>
      <c r="DE49" s="11"/>
      <c r="DF49" s="11"/>
      <c r="DG49" s="11">
        <v>350</v>
      </c>
      <c r="DH49" s="11"/>
      <c r="DI49" s="60"/>
      <c r="DJ49" s="33"/>
      <c r="DK49" s="75" t="s">
        <v>730</v>
      </c>
      <c r="DL49" s="11">
        <v>221.65</v>
      </c>
      <c r="DM49" s="11"/>
      <c r="DN49" s="11"/>
      <c r="DO49" s="11">
        <v>221.65</v>
      </c>
      <c r="DP49" s="123"/>
      <c r="DQ49" s="11"/>
      <c r="DS49" s="76" t="s">
        <v>780</v>
      </c>
      <c r="DT49" s="11">
        <v>135</v>
      </c>
      <c r="DU49" s="11"/>
      <c r="DV49" s="11"/>
      <c r="DW49" s="11">
        <v>135</v>
      </c>
      <c r="DX49" s="16"/>
      <c r="DY49" s="60"/>
      <c r="EA49" s="79" t="s">
        <v>830</v>
      </c>
      <c r="EB49" s="11">
        <v>15.5</v>
      </c>
      <c r="EC49" s="11"/>
      <c r="ED49" s="11"/>
      <c r="EE49" s="11">
        <v>15.5</v>
      </c>
      <c r="EF49" s="11"/>
      <c r="EG49" s="37"/>
      <c r="EH49" s="79" t="s">
        <v>881</v>
      </c>
      <c r="EI49" s="11">
        <v>100</v>
      </c>
      <c r="EJ49" s="11"/>
      <c r="EK49" s="11">
        <v>100</v>
      </c>
      <c r="EL49" s="11"/>
      <c r="EM49" s="11"/>
      <c r="EO49" s="135" t="s">
        <v>931</v>
      </c>
      <c r="EP49" s="11">
        <v>310.5</v>
      </c>
      <c r="EQ49" s="11"/>
      <c r="ER49" s="11">
        <v>310.5</v>
      </c>
      <c r="ES49" s="11"/>
      <c r="ET49" s="11"/>
      <c r="EV49" s="137" t="s">
        <v>981</v>
      </c>
      <c r="EW49" s="11">
        <v>100</v>
      </c>
      <c r="EX49" s="11"/>
      <c r="EY49" s="11">
        <v>100</v>
      </c>
      <c r="EZ49" s="11"/>
      <c r="FA49" s="11"/>
      <c r="FC49" s="137" t="s">
        <v>1031</v>
      </c>
      <c r="FD49" s="11">
        <v>164.7</v>
      </c>
      <c r="FE49" s="11"/>
      <c r="FF49" s="11"/>
      <c r="FG49" s="11">
        <v>164.7</v>
      </c>
      <c r="FH49" s="11"/>
      <c r="FJ49" s="137" t="s">
        <v>1095</v>
      </c>
      <c r="FK49" s="11">
        <v>423.95</v>
      </c>
      <c r="FL49" s="11">
        <v>423.95</v>
      </c>
      <c r="FM49" s="11"/>
      <c r="FN49" s="11"/>
      <c r="FO49" s="11"/>
      <c r="FQ49" s="48" t="s">
        <v>1145</v>
      </c>
      <c r="FR49" s="11">
        <v>39</v>
      </c>
      <c r="FS49" s="11"/>
      <c r="FT49" s="11">
        <v>39</v>
      </c>
      <c r="FU49" s="11"/>
      <c r="FV49" s="11"/>
      <c r="FX49" s="48" t="s">
        <v>1195</v>
      </c>
      <c r="FY49" s="11">
        <v>22.5</v>
      </c>
      <c r="FZ49" s="11"/>
      <c r="GA49" s="11">
        <v>22.5</v>
      </c>
      <c r="GB49" s="11"/>
      <c r="GC49" s="11"/>
      <c r="GE49" s="83" t="s">
        <v>1245</v>
      </c>
      <c r="GF49" s="11">
        <v>2460</v>
      </c>
      <c r="GG49" s="11">
        <v>2460</v>
      </c>
      <c r="GH49" s="11"/>
      <c r="GI49" s="11"/>
      <c r="GJ49" s="11"/>
      <c r="GK49" s="6" t="s">
        <v>1038</v>
      </c>
      <c r="GL49" s="83" t="s">
        <v>1296</v>
      </c>
      <c r="GM49" s="11">
        <v>650</v>
      </c>
      <c r="GN49" s="11">
        <v>325</v>
      </c>
      <c r="GO49" s="11"/>
      <c r="GP49" s="11">
        <v>325</v>
      </c>
      <c r="GQ49" s="11"/>
      <c r="GS49" s="83" t="s">
        <v>1347</v>
      </c>
      <c r="GT49" s="11"/>
      <c r="GU49" s="11"/>
      <c r="GV49" s="11"/>
      <c r="GW49" s="11"/>
      <c r="GX49" s="11"/>
    </row>
    <row r="50" spans="3:206" ht="16.5" x14ac:dyDescent="0.3">
      <c r="C50" s="33"/>
      <c r="E50" s="57" t="s">
        <v>68</v>
      </c>
      <c r="F50" s="11">
        <v>26</v>
      </c>
      <c r="G50" s="11"/>
      <c r="H50" s="11">
        <v>26</v>
      </c>
      <c r="I50" s="11"/>
      <c r="J50" s="11"/>
      <c r="K50" s="11"/>
      <c r="L50" s="16"/>
      <c r="M50" s="33"/>
      <c r="N50" s="57" t="s">
        <v>432</v>
      </c>
      <c r="O50" s="11">
        <v>3980</v>
      </c>
      <c r="P50" s="11">
        <v>3980</v>
      </c>
      <c r="Q50" s="11"/>
      <c r="R50" s="11"/>
      <c r="S50" s="11"/>
      <c r="T50" s="11"/>
      <c r="U50" s="16"/>
      <c r="V50" s="33"/>
      <c r="W50" s="61" t="s">
        <v>168</v>
      </c>
      <c r="X50" s="11">
        <v>150</v>
      </c>
      <c r="Y50" s="11">
        <v>150</v>
      </c>
      <c r="Z50" s="11"/>
      <c r="AA50" s="11"/>
      <c r="AB50" s="11"/>
      <c r="AC50" s="11"/>
      <c r="AD50" s="16"/>
      <c r="AE50" s="33"/>
      <c r="AF50" s="61" t="s">
        <v>165</v>
      </c>
      <c r="AG50" s="11">
        <v>2170</v>
      </c>
      <c r="AH50" s="11"/>
      <c r="AI50" s="11">
        <v>2170</v>
      </c>
      <c r="AJ50" s="11"/>
      <c r="AK50" s="11"/>
      <c r="AL50" s="11"/>
      <c r="AM50" s="16"/>
      <c r="AN50" s="33"/>
      <c r="AO50" s="62" t="s">
        <v>505</v>
      </c>
      <c r="AP50" s="11">
        <v>412</v>
      </c>
      <c r="AQ50" s="11"/>
      <c r="AR50" s="11">
        <v>412</v>
      </c>
      <c r="AS50" s="11"/>
      <c r="AT50" s="11"/>
      <c r="AU50" s="11"/>
      <c r="AV50" s="16"/>
      <c r="AW50" s="33"/>
      <c r="AX50" s="63" t="s">
        <v>556</v>
      </c>
      <c r="AY50" s="11">
        <v>12.75</v>
      </c>
      <c r="AZ50" s="11"/>
      <c r="BA50" s="11">
        <v>12.75</v>
      </c>
      <c r="BB50" s="11"/>
      <c r="BC50" s="11"/>
      <c r="BD50" s="11"/>
      <c r="BE50" s="16"/>
      <c r="BF50" s="33"/>
      <c r="BG50" s="103" t="s">
        <v>221</v>
      </c>
      <c r="BH50" s="11">
        <v>78</v>
      </c>
      <c r="BI50" s="11"/>
      <c r="BJ50" s="11"/>
      <c r="BK50" s="11">
        <v>78</v>
      </c>
      <c r="BL50" s="11"/>
      <c r="BM50" s="12"/>
      <c r="BN50" s="33"/>
      <c r="BO50" s="103" t="s">
        <v>271</v>
      </c>
      <c r="BP50" s="11">
        <v>200</v>
      </c>
      <c r="BQ50" s="11"/>
      <c r="BR50" s="11">
        <v>200</v>
      </c>
      <c r="BS50" s="11"/>
      <c r="BT50" s="11"/>
      <c r="BU50" s="12"/>
      <c r="BV50" s="33"/>
      <c r="BW50" s="113" t="s">
        <v>320</v>
      </c>
      <c r="BX50" s="69">
        <v>1650</v>
      </c>
      <c r="BY50" s="69">
        <v>1650</v>
      </c>
      <c r="BZ50" s="69"/>
      <c r="CA50" s="11"/>
      <c r="CB50" s="11"/>
      <c r="CC50" s="12"/>
      <c r="CD50" s="33"/>
      <c r="CE50" s="116" t="s">
        <v>370</v>
      </c>
      <c r="CF50" s="11">
        <v>300</v>
      </c>
      <c r="CG50" s="11"/>
      <c r="CH50" s="11">
        <v>300</v>
      </c>
      <c r="CI50" s="11"/>
      <c r="CJ50" s="11"/>
      <c r="CK50" s="12"/>
      <c r="CL50" s="33"/>
      <c r="CM50" s="43" t="s">
        <v>580</v>
      </c>
      <c r="CN50" s="11">
        <v>51.75</v>
      </c>
      <c r="CO50" s="11"/>
      <c r="CP50" s="11">
        <v>51.75</v>
      </c>
      <c r="CQ50" s="11"/>
      <c r="CR50" s="11"/>
      <c r="CS50" s="12"/>
      <c r="CT50" s="33"/>
      <c r="CU50" s="43" t="s">
        <v>630</v>
      </c>
      <c r="CV50" s="11">
        <v>86.4</v>
      </c>
      <c r="CW50" s="11"/>
      <c r="CX50" s="11"/>
      <c r="CY50" s="11">
        <v>86.4</v>
      </c>
      <c r="CZ50" s="11"/>
      <c r="DA50" s="12"/>
      <c r="DB50" s="33"/>
      <c r="DC50" s="75" t="s">
        <v>680</v>
      </c>
      <c r="DD50" s="11">
        <v>488.1</v>
      </c>
      <c r="DE50" s="11"/>
      <c r="DF50" s="11">
        <v>488.1</v>
      </c>
      <c r="DG50" s="11"/>
      <c r="DH50" s="11"/>
      <c r="DI50" s="60"/>
      <c r="DJ50" s="33"/>
      <c r="DK50" s="75" t="s">
        <v>731</v>
      </c>
      <c r="DL50" s="11">
        <v>2426.1</v>
      </c>
      <c r="DM50" s="11">
        <v>2426.1</v>
      </c>
      <c r="DN50" s="11"/>
      <c r="DO50" s="11"/>
      <c r="DP50" s="16"/>
      <c r="DQ50" s="60"/>
      <c r="DS50" s="76" t="s">
        <v>781</v>
      </c>
      <c r="DT50" s="11">
        <v>480</v>
      </c>
      <c r="DU50" s="11"/>
      <c r="DV50" s="11">
        <v>480</v>
      </c>
      <c r="DW50" s="11"/>
      <c r="DX50" s="16"/>
      <c r="DY50" s="60"/>
      <c r="EA50" s="79" t="s">
        <v>831</v>
      </c>
      <c r="EB50" s="11">
        <v>35.700000000000003</v>
      </c>
      <c r="EC50" s="11"/>
      <c r="ED50" s="11">
        <v>35.700000000000003</v>
      </c>
      <c r="EE50" s="11"/>
      <c r="EF50" s="11"/>
      <c r="EG50" s="37"/>
      <c r="EH50" s="79" t="s">
        <v>882</v>
      </c>
      <c r="EI50" s="11">
        <v>68</v>
      </c>
      <c r="EJ50" s="11"/>
      <c r="EK50" s="11"/>
      <c r="EL50" s="11">
        <v>68</v>
      </c>
      <c r="EM50" s="11"/>
      <c r="EO50" s="135" t="s">
        <v>932</v>
      </c>
      <c r="EP50" s="11">
        <v>343.5</v>
      </c>
      <c r="EQ50" s="11"/>
      <c r="ER50" s="11">
        <v>343.5</v>
      </c>
      <c r="ES50" s="11"/>
      <c r="ET50" s="11"/>
      <c r="EV50" s="137" t="s">
        <v>982</v>
      </c>
      <c r="EW50" s="11">
        <v>650</v>
      </c>
      <c r="EX50" s="11"/>
      <c r="EY50" s="11">
        <v>300</v>
      </c>
      <c r="EZ50" s="11"/>
      <c r="FA50" s="11">
        <v>350</v>
      </c>
      <c r="FC50" s="137" t="s">
        <v>1032</v>
      </c>
      <c r="FD50" s="11">
        <v>2400</v>
      </c>
      <c r="FE50" s="11">
        <v>2160</v>
      </c>
      <c r="FF50" s="11"/>
      <c r="FG50" s="11"/>
      <c r="FH50" s="11"/>
      <c r="FJ50" s="137" t="s">
        <v>1096</v>
      </c>
      <c r="FK50" s="11">
        <v>1212</v>
      </c>
      <c r="FL50" s="11"/>
      <c r="FM50" s="11">
        <v>1212</v>
      </c>
      <c r="FN50" s="11"/>
      <c r="FO50" s="11"/>
      <c r="FQ50" s="48" t="s">
        <v>1146</v>
      </c>
      <c r="FR50" s="11">
        <v>425.6</v>
      </c>
      <c r="FS50" s="11">
        <v>425.6</v>
      </c>
      <c r="FT50" s="11"/>
      <c r="FU50" s="11"/>
      <c r="FV50" s="11"/>
      <c r="FX50" s="48" t="s">
        <v>1196</v>
      </c>
      <c r="FY50" s="11">
        <v>183</v>
      </c>
      <c r="FZ50" s="11">
        <v>183</v>
      </c>
      <c r="GA50" s="11"/>
      <c r="GB50" s="11"/>
      <c r="GC50" s="11"/>
      <c r="GE50" s="83" t="s">
        <v>1246</v>
      </c>
      <c r="GF50" s="11">
        <v>32.4</v>
      </c>
      <c r="GG50" s="11"/>
      <c r="GH50" s="11">
        <v>32.4</v>
      </c>
      <c r="GI50" s="11"/>
      <c r="GJ50" s="11"/>
      <c r="GL50" s="83" t="s">
        <v>1297</v>
      </c>
      <c r="GM50" s="11">
        <v>180</v>
      </c>
      <c r="GN50" s="11">
        <v>180</v>
      </c>
      <c r="GO50" s="11"/>
      <c r="GP50" s="11"/>
      <c r="GQ50" s="11"/>
      <c r="GS50" s="83" t="s">
        <v>1348</v>
      </c>
      <c r="GT50" s="11"/>
      <c r="GU50" s="11"/>
      <c r="GV50" s="11"/>
      <c r="GW50" s="11"/>
      <c r="GX50" s="11"/>
    </row>
    <row r="51" spans="3:206" ht="17.25" thickBot="1" x14ac:dyDescent="0.35">
      <c r="C51" s="33"/>
      <c r="E51" s="59" t="s">
        <v>69</v>
      </c>
      <c r="F51" s="11">
        <v>1560</v>
      </c>
      <c r="G51" s="11">
        <v>1560</v>
      </c>
      <c r="H51" s="11"/>
      <c r="I51" s="11"/>
      <c r="J51" s="11"/>
      <c r="K51" s="15"/>
      <c r="L51" s="16"/>
      <c r="M51" s="33"/>
      <c r="N51" s="59" t="s">
        <v>88</v>
      </c>
      <c r="O51" s="11">
        <v>184</v>
      </c>
      <c r="P51" s="11"/>
      <c r="Q51" s="11">
        <v>184</v>
      </c>
      <c r="R51" s="11"/>
      <c r="S51" s="11"/>
      <c r="T51" s="11"/>
      <c r="U51" s="16"/>
      <c r="V51" s="33"/>
      <c r="W51" s="94" t="s">
        <v>453</v>
      </c>
      <c r="X51" s="11">
        <v>234.35</v>
      </c>
      <c r="Y51" s="11"/>
      <c r="Z51" s="11">
        <v>234.35</v>
      </c>
      <c r="AA51" s="11"/>
      <c r="AB51" s="11"/>
      <c r="AC51" s="11"/>
      <c r="AD51" s="16"/>
      <c r="AE51" s="33"/>
      <c r="AF51" s="94" t="s">
        <v>166</v>
      </c>
      <c r="AG51" s="11">
        <v>300</v>
      </c>
      <c r="AH51" s="11">
        <v>300</v>
      </c>
      <c r="AI51" s="11"/>
      <c r="AJ51" s="11"/>
      <c r="AK51" s="11"/>
      <c r="AL51" s="11"/>
      <c r="AM51" s="16"/>
      <c r="AN51" s="33"/>
      <c r="AO51" s="62" t="s">
        <v>506</v>
      </c>
      <c r="AP51" s="11">
        <v>286</v>
      </c>
      <c r="AQ51" s="11">
        <v>286</v>
      </c>
      <c r="AR51" s="11"/>
      <c r="AS51" s="11"/>
      <c r="AT51" s="11"/>
      <c r="AU51" s="11"/>
      <c r="AV51" s="16"/>
      <c r="AW51" s="33"/>
      <c r="AX51" s="63" t="s">
        <v>557</v>
      </c>
      <c r="AY51" s="11">
        <v>66</v>
      </c>
      <c r="AZ51" s="11"/>
      <c r="BA51" s="11">
        <v>66</v>
      </c>
      <c r="BB51" s="11"/>
      <c r="BC51" s="11"/>
      <c r="BD51" s="11"/>
      <c r="BE51" s="16"/>
      <c r="BF51" s="33"/>
      <c r="BG51" s="104" t="s">
        <v>222</v>
      </c>
      <c r="BH51" s="11">
        <v>2242.5</v>
      </c>
      <c r="BI51" s="11"/>
      <c r="BJ51" s="11">
        <v>2242.5</v>
      </c>
      <c r="BK51" s="11"/>
      <c r="BL51" s="11"/>
      <c r="BM51" s="12"/>
      <c r="BN51" s="33"/>
      <c r="BO51" s="104" t="s">
        <v>272</v>
      </c>
      <c r="BP51" s="11">
        <v>2936.5</v>
      </c>
      <c r="BQ51" s="11">
        <v>836.5</v>
      </c>
      <c r="BR51" s="11"/>
      <c r="BS51" s="11">
        <v>2100</v>
      </c>
      <c r="BT51" s="11"/>
      <c r="BU51" s="12"/>
      <c r="BV51" s="33"/>
      <c r="BW51" s="114" t="s">
        <v>321</v>
      </c>
      <c r="BX51" s="69">
        <v>2182</v>
      </c>
      <c r="BY51" s="69">
        <v>2182</v>
      </c>
      <c r="BZ51" s="69"/>
      <c r="CA51" s="11"/>
      <c r="CB51" s="11"/>
      <c r="CC51" s="39"/>
      <c r="CD51" s="33"/>
      <c r="CE51" s="118" t="s">
        <v>371</v>
      </c>
      <c r="CF51" s="11">
        <v>134</v>
      </c>
      <c r="CG51" s="11"/>
      <c r="CH51" s="11">
        <v>134</v>
      </c>
      <c r="CI51" s="11"/>
      <c r="CJ51" s="11"/>
      <c r="CK51" s="12"/>
      <c r="CL51" s="33"/>
      <c r="CM51" s="64" t="s">
        <v>581</v>
      </c>
      <c r="CN51" s="11">
        <v>988</v>
      </c>
      <c r="CO51" s="11">
        <v>988</v>
      </c>
      <c r="CP51" s="11"/>
      <c r="CQ51" s="11"/>
      <c r="CR51" s="11"/>
      <c r="CS51" s="12"/>
      <c r="CT51" s="33"/>
      <c r="CU51" s="64" t="s">
        <v>631</v>
      </c>
      <c r="CV51" s="11">
        <v>99</v>
      </c>
      <c r="CW51" s="11"/>
      <c r="CX51" s="11"/>
      <c r="CY51" s="11">
        <v>99</v>
      </c>
      <c r="CZ51" s="11"/>
      <c r="DA51" s="12"/>
      <c r="DB51" s="33"/>
      <c r="DC51" s="127" t="s">
        <v>681</v>
      </c>
      <c r="DD51" s="11">
        <v>25</v>
      </c>
      <c r="DE51" s="11"/>
      <c r="DF51" s="11">
        <v>25</v>
      </c>
      <c r="DG51" s="11"/>
      <c r="DH51" s="11"/>
      <c r="DI51" s="85"/>
      <c r="DJ51" s="33"/>
      <c r="DK51" s="75" t="s">
        <v>732</v>
      </c>
      <c r="DL51" s="11">
        <v>1482</v>
      </c>
      <c r="DM51" s="11"/>
      <c r="DN51" s="11">
        <v>700</v>
      </c>
      <c r="DO51" s="11">
        <v>200</v>
      </c>
      <c r="DP51" s="16">
        <v>582</v>
      </c>
      <c r="DQ51" s="85"/>
      <c r="DS51" s="76" t="s">
        <v>782</v>
      </c>
      <c r="DT51" s="11">
        <v>37.5</v>
      </c>
      <c r="DU51" s="11"/>
      <c r="DV51" s="11"/>
      <c r="DW51" s="11">
        <v>37.5</v>
      </c>
      <c r="DX51" s="16"/>
      <c r="DY51" s="85"/>
      <c r="EA51" s="79" t="s">
        <v>832</v>
      </c>
      <c r="EB51" s="11">
        <v>20</v>
      </c>
      <c r="EC51" s="11"/>
      <c r="ED51" s="11">
        <v>20</v>
      </c>
      <c r="EE51" s="11"/>
      <c r="EF51" s="11"/>
      <c r="EG51" s="37"/>
      <c r="EH51" s="79" t="s">
        <v>883</v>
      </c>
      <c r="EI51" s="11">
        <v>28.3</v>
      </c>
      <c r="EJ51" s="11"/>
      <c r="EK51" s="11">
        <v>28.3</v>
      </c>
      <c r="EL51" s="11"/>
      <c r="EM51" s="11"/>
      <c r="EO51" s="135" t="s">
        <v>933</v>
      </c>
      <c r="EP51" s="11">
        <v>76.5</v>
      </c>
      <c r="EQ51" s="11"/>
      <c r="ER51" s="11">
        <v>76.5</v>
      </c>
      <c r="ES51" s="11"/>
      <c r="ET51" s="11"/>
      <c r="EV51" s="137" t="s">
        <v>983</v>
      </c>
      <c r="EW51" s="11">
        <v>340</v>
      </c>
      <c r="EX51" s="11"/>
      <c r="EY51" s="11">
        <v>340</v>
      </c>
      <c r="EZ51" s="11"/>
      <c r="FA51" s="11"/>
      <c r="FC51" s="139" t="s">
        <v>1033</v>
      </c>
      <c r="FD51" s="140">
        <v>80</v>
      </c>
      <c r="FE51" s="138"/>
      <c r="FF51" s="138"/>
      <c r="FG51" s="140">
        <v>80</v>
      </c>
      <c r="FH51" s="138"/>
      <c r="FJ51" s="137" t="s">
        <v>1097</v>
      </c>
      <c r="FK51" s="140">
        <v>162</v>
      </c>
      <c r="FL51" s="138"/>
      <c r="FM51" s="138"/>
      <c r="FN51" s="140">
        <v>162</v>
      </c>
      <c r="FO51" s="138"/>
      <c r="FQ51" s="80" t="s">
        <v>1147</v>
      </c>
      <c r="FR51" s="140">
        <v>600</v>
      </c>
      <c r="FS51" s="140">
        <v>600</v>
      </c>
      <c r="FT51" s="138"/>
      <c r="FU51" s="140"/>
      <c r="FV51" s="138"/>
      <c r="FX51" s="48" t="s">
        <v>1197</v>
      </c>
      <c r="FY51" s="140">
        <v>290</v>
      </c>
      <c r="FZ51" s="140">
        <v>290</v>
      </c>
      <c r="GA51" s="138"/>
      <c r="GB51" s="140"/>
      <c r="GC51" s="138"/>
      <c r="GE51" s="143" t="s">
        <v>1247</v>
      </c>
      <c r="GF51" s="140">
        <v>154</v>
      </c>
      <c r="GG51" s="140"/>
      <c r="GH51" s="138">
        <v>154</v>
      </c>
      <c r="GI51" s="140"/>
      <c r="GJ51" s="138"/>
      <c r="GL51" s="143" t="s">
        <v>1298</v>
      </c>
      <c r="GM51" s="140">
        <v>110.2</v>
      </c>
      <c r="GN51" s="140"/>
      <c r="GO51" s="138"/>
      <c r="GP51" s="140">
        <v>110.2</v>
      </c>
      <c r="GQ51" s="138"/>
      <c r="GS51" s="83" t="s">
        <v>1349</v>
      </c>
      <c r="GT51" s="140"/>
      <c r="GU51" s="140"/>
      <c r="GV51" s="138"/>
      <c r="GW51" s="140"/>
      <c r="GX51" s="138"/>
    </row>
    <row r="52" spans="3:206" ht="15" thickBot="1" x14ac:dyDescent="0.35">
      <c r="C52" s="33"/>
      <c r="F52" s="17">
        <f>SUM(F2:F51)</f>
        <v>23308.600000000002</v>
      </c>
      <c r="G52" s="17">
        <f>SUM(G2:G51)</f>
        <v>15327.7</v>
      </c>
      <c r="H52" s="17">
        <f t="shared" ref="H52:K52" si="0">SUM(H2:H51)</f>
        <v>6050.95</v>
      </c>
      <c r="I52" s="17">
        <f t="shared" si="0"/>
        <v>1408.7</v>
      </c>
      <c r="J52" s="17">
        <f t="shared" si="0"/>
        <v>521.25</v>
      </c>
      <c r="K52" s="17">
        <f t="shared" si="0"/>
        <v>0</v>
      </c>
      <c r="L52" s="18"/>
      <c r="M52" s="33"/>
      <c r="O52" s="17">
        <f>SUM(O2:O51)</f>
        <v>38013.209999999992</v>
      </c>
      <c r="P52" s="17">
        <f>SUM(P2:P51)</f>
        <v>25289.26</v>
      </c>
      <c r="Q52" s="17">
        <f>SUM(Q2:Q51)</f>
        <v>8255.6500000000015</v>
      </c>
      <c r="R52" s="17">
        <f>SUM(R2:R51)</f>
        <v>3366.3</v>
      </c>
      <c r="S52" s="17">
        <f>SUM(S2:S51)</f>
        <v>2</v>
      </c>
      <c r="T52" s="31">
        <f>SUM(T2:T50)</f>
        <v>0</v>
      </c>
      <c r="U52" s="18"/>
      <c r="V52" s="33"/>
      <c r="X52" s="17">
        <f>SUM(X2:X51)</f>
        <v>19329.419999999998</v>
      </c>
      <c r="Y52" s="17">
        <f>SUM(Y2:Y51)</f>
        <v>9538.9500000000007</v>
      </c>
      <c r="Z52" s="17">
        <f>SUM(Z2:Z51)</f>
        <v>6732.8200000000006</v>
      </c>
      <c r="AA52" s="17">
        <f>SUM(AA2:AA51)</f>
        <v>3057.65</v>
      </c>
      <c r="AB52" s="17">
        <f>SUM(AB2:AB51)</f>
        <v>0</v>
      </c>
      <c r="AC52" s="31">
        <f>SUM(AC2:AC50)</f>
        <v>0</v>
      </c>
      <c r="AD52" s="18"/>
      <c r="AE52" s="33"/>
      <c r="AG52" s="17">
        <f t="shared" ref="AG52:AL52" si="1">SUM(AG2:AG51)</f>
        <v>26322.45</v>
      </c>
      <c r="AH52" s="17">
        <f t="shared" si="1"/>
        <v>13150.45</v>
      </c>
      <c r="AI52" s="17">
        <f t="shared" si="1"/>
        <v>8568.2000000000007</v>
      </c>
      <c r="AJ52" s="17">
        <f t="shared" si="1"/>
        <v>4373.7999999999993</v>
      </c>
      <c r="AK52" s="17">
        <f t="shared" si="1"/>
        <v>230</v>
      </c>
      <c r="AL52" s="17">
        <f t="shared" si="1"/>
        <v>0</v>
      </c>
      <c r="AM52" s="18"/>
      <c r="AN52" s="33"/>
      <c r="AP52" s="17">
        <f t="shared" ref="AP52:AU52" si="2">SUM(AP2:AP51)</f>
        <v>25938.399999999998</v>
      </c>
      <c r="AQ52" s="17">
        <f t="shared" si="2"/>
        <v>9935.7000000000007</v>
      </c>
      <c r="AR52" s="17">
        <f t="shared" si="2"/>
        <v>6644.25</v>
      </c>
      <c r="AS52" s="17">
        <f t="shared" si="2"/>
        <v>8708.4500000000007</v>
      </c>
      <c r="AT52" s="17">
        <f t="shared" si="2"/>
        <v>0</v>
      </c>
      <c r="AU52" s="17">
        <f t="shared" si="2"/>
        <v>0</v>
      </c>
      <c r="AV52" s="18"/>
      <c r="AW52" s="33"/>
      <c r="AY52" s="17">
        <f t="shared" ref="AY52:BD52" si="3">SUM(AY2:AY51)</f>
        <v>16872.93</v>
      </c>
      <c r="AZ52" s="17">
        <f t="shared" si="3"/>
        <v>8571.2999999999993</v>
      </c>
      <c r="BA52" s="17">
        <f t="shared" si="3"/>
        <v>4569.33</v>
      </c>
      <c r="BB52" s="17">
        <f t="shared" si="3"/>
        <v>3732.3</v>
      </c>
      <c r="BC52" s="17">
        <f t="shared" si="3"/>
        <v>0</v>
      </c>
      <c r="BD52" s="17">
        <f t="shared" si="3"/>
        <v>0</v>
      </c>
      <c r="BE52" s="18"/>
      <c r="BF52" s="33"/>
      <c r="BH52" s="17">
        <f t="shared" ref="BH52:BM52" si="4">SUM(BH2:BH51)</f>
        <v>27568.350000000002</v>
      </c>
      <c r="BI52" s="17">
        <f t="shared" si="4"/>
        <v>17599.949999999997</v>
      </c>
      <c r="BJ52" s="17">
        <f t="shared" si="4"/>
        <v>7401.7</v>
      </c>
      <c r="BK52" s="17">
        <f t="shared" si="4"/>
        <v>2566.6999999999998</v>
      </c>
      <c r="BL52" s="17">
        <f t="shared" si="4"/>
        <v>0</v>
      </c>
      <c r="BM52" s="17">
        <f t="shared" si="4"/>
        <v>0</v>
      </c>
      <c r="BN52" s="33"/>
      <c r="BP52" s="17">
        <f t="shared" ref="BP52:BU52" si="5">SUM(BP2:BP51)</f>
        <v>17525.91</v>
      </c>
      <c r="BQ52" s="17">
        <f t="shared" si="5"/>
        <v>7404.2</v>
      </c>
      <c r="BR52" s="17">
        <f t="shared" si="5"/>
        <v>3746.35</v>
      </c>
      <c r="BS52" s="17">
        <f t="shared" si="5"/>
        <v>6375.3600000000006</v>
      </c>
      <c r="BT52" s="17">
        <f t="shared" si="5"/>
        <v>0</v>
      </c>
      <c r="BU52" s="17">
        <f t="shared" si="5"/>
        <v>0</v>
      </c>
      <c r="BV52" s="33"/>
      <c r="BX52" s="72">
        <f>SUM(BX2:BX51)</f>
        <v>24614.95</v>
      </c>
      <c r="BY52" s="72">
        <f t="shared" ref="BY52:CC52" si="6">SUM(BY2:BY51)</f>
        <v>16787</v>
      </c>
      <c r="BZ52" s="72">
        <f t="shared" si="6"/>
        <v>2465.25</v>
      </c>
      <c r="CA52" s="17">
        <f t="shared" si="6"/>
        <v>5297.2999999999993</v>
      </c>
      <c r="CB52" s="17">
        <f t="shared" si="6"/>
        <v>0</v>
      </c>
      <c r="CC52" s="17">
        <f t="shared" si="6"/>
        <v>0</v>
      </c>
      <c r="CD52" s="33"/>
      <c r="CF52" s="17">
        <f t="shared" ref="CF52:CK52" si="7">SUM(CF2:CF51)</f>
        <v>26143.05</v>
      </c>
      <c r="CG52" s="17">
        <f t="shared" si="7"/>
        <v>13937.75</v>
      </c>
      <c r="CH52" s="17">
        <f t="shared" si="7"/>
        <v>6077</v>
      </c>
      <c r="CI52" s="17">
        <f t="shared" si="7"/>
        <v>6128.3</v>
      </c>
      <c r="CJ52" s="17">
        <f t="shared" si="7"/>
        <v>0</v>
      </c>
      <c r="CK52" s="17">
        <f t="shared" si="7"/>
        <v>0</v>
      </c>
      <c r="CL52" s="33"/>
      <c r="CN52" s="17">
        <f t="shared" ref="CN52:CS52" si="8">SUM(CN2:CN51)</f>
        <v>22927.850000000002</v>
      </c>
      <c r="CO52" s="17">
        <f t="shared" si="8"/>
        <v>15976.9</v>
      </c>
      <c r="CP52" s="17">
        <f t="shared" si="8"/>
        <v>3278.75</v>
      </c>
      <c r="CQ52" s="17">
        <f t="shared" si="8"/>
        <v>3672.2</v>
      </c>
      <c r="CR52" s="17">
        <f t="shared" si="8"/>
        <v>0</v>
      </c>
      <c r="CS52" s="17">
        <f t="shared" si="8"/>
        <v>0</v>
      </c>
      <c r="CT52" s="33"/>
      <c r="CV52" s="17">
        <f t="shared" ref="CV52:DA52" si="9">SUM(CV2:CV51)</f>
        <v>15911.35</v>
      </c>
      <c r="CW52" s="17">
        <f t="shared" si="9"/>
        <v>5724.75</v>
      </c>
      <c r="CX52" s="17">
        <f t="shared" si="9"/>
        <v>5876.3</v>
      </c>
      <c r="CY52" s="17">
        <f t="shared" si="9"/>
        <v>4310.3</v>
      </c>
      <c r="CZ52" s="17">
        <f t="shared" si="9"/>
        <v>0</v>
      </c>
      <c r="DA52" s="17">
        <f t="shared" si="9"/>
        <v>0</v>
      </c>
      <c r="DB52" s="33"/>
      <c r="DD52" s="17">
        <f t="shared" ref="DD52:DI52" si="10">SUM(DD2:DD51)</f>
        <v>34756.46</v>
      </c>
      <c r="DE52" s="17">
        <f t="shared" si="10"/>
        <v>21403.8</v>
      </c>
      <c r="DF52" s="17">
        <f t="shared" si="10"/>
        <v>4383.7</v>
      </c>
      <c r="DG52" s="17">
        <f t="shared" si="10"/>
        <v>8968.9599999999991</v>
      </c>
      <c r="DH52" s="17">
        <f t="shared" si="10"/>
        <v>0</v>
      </c>
      <c r="DI52" s="17">
        <f t="shared" si="10"/>
        <v>0</v>
      </c>
      <c r="DJ52" s="33"/>
      <c r="DL52" s="17">
        <f t="shared" ref="DL52:DQ52" si="11">SUM(DL2:DL51)</f>
        <v>39732.03</v>
      </c>
      <c r="DM52" s="17">
        <f t="shared" si="11"/>
        <v>12835.38</v>
      </c>
      <c r="DN52" s="17">
        <f t="shared" si="11"/>
        <v>12029</v>
      </c>
      <c r="DO52" s="17">
        <f t="shared" si="11"/>
        <v>14285.65</v>
      </c>
      <c r="DP52" s="17">
        <f t="shared" si="11"/>
        <v>582</v>
      </c>
      <c r="DQ52" s="17">
        <f t="shared" si="11"/>
        <v>0</v>
      </c>
      <c r="DT52" s="17">
        <f t="shared" ref="DT52:DY52" si="12">SUM(DT2:DT51)</f>
        <v>20780.950000000004</v>
      </c>
      <c r="DU52" s="17">
        <f t="shared" si="12"/>
        <v>14686.699999999999</v>
      </c>
      <c r="DV52" s="17">
        <f t="shared" si="12"/>
        <v>2953.2</v>
      </c>
      <c r="DW52" s="17">
        <f t="shared" si="12"/>
        <v>3141.05</v>
      </c>
      <c r="DX52" s="17">
        <f t="shared" si="12"/>
        <v>0</v>
      </c>
      <c r="DY52" s="17">
        <f t="shared" si="12"/>
        <v>0</v>
      </c>
      <c r="EB52" s="17">
        <f>SUM(EB2:EB51)</f>
        <v>18920.150000000005</v>
      </c>
      <c r="EC52" s="17">
        <f>SUM(EC2:EC51)</f>
        <v>12649</v>
      </c>
      <c r="ED52" s="17">
        <f>SUM(ED2:ED51)</f>
        <v>3187.7499999999995</v>
      </c>
      <c r="EE52" s="17">
        <f>SUM(EE2:EE51)</f>
        <v>3083.3999999999996</v>
      </c>
      <c r="EF52" s="17">
        <f>SUM(EF2:EF51)</f>
        <v>0</v>
      </c>
      <c r="EI52" s="17">
        <f>SUM(EI2:EI51)</f>
        <v>14900.750000000002</v>
      </c>
      <c r="EJ52" s="17">
        <f>SUM(EJ2:EJ51)</f>
        <v>5390</v>
      </c>
      <c r="EK52" s="17">
        <f>SUM(EK2:EK51)</f>
        <v>3787.5</v>
      </c>
      <c r="EL52" s="17">
        <f>SUM(EL2:EL51)</f>
        <v>5723.25</v>
      </c>
      <c r="EM52" s="17">
        <f>SUM(EM2:EM51)</f>
        <v>0</v>
      </c>
      <c r="EP52" s="17">
        <f>SUM(EP2:EP51)</f>
        <v>27477</v>
      </c>
      <c r="EQ52" s="17">
        <f>SUM(EQ2:EQ51)</f>
        <v>8930.1500000000015</v>
      </c>
      <c r="ER52" s="17">
        <f>SUM(ER2:ER51)</f>
        <v>14088.5</v>
      </c>
      <c r="ES52" s="17">
        <f>SUM(ES2:ES51)</f>
        <v>4458.3499999999995</v>
      </c>
      <c r="ET52" s="17">
        <f>SUM(ET2:ET51)</f>
        <v>0</v>
      </c>
      <c r="EW52" s="17">
        <f>SUM(EW2:EW51)</f>
        <v>21683.399999999998</v>
      </c>
      <c r="EX52" s="17">
        <f>SUM(EX2:EX51)</f>
        <v>12370.45</v>
      </c>
      <c r="EY52" s="17">
        <f>SUM(EY2:EY51)</f>
        <v>4705.75</v>
      </c>
      <c r="EZ52" s="17">
        <f>SUM(EZ2:EZ51)</f>
        <v>4257.2000000000007</v>
      </c>
      <c r="FA52" s="17">
        <f>SUM(FA2:FA51)</f>
        <v>350</v>
      </c>
      <c r="FD52" s="17">
        <f>SUM(FD2:FD51)</f>
        <v>13519.500000000002</v>
      </c>
      <c r="FE52" s="17">
        <f>SUM(FE2:FE50)</f>
        <v>6573.55</v>
      </c>
      <c r="FF52" s="17">
        <f>SUM(FF2:FF50)</f>
        <v>2773.1</v>
      </c>
      <c r="FG52" s="17">
        <f>SUM(FG2:FG51)</f>
        <v>3932.85</v>
      </c>
      <c r="FH52" s="17">
        <f>SUM(FH2:FH50)</f>
        <v>0</v>
      </c>
      <c r="FK52" s="17">
        <f>SUM(FK2:FK51)</f>
        <v>19253.350000000002</v>
      </c>
      <c r="FL52" s="17">
        <f>SUM(FL2:FL50)</f>
        <v>6743.4</v>
      </c>
      <c r="FM52" s="17">
        <f>SUM(FM2:FM50)</f>
        <v>5593.65</v>
      </c>
      <c r="FN52" s="17">
        <f>SUM(FN2:FN51)</f>
        <v>6084.3</v>
      </c>
      <c r="FO52" s="17">
        <f>SUM(FO2:FO50)</f>
        <v>832</v>
      </c>
      <c r="FR52" s="17">
        <f>SUM(FR2:FR51)</f>
        <v>20416.489999999998</v>
      </c>
      <c r="FS52" s="17">
        <f t="shared" ref="FS52:FV52" si="13">SUM(FS2:FS51)</f>
        <v>10047.800000000001</v>
      </c>
      <c r="FT52" s="17">
        <f t="shared" si="13"/>
        <v>6209.1500000000005</v>
      </c>
      <c r="FU52" s="17">
        <f t="shared" si="13"/>
        <v>2539.04</v>
      </c>
      <c r="FV52" s="17">
        <f t="shared" si="13"/>
        <v>1620.5</v>
      </c>
      <c r="FY52" s="17">
        <f>SUM(FY2:FY51)</f>
        <v>43559.549999999996</v>
      </c>
      <c r="FZ52" s="17">
        <f t="shared" ref="FZ52:GC52" si="14">SUM(FZ2:FZ51)</f>
        <v>35543.85</v>
      </c>
      <c r="GA52" s="17">
        <f t="shared" si="14"/>
        <v>7488.8499999999995</v>
      </c>
      <c r="GB52" s="17">
        <f t="shared" si="14"/>
        <v>526.85</v>
      </c>
      <c r="GC52" s="17">
        <f t="shared" si="14"/>
        <v>0</v>
      </c>
      <c r="GF52" s="17">
        <f>SUM(GF2:GF51)</f>
        <v>17693.25</v>
      </c>
      <c r="GG52" s="17">
        <f t="shared" ref="GG52" si="15">SUM(GG2:GG51)</f>
        <v>10897.65</v>
      </c>
      <c r="GH52" s="17">
        <f t="shared" ref="GH52" si="16">SUM(GH2:GH51)</f>
        <v>5934.8499999999995</v>
      </c>
      <c r="GI52" s="17">
        <f t="shared" ref="GI52" si="17">SUM(GI2:GI51)</f>
        <v>860.75</v>
      </c>
      <c r="GJ52" s="17">
        <f t="shared" ref="GJ52" si="18">SUM(GJ2:GJ51)</f>
        <v>0</v>
      </c>
      <c r="GM52" s="17">
        <f>SUM(GM2:GM51)</f>
        <v>25269.949999999997</v>
      </c>
      <c r="GN52" s="17">
        <f t="shared" ref="GN52:GQ52" si="19">SUM(GN2:GN51)</f>
        <v>14096.650000000001</v>
      </c>
      <c r="GO52" s="17">
        <f t="shared" si="19"/>
        <v>8085.9500000000007</v>
      </c>
      <c r="GP52" s="17">
        <f t="shared" si="19"/>
        <v>3087.3500000000004</v>
      </c>
      <c r="GQ52" s="17">
        <f t="shared" si="19"/>
        <v>0</v>
      </c>
      <c r="GT52" s="17"/>
      <c r="GU52" s="17"/>
      <c r="GV52" s="17"/>
      <c r="GW52" s="17"/>
      <c r="GX52" s="17"/>
    </row>
    <row r="53" spans="3:206" ht="14.25" x14ac:dyDescent="0.3">
      <c r="C53" s="33"/>
      <c r="F53" s="19">
        <f>G52+H52+I52+J52</f>
        <v>23308.600000000002</v>
      </c>
      <c r="G53" s="19"/>
      <c r="H53" s="19"/>
      <c r="I53" s="19"/>
      <c r="J53" s="19"/>
      <c r="K53" s="19"/>
      <c r="L53" s="19"/>
      <c r="O53" s="20">
        <f>P52+Q52+R52+S52+T52</f>
        <v>36913.210000000006</v>
      </c>
      <c r="X53" s="20">
        <f>Y52+Z52+AA52+AB52</f>
        <v>19329.420000000002</v>
      </c>
      <c r="AG53" s="20">
        <f>AH52+AI52+AJ52+AK52</f>
        <v>26322.45</v>
      </c>
      <c r="AP53" s="20">
        <f>AQ52+AR52+AS52+AT52</f>
        <v>25288.400000000001</v>
      </c>
      <c r="AY53" s="20">
        <f>AZ52+BA52+BB52+BC52</f>
        <v>16872.93</v>
      </c>
      <c r="BH53" s="20">
        <f>BI52+BJ52+BK52+BL52</f>
        <v>27568.35</v>
      </c>
      <c r="BP53" s="20">
        <f>BQ52+BR52+BS52+BT52</f>
        <v>17525.91</v>
      </c>
      <c r="BX53" s="23">
        <f>BY52+BZ52+CA52+CB52</f>
        <v>24549.55</v>
      </c>
      <c r="CF53" s="20">
        <f>CG52+CH52+CI52+CJ52</f>
        <v>26143.05</v>
      </c>
      <c r="CO53" s="20">
        <f>CO52+CP52+CQ52+CR52</f>
        <v>22927.850000000002</v>
      </c>
      <c r="DM53" s="20">
        <f>SUM(DM52:DP52)</f>
        <v>39732.03</v>
      </c>
      <c r="DU53" s="20">
        <f>SUM(DU52:DX52)</f>
        <v>20780.949999999997</v>
      </c>
      <c r="EC53" s="20">
        <f>SUM(EC52:EF52)</f>
        <v>18920.150000000001</v>
      </c>
      <c r="EJ53" s="20">
        <f>SUM(EJ52:EM52)</f>
        <v>14900.75</v>
      </c>
      <c r="EQ53" s="20">
        <f>SUM(EQ52:ET52)</f>
        <v>27477</v>
      </c>
      <c r="EX53" s="20">
        <f>EX52+EY52+EZ52+FA52</f>
        <v>21683.4</v>
      </c>
      <c r="FD53" s="20">
        <f>FE52+FF52+FG52+FH52</f>
        <v>13279.5</v>
      </c>
      <c r="FK53" s="20">
        <f>FL52+FM52+FN52+FO52</f>
        <v>19253.349999999999</v>
      </c>
      <c r="FR53" s="20">
        <f>FS52+FT52+FU52+FV52</f>
        <v>20416.490000000002</v>
      </c>
      <c r="FY53" s="20">
        <f>FZ52+GA52+GB52+GC52</f>
        <v>43559.549999999996</v>
      </c>
      <c r="GF53" s="20">
        <f>GG52+GH52+GI52+GJ52</f>
        <v>17693.25</v>
      </c>
      <c r="GM53" s="20">
        <f>GN52+GO52+GP52+GQ52</f>
        <v>25269.950000000004</v>
      </c>
      <c r="GT53" s="20"/>
    </row>
    <row r="54" spans="3:206" ht="14.25" x14ac:dyDescent="0.3">
      <c r="C54" s="33"/>
      <c r="F54" s="19"/>
      <c r="G54" s="19"/>
      <c r="H54" s="19"/>
      <c r="I54" s="19"/>
      <c r="J54" s="19"/>
      <c r="K54" s="19"/>
      <c r="L54" s="19"/>
    </row>
    <row r="55" spans="3:206" ht="14.25" x14ac:dyDescent="0.3">
      <c r="C55" s="33"/>
      <c r="F55" s="19"/>
      <c r="G55" s="19"/>
      <c r="H55" s="19"/>
      <c r="I55" s="19"/>
      <c r="J55" s="19"/>
      <c r="K55" s="19"/>
      <c r="L55" s="19"/>
      <c r="W55" s="6" t="s">
        <v>1039</v>
      </c>
    </row>
    <row r="56" spans="3:206" ht="14.25" x14ac:dyDescent="0.3">
      <c r="C56" s="33"/>
      <c r="F56" s="19"/>
      <c r="G56" s="19"/>
      <c r="H56" s="19"/>
      <c r="I56" s="19"/>
      <c r="J56" s="19"/>
      <c r="K56" s="19"/>
      <c r="L56" s="19"/>
    </row>
    <row r="57" spans="3:206" ht="14.25" x14ac:dyDescent="0.3">
      <c r="C57" s="34"/>
      <c r="F57" s="19"/>
      <c r="G57" s="19"/>
      <c r="H57" s="19"/>
      <c r="I57" s="19"/>
      <c r="J57" s="145" t="s">
        <v>1355</v>
      </c>
      <c r="K57" s="19"/>
      <c r="L57" s="19"/>
    </row>
    <row r="58" spans="3:206" ht="14.25" x14ac:dyDescent="0.3">
      <c r="C58" s="2"/>
      <c r="F58" s="19"/>
      <c r="G58" s="19"/>
      <c r="H58" s="19"/>
      <c r="I58" s="19"/>
      <c r="J58" s="144" t="s">
        <v>1352</v>
      </c>
      <c r="K58" s="19"/>
      <c r="L58" s="19"/>
    </row>
    <row r="59" spans="3:206" ht="14.25" x14ac:dyDescent="0.3">
      <c r="C59" s="2"/>
      <c r="F59" s="19"/>
      <c r="G59" s="19"/>
      <c r="H59" s="19"/>
      <c r="I59" s="19"/>
      <c r="J59" s="150" t="s">
        <v>1351</v>
      </c>
      <c r="K59" s="150"/>
      <c r="L59" s="19"/>
    </row>
    <row r="60" spans="3:206" ht="14.25" x14ac:dyDescent="0.3">
      <c r="C60" s="35"/>
      <c r="F60" s="19"/>
      <c r="G60" s="19"/>
      <c r="H60" s="19"/>
      <c r="I60" s="19"/>
      <c r="J60" s="144" t="s">
        <v>1353</v>
      </c>
      <c r="K60" s="19"/>
      <c r="L60" s="19"/>
    </row>
    <row r="61" spans="3:206" ht="14.25" x14ac:dyDescent="0.3">
      <c r="F61" s="19"/>
      <c r="G61" s="19"/>
      <c r="H61" s="19"/>
      <c r="I61" s="19"/>
      <c r="J61" s="144" t="s">
        <v>1354</v>
      </c>
      <c r="K61" s="19"/>
      <c r="L61" s="19"/>
    </row>
    <row r="69" spans="2:77" x14ac:dyDescent="0.25">
      <c r="D69" s="148"/>
      <c r="E69" s="146"/>
      <c r="F69" s="147"/>
      <c r="G69" s="147"/>
      <c r="H69" s="147"/>
      <c r="I69" s="147"/>
      <c r="J69" s="147"/>
      <c r="K69" s="147"/>
      <c r="L69" s="147"/>
    </row>
    <row r="70" spans="2:77" x14ac:dyDescent="0.25">
      <c r="D70" s="148"/>
      <c r="E70" s="6" t="s">
        <v>19</v>
      </c>
      <c r="F70" s="21" t="e">
        <f>PRODUCT(#REF!/#REF!)*100</f>
        <v>#REF!</v>
      </c>
      <c r="G70" s="21"/>
      <c r="H70" s="21"/>
      <c r="I70" s="21"/>
      <c r="J70" s="21"/>
    </row>
    <row r="71" spans="2:77" x14ac:dyDescent="0.25">
      <c r="D71" s="148"/>
    </row>
    <row r="72" spans="2:77" x14ac:dyDescent="0.25">
      <c r="D72" s="148"/>
      <c r="F72" s="20" t="s">
        <v>73</v>
      </c>
      <c r="I72" s="10" t="s">
        <v>172</v>
      </c>
      <c r="J72" s="30" t="s">
        <v>14</v>
      </c>
      <c r="K72" s="20" t="s">
        <v>833</v>
      </c>
      <c r="L72" s="22" t="s">
        <v>1043</v>
      </c>
    </row>
    <row r="73" spans="2:77" x14ac:dyDescent="0.25">
      <c r="D73" s="148"/>
      <c r="H73" s="22" t="s">
        <v>2</v>
      </c>
      <c r="I73" s="12"/>
      <c r="J73" s="12"/>
      <c r="K73" s="101"/>
    </row>
    <row r="74" spans="2:77" ht="15" x14ac:dyDescent="0.25">
      <c r="B74" s="29" t="s">
        <v>3</v>
      </c>
      <c r="D74" s="148"/>
      <c r="F74" s="29" t="s">
        <v>3</v>
      </c>
      <c r="G74" s="151">
        <f>SUM(F2:F51)+SUM(O2:O51)+SUM(X2:X12)</f>
        <v>65043.67</v>
      </c>
      <c r="H74" s="152"/>
      <c r="I74" s="149">
        <v>111</v>
      </c>
      <c r="J74" s="12">
        <f t="shared" ref="J74:J85" si="20">G74/I74</f>
        <v>585.97900900900902</v>
      </c>
      <c r="K74" s="102">
        <f>(ca_01_14-L74)/L74</f>
        <v>0.74322561625203509</v>
      </c>
      <c r="L74" s="24">
        <v>37312.25</v>
      </c>
      <c r="BV74" s="67"/>
      <c r="BW74" s="23"/>
      <c r="BY74" s="6"/>
    </row>
    <row r="75" spans="2:77" ht="15" x14ac:dyDescent="0.25">
      <c r="B75" s="28" t="s">
        <v>16</v>
      </c>
      <c r="C75" s="20"/>
      <c r="D75" s="147"/>
      <c r="E75" s="20"/>
      <c r="F75" s="27" t="s">
        <v>16</v>
      </c>
      <c r="G75" s="155">
        <f>SUM(X13:X51)+SUM(AG2:AG51)+SUM(AP2:AP29)</f>
        <v>58454.31</v>
      </c>
      <c r="H75" s="156"/>
      <c r="I75" s="41">
        <v>117</v>
      </c>
      <c r="J75" s="12">
        <f t="shared" si="20"/>
        <v>499.60948717948713</v>
      </c>
      <c r="K75" s="102">
        <f>(ca_02_2014-L75)/L75</f>
        <v>1.7491532103697276</v>
      </c>
      <c r="L75" s="24">
        <v>21262.66</v>
      </c>
    </row>
    <row r="76" spans="2:77" ht="15" x14ac:dyDescent="0.25">
      <c r="B76" s="38" t="s">
        <v>4</v>
      </c>
      <c r="D76" s="148"/>
      <c r="F76" s="99" t="s">
        <v>4</v>
      </c>
      <c r="G76" s="157">
        <f>SUM(AP30:AP51)+SUM(AY2:AY51)+SUM(BH2:BH42)</f>
        <v>46671.68</v>
      </c>
      <c r="H76" s="158"/>
      <c r="I76" s="41">
        <v>113</v>
      </c>
      <c r="J76" s="12">
        <f t="shared" si="20"/>
        <v>413.02371681415929</v>
      </c>
      <c r="K76" s="102">
        <f>(G76-L76)/L76</f>
        <v>0.31488966678170716</v>
      </c>
      <c r="L76" s="24">
        <v>35494.75</v>
      </c>
    </row>
    <row r="77" spans="2:77" ht="15" x14ac:dyDescent="0.25">
      <c r="B77" s="36" t="s">
        <v>5</v>
      </c>
      <c r="D77" s="148"/>
      <c r="F77" s="36" t="s">
        <v>5</v>
      </c>
      <c r="G77" s="159">
        <f>SUM(BH43:BH51)+SUM(BP2:BP51)+SUM(BX2:BX47)</f>
        <v>45134.06</v>
      </c>
      <c r="H77" s="160"/>
      <c r="I77" s="41">
        <v>105</v>
      </c>
      <c r="J77" s="12">
        <f t="shared" si="20"/>
        <v>429.84819047619044</v>
      </c>
      <c r="K77" s="102">
        <f>(G77-L77)/L77</f>
        <v>0.13317229824982924</v>
      </c>
      <c r="L77" s="24">
        <v>39829.83</v>
      </c>
    </row>
    <row r="78" spans="2:77" ht="15" x14ac:dyDescent="0.25">
      <c r="B78" s="40" t="s">
        <v>6</v>
      </c>
      <c r="D78" s="148"/>
      <c r="F78" s="40" t="s">
        <v>6</v>
      </c>
      <c r="G78" s="161">
        <f>SUM(BX48:BX51)+SUM(CF2:CF51)+SUM(CN2:CN31)</f>
        <v>47131.25</v>
      </c>
      <c r="H78" s="162"/>
      <c r="I78" s="41">
        <v>84</v>
      </c>
      <c r="J78" s="12">
        <f t="shared" si="20"/>
        <v>561.08630952380952</v>
      </c>
      <c r="K78" s="102">
        <f t="shared" ref="K78:K87" si="21">(G78-L78)/L78</f>
        <v>0.21605338830756837</v>
      </c>
      <c r="L78" s="24">
        <v>38757.550000000003</v>
      </c>
    </row>
    <row r="79" spans="2:77" ht="15" x14ac:dyDescent="0.25">
      <c r="B79" s="42" t="s">
        <v>7</v>
      </c>
      <c r="D79" s="148"/>
      <c r="F79" s="44" t="s">
        <v>7</v>
      </c>
      <c r="G79" s="163">
        <f>SUM(CN32:CN51)+SUM(CV2:CV51)+SUM(DD2:DD37)</f>
        <v>45062.76</v>
      </c>
      <c r="H79" s="164"/>
      <c r="I79" s="41">
        <v>106</v>
      </c>
      <c r="J79" s="12">
        <f t="shared" si="20"/>
        <v>425.1203773584906</v>
      </c>
      <c r="K79" s="102">
        <f t="shared" si="21"/>
        <v>-9.7229047570871502E-2</v>
      </c>
      <c r="L79" s="24">
        <v>49916.05</v>
      </c>
    </row>
    <row r="80" spans="2:77" ht="15" x14ac:dyDescent="0.25">
      <c r="B80" s="45" t="s">
        <v>8</v>
      </c>
      <c r="D80" s="148"/>
      <c r="F80" s="45" t="s">
        <v>8</v>
      </c>
      <c r="G80" s="165">
        <f>SUM(DD38:DD51)+SUM(DL2:DL51)+SUM(DT2:DT4)</f>
        <v>56052.229999999996</v>
      </c>
      <c r="H80" s="164"/>
      <c r="I80" s="41">
        <v>67</v>
      </c>
      <c r="J80" s="12">
        <f t="shared" si="20"/>
        <v>836.600447761194</v>
      </c>
      <c r="K80" s="102">
        <f t="shared" si="21"/>
        <v>0.72219873474893137</v>
      </c>
      <c r="L80" s="24">
        <v>32546.9</v>
      </c>
    </row>
    <row r="81" spans="2:12" ht="15" x14ac:dyDescent="0.25">
      <c r="B81" s="46" t="s">
        <v>9</v>
      </c>
      <c r="D81" s="148"/>
      <c r="F81" s="47" t="s">
        <v>15</v>
      </c>
      <c r="G81" s="166">
        <f>SUM(DT5:DT51)+SUM(EB2:EB8)</f>
        <v>17517.449999999997</v>
      </c>
      <c r="H81" s="164"/>
      <c r="I81" s="41">
        <v>54</v>
      </c>
      <c r="J81" s="12">
        <f t="shared" si="20"/>
        <v>324.39722222222218</v>
      </c>
      <c r="K81" s="102">
        <f t="shared" si="21"/>
        <v>-0.60971422778673312</v>
      </c>
      <c r="L81" s="24">
        <v>44883.65</v>
      </c>
    </row>
    <row r="82" spans="2:12" ht="15" x14ac:dyDescent="0.25">
      <c r="B82" s="51" t="s">
        <v>10</v>
      </c>
      <c r="D82" s="148"/>
      <c r="F82" s="49" t="s">
        <v>10</v>
      </c>
      <c r="G82" s="167">
        <f>SUM(EB9:EB51)+SUM(EI2:EI51)+SUM(EP2:EP51)+SUM(EW2:EW7)</f>
        <v>62174.600000000006</v>
      </c>
      <c r="H82" s="162"/>
      <c r="I82" s="41">
        <v>149</v>
      </c>
      <c r="J82" s="12">
        <f t="shared" si="20"/>
        <v>417.2791946308725</v>
      </c>
      <c r="K82" s="102">
        <f t="shared" si="21"/>
        <v>0.20034256558922495</v>
      </c>
      <c r="L82" s="24">
        <v>51797.38</v>
      </c>
    </row>
    <row r="83" spans="2:12" ht="15" x14ac:dyDescent="0.25">
      <c r="B83" s="96" t="s">
        <v>11</v>
      </c>
      <c r="D83" s="148"/>
      <c r="F83" s="96" t="s">
        <v>11</v>
      </c>
      <c r="G83" s="172">
        <f>SUM(EW8:EW51)+SUM(FD2:FD51)+SUM(FK2:FK51)+SUM(FR2:FR28)</f>
        <v>63078.040000000008</v>
      </c>
      <c r="H83" s="173"/>
      <c r="I83" s="41">
        <v>171</v>
      </c>
      <c r="J83" s="12">
        <f t="shared" si="20"/>
        <v>368.87742690058485</v>
      </c>
      <c r="K83" s="102">
        <f t="shared" si="21"/>
        <v>0.26861582633340542</v>
      </c>
      <c r="L83" s="24">
        <v>49721.94</v>
      </c>
    </row>
    <row r="84" spans="2:12" ht="15" x14ac:dyDescent="0.25">
      <c r="B84" s="53" t="s">
        <v>12</v>
      </c>
      <c r="D84" s="148"/>
      <c r="F84" s="53" t="s">
        <v>12</v>
      </c>
      <c r="G84" s="170">
        <f>SUM(FR29:FR51)+SUM(FY2:FY51)+SUM(GF2:GF46)</f>
        <v>67368.899999999994</v>
      </c>
      <c r="H84" s="171"/>
      <c r="I84" s="41">
        <v>118</v>
      </c>
      <c r="J84" s="12">
        <f t="shared" si="20"/>
        <v>570.92288135593219</v>
      </c>
      <c r="K84" s="102">
        <f t="shared" si="21"/>
        <v>0.14230520173622371</v>
      </c>
      <c r="L84" s="24">
        <v>58976.27</v>
      </c>
    </row>
    <row r="85" spans="2:12" ht="15" x14ac:dyDescent="0.25">
      <c r="B85" s="54" t="s">
        <v>13</v>
      </c>
      <c r="C85" s="8"/>
      <c r="D85" s="146"/>
      <c r="F85" s="55" t="s">
        <v>13</v>
      </c>
      <c r="G85" s="168">
        <f>SUM(GF47:GF51)+SUM(GM2:GM51)+SUM(GT2:GT51)</f>
        <v>44487.95</v>
      </c>
      <c r="H85" s="169"/>
      <c r="I85" s="41">
        <v>89</v>
      </c>
      <c r="J85" s="12">
        <f t="shared" si="20"/>
        <v>499.86460674157303</v>
      </c>
      <c r="K85" s="102">
        <f t="shared" si="21"/>
        <v>-0.22613313489143627</v>
      </c>
      <c r="L85" s="24">
        <v>57487.86</v>
      </c>
    </row>
    <row r="86" spans="2:12" x14ac:dyDescent="0.25">
      <c r="B86" s="6"/>
      <c r="C86" s="6" t="s">
        <v>17</v>
      </c>
      <c r="D86" s="148"/>
      <c r="F86" s="22"/>
      <c r="G86" s="22"/>
      <c r="H86" s="22"/>
      <c r="I86" s="41"/>
      <c r="J86" s="12"/>
      <c r="K86" s="102"/>
      <c r="L86" s="24"/>
    </row>
    <row r="87" spans="2:12" ht="15" x14ac:dyDescent="0.25">
      <c r="D87" s="148"/>
      <c r="F87" s="26" t="s">
        <v>0</v>
      </c>
      <c r="G87" s="153">
        <f>SUM(G74:H85)</f>
        <v>618176.9</v>
      </c>
      <c r="H87" s="154"/>
      <c r="I87" s="97">
        <f>SUM(I74:I85)</f>
        <v>1284</v>
      </c>
      <c r="J87" s="52">
        <f>G87/I87</f>
        <v>481.44618380062309</v>
      </c>
      <c r="K87" s="102">
        <f t="shared" si="21"/>
        <v>0.19342144222165858</v>
      </c>
      <c r="L87" s="20">
        <f>SUM(L74:L85)</f>
        <v>517987.08999999997</v>
      </c>
    </row>
    <row r="88" spans="2:12" x14ac:dyDescent="0.25">
      <c r="B88" s="1" t="s">
        <v>1350</v>
      </c>
      <c r="D88" s="148"/>
      <c r="K88" s="25"/>
    </row>
    <row r="89" spans="2:12" x14ac:dyDescent="0.25">
      <c r="D89" s="148"/>
      <c r="F89" s="26" t="s">
        <v>171</v>
      </c>
      <c r="G89" s="77"/>
      <c r="H89" s="77">
        <f>G87/12</f>
        <v>51514.741666666669</v>
      </c>
      <c r="I89" s="77"/>
      <c r="J89" s="77"/>
      <c r="K89" s="98"/>
      <c r="L89" s="78">
        <f>L87/12</f>
        <v>43165.590833333328</v>
      </c>
    </row>
  </sheetData>
  <mergeCells count="14">
    <mergeCell ref="J59:K59"/>
    <mergeCell ref="G74:H74"/>
    <mergeCell ref="G87:H87"/>
    <mergeCell ref="G75:H75"/>
    <mergeCell ref="G76:H76"/>
    <mergeCell ref="G77:H77"/>
    <mergeCell ref="G78:H78"/>
    <mergeCell ref="G79:H79"/>
    <mergeCell ref="G80:H80"/>
    <mergeCell ref="G81:H81"/>
    <mergeCell ref="G82:H82"/>
    <mergeCell ref="G85:H85"/>
    <mergeCell ref="G84:H84"/>
    <mergeCell ref="G83:H83"/>
  </mergeCells>
  <conditionalFormatting sqref="C39">
    <cfRule type="containsBlanks" priority="90">
      <formula>LEN(TRIM(C39))=0</formula>
    </cfRule>
    <cfRule type="colorScale" priority="91">
      <colorScale>
        <cfvo type="min"/>
        <cfvo type="max"/>
        <color rgb="FF92D050"/>
        <color rgb="FFFFEF9C"/>
      </colorScale>
    </cfRule>
    <cfRule type="colorScale" priority="93">
      <colorScale>
        <cfvo type="min"/>
        <cfvo type="num" val="0"/>
        <color rgb="FFFFFF00"/>
        <color rgb="FFFFEF9C"/>
      </colorScale>
    </cfRule>
    <cfRule type="cellIs" priority="94" operator="greaterThanOrEqual">
      <formula>"0.1"</formula>
    </cfRule>
    <cfRule type="containsBlanks" priority="95">
      <formula>LEN(TRIM(C39))=0</formula>
    </cfRule>
  </conditionalFormatting>
  <conditionalFormatting sqref="M39">
    <cfRule type="containsBlanks" priority="66">
      <formula>LEN(TRIM(M39))=0</formula>
    </cfRule>
    <cfRule type="colorScale" priority="67">
      <colorScale>
        <cfvo type="min"/>
        <cfvo type="max"/>
        <color rgb="FF92D050"/>
        <color rgb="FFFFEF9C"/>
      </colorScale>
    </cfRule>
    <cfRule type="colorScale" priority="68">
      <colorScale>
        <cfvo type="min"/>
        <cfvo type="num" val="0"/>
        <color rgb="FFFFFF00"/>
        <color rgb="FFFFEF9C"/>
      </colorScale>
    </cfRule>
    <cfRule type="cellIs" priority="69" operator="greaterThanOrEqual">
      <formula>"0.1"</formula>
    </cfRule>
    <cfRule type="containsBlanks" priority="70">
      <formula>LEN(TRIM(M39))=0</formula>
    </cfRule>
  </conditionalFormatting>
  <conditionalFormatting sqref="V39">
    <cfRule type="containsBlanks" priority="61">
      <formula>LEN(TRIM(V39))=0</formula>
    </cfRule>
    <cfRule type="colorScale" priority="62">
      <colorScale>
        <cfvo type="min"/>
        <cfvo type="max"/>
        <color rgb="FF92D050"/>
        <color rgb="FFFFEF9C"/>
      </colorScale>
    </cfRule>
    <cfRule type="colorScale" priority="63">
      <colorScale>
        <cfvo type="min"/>
        <cfvo type="num" val="0"/>
        <color rgb="FFFFFF00"/>
        <color rgb="FFFFEF9C"/>
      </colorScale>
    </cfRule>
    <cfRule type="cellIs" priority="64" operator="greaterThanOrEqual">
      <formula>"0.1"</formula>
    </cfRule>
    <cfRule type="containsBlanks" priority="65">
      <formula>LEN(TRIM(V39))=0</formula>
    </cfRule>
  </conditionalFormatting>
  <conditionalFormatting sqref="AE39">
    <cfRule type="containsBlanks" priority="56">
      <formula>LEN(TRIM(AE39))=0</formula>
    </cfRule>
    <cfRule type="colorScale" priority="57">
      <colorScale>
        <cfvo type="min"/>
        <cfvo type="max"/>
        <color rgb="FF92D050"/>
        <color rgb="FFFFEF9C"/>
      </colorScale>
    </cfRule>
    <cfRule type="colorScale" priority="58">
      <colorScale>
        <cfvo type="min"/>
        <cfvo type="num" val="0"/>
        <color rgb="FFFFFF00"/>
        <color rgb="FFFFEF9C"/>
      </colorScale>
    </cfRule>
    <cfRule type="cellIs" priority="59" operator="greaterThanOrEqual">
      <formula>"0.1"</formula>
    </cfRule>
    <cfRule type="containsBlanks" priority="60">
      <formula>LEN(TRIM(AE39))=0</formula>
    </cfRule>
  </conditionalFormatting>
  <conditionalFormatting sqref="AN39">
    <cfRule type="containsBlanks" priority="51">
      <formula>LEN(TRIM(AN39))=0</formula>
    </cfRule>
    <cfRule type="colorScale" priority="52">
      <colorScale>
        <cfvo type="min"/>
        <cfvo type="max"/>
        <color rgb="FF92D050"/>
        <color rgb="FFFFEF9C"/>
      </colorScale>
    </cfRule>
    <cfRule type="colorScale" priority="53">
      <colorScale>
        <cfvo type="min"/>
        <cfvo type="num" val="0"/>
        <color rgb="FFFFFF00"/>
        <color rgb="FFFFEF9C"/>
      </colorScale>
    </cfRule>
    <cfRule type="cellIs" priority="54" operator="greaterThanOrEqual">
      <formula>"0.1"</formula>
    </cfRule>
    <cfRule type="containsBlanks" priority="55">
      <formula>LEN(TRIM(AN39))=0</formula>
    </cfRule>
  </conditionalFormatting>
  <conditionalFormatting sqref="AW39">
    <cfRule type="containsBlanks" priority="46">
      <formula>LEN(TRIM(AW39))=0</formula>
    </cfRule>
    <cfRule type="colorScale" priority="47">
      <colorScale>
        <cfvo type="min"/>
        <cfvo type="max"/>
        <color rgb="FF92D050"/>
        <color rgb="FFFFEF9C"/>
      </colorScale>
    </cfRule>
    <cfRule type="colorScale" priority="48">
      <colorScale>
        <cfvo type="min"/>
        <cfvo type="num" val="0"/>
        <color rgb="FFFFFF00"/>
        <color rgb="FFFFEF9C"/>
      </colorScale>
    </cfRule>
    <cfRule type="cellIs" priority="49" operator="greaterThanOrEqual">
      <formula>"0.1"</formula>
    </cfRule>
    <cfRule type="containsBlanks" priority="50">
      <formula>LEN(TRIM(AW39))=0</formula>
    </cfRule>
  </conditionalFormatting>
  <conditionalFormatting sqref="BF39">
    <cfRule type="containsBlanks" priority="36">
      <formula>LEN(TRIM(BF39))=0</formula>
    </cfRule>
    <cfRule type="colorScale" priority="37">
      <colorScale>
        <cfvo type="min"/>
        <cfvo type="max"/>
        <color rgb="FF92D050"/>
        <color rgb="FFFFEF9C"/>
      </colorScale>
    </cfRule>
    <cfRule type="colorScale" priority="38">
      <colorScale>
        <cfvo type="min"/>
        <cfvo type="num" val="0"/>
        <color rgb="FFFFFF00"/>
        <color rgb="FFFFEF9C"/>
      </colorScale>
    </cfRule>
    <cfRule type="cellIs" priority="39" operator="greaterThanOrEqual">
      <formula>"0.1"</formula>
    </cfRule>
    <cfRule type="containsBlanks" priority="40">
      <formula>LEN(TRIM(BF39))=0</formula>
    </cfRule>
  </conditionalFormatting>
  <conditionalFormatting sqref="BN39">
    <cfRule type="containsBlanks" priority="31">
      <formula>LEN(TRIM(BN39))=0</formula>
    </cfRule>
    <cfRule type="colorScale" priority="32">
      <colorScale>
        <cfvo type="min"/>
        <cfvo type="max"/>
        <color rgb="FF92D050"/>
        <color rgb="FFFFEF9C"/>
      </colorScale>
    </cfRule>
    <cfRule type="colorScale" priority="33">
      <colorScale>
        <cfvo type="min"/>
        <cfvo type="num" val="0"/>
        <color rgb="FFFFFF00"/>
        <color rgb="FFFFEF9C"/>
      </colorScale>
    </cfRule>
    <cfRule type="cellIs" priority="34" operator="greaterThanOrEqual">
      <formula>"0.1"</formula>
    </cfRule>
    <cfRule type="containsBlanks" priority="35">
      <formula>LEN(TRIM(BN39))=0</formula>
    </cfRule>
  </conditionalFormatting>
  <conditionalFormatting sqref="BV39">
    <cfRule type="containsBlanks" priority="26">
      <formula>LEN(TRIM(BV39))=0</formula>
    </cfRule>
    <cfRule type="colorScale" priority="27">
      <colorScale>
        <cfvo type="min"/>
        <cfvo type="max"/>
        <color rgb="FF92D050"/>
        <color rgb="FFFFEF9C"/>
      </colorScale>
    </cfRule>
    <cfRule type="colorScale" priority="28">
      <colorScale>
        <cfvo type="min"/>
        <cfvo type="num" val="0"/>
        <color rgb="FFFFFF00"/>
        <color rgb="FFFFEF9C"/>
      </colorScale>
    </cfRule>
    <cfRule type="cellIs" priority="29" operator="greaterThanOrEqual">
      <formula>"0.1"</formula>
    </cfRule>
    <cfRule type="containsBlanks" priority="30">
      <formula>LEN(TRIM(BV39))=0</formula>
    </cfRule>
  </conditionalFormatting>
  <conditionalFormatting sqref="CD39">
    <cfRule type="containsBlanks" priority="21">
      <formula>LEN(TRIM(CD39))=0</formula>
    </cfRule>
    <cfRule type="colorScale" priority="22">
      <colorScale>
        <cfvo type="min"/>
        <cfvo type="max"/>
        <color rgb="FF92D050"/>
        <color rgb="FFFFEF9C"/>
      </colorScale>
    </cfRule>
    <cfRule type="colorScale" priority="23">
      <colorScale>
        <cfvo type="min"/>
        <cfvo type="num" val="0"/>
        <color rgb="FFFFFF00"/>
        <color rgb="FFFFEF9C"/>
      </colorScale>
    </cfRule>
    <cfRule type="cellIs" priority="24" operator="greaterThanOrEqual">
      <formula>"0.1"</formula>
    </cfRule>
    <cfRule type="containsBlanks" priority="25">
      <formula>LEN(TRIM(CD39))=0</formula>
    </cfRule>
  </conditionalFormatting>
  <conditionalFormatting sqref="CL39">
    <cfRule type="containsBlanks" priority="16">
      <formula>LEN(TRIM(CL39))=0</formula>
    </cfRule>
    <cfRule type="colorScale" priority="17">
      <colorScale>
        <cfvo type="min"/>
        <cfvo type="max"/>
        <color rgb="FF92D050"/>
        <color rgb="FFFFEF9C"/>
      </colorScale>
    </cfRule>
    <cfRule type="colorScale" priority="18">
      <colorScale>
        <cfvo type="min"/>
        <cfvo type="num" val="0"/>
        <color rgb="FFFFFF00"/>
        <color rgb="FFFFEF9C"/>
      </colorScale>
    </cfRule>
    <cfRule type="cellIs" priority="19" operator="greaterThanOrEqual">
      <formula>"0.1"</formula>
    </cfRule>
    <cfRule type="containsBlanks" priority="20">
      <formula>LEN(TRIM(CL39))=0</formula>
    </cfRule>
  </conditionalFormatting>
  <conditionalFormatting sqref="CT39">
    <cfRule type="containsBlanks" priority="11">
      <formula>LEN(TRIM(CT39))=0</formula>
    </cfRule>
    <cfRule type="colorScale" priority="12">
      <colorScale>
        <cfvo type="min"/>
        <cfvo type="max"/>
        <color rgb="FF92D050"/>
        <color rgb="FFFFEF9C"/>
      </colorScale>
    </cfRule>
    <cfRule type="colorScale" priority="13">
      <colorScale>
        <cfvo type="min"/>
        <cfvo type="num" val="0"/>
        <color rgb="FFFFFF00"/>
        <color rgb="FFFFEF9C"/>
      </colorScale>
    </cfRule>
    <cfRule type="cellIs" priority="14" operator="greaterThanOrEqual">
      <formula>"0.1"</formula>
    </cfRule>
    <cfRule type="containsBlanks" priority="15">
      <formula>LEN(TRIM(CT39))=0</formula>
    </cfRule>
  </conditionalFormatting>
  <conditionalFormatting sqref="DB39">
    <cfRule type="containsBlanks" priority="6">
      <formula>LEN(TRIM(DB39))=0</formula>
    </cfRule>
    <cfRule type="colorScale" priority="7">
      <colorScale>
        <cfvo type="min"/>
        <cfvo type="max"/>
        <color rgb="FF92D050"/>
        <color rgb="FFFFEF9C"/>
      </colorScale>
    </cfRule>
    <cfRule type="colorScale" priority="8">
      <colorScale>
        <cfvo type="min"/>
        <cfvo type="num" val="0"/>
        <color rgb="FFFFFF00"/>
        <color rgb="FFFFEF9C"/>
      </colorScale>
    </cfRule>
    <cfRule type="cellIs" priority="9" operator="greaterThanOrEqual">
      <formula>"0.1"</formula>
    </cfRule>
    <cfRule type="containsBlanks" priority="10">
      <formula>LEN(TRIM(DB39))=0</formula>
    </cfRule>
  </conditionalFormatting>
  <conditionalFormatting sqref="DJ39">
    <cfRule type="containsBlanks" priority="1">
      <formula>LEN(TRIM(DJ39))=0</formula>
    </cfRule>
    <cfRule type="colorScale" priority="2">
      <colorScale>
        <cfvo type="min"/>
        <cfvo type="max"/>
        <color rgb="FF92D050"/>
        <color rgb="FFFFEF9C"/>
      </colorScale>
    </cfRule>
    <cfRule type="colorScale" priority="3">
      <colorScale>
        <cfvo type="min"/>
        <cfvo type="num" val="0"/>
        <color rgb="FFFFFF00"/>
        <color rgb="FFFFEF9C"/>
      </colorScale>
    </cfRule>
    <cfRule type="cellIs" priority="4" operator="greaterThanOrEqual">
      <formula>"0.1"</formula>
    </cfRule>
    <cfRule type="containsBlanks" priority="5">
      <formula>LEN(TRIM(DJ39))=0</formula>
    </cfRule>
  </conditionalFormatting>
  <pageMargins left="0.25" right="0.25" top="0.75000000000000011" bottom="0.75000000000000011" header="0.30000000000000004" footer="0.30000000000000004"/>
  <pageSetup paperSize="9" orientation="portrait" r:id="rId1"/>
  <headerFooter>
    <oddHeader>&amp;C&amp;"Calibri,Normal"&amp;K000000walaba 2014</oddHeader>
  </headerFooter>
  <ignoredErrors>
    <ignoredError sqref="G52 I87" emptyCellReference="1"/>
  </ignoredErrors>
  <legacyDrawing r:id="rId2"/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recap</vt:lpstr>
      <vt:lpstr>ca_01_14</vt:lpstr>
      <vt:lpstr>ca_02_2014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lastPrinted>2016-02-01T17:04:34Z</cp:lastPrinted>
  <dcterms:created xsi:type="dcterms:W3CDTF">2006-09-12T15:06:44Z</dcterms:created>
  <dcterms:modified xsi:type="dcterms:W3CDTF">2016-04-30T13:05:19Z</dcterms:modified>
  <cp:category/>
</cp:coreProperties>
</file>