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codeName="ThisWorkbook" autoCompressPictures="0"/>
  <bookViews>
    <workbookView xWindow="20" yWindow="0" windowWidth="38400" windowHeight="19620" tabRatio="500"/>
  </bookViews>
  <sheets>
    <sheet name="Noms" sheetId="1" r:id="rId1"/>
    <sheet name="Fonctions" sheetId="2" r:id="rId2"/>
    <sheet name="Villes" sheetId="3" r:id="rId3"/>
  </sheets>
  <definedNames>
    <definedName name="dept">Noms!$C$2</definedName>
    <definedName name="dept2">Noms!$J$22</definedName>
    <definedName name="fonction">OFFSET(nom,,4,)</definedName>
    <definedName name="Fonctions">Noms!$Q:$Q</definedName>
    <definedName name="liste">OFFSET(Noms!$R$2,,,COUNTIF(Noms!$R:$R,"&gt;&lt;"))</definedName>
    <definedName name="liste2">OFFSET(Noms!$U$2,,,COUNTIF(Noms!$U:$U,"&gt;&lt;")-1)</definedName>
    <definedName name="nom">OFFSET(Noms!$A$2,,,COUNTIF(Noms!$A:$A,"&gt;&lt;")-1)</definedName>
    <definedName name="prenom">OFFSET(nom,,1,)</definedName>
    <definedName name="tele">OFFSET(nom,,3,)</definedName>
    <definedName name="ville">OFFSET(nom,,2,)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3" l="1" a="1"/>
  <c r="D6" i="3"/>
  <c r="E6" i="3" a="1"/>
  <c r="E6" i="3"/>
  <c r="F6" i="3" a="1"/>
  <c r="F6" i="3"/>
  <c r="G6" i="3" a="1"/>
  <c r="G6" i="3"/>
  <c r="H6" i="3" a="1"/>
  <c r="H6" i="3"/>
  <c r="D7" i="3" a="1"/>
  <c r="D7" i="3"/>
  <c r="E7" i="3" a="1"/>
  <c r="E7" i="3"/>
  <c r="F7" i="3" a="1"/>
  <c r="F7" i="3"/>
  <c r="G7" i="3" a="1"/>
  <c r="G7" i="3"/>
  <c r="H7" i="3" a="1"/>
  <c r="H7" i="3"/>
  <c r="D8" i="3" a="1"/>
  <c r="D8" i="3"/>
  <c r="E8" i="3" a="1"/>
  <c r="E8" i="3"/>
  <c r="F8" i="3" a="1"/>
  <c r="F8" i="3"/>
  <c r="G8" i="3" a="1"/>
  <c r="G8" i="3"/>
  <c r="H8" i="3" a="1"/>
  <c r="H8" i="3"/>
  <c r="D9" i="3" a="1"/>
  <c r="D9" i="3"/>
  <c r="E9" i="3" a="1"/>
  <c r="E9" i="3"/>
  <c r="F9" i="3" a="1"/>
  <c r="F9" i="3"/>
  <c r="G9" i="3" a="1"/>
  <c r="G9" i="3"/>
  <c r="H9" i="3" a="1"/>
  <c r="H9" i="3"/>
  <c r="D10" i="3" a="1"/>
  <c r="D10" i="3"/>
  <c r="E10" i="3" a="1"/>
  <c r="E10" i="3"/>
  <c r="F10" i="3" a="1"/>
  <c r="F10" i="3"/>
  <c r="G10" i="3" a="1"/>
  <c r="G10" i="3"/>
  <c r="H10" i="3" a="1"/>
  <c r="H10" i="3"/>
  <c r="D11" i="3" a="1"/>
  <c r="D11" i="3"/>
  <c r="E11" i="3" a="1"/>
  <c r="E11" i="3"/>
  <c r="F11" i="3" a="1"/>
  <c r="F11" i="3"/>
  <c r="G11" i="3" a="1"/>
  <c r="G11" i="3"/>
  <c r="H11" i="3" a="1"/>
  <c r="H11" i="3"/>
  <c r="D12" i="3" a="1"/>
  <c r="D12" i="3"/>
  <c r="E12" i="3" a="1"/>
  <c r="E12" i="3"/>
  <c r="F12" i="3" a="1"/>
  <c r="F12" i="3"/>
  <c r="G12" i="3" a="1"/>
  <c r="G12" i="3"/>
  <c r="H12" i="3" a="1"/>
  <c r="H12" i="3"/>
  <c r="D13" i="3" a="1"/>
  <c r="D13" i="3"/>
  <c r="E13" i="3" a="1"/>
  <c r="E13" i="3"/>
  <c r="F13" i="3" a="1"/>
  <c r="F13" i="3"/>
  <c r="G13" i="3" a="1"/>
  <c r="G13" i="3"/>
  <c r="H13" i="3" a="1"/>
  <c r="H13" i="3"/>
  <c r="D14" i="3" a="1"/>
  <c r="D14" i="3"/>
  <c r="E14" i="3" a="1"/>
  <c r="E14" i="3"/>
  <c r="F14" i="3" a="1"/>
  <c r="F14" i="3"/>
  <c r="G14" i="3" a="1"/>
  <c r="G14" i="3"/>
  <c r="H14" i="3" a="1"/>
  <c r="H14" i="3"/>
  <c r="D15" i="3" a="1"/>
  <c r="D15" i="3"/>
  <c r="E15" i="3" a="1"/>
  <c r="E15" i="3"/>
  <c r="F15" i="3" a="1"/>
  <c r="F15" i="3"/>
  <c r="G15" i="3" a="1"/>
  <c r="G15" i="3"/>
  <c r="H15" i="3" a="1"/>
  <c r="H15" i="3"/>
  <c r="D16" i="3" a="1"/>
  <c r="D16" i="3"/>
  <c r="E16" i="3" a="1"/>
  <c r="E16" i="3"/>
  <c r="F16" i="3" a="1"/>
  <c r="F16" i="3"/>
  <c r="G16" i="3" a="1"/>
  <c r="G16" i="3"/>
  <c r="H16" i="3" a="1"/>
  <c r="H16" i="3"/>
  <c r="E5" i="3" a="1"/>
  <c r="E5" i="3"/>
  <c r="F5" i="3" a="1"/>
  <c r="F5" i="3"/>
  <c r="G5" i="3" a="1"/>
  <c r="G5" i="3"/>
  <c r="H5" i="3" a="1"/>
  <c r="H5" i="3"/>
  <c r="D5" i="3" a="1"/>
  <c r="D5" i="3"/>
  <c r="D6" i="2" a="1"/>
  <c r="D6" i="2"/>
  <c r="E6" i="2" a="1"/>
  <c r="E6" i="2"/>
  <c r="F6" i="2" a="1"/>
  <c r="F6" i="2"/>
  <c r="G6" i="2" a="1"/>
  <c r="G6" i="2"/>
  <c r="H6" i="2" a="1"/>
  <c r="H6" i="2"/>
  <c r="D7" i="2" a="1"/>
  <c r="D7" i="2"/>
  <c r="E7" i="2" a="1"/>
  <c r="E7" i="2"/>
  <c r="F7" i="2" a="1"/>
  <c r="F7" i="2"/>
  <c r="G7" i="2" a="1"/>
  <c r="G7" i="2"/>
  <c r="H7" i="2" a="1"/>
  <c r="H7" i="2"/>
  <c r="D8" i="2" a="1"/>
  <c r="D8" i="2"/>
  <c r="E8" i="2" a="1"/>
  <c r="E8" i="2"/>
  <c r="F8" i="2" a="1"/>
  <c r="F8" i="2"/>
  <c r="G8" i="2" a="1"/>
  <c r="G8" i="2"/>
  <c r="H8" i="2" a="1"/>
  <c r="H8" i="2"/>
  <c r="D9" i="2" a="1"/>
  <c r="D9" i="2"/>
  <c r="E9" i="2" a="1"/>
  <c r="E9" i="2"/>
  <c r="F9" i="2" a="1"/>
  <c r="F9" i="2"/>
  <c r="G9" i="2" a="1"/>
  <c r="G9" i="2"/>
  <c r="H9" i="2" a="1"/>
  <c r="H9" i="2"/>
  <c r="D10" i="2" a="1"/>
  <c r="D10" i="2"/>
  <c r="E10" i="2" a="1"/>
  <c r="E10" i="2"/>
  <c r="F10" i="2" a="1"/>
  <c r="F10" i="2"/>
  <c r="G10" i="2" a="1"/>
  <c r="G10" i="2"/>
  <c r="H10" i="2" a="1"/>
  <c r="H10" i="2"/>
  <c r="D11" i="2" a="1"/>
  <c r="D11" i="2"/>
  <c r="E11" i="2" a="1"/>
  <c r="E11" i="2"/>
  <c r="F11" i="2" a="1"/>
  <c r="F11" i="2"/>
  <c r="G11" i="2" a="1"/>
  <c r="G11" i="2"/>
  <c r="H11" i="2" a="1"/>
  <c r="H11" i="2"/>
  <c r="D12" i="2" a="1"/>
  <c r="D12" i="2"/>
  <c r="E12" i="2" a="1"/>
  <c r="E12" i="2"/>
  <c r="F12" i="2" a="1"/>
  <c r="F12" i="2"/>
  <c r="G12" i="2" a="1"/>
  <c r="G12" i="2"/>
  <c r="H12" i="2" a="1"/>
  <c r="H12" i="2"/>
  <c r="D13" i="2" a="1"/>
  <c r="D13" i="2"/>
  <c r="E13" i="2" a="1"/>
  <c r="E13" i="2"/>
  <c r="F13" i="2" a="1"/>
  <c r="F13" i="2"/>
  <c r="G13" i="2" a="1"/>
  <c r="G13" i="2"/>
  <c r="H13" i="2" a="1"/>
  <c r="H13" i="2"/>
  <c r="D14" i="2" a="1"/>
  <c r="D14" i="2"/>
  <c r="E14" i="2" a="1"/>
  <c r="E14" i="2"/>
  <c r="F14" i="2" a="1"/>
  <c r="F14" i="2"/>
  <c r="G14" i="2" a="1"/>
  <c r="G14" i="2"/>
  <c r="H14" i="2" a="1"/>
  <c r="H14" i="2"/>
  <c r="D15" i="2" a="1"/>
  <c r="D15" i="2"/>
  <c r="E15" i="2" a="1"/>
  <c r="E15" i="2"/>
  <c r="F15" i="2" a="1"/>
  <c r="F15" i="2"/>
  <c r="G15" i="2" a="1"/>
  <c r="G15" i="2"/>
  <c r="H15" i="2" a="1"/>
  <c r="H15" i="2"/>
  <c r="D16" i="2" a="1"/>
  <c r="D16" i="2"/>
  <c r="E16" i="2" a="1"/>
  <c r="E16" i="2"/>
  <c r="F16" i="2" a="1"/>
  <c r="F16" i="2"/>
  <c r="G16" i="2" a="1"/>
  <c r="G16" i="2"/>
  <c r="H16" i="2" a="1"/>
  <c r="H16" i="2"/>
  <c r="H5" i="2" a="1"/>
  <c r="H5" i="2"/>
  <c r="G5" i="2" a="1"/>
  <c r="G5" i="2"/>
  <c r="F5" i="2" a="1"/>
  <c r="F5" i="2"/>
  <c r="E5" i="2" a="1"/>
  <c r="E5" i="2"/>
  <c r="D5" i="2" a="1"/>
  <c r="D5" i="2"/>
  <c r="H11" i="1" a="1"/>
  <c r="H11" i="1"/>
  <c r="K12" i="1" a="1"/>
  <c r="K12" i="1"/>
  <c r="L12" i="1" a="1"/>
  <c r="L12" i="1"/>
  <c r="K13" i="1" a="1"/>
  <c r="K13" i="1"/>
  <c r="L13" i="1" a="1"/>
  <c r="L13" i="1"/>
  <c r="K14" i="1" a="1"/>
  <c r="K14" i="1"/>
  <c r="L14" i="1" a="1"/>
  <c r="L14" i="1"/>
  <c r="K15" i="1" a="1"/>
  <c r="K15" i="1"/>
  <c r="L15" i="1" a="1"/>
  <c r="L15" i="1"/>
  <c r="K16" i="1" a="1"/>
  <c r="K16" i="1"/>
  <c r="L16" i="1" a="1"/>
  <c r="L16" i="1"/>
  <c r="K17" i="1" a="1"/>
  <c r="K17" i="1"/>
  <c r="L17" i="1" a="1"/>
  <c r="L17" i="1"/>
  <c r="K18" i="1" a="1"/>
  <c r="K18" i="1"/>
  <c r="L18" i="1" a="1"/>
  <c r="L18" i="1"/>
  <c r="K19" i="1" a="1"/>
  <c r="K19" i="1"/>
  <c r="L19" i="1" a="1"/>
  <c r="L19" i="1"/>
  <c r="K20" i="1" a="1"/>
  <c r="K20" i="1"/>
  <c r="L20" i="1" a="1"/>
  <c r="L20" i="1"/>
  <c r="K21" i="1" a="1"/>
  <c r="K21" i="1"/>
  <c r="L21" i="1" a="1"/>
  <c r="L21" i="1"/>
  <c r="K22" i="1" a="1"/>
  <c r="K22" i="1"/>
  <c r="L22" i="1" a="1"/>
  <c r="L22" i="1"/>
  <c r="L11" i="1" a="1"/>
  <c r="L11" i="1"/>
  <c r="K11" i="1" a="1"/>
  <c r="K11" i="1"/>
  <c r="H12" i="1" a="1"/>
  <c r="H12" i="1"/>
  <c r="I12" i="1" a="1"/>
  <c r="I12" i="1"/>
  <c r="J12" i="1" a="1"/>
  <c r="J12" i="1"/>
  <c r="H13" i="1" a="1"/>
  <c r="H13" i="1"/>
  <c r="I13" i="1" a="1"/>
  <c r="I13" i="1"/>
  <c r="J13" i="1" a="1"/>
  <c r="J13" i="1"/>
  <c r="H14" i="1" a="1"/>
  <c r="H14" i="1"/>
  <c r="I14" i="1" a="1"/>
  <c r="I14" i="1"/>
  <c r="J14" i="1" a="1"/>
  <c r="J14" i="1"/>
  <c r="H15" i="1" a="1"/>
  <c r="H15" i="1"/>
  <c r="I15" i="1" a="1"/>
  <c r="I15" i="1"/>
  <c r="J15" i="1" a="1"/>
  <c r="J15" i="1"/>
  <c r="H16" i="1" a="1"/>
  <c r="H16" i="1"/>
  <c r="I16" i="1" a="1"/>
  <c r="I16" i="1"/>
  <c r="J16" i="1" a="1"/>
  <c r="J16" i="1"/>
  <c r="H17" i="1" a="1"/>
  <c r="H17" i="1"/>
  <c r="I17" i="1" a="1"/>
  <c r="I17" i="1"/>
  <c r="J17" i="1" a="1"/>
  <c r="J17" i="1"/>
  <c r="H18" i="1" a="1"/>
  <c r="H18" i="1"/>
  <c r="I18" i="1" a="1"/>
  <c r="I18" i="1"/>
  <c r="J18" i="1" a="1"/>
  <c r="J18" i="1"/>
  <c r="H19" i="1" a="1"/>
  <c r="H19" i="1"/>
  <c r="I19" i="1" a="1"/>
  <c r="I19" i="1"/>
  <c r="J19" i="1" a="1"/>
  <c r="J19" i="1"/>
  <c r="H20" i="1" a="1"/>
  <c r="H20" i="1"/>
  <c r="I20" i="1" a="1"/>
  <c r="I20" i="1"/>
  <c r="J20" i="1" a="1"/>
  <c r="J20" i="1"/>
  <c r="H21" i="1" a="1"/>
  <c r="H21" i="1"/>
  <c r="I21" i="1" a="1"/>
  <c r="I21" i="1"/>
  <c r="J21" i="1" a="1"/>
  <c r="J21" i="1"/>
  <c r="H22" i="1" a="1"/>
  <c r="H22" i="1"/>
  <c r="I22" i="1" a="1"/>
  <c r="I22" i="1"/>
  <c r="J22" i="1" a="1"/>
  <c r="J22" i="1"/>
  <c r="J11" i="1" a="1"/>
  <c r="J11" i="1"/>
  <c r="I11" i="1" a="1"/>
  <c r="I11" i="1"/>
  <c r="R2" i="1" a="1"/>
  <c r="R2" i="1"/>
  <c r="R3" i="1" a="1"/>
  <c r="R3" i="1"/>
  <c r="R4" i="1" a="1"/>
  <c r="R4" i="1"/>
</calcChain>
</file>

<file path=xl/sharedStrings.xml><?xml version="1.0" encoding="utf-8"?>
<sst xmlns="http://schemas.openxmlformats.org/spreadsheetml/2006/main" count="115" uniqueCount="49">
  <si>
    <t>Nom</t>
  </si>
  <si>
    <t>Prénom</t>
  </si>
  <si>
    <t>Téléphone</t>
  </si>
  <si>
    <t>Durand</t>
  </si>
  <si>
    <t>Pierre</t>
  </si>
  <si>
    <t>Dupond</t>
  </si>
  <si>
    <t>Paul</t>
  </si>
  <si>
    <t>Martin</t>
  </si>
  <si>
    <t>Jacques</t>
  </si>
  <si>
    <t>Untel</t>
  </si>
  <si>
    <t>Henri</t>
  </si>
  <si>
    <t>Fleurance</t>
  </si>
  <si>
    <t>Condom</t>
  </si>
  <si>
    <t>Toulouse</t>
  </si>
  <si>
    <t>Unetelle</t>
  </si>
  <si>
    <t>Jeanne</t>
  </si>
  <si>
    <t>Lui</t>
  </si>
  <si>
    <t>Georges</t>
  </si>
  <si>
    <t>Elle</t>
  </si>
  <si>
    <t>Michelle</t>
  </si>
  <si>
    <t>Thomas</t>
  </si>
  <si>
    <t>Patrick</t>
  </si>
  <si>
    <t>David</t>
  </si>
  <si>
    <t>Simon</t>
  </si>
  <si>
    <t>Albert</t>
  </si>
  <si>
    <t>Auch</t>
  </si>
  <si>
    <t>Bertrand</t>
  </si>
  <si>
    <t>Matthieu</t>
  </si>
  <si>
    <t>Mikael</t>
  </si>
  <si>
    <t>Agen</t>
  </si>
  <si>
    <t>Denis</t>
  </si>
  <si>
    <t>Alain</t>
  </si>
  <si>
    <t>René</t>
  </si>
  <si>
    <t>Fonction</t>
  </si>
  <si>
    <t>CCA</t>
  </si>
  <si>
    <t>SEC</t>
  </si>
  <si>
    <t>RP</t>
  </si>
  <si>
    <t>CETG</t>
  </si>
  <si>
    <t>Marcel</t>
  </si>
  <si>
    <t>Aline</t>
  </si>
  <si>
    <t>Clodine</t>
  </si>
  <si>
    <t>Claude</t>
  </si>
  <si>
    <t>Maurice</t>
  </si>
  <si>
    <t>Charles</t>
  </si>
  <si>
    <t>Dominique</t>
  </si>
  <si>
    <t>Marcelin</t>
  </si>
  <si>
    <t>Gérard</t>
  </si>
  <si>
    <t>Ville</t>
  </si>
  <si>
    <t>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</si>
</sst>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0" fillId="0" borderId="0" xfId="0" applyFill="1"/>
    <xf numFmtId="0" fontId="4" fillId="0" borderId="0" xfId="0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6" fillId="0" borderId="0" xfId="0" applyFont="1"/>
    <xf numFmtId="0" fontId="7" fillId="6" borderId="1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8" fillId="8" borderId="0" xfId="0" applyFont="1" applyFill="1" applyAlignment="1">
      <alignment horizontal="center"/>
    </xf>
    <xf numFmtId="164" fontId="8" fillId="8" borderId="0" xfId="0" applyNumberFormat="1" applyFont="1" applyFill="1" applyAlignment="1">
      <alignment horizontal="center"/>
    </xf>
    <xf numFmtId="164" fontId="6" fillId="9" borderId="1" xfId="0" applyNumberFormat="1" applyFont="1" applyFill="1" applyBorder="1"/>
    <xf numFmtId="0" fontId="6" fillId="9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U24"/>
  <sheetViews>
    <sheetView tabSelected="1" zoomScale="200" zoomScaleNormal="200" zoomScalePageLayoutView="200" workbookViewId="0">
      <selection activeCell="K11" sqref="K11"/>
    </sheetView>
  </sheetViews>
  <sheetFormatPr baseColWidth="10" defaultRowHeight="15" x14ac:dyDescent="0"/>
  <cols>
    <col min="1" max="2" width="11.5" customWidth="1"/>
    <col min="3" max="3" width="14.83203125" customWidth="1"/>
    <col min="4" max="4" width="14.5" style="2" customWidth="1"/>
    <col min="8" max="8" width="16.1640625" customWidth="1"/>
    <col min="9" max="9" width="13.1640625" bestFit="1" customWidth="1"/>
    <col min="10" max="10" width="12.1640625" bestFit="1" customWidth="1"/>
    <col min="11" max="11" width="13.1640625" style="2" bestFit="1" customWidth="1"/>
    <col min="12" max="12" width="14.6640625" customWidth="1"/>
  </cols>
  <sheetData>
    <row r="1" spans="1:21" s="1" customFormat="1">
      <c r="A1" s="3" t="s">
        <v>0</v>
      </c>
      <c r="B1" s="3" t="s">
        <v>1</v>
      </c>
      <c r="C1" s="3" t="s">
        <v>47</v>
      </c>
      <c r="D1" s="5" t="s">
        <v>2</v>
      </c>
      <c r="E1" s="3" t="s">
        <v>33</v>
      </c>
      <c r="K1" s="4"/>
      <c r="Q1" s="3"/>
      <c r="R1" s="3"/>
      <c r="U1"/>
    </row>
    <row r="2" spans="1:21">
      <c r="A2" t="s">
        <v>3</v>
      </c>
      <c r="B2" t="s">
        <v>4</v>
      </c>
      <c r="C2" t="s">
        <v>12</v>
      </c>
      <c r="D2" s="2">
        <v>102030405</v>
      </c>
      <c r="E2" s="10" t="s">
        <v>34</v>
      </c>
      <c r="H2" s="2"/>
      <c r="Q2" t="s">
        <v>34</v>
      </c>
      <c r="R2" t="str">
        <f t="array" aca="1" ref="R2" ca="1">OFFSET(dept,MATCH(0,COUNTIF(R$1:R1,ville),0)-1,)</f>
        <v>Condom</v>
      </c>
    </row>
    <row r="3" spans="1:21">
      <c r="A3" t="s">
        <v>5</v>
      </c>
      <c r="B3" t="s">
        <v>6</v>
      </c>
      <c r="C3" s="9" t="s">
        <v>11</v>
      </c>
      <c r="D3" s="2">
        <v>203040506</v>
      </c>
      <c r="E3" s="10" t="s">
        <v>34</v>
      </c>
      <c r="Q3" t="s">
        <v>35</v>
      </c>
      <c r="R3" t="str">
        <f t="array" aca="1" ref="R3" ca="1">OFFSET(dept,MATCH(0,COUNTIF(R$1:R2,ville),0)-1,)</f>
        <v>Fleurance</v>
      </c>
    </row>
    <row r="4" spans="1:21">
      <c r="A4" t="s">
        <v>7</v>
      </c>
      <c r="B4" t="s">
        <v>8</v>
      </c>
      <c r="C4" t="s">
        <v>12</v>
      </c>
      <c r="D4" s="2">
        <v>304050607</v>
      </c>
      <c r="E4" s="10" t="s">
        <v>35</v>
      </c>
      <c r="Q4" t="s">
        <v>36</v>
      </c>
      <c r="R4" t="str">
        <f t="array" aca="1" ref="R4" ca="1">OFFSET(dept,MATCH(0,COUNTIF(R$1:R3,ville),0)-1,)</f>
        <v>Toulouse</v>
      </c>
    </row>
    <row r="5" spans="1:21">
      <c r="A5" t="s">
        <v>9</v>
      </c>
      <c r="B5" t="s">
        <v>10</v>
      </c>
      <c r="C5" t="s">
        <v>11</v>
      </c>
      <c r="D5" s="2">
        <v>405060708</v>
      </c>
      <c r="E5" s="10" t="s">
        <v>36</v>
      </c>
      <c r="F5" s="8"/>
      <c r="Q5" t="s">
        <v>37</v>
      </c>
      <c r="R5" t="s">
        <v>25</v>
      </c>
    </row>
    <row r="6" spans="1:21">
      <c r="A6" t="s">
        <v>14</v>
      </c>
      <c r="B6" t="s">
        <v>15</v>
      </c>
      <c r="C6" s="8" t="s">
        <v>13</v>
      </c>
      <c r="D6" s="2">
        <v>203040507</v>
      </c>
      <c r="E6" s="11" t="s">
        <v>37</v>
      </c>
      <c r="R6" t="s">
        <v>29</v>
      </c>
    </row>
    <row r="7" spans="1:21">
      <c r="A7" t="s">
        <v>16</v>
      </c>
      <c r="B7" t="s">
        <v>17</v>
      </c>
      <c r="C7" s="8" t="s">
        <v>11</v>
      </c>
      <c r="D7" s="2">
        <v>203040508</v>
      </c>
      <c r="E7" s="10"/>
    </row>
    <row r="8" spans="1:21">
      <c r="A8" t="s">
        <v>18</v>
      </c>
      <c r="B8" t="s">
        <v>19</v>
      </c>
      <c r="C8" s="8" t="s">
        <v>12</v>
      </c>
      <c r="D8" s="2">
        <v>203040509</v>
      </c>
      <c r="E8" s="10"/>
    </row>
    <row r="9" spans="1:21">
      <c r="A9" t="s">
        <v>20</v>
      </c>
      <c r="B9" t="s">
        <v>21</v>
      </c>
      <c r="C9" s="8" t="s">
        <v>13</v>
      </c>
      <c r="D9" s="2">
        <v>2030405010</v>
      </c>
      <c r="E9" s="10" t="s">
        <v>35</v>
      </c>
      <c r="I9" s="14" t="s">
        <v>33</v>
      </c>
      <c r="J9" s="13" t="s">
        <v>37</v>
      </c>
      <c r="K9"/>
    </row>
    <row r="10" spans="1:21">
      <c r="A10" t="s">
        <v>22</v>
      </c>
      <c r="B10" t="s">
        <v>10</v>
      </c>
      <c r="C10" s="8" t="s">
        <v>11</v>
      </c>
      <c r="D10" s="2">
        <v>607080910</v>
      </c>
      <c r="E10" s="10"/>
      <c r="H10" s="6" t="s">
        <v>0</v>
      </c>
      <c r="I10" s="6" t="s">
        <v>1</v>
      </c>
      <c r="J10" s="6" t="s">
        <v>33</v>
      </c>
      <c r="K10" s="7" t="s">
        <v>47</v>
      </c>
      <c r="L10" s="6" t="s">
        <v>2</v>
      </c>
    </row>
    <row r="11" spans="1:21">
      <c r="A11" t="s">
        <v>23</v>
      </c>
      <c r="B11" t="s">
        <v>24</v>
      </c>
      <c r="C11" s="8" t="s">
        <v>25</v>
      </c>
      <c r="D11" s="2">
        <v>708091011</v>
      </c>
      <c r="E11" s="10" t="s">
        <v>37</v>
      </c>
      <c r="H11" s="24" t="str">
        <f t="array" aca="1" ref="H11" ca="1">IFERROR(INDEX(nom,SMALL(IF(fonction=$J$9,ROW(fonction)-1,""),ROW(A1))),"")</f>
        <v>Unetelle</v>
      </c>
      <c r="I11" s="24" t="str">
        <f t="array" aca="1" ref="I11" ca="1">IFERROR(INDEX(prenom,SMALL(IF(fonction=$J$9,ROW(fonction)-1,""),ROW(B1))),"")</f>
        <v>Jeanne</v>
      </c>
      <c r="J11" s="12" t="str">
        <f t="array" aca="1" ref="J11" ca="1">IFERROR(INDEX(fonction,SMALL(IF(fonction=$J$9,ROW(fonction)-1,""),ROW(C1))),"")</f>
        <v>CETG</v>
      </c>
      <c r="K11" s="25" t="str">
        <f t="array" aca="1" ref="K11" ca="1">IFERROR(INDEX(ville,SMALL(IF(fonction=$J$9,ROW(fonction)-1,""),ROW(D1))),"")</f>
        <v>Toulouse</v>
      </c>
      <c r="L11" s="15">
        <f t="array" aca="1" ref="L11" ca="1">IFERROR(INDEX(tele,SMALL(IF(fonction=$J$9,ROW(fonction)-1,""),ROW(E1))),"")</f>
        <v>203040507</v>
      </c>
    </row>
    <row r="12" spans="1:21">
      <c r="A12" t="s">
        <v>26</v>
      </c>
      <c r="B12" t="s">
        <v>27</v>
      </c>
      <c r="C12" s="8" t="s">
        <v>13</v>
      </c>
      <c r="D12" s="2">
        <v>809101112</v>
      </c>
      <c r="E12" s="10" t="s">
        <v>36</v>
      </c>
      <c r="H12" s="24" t="str">
        <f t="array" aca="1" ref="H12" ca="1">IFERROR(INDEX(nom,SMALL(IF(fonction=$J$9,ROW(fonction)-1,""),ROW(A2))),"")</f>
        <v>Simon</v>
      </c>
      <c r="I12" s="24" t="str">
        <f t="array" aca="1" ref="I12" ca="1">IFERROR(INDEX(prenom,SMALL(IF(fonction=$J$9,ROW(fonction)-1,""),ROW(B2))),"")</f>
        <v>Albert</v>
      </c>
      <c r="J12" s="12" t="str">
        <f t="array" aca="1" ref="J12" ca="1">IFERROR(INDEX(fonction,SMALL(IF(fonction=$J$9,ROW(fonction)-1,""),ROW(C2))),"")</f>
        <v>CETG</v>
      </c>
      <c r="K12" s="25" t="str">
        <f t="array" aca="1" ref="K12" ca="1">IFERROR(INDEX(ville,SMALL(IF(fonction=$J$9,ROW(fonction)-1,""),ROW(D2))),"")</f>
        <v>Auch</v>
      </c>
      <c r="L12" s="15">
        <f t="array" aca="1" ref="L12" ca="1">IFERROR(INDEX(tele,SMALL(IF(fonction=$J$9,ROW(fonction)-1,""),ROW(E2))),"")</f>
        <v>708091011</v>
      </c>
    </row>
    <row r="13" spans="1:21">
      <c r="A13" t="s">
        <v>26</v>
      </c>
      <c r="B13" t="s">
        <v>38</v>
      </c>
      <c r="C13" s="8" t="s">
        <v>13</v>
      </c>
      <c r="D13" s="2">
        <v>809101113</v>
      </c>
      <c r="E13" s="10"/>
      <c r="H13" s="24" t="str">
        <f t="array" aca="1" ref="H13" ca="1">IFERROR(INDEX(nom,SMALL(IF(fonction=$J$9,ROW(fonction)-1,""),ROW(A3))),"")</f>
        <v>Bertrand</v>
      </c>
      <c r="I13" s="24" t="str">
        <f t="array" aca="1" ref="I13" ca="1">IFERROR(INDEX(prenom,SMALL(IF(fonction=$J$9,ROW(fonction)-1,""),ROW(B3))),"")</f>
        <v>Alain</v>
      </c>
      <c r="J13" s="12" t="str">
        <f t="array" aca="1" ref="J13" ca="1">IFERROR(INDEX(fonction,SMALL(IF(fonction=$J$9,ROW(fonction)-1,""),ROW(C3))),"")</f>
        <v>CETG</v>
      </c>
      <c r="K13" s="25" t="str">
        <f t="array" aca="1" ref="K13" ca="1">IFERROR(INDEX(ville,SMALL(IF(fonction=$J$9,ROW(fonction)-1,""),ROW(D3))),"")</f>
        <v>Condom</v>
      </c>
      <c r="L13" s="15">
        <f t="array" aca="1" ref="L13" ca="1">IFERROR(INDEX(tele,SMALL(IF(fonction=$J$9,ROW(fonction)-1,""),ROW(E3))),"")</f>
        <v>809101114</v>
      </c>
    </row>
    <row r="14" spans="1:21">
      <c r="A14" t="s">
        <v>26</v>
      </c>
      <c r="B14" t="s">
        <v>31</v>
      </c>
      <c r="C14" s="8" t="s">
        <v>12</v>
      </c>
      <c r="D14" s="2">
        <v>809101114</v>
      </c>
      <c r="E14" s="10" t="s">
        <v>37</v>
      </c>
      <c r="H14" s="24" t="str">
        <f t="array" aca="1" ref="H14" ca="1">IFERROR(INDEX(nom,SMALL(IF(fonction=$J$9,ROW(fonction)-1,""),ROW(A4))),"")</f>
        <v>Bertrand</v>
      </c>
      <c r="I14" s="24" t="str">
        <f t="array" aca="1" ref="I14" ca="1">IFERROR(INDEX(prenom,SMALL(IF(fonction=$J$9,ROW(fonction)-1,""),ROW(B4))),"")</f>
        <v>Claude</v>
      </c>
      <c r="J14" s="12" t="str">
        <f t="array" aca="1" ref="J14" ca="1">IFERROR(INDEX(fonction,SMALL(IF(fonction=$J$9,ROW(fonction)-1,""),ROW(C4))),"")</f>
        <v>CETG</v>
      </c>
      <c r="K14" s="25" t="str">
        <f t="array" aca="1" ref="K14" ca="1">IFERROR(INDEX(ville,SMALL(IF(fonction=$J$9,ROW(fonction)-1,""),ROW(D4))),"")</f>
        <v>Fleurance</v>
      </c>
      <c r="L14" s="15">
        <f t="array" aca="1" ref="L14" ca="1">IFERROR(INDEX(tele,SMALL(IF(fonction=$J$9,ROW(fonction)-1,""),ROW(E4))),"")</f>
        <v>809101118</v>
      </c>
    </row>
    <row r="15" spans="1:21">
      <c r="A15" t="s">
        <v>26</v>
      </c>
      <c r="B15" t="s">
        <v>39</v>
      </c>
      <c r="C15" s="8" t="s">
        <v>13</v>
      </c>
      <c r="D15" s="2">
        <v>809101115</v>
      </c>
      <c r="E15" s="10"/>
      <c r="H15" s="24" t="str">
        <f t="array" aca="1" ref="H15" ca="1">IFERROR(INDEX(nom,SMALL(IF(fonction=$J$9,ROW(fonction)-1,""),ROW(A5))),"")</f>
        <v>Bertrand</v>
      </c>
      <c r="I15" s="24" t="str">
        <f t="array" aca="1" ref="I15" ca="1">IFERROR(INDEX(prenom,SMALL(IF(fonction=$J$9,ROW(fonction)-1,""),ROW(B5))),"")</f>
        <v>René</v>
      </c>
      <c r="J15" s="12" t="str">
        <f t="array" aca="1" ref="J15" ca="1">IFERROR(INDEX(fonction,SMALL(IF(fonction=$J$9,ROW(fonction)-1,""),ROW(C5))),"")</f>
        <v>CETG</v>
      </c>
      <c r="K15" s="25" t="str">
        <f t="array" aca="1" ref="K15" ca="1">IFERROR(INDEX(ville,SMALL(IF(fonction=$J$9,ROW(fonction)-1,""),ROW(D5))),"")</f>
        <v>Agen</v>
      </c>
      <c r="L15" s="15">
        <f t="array" aca="1" ref="L15" ca="1">IFERROR(INDEX(tele,SMALL(IF(fonction=$J$9,ROW(fonction)-1,""),ROW(E5))),"")</f>
        <v>809101119</v>
      </c>
    </row>
    <row r="16" spans="1:21">
      <c r="A16" t="s">
        <v>26</v>
      </c>
      <c r="B16" t="s">
        <v>30</v>
      </c>
      <c r="C16" s="8" t="s">
        <v>25</v>
      </c>
      <c r="D16" s="2">
        <v>809101116</v>
      </c>
      <c r="E16" s="10" t="s">
        <v>35</v>
      </c>
      <c r="H16" s="24" t="str">
        <f t="array" aca="1" ref="H16" ca="1">IFERROR(INDEX(nom,SMALL(IF(fonction=$J$9,ROW(fonction)-1,""),ROW(A6))),"")</f>
        <v/>
      </c>
      <c r="I16" s="24" t="str">
        <f t="array" aca="1" ref="I16" ca="1">IFERROR(INDEX(prenom,SMALL(IF(fonction=$J$9,ROW(fonction)-1,""),ROW(B6))),"")</f>
        <v/>
      </c>
      <c r="J16" s="12" t="str">
        <f t="array" aca="1" ref="J16" ca="1">IFERROR(INDEX(fonction,SMALL(IF(fonction=$J$9,ROW(fonction)-1,""),ROW(C6))),"")</f>
        <v/>
      </c>
      <c r="K16" s="25" t="str">
        <f t="array" aca="1" ref="K16" ca="1">IFERROR(INDEX(ville,SMALL(IF(fonction=$J$9,ROW(fonction)-1,""),ROW(D6))),"")</f>
        <v/>
      </c>
      <c r="L16" s="15" t="str">
        <f t="array" aca="1" ref="L16" ca="1">IFERROR(INDEX(tele,SMALL(IF(fonction=$J$9,ROW(fonction)-1,""),ROW(E6))),"")</f>
        <v/>
      </c>
    </row>
    <row r="17" spans="1:12">
      <c r="A17" t="s">
        <v>26</v>
      </c>
      <c r="B17" t="s">
        <v>40</v>
      </c>
      <c r="C17" s="8" t="s">
        <v>13</v>
      </c>
      <c r="D17" s="2">
        <v>809101117</v>
      </c>
      <c r="E17" s="10"/>
      <c r="H17" s="24" t="str">
        <f t="array" aca="1" ref="H17" ca="1">IFERROR(INDEX(nom,SMALL(IF(fonction=$J$9,ROW(fonction)-1,""),ROW(A7))),"")</f>
        <v/>
      </c>
      <c r="I17" s="24" t="str">
        <f t="array" aca="1" ref="I17" ca="1">IFERROR(INDEX(prenom,SMALL(IF(fonction=$J$9,ROW(fonction)-1,""),ROW(B7))),"")</f>
        <v/>
      </c>
      <c r="J17" s="12" t="str">
        <f t="array" aca="1" ref="J17" ca="1">IFERROR(INDEX(fonction,SMALL(IF(fonction=$J$9,ROW(fonction)-1,""),ROW(C7))),"")</f>
        <v/>
      </c>
      <c r="K17" s="25" t="str">
        <f t="array" aca="1" ref="K17" ca="1">IFERROR(INDEX(ville,SMALL(IF(fonction=$J$9,ROW(fonction)-1,""),ROW(D7))),"")</f>
        <v/>
      </c>
      <c r="L17" s="15" t="str">
        <f t="array" aca="1" ref="L17" ca="1">IFERROR(INDEX(tele,SMALL(IF(fonction=$J$9,ROW(fonction)-1,""),ROW(E7))),"")</f>
        <v/>
      </c>
    </row>
    <row r="18" spans="1:12">
      <c r="A18" t="s">
        <v>26</v>
      </c>
      <c r="B18" t="s">
        <v>41</v>
      </c>
      <c r="C18" s="8" t="s">
        <v>11</v>
      </c>
      <c r="D18" s="2">
        <v>809101118</v>
      </c>
      <c r="E18" s="10" t="s">
        <v>37</v>
      </c>
      <c r="H18" s="24" t="str">
        <f t="array" aca="1" ref="H18" ca="1">IFERROR(INDEX(nom,SMALL(IF(fonction=$J$9,ROW(fonction)-1,""),ROW(A8))),"")</f>
        <v/>
      </c>
      <c r="I18" s="24" t="str">
        <f t="array" aca="1" ref="I18" ca="1">IFERROR(INDEX(prenom,SMALL(IF(fonction=$J$9,ROW(fonction)-1,""),ROW(B8))),"")</f>
        <v/>
      </c>
      <c r="J18" s="12" t="str">
        <f t="array" aca="1" ref="J18" ca="1">IFERROR(INDEX(fonction,SMALL(IF(fonction=$J$9,ROW(fonction)-1,""),ROW(C8))),"")</f>
        <v/>
      </c>
      <c r="K18" s="25" t="str">
        <f t="array" aca="1" ref="K18" ca="1">IFERROR(INDEX(ville,SMALL(IF(fonction=$J$9,ROW(fonction)-1,""),ROW(D8))),"")</f>
        <v/>
      </c>
      <c r="L18" s="15" t="str">
        <f t="array" aca="1" ref="L18" ca="1">IFERROR(INDEX(tele,SMALL(IF(fonction=$J$9,ROW(fonction)-1,""),ROW(E8))),"")</f>
        <v/>
      </c>
    </row>
    <row r="19" spans="1:12">
      <c r="A19" t="s">
        <v>26</v>
      </c>
      <c r="B19" t="s">
        <v>32</v>
      </c>
      <c r="C19" s="8" t="s">
        <v>29</v>
      </c>
      <c r="D19" s="2">
        <v>809101119</v>
      </c>
      <c r="E19" s="10" t="s">
        <v>37</v>
      </c>
      <c r="H19" s="24" t="str">
        <f t="array" aca="1" ref="H19" ca="1">IFERROR(INDEX(nom,SMALL(IF(fonction=$J$9,ROW(fonction)-1,""),ROW(A9))),"")</f>
        <v/>
      </c>
      <c r="I19" s="24" t="str">
        <f t="array" aca="1" ref="I19" ca="1">IFERROR(INDEX(prenom,SMALL(IF(fonction=$J$9,ROW(fonction)-1,""),ROW(B9))),"")</f>
        <v/>
      </c>
      <c r="J19" s="12" t="str">
        <f t="array" aca="1" ref="J19" ca="1">IFERROR(INDEX(fonction,SMALL(IF(fonction=$J$9,ROW(fonction)-1,""),ROW(C9))),"")</f>
        <v/>
      </c>
      <c r="K19" s="25" t="str">
        <f t="array" aca="1" ref="K19" ca="1">IFERROR(INDEX(ville,SMALL(IF(fonction=$J$9,ROW(fonction)-1,""),ROW(D9))),"")</f>
        <v/>
      </c>
      <c r="L19" s="15" t="str">
        <f t="array" aca="1" ref="L19" ca="1">IFERROR(INDEX(tele,SMALL(IF(fonction=$J$9,ROW(fonction)-1,""),ROW(E9))),"")</f>
        <v/>
      </c>
    </row>
    <row r="20" spans="1:12">
      <c r="A20" t="s">
        <v>26</v>
      </c>
      <c r="B20" t="s">
        <v>42</v>
      </c>
      <c r="C20" s="8" t="s">
        <v>13</v>
      </c>
      <c r="D20" s="2">
        <v>809101120</v>
      </c>
      <c r="E20" s="10"/>
      <c r="H20" s="24" t="str">
        <f t="array" aca="1" ref="H20" ca="1">IFERROR(INDEX(nom,SMALL(IF(fonction=$J$9,ROW(fonction)-1,""),ROW(A10))),"")</f>
        <v/>
      </c>
      <c r="I20" s="24" t="str">
        <f t="array" aca="1" ref="I20" ca="1">IFERROR(INDEX(prenom,SMALL(IF(fonction=$J$9,ROW(fonction)-1,""),ROW(B10))),"")</f>
        <v/>
      </c>
      <c r="J20" s="12" t="str">
        <f t="array" aca="1" ref="J20" ca="1">IFERROR(INDEX(fonction,SMALL(IF(fonction=$J$9,ROW(fonction)-1,""),ROW(C10))),"")</f>
        <v/>
      </c>
      <c r="K20" s="25" t="str">
        <f t="array" aca="1" ref="K20" ca="1">IFERROR(INDEX(ville,SMALL(IF(fonction=$J$9,ROW(fonction)-1,""),ROW(D10))),"")</f>
        <v/>
      </c>
      <c r="L20" s="15" t="str">
        <f t="array" aca="1" ref="L20" ca="1">IFERROR(INDEX(tele,SMALL(IF(fonction=$J$9,ROW(fonction)-1,""),ROW(E10))),"")</f>
        <v/>
      </c>
    </row>
    <row r="21" spans="1:12">
      <c r="A21" t="s">
        <v>26</v>
      </c>
      <c r="B21" t="s">
        <v>43</v>
      </c>
      <c r="C21" s="8" t="s">
        <v>13</v>
      </c>
      <c r="D21" s="2">
        <v>809101121</v>
      </c>
      <c r="E21" s="10"/>
      <c r="H21" s="24" t="str">
        <f t="array" aca="1" ref="H21" ca="1">IFERROR(INDEX(nom,SMALL(IF(fonction=$J$9,ROW(fonction)-1,""),ROW(A11))),"")</f>
        <v/>
      </c>
      <c r="I21" s="24" t="str">
        <f t="array" aca="1" ref="I21" ca="1">IFERROR(INDEX(prenom,SMALL(IF(fonction=$J$9,ROW(fonction)-1,""),ROW(B11))),"")</f>
        <v/>
      </c>
      <c r="J21" s="12" t="str">
        <f t="array" aca="1" ref="J21" ca="1">IFERROR(INDEX(fonction,SMALL(IF(fonction=$J$9,ROW(fonction)-1,""),ROW(C11))),"")</f>
        <v/>
      </c>
      <c r="K21" s="25" t="str">
        <f t="array" aca="1" ref="K21" ca="1">IFERROR(INDEX(ville,SMALL(IF(fonction=$J$9,ROW(fonction)-1,""),ROW(D11))),"")</f>
        <v/>
      </c>
      <c r="L21" s="15" t="str">
        <f t="array" aca="1" ref="L21" ca="1">IFERROR(INDEX(tele,SMALL(IF(fonction=$J$9,ROW(fonction)-1,""),ROW(E11))),"")</f>
        <v/>
      </c>
    </row>
    <row r="22" spans="1:12">
      <c r="A22" t="s">
        <v>26</v>
      </c>
      <c r="B22" t="s">
        <v>44</v>
      </c>
      <c r="C22" s="8" t="s">
        <v>13</v>
      </c>
      <c r="D22" s="2">
        <v>809101122</v>
      </c>
      <c r="E22" s="10"/>
      <c r="H22" s="24" t="str">
        <f t="array" aca="1" ref="H22" ca="1">IFERROR(INDEX(nom,SMALL(IF(fonction=$J$9,ROW(fonction)-1,""),ROW(A12))),"")</f>
        <v/>
      </c>
      <c r="I22" s="24" t="str">
        <f t="array" aca="1" ref="I22" ca="1">IFERROR(INDEX(prenom,SMALL(IF(fonction=$J$9,ROW(fonction)-1,""),ROW(B12))),"")</f>
        <v/>
      </c>
      <c r="J22" s="12" t="str">
        <f t="array" aca="1" ref="J22" ca="1">IFERROR(INDEX(fonction,SMALL(IF(fonction=$J$9,ROW(fonction)-1,""),ROW(C12))),"")</f>
        <v/>
      </c>
      <c r="K22" s="25" t="str">
        <f t="array" aca="1" ref="K22" ca="1">IFERROR(INDEX(ville,SMALL(IF(fonction=$J$9,ROW(fonction)-1,""),ROW(D12))),"")</f>
        <v/>
      </c>
      <c r="L22" s="15" t="str">
        <f t="array" aca="1" ref="L22" ca="1">IFERROR(INDEX(tele,SMALL(IF(fonction=$J$9,ROW(fonction)-1,""),ROW(E12))),"")</f>
        <v/>
      </c>
    </row>
    <row r="23" spans="1:12">
      <c r="A23" t="s">
        <v>26</v>
      </c>
      <c r="B23" t="s">
        <v>28</v>
      </c>
      <c r="C23" s="8" t="s">
        <v>29</v>
      </c>
      <c r="D23" s="2">
        <v>809101123</v>
      </c>
      <c r="E23" s="10" t="s">
        <v>34</v>
      </c>
    </row>
    <row r="24" spans="1:12">
      <c r="A24" t="s">
        <v>45</v>
      </c>
      <c r="B24" t="s">
        <v>46</v>
      </c>
      <c r="C24" s="8" t="s">
        <v>29</v>
      </c>
      <c r="D24" s="2">
        <v>809111224</v>
      </c>
      <c r="E24" s="8" t="s">
        <v>36</v>
      </c>
    </row>
  </sheetData>
  <sheetProtection selectLockedCells="1" selectUnlockedCells="1"/>
  <dataValidations count="1">
    <dataValidation type="list" allowBlank="1" showInputMessage="1" showErrorMessage="1" sqref="J9">
      <formula1>Fonctions</formula1>
    </dataValidation>
  </dataValidations>
  <pageMargins left="0.75" right="0.75" top="1" bottom="1" header="0.5" footer="0.5"/>
  <pageSetup paperSize="9" orientation="portrait"/>
  <ignoredErrors>
    <ignoredError sqref="H12:J22 I11:J11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6"/>
  <sheetViews>
    <sheetView zoomScale="200" zoomScaleNormal="200" zoomScalePageLayoutView="200" workbookViewId="0">
      <selection activeCell="F3" sqref="F3"/>
    </sheetView>
  </sheetViews>
  <sheetFormatPr baseColWidth="10" defaultRowHeight="15" x14ac:dyDescent="0"/>
  <cols>
    <col min="7" max="7" width="12.33203125" bestFit="1" customWidth="1"/>
    <col min="8" max="8" width="13.1640625" bestFit="1" customWidth="1"/>
  </cols>
  <sheetData>
    <row r="3" spans="4:8">
      <c r="D3" s="16"/>
      <c r="E3" s="17" t="s">
        <v>33</v>
      </c>
      <c r="F3" s="18" t="s">
        <v>34</v>
      </c>
      <c r="G3" s="16"/>
      <c r="H3" s="16"/>
    </row>
    <row r="4" spans="4:8">
      <c r="D4" s="19" t="s">
        <v>0</v>
      </c>
      <c r="E4" s="19" t="s">
        <v>1</v>
      </c>
      <c r="F4" s="19" t="s">
        <v>33</v>
      </c>
      <c r="G4" s="20" t="s">
        <v>47</v>
      </c>
      <c r="H4" s="19" t="s">
        <v>2</v>
      </c>
    </row>
    <row r="5" spans="4:8">
      <c r="D5" s="23" t="str">
        <f t="array" aca="1" ref="D5" ca="1">IFERROR(INDEX([0]!nom,SMALL(IF([0]!fonction=$F$3,ROW([0]!fonction)-1,""),ROW(A1))),"")</f>
        <v>Durand</v>
      </c>
      <c r="E5" s="23" t="str">
        <f t="array" aca="1" ref="E5" ca="1">IFERROR(INDEX([0]!prenom,SMALL(IF([0]!fonction=$F$3,ROW([0]!fonction)-1,""),ROW(B1))),"")</f>
        <v>Pierre</v>
      </c>
      <c r="F5" s="22" t="str">
        <f t="array" aca="1" ref="F5" ca="1">IFERROR(INDEX([0]!fonction,SMALL(IF([0]!fonction=$F$3,ROW([0]!fonction)-1,""),ROW(C1))),"")</f>
        <v>CCA</v>
      </c>
      <c r="G5" s="23" t="str">
        <f t="array" aca="1" ref="G5" ca="1">IFERROR(INDEX([0]!ville,SMALL(IF([0]!fonction=$F$3,ROW([0]!fonction)-1,""),ROW(D1))),"")</f>
        <v>Condom</v>
      </c>
      <c r="H5" s="21">
        <f t="array" aca="1" ref="H5" ca="1">IFERROR(INDEX([0]!tele,SMALL(IF([0]!fonction=$F$3,ROW([0]!fonction)-1,""),ROW(E1))),"")</f>
        <v>102030405</v>
      </c>
    </row>
    <row r="6" spans="4:8">
      <c r="D6" s="23" t="str">
        <f t="array" aca="1" ref="D6" ca="1">IFERROR(INDEX([0]!nom,SMALL(IF([0]!fonction=$F$3,ROW([0]!fonction)-1,""),ROW(A2))),"")</f>
        <v>Dupond</v>
      </c>
      <c r="E6" s="23" t="str">
        <f t="array" aca="1" ref="E6" ca="1">IFERROR(INDEX([0]!prenom,SMALL(IF([0]!fonction=$F$3,ROW([0]!fonction)-1,""),ROW(B2))),"")</f>
        <v>Paul</v>
      </c>
      <c r="F6" s="22" t="str">
        <f t="array" aca="1" ref="F6" ca="1">IFERROR(INDEX([0]!fonction,SMALL(IF([0]!fonction=$F$3,ROW([0]!fonction)-1,""),ROW(C2))),"")</f>
        <v>CCA</v>
      </c>
      <c r="G6" s="23" t="str">
        <f t="array" aca="1" ref="G6" ca="1">IFERROR(INDEX([0]!ville,SMALL(IF([0]!fonction=$F$3,ROW([0]!fonction)-1,""),ROW(D2))),"")</f>
        <v>Fleurance</v>
      </c>
      <c r="H6" s="21">
        <f t="array" aca="1" ref="H6" ca="1">IFERROR(INDEX([0]!tele,SMALL(IF([0]!fonction=$F$3,ROW([0]!fonction)-1,""),ROW(E2))),"")</f>
        <v>203040506</v>
      </c>
    </row>
    <row r="7" spans="4:8">
      <c r="D7" s="23" t="str">
        <f t="array" aca="1" ref="D7" ca="1">IFERROR(INDEX([0]!nom,SMALL(IF([0]!fonction=$F$3,ROW([0]!fonction)-1,""),ROW(A3))),"")</f>
        <v>Bertrand</v>
      </c>
      <c r="E7" s="23" t="str">
        <f t="array" aca="1" ref="E7" ca="1">IFERROR(INDEX([0]!prenom,SMALL(IF([0]!fonction=$F$3,ROW([0]!fonction)-1,""),ROW(B3))),"")</f>
        <v>Mikael</v>
      </c>
      <c r="F7" s="22" t="str">
        <f t="array" aca="1" ref="F7" ca="1">IFERROR(INDEX([0]!fonction,SMALL(IF([0]!fonction=$F$3,ROW([0]!fonction)-1,""),ROW(C3))),"")</f>
        <v>CCA</v>
      </c>
      <c r="G7" s="23" t="str">
        <f t="array" aca="1" ref="G7" ca="1">IFERROR(INDEX([0]!ville,SMALL(IF([0]!fonction=$F$3,ROW([0]!fonction)-1,""),ROW(D3))),"")</f>
        <v>Agen</v>
      </c>
      <c r="H7" s="21">
        <f t="array" aca="1" ref="H7" ca="1">IFERROR(INDEX([0]!tele,SMALL(IF([0]!fonction=$F$3,ROW([0]!fonction)-1,""),ROW(E3))),"")</f>
        <v>809101123</v>
      </c>
    </row>
    <row r="8" spans="4:8">
      <c r="D8" s="23" t="str">
        <f t="array" aca="1" ref="D8" ca="1">IFERROR(INDEX([0]!nom,SMALL(IF([0]!fonction=$F$3,ROW([0]!fonction)-1,""),ROW(A4))),"")</f>
        <v/>
      </c>
      <c r="E8" s="23" t="str">
        <f t="array" aca="1" ref="E8" ca="1">IFERROR(INDEX([0]!prenom,SMALL(IF([0]!fonction=$F$3,ROW([0]!fonction)-1,""),ROW(B4))),"")</f>
        <v/>
      </c>
      <c r="F8" s="22" t="str">
        <f t="array" aca="1" ref="F8" ca="1">IFERROR(INDEX([0]!fonction,SMALL(IF([0]!fonction=$F$3,ROW([0]!fonction)-1,""),ROW(C4))),"")</f>
        <v/>
      </c>
      <c r="G8" s="23" t="str">
        <f t="array" aca="1" ref="G8" ca="1">IFERROR(INDEX([0]!ville,SMALL(IF([0]!fonction=$F$3,ROW([0]!fonction)-1,""),ROW(D4))),"")</f>
        <v/>
      </c>
      <c r="H8" s="21" t="str">
        <f t="array" aca="1" ref="H8" ca="1">IFERROR(INDEX([0]!tele,SMALL(IF([0]!fonction=$F$3,ROW([0]!fonction)-1,""),ROW(E4))),"")</f>
        <v/>
      </c>
    </row>
    <row r="9" spans="4:8">
      <c r="D9" s="23" t="str">
        <f t="array" aca="1" ref="D9" ca="1">IFERROR(INDEX([0]!nom,SMALL(IF([0]!fonction=$F$3,ROW([0]!fonction)-1,""),ROW(A5))),"")</f>
        <v/>
      </c>
      <c r="E9" s="23" t="str">
        <f t="array" aca="1" ref="E9" ca="1">IFERROR(INDEX([0]!prenom,SMALL(IF([0]!fonction=$F$3,ROW([0]!fonction)-1,""),ROW(B5))),"")</f>
        <v/>
      </c>
      <c r="F9" s="22" t="str">
        <f t="array" aca="1" ref="F9" ca="1">IFERROR(INDEX([0]!fonction,SMALL(IF([0]!fonction=$F$3,ROW([0]!fonction)-1,""),ROW(C5))),"")</f>
        <v/>
      </c>
      <c r="G9" s="23" t="str">
        <f t="array" aca="1" ref="G9" ca="1">IFERROR(INDEX([0]!ville,SMALL(IF([0]!fonction=$F$3,ROW([0]!fonction)-1,""),ROW(D5))),"")</f>
        <v/>
      </c>
      <c r="H9" s="21" t="str">
        <f t="array" aca="1" ref="H9" ca="1">IFERROR(INDEX([0]!tele,SMALL(IF([0]!fonction=$F$3,ROW([0]!fonction)-1,""),ROW(E5))),"")</f>
        <v/>
      </c>
    </row>
    <row r="10" spans="4:8">
      <c r="D10" s="23" t="str">
        <f t="array" aca="1" ref="D10" ca="1">IFERROR(INDEX([0]!nom,SMALL(IF([0]!fonction=$F$3,ROW([0]!fonction)-1,""),ROW(A6))),"")</f>
        <v/>
      </c>
      <c r="E10" s="23" t="str">
        <f t="array" aca="1" ref="E10" ca="1">IFERROR(INDEX([0]!prenom,SMALL(IF([0]!fonction=$F$3,ROW([0]!fonction)-1,""),ROW(B6))),"")</f>
        <v/>
      </c>
      <c r="F10" s="22" t="str">
        <f t="array" aca="1" ref="F10" ca="1">IFERROR(INDEX([0]!fonction,SMALL(IF([0]!fonction=$F$3,ROW([0]!fonction)-1,""),ROW(C6))),"")</f>
        <v/>
      </c>
      <c r="G10" s="23" t="str">
        <f t="array" aca="1" ref="G10" ca="1">IFERROR(INDEX([0]!ville,SMALL(IF([0]!fonction=$F$3,ROW([0]!fonction)-1,""),ROW(D6))),"")</f>
        <v/>
      </c>
      <c r="H10" s="21" t="str">
        <f t="array" aca="1" ref="H10" ca="1">IFERROR(INDEX([0]!tele,SMALL(IF([0]!fonction=$F$3,ROW([0]!fonction)-1,""),ROW(E6))),"")</f>
        <v/>
      </c>
    </row>
    <row r="11" spans="4:8">
      <c r="D11" s="23" t="str">
        <f t="array" aca="1" ref="D11" ca="1">IFERROR(INDEX([0]!nom,SMALL(IF([0]!fonction=$F$3,ROW([0]!fonction)-1,""),ROW(A7))),"")</f>
        <v/>
      </c>
      <c r="E11" s="23" t="str">
        <f t="array" aca="1" ref="E11" ca="1">IFERROR(INDEX([0]!prenom,SMALL(IF([0]!fonction=$F$3,ROW([0]!fonction)-1,""),ROW(B7))),"")</f>
        <v/>
      </c>
      <c r="F11" s="22" t="str">
        <f t="array" aca="1" ref="F11" ca="1">IFERROR(INDEX([0]!fonction,SMALL(IF([0]!fonction=$F$3,ROW([0]!fonction)-1,""),ROW(C7))),"")</f>
        <v/>
      </c>
      <c r="G11" s="23" t="str">
        <f t="array" aca="1" ref="G11" ca="1">IFERROR(INDEX([0]!ville,SMALL(IF([0]!fonction=$F$3,ROW([0]!fonction)-1,""),ROW(D7))),"")</f>
        <v/>
      </c>
      <c r="H11" s="21" t="str">
        <f t="array" aca="1" ref="H11" ca="1">IFERROR(INDEX([0]!tele,SMALL(IF([0]!fonction=$F$3,ROW([0]!fonction)-1,""),ROW(E7))),"")</f>
        <v/>
      </c>
    </row>
    <row r="12" spans="4:8">
      <c r="D12" s="23" t="str">
        <f t="array" aca="1" ref="D12" ca="1">IFERROR(INDEX([0]!nom,SMALL(IF([0]!fonction=$F$3,ROW([0]!fonction)-1,""),ROW(A8))),"")</f>
        <v/>
      </c>
      <c r="E12" s="23" t="str">
        <f t="array" aca="1" ref="E12" ca="1">IFERROR(INDEX([0]!prenom,SMALL(IF([0]!fonction=$F$3,ROW([0]!fonction)-1,""),ROW(B8))),"")</f>
        <v/>
      </c>
      <c r="F12" s="22" t="str">
        <f t="array" aca="1" ref="F12" ca="1">IFERROR(INDEX([0]!fonction,SMALL(IF([0]!fonction=$F$3,ROW([0]!fonction)-1,""),ROW(C8))),"")</f>
        <v/>
      </c>
      <c r="G12" s="23" t="str">
        <f t="array" aca="1" ref="G12" ca="1">IFERROR(INDEX([0]!ville,SMALL(IF([0]!fonction=$F$3,ROW([0]!fonction)-1,""),ROW(D8))),"")</f>
        <v/>
      </c>
      <c r="H12" s="21" t="str">
        <f t="array" aca="1" ref="H12" ca="1">IFERROR(INDEX([0]!tele,SMALL(IF([0]!fonction=$F$3,ROW([0]!fonction)-1,""),ROW(E8))),"")</f>
        <v/>
      </c>
    </row>
    <row r="13" spans="4:8">
      <c r="D13" s="23" t="str">
        <f t="array" aca="1" ref="D13" ca="1">IFERROR(INDEX([0]!nom,SMALL(IF([0]!fonction=$F$3,ROW([0]!fonction)-1,""),ROW(A9))),"")</f>
        <v/>
      </c>
      <c r="E13" s="23" t="str">
        <f t="array" aca="1" ref="E13" ca="1">IFERROR(INDEX([0]!prenom,SMALL(IF([0]!fonction=$F$3,ROW([0]!fonction)-1,""),ROW(B9))),"")</f>
        <v/>
      </c>
      <c r="F13" s="22" t="str">
        <f t="array" aca="1" ref="F13" ca="1">IFERROR(INDEX([0]!fonction,SMALL(IF([0]!fonction=$F$3,ROW([0]!fonction)-1,""),ROW(C9))),"")</f>
        <v/>
      </c>
      <c r="G13" s="23" t="str">
        <f t="array" aca="1" ref="G13" ca="1">IFERROR(INDEX([0]!ville,SMALL(IF([0]!fonction=$F$3,ROW([0]!fonction)-1,""),ROW(D9))),"")</f>
        <v/>
      </c>
      <c r="H13" s="21" t="str">
        <f t="array" aca="1" ref="H13" ca="1">IFERROR(INDEX([0]!tele,SMALL(IF([0]!fonction=$F$3,ROW([0]!fonction)-1,""),ROW(E9))),"")</f>
        <v/>
      </c>
    </row>
    <row r="14" spans="4:8">
      <c r="D14" s="23" t="str">
        <f t="array" aca="1" ref="D14" ca="1">IFERROR(INDEX([0]!nom,SMALL(IF([0]!fonction=$F$3,ROW([0]!fonction)-1,""),ROW(A10))),"")</f>
        <v/>
      </c>
      <c r="E14" s="23" t="str">
        <f t="array" aca="1" ref="E14" ca="1">IFERROR(INDEX([0]!prenom,SMALL(IF([0]!fonction=$F$3,ROW([0]!fonction)-1,""),ROW(B10))),"")</f>
        <v/>
      </c>
      <c r="F14" s="22" t="str">
        <f t="array" aca="1" ref="F14" ca="1">IFERROR(INDEX([0]!fonction,SMALL(IF([0]!fonction=$F$3,ROW([0]!fonction)-1,""),ROW(C10))),"")</f>
        <v/>
      </c>
      <c r="G14" s="23" t="str">
        <f t="array" aca="1" ref="G14" ca="1">IFERROR(INDEX([0]!ville,SMALL(IF([0]!fonction=$F$3,ROW([0]!fonction)-1,""),ROW(D10))),"")</f>
        <v/>
      </c>
      <c r="H14" s="21" t="str">
        <f t="array" aca="1" ref="H14" ca="1">IFERROR(INDEX([0]!tele,SMALL(IF([0]!fonction=$F$3,ROW([0]!fonction)-1,""),ROW(E10))),"")</f>
        <v/>
      </c>
    </row>
    <row r="15" spans="4:8">
      <c r="D15" s="23" t="str">
        <f t="array" aca="1" ref="D15" ca="1">IFERROR(INDEX([0]!nom,SMALL(IF([0]!fonction=$F$3,ROW([0]!fonction)-1,""),ROW(A11))),"")</f>
        <v/>
      </c>
      <c r="E15" s="23" t="str">
        <f t="array" aca="1" ref="E15" ca="1">IFERROR(INDEX([0]!prenom,SMALL(IF([0]!fonction=$F$3,ROW([0]!fonction)-1,""),ROW(B11))),"")</f>
        <v/>
      </c>
      <c r="F15" s="22" t="str">
        <f t="array" aca="1" ref="F15" ca="1">IFERROR(INDEX([0]!fonction,SMALL(IF([0]!fonction=$F$3,ROW([0]!fonction)-1,""),ROW(C11))),"")</f>
        <v/>
      </c>
      <c r="G15" s="23" t="str">
        <f t="array" aca="1" ref="G15" ca="1">IFERROR(INDEX([0]!ville,SMALL(IF([0]!fonction=$F$3,ROW([0]!fonction)-1,""),ROW(D11))),"")</f>
        <v/>
      </c>
      <c r="H15" s="21" t="str">
        <f t="array" aca="1" ref="H15" ca="1">IFERROR(INDEX([0]!tele,SMALL(IF([0]!fonction=$F$3,ROW([0]!fonction)-1,""),ROW(E11))),"")</f>
        <v/>
      </c>
    </row>
    <row r="16" spans="4:8">
      <c r="D16" s="23" t="str">
        <f t="array" aca="1" ref="D16" ca="1">IFERROR(INDEX([0]!nom,SMALL(IF([0]!fonction=$F$3,ROW([0]!fonction)-1,""),ROW(A12))),"")</f>
        <v/>
      </c>
      <c r="E16" s="23" t="str">
        <f t="array" aca="1" ref="E16" ca="1">IFERROR(INDEX([0]!prenom,SMALL(IF([0]!fonction=$F$3,ROW([0]!fonction)-1,""),ROW(B12))),"")</f>
        <v/>
      </c>
      <c r="F16" s="22" t="str">
        <f t="array" aca="1" ref="F16" ca="1">IFERROR(INDEX([0]!fonction,SMALL(IF([0]!fonction=$F$3,ROW([0]!fonction)-1,""),ROW(C12))),"")</f>
        <v/>
      </c>
      <c r="G16" s="23" t="str">
        <f t="array" aca="1" ref="G16" ca="1">IFERROR(INDEX([0]!ville,SMALL(IF([0]!fonction=$F$3,ROW([0]!fonction)-1,""),ROW(D12))),"")</f>
        <v/>
      </c>
      <c r="H16" s="21" t="str">
        <f t="array" aca="1" ref="H16" ca="1">IFERROR(INDEX([0]!tele,SMALL(IF([0]!fonction=$F$3,ROW([0]!fonction)-1,""),ROW(E12))),"")</f>
        <v/>
      </c>
    </row>
  </sheetData>
  <dataValidations count="1">
    <dataValidation type="list" allowBlank="1" showInputMessage="1" showErrorMessage="1" sqref="F3">
      <formula1>Fonctions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6"/>
  <sheetViews>
    <sheetView topLeftCell="B1" zoomScale="200" zoomScaleNormal="200" zoomScalePageLayoutView="200" workbookViewId="0">
      <selection activeCell="F3" sqref="F3"/>
    </sheetView>
  </sheetViews>
  <sheetFormatPr baseColWidth="10" defaultRowHeight="15" x14ac:dyDescent="0"/>
  <cols>
    <col min="8" max="8" width="13.1640625" bestFit="1" customWidth="1"/>
  </cols>
  <sheetData>
    <row r="3" spans="4:8">
      <c r="D3" s="16"/>
      <c r="E3" s="17" t="s">
        <v>33</v>
      </c>
      <c r="F3" s="18" t="s">
        <v>12</v>
      </c>
      <c r="G3" s="16"/>
      <c r="H3" s="16"/>
    </row>
    <row r="4" spans="4:8">
      <c r="D4" s="19" t="s">
        <v>0</v>
      </c>
      <c r="E4" s="19" t="s">
        <v>1</v>
      </c>
      <c r="F4" s="19" t="s">
        <v>33</v>
      </c>
      <c r="G4" s="20" t="s">
        <v>48</v>
      </c>
      <c r="H4" s="19" t="s">
        <v>2</v>
      </c>
    </row>
    <row r="5" spans="4:8">
      <c r="D5" s="23" t="str">
        <f t="array" aca="1" ref="D5" ca="1">IFERROR(INDEX([0]!nom,SMALL(IF([0]!ville=$F$3,ROW([0]!ville)-1,""),ROW(A1))),"")</f>
        <v>Durand</v>
      </c>
      <c r="E5" s="23" t="str">
        <f t="array" aca="1" ref="E5" ca="1">IFERROR(INDEX([0]!prenom,SMALL(IF([0]!ville=$F$3,ROW([0]!ville)-1,""),ROW(B1))),"")</f>
        <v>Pierre</v>
      </c>
      <c r="F5" s="22" t="str">
        <f t="array" aca="1" ref="F5" ca="1">IFERROR(INDEX([0]!fonction,SMALL(IF([0]!ville=$F$3,ROW([0]!ville)-1,""),ROW(C1))),"")</f>
        <v>CCA</v>
      </c>
      <c r="G5" s="23" t="str">
        <f t="array" aca="1" ref="G5" ca="1">IFERROR(INDEX([0]!ville,SMALL(IF([0]!ville=$F$3,ROW([0]!ville)-1,""),ROW(D1))),"")</f>
        <v>Condom</v>
      </c>
      <c r="H5" s="21">
        <f t="array" aca="1" ref="H5" ca="1">IFERROR(INDEX([0]!tele,SMALL(IF([0]!ville=$F$3,ROW([0]!ville)-1,""),ROW(E1))),"")</f>
        <v>102030405</v>
      </c>
    </row>
    <row r="6" spans="4:8">
      <c r="D6" s="23" t="str">
        <f t="array" aca="1" ref="D6" ca="1">IFERROR(INDEX([0]!nom,SMALL(IF([0]!ville=$F$3,ROW([0]!ville)-1,""),ROW(A2))),"")</f>
        <v>Martin</v>
      </c>
      <c r="E6" s="23" t="str">
        <f t="array" aca="1" ref="E6" ca="1">IFERROR(INDEX([0]!prenom,SMALL(IF([0]!ville=$F$3,ROW([0]!ville)-1,""),ROW(B2))),"")</f>
        <v>Jacques</v>
      </c>
      <c r="F6" s="22" t="str">
        <f t="array" aca="1" ref="F6" ca="1">IFERROR(INDEX([0]!fonction,SMALL(IF([0]!ville=$F$3,ROW([0]!ville)-1,""),ROW(C2))),"")</f>
        <v>SEC</v>
      </c>
      <c r="G6" s="23" t="str">
        <f t="array" aca="1" ref="G6" ca="1">IFERROR(INDEX([0]!ville,SMALL(IF([0]!ville=$F$3,ROW([0]!ville)-1,""),ROW(D2))),"")</f>
        <v>Condom</v>
      </c>
      <c r="H6" s="21">
        <f t="array" aca="1" ref="H6" ca="1">IFERROR(INDEX([0]!tele,SMALL(IF([0]!ville=$F$3,ROW([0]!ville)-1,""),ROW(E2))),"")</f>
        <v>304050607</v>
      </c>
    </row>
    <row r="7" spans="4:8">
      <c r="D7" s="23" t="str">
        <f t="array" aca="1" ref="D7" ca="1">IFERROR(INDEX([0]!nom,SMALL(IF([0]!ville=$F$3,ROW([0]!ville)-1,""),ROW(A3))),"")</f>
        <v>Elle</v>
      </c>
      <c r="E7" s="23" t="str">
        <f t="array" aca="1" ref="E7" ca="1">IFERROR(INDEX([0]!prenom,SMALL(IF([0]!ville=$F$3,ROW([0]!ville)-1,""),ROW(B3))),"")</f>
        <v>Michelle</v>
      </c>
      <c r="F7" s="22">
        <f t="array" aca="1" ref="F7" ca="1">IFERROR(INDEX([0]!fonction,SMALL(IF([0]!ville=$F$3,ROW([0]!ville)-1,""),ROW(C3))),"")</f>
        <v>0</v>
      </c>
      <c r="G7" s="23" t="str">
        <f t="array" aca="1" ref="G7" ca="1">IFERROR(INDEX([0]!ville,SMALL(IF([0]!ville=$F$3,ROW([0]!ville)-1,""),ROW(D3))),"")</f>
        <v>Condom</v>
      </c>
      <c r="H7" s="21">
        <f t="array" aca="1" ref="H7" ca="1">IFERROR(INDEX([0]!tele,SMALL(IF([0]!ville=$F$3,ROW([0]!ville)-1,""),ROW(E3))),"")</f>
        <v>203040509</v>
      </c>
    </row>
    <row r="8" spans="4:8">
      <c r="D8" s="23" t="str">
        <f t="array" aca="1" ref="D8" ca="1">IFERROR(INDEX([0]!nom,SMALL(IF([0]!ville=$F$3,ROW([0]!ville)-1,""),ROW(A4))),"")</f>
        <v>Bertrand</v>
      </c>
      <c r="E8" s="23" t="str">
        <f t="array" aca="1" ref="E8" ca="1">IFERROR(INDEX([0]!prenom,SMALL(IF([0]!ville=$F$3,ROW([0]!ville)-1,""),ROW(B4))),"")</f>
        <v>Alain</v>
      </c>
      <c r="F8" s="22" t="str">
        <f t="array" aca="1" ref="F8" ca="1">IFERROR(INDEX([0]!fonction,SMALL(IF([0]!ville=$F$3,ROW([0]!ville)-1,""),ROW(C4))),"")</f>
        <v>CETG</v>
      </c>
      <c r="G8" s="23" t="str">
        <f t="array" aca="1" ref="G8" ca="1">IFERROR(INDEX([0]!ville,SMALL(IF([0]!ville=$F$3,ROW([0]!ville)-1,""),ROW(D4))),"")</f>
        <v>Condom</v>
      </c>
      <c r="H8" s="21">
        <f t="array" aca="1" ref="H8" ca="1">IFERROR(INDEX([0]!tele,SMALL(IF([0]!ville=$F$3,ROW([0]!ville)-1,""),ROW(E4))),"")</f>
        <v>809101114</v>
      </c>
    </row>
    <row r="9" spans="4:8">
      <c r="D9" s="23" t="str">
        <f t="array" aca="1" ref="D9" ca="1">IFERROR(INDEX([0]!nom,SMALL(IF([0]!ville=$F$3,ROW([0]!ville)-1,""),ROW(A5))),"")</f>
        <v/>
      </c>
      <c r="E9" s="23" t="str">
        <f t="array" aca="1" ref="E9" ca="1">IFERROR(INDEX([0]!prenom,SMALL(IF([0]!ville=$F$3,ROW([0]!ville)-1,""),ROW(B5))),"")</f>
        <v/>
      </c>
      <c r="F9" s="22" t="str">
        <f t="array" aca="1" ref="F9" ca="1">IFERROR(INDEX([0]!fonction,SMALL(IF([0]!ville=$F$3,ROW([0]!ville)-1,""),ROW(C5))),"")</f>
        <v/>
      </c>
      <c r="G9" s="23" t="str">
        <f t="array" aca="1" ref="G9" ca="1">IFERROR(INDEX([0]!ville,SMALL(IF([0]!ville=$F$3,ROW([0]!ville)-1,""),ROW(D5))),"")</f>
        <v/>
      </c>
      <c r="H9" s="21" t="str">
        <f t="array" aca="1" ref="H9" ca="1">IFERROR(INDEX([0]!tele,SMALL(IF([0]!ville=$F$3,ROW([0]!ville)-1,""),ROW(E5))),"")</f>
        <v/>
      </c>
    </row>
    <row r="10" spans="4:8">
      <c r="D10" s="23" t="str">
        <f t="array" aca="1" ref="D10" ca="1">IFERROR(INDEX([0]!nom,SMALL(IF([0]!ville=$F$3,ROW([0]!ville)-1,""),ROW(A6))),"")</f>
        <v/>
      </c>
      <c r="E10" s="23" t="str">
        <f t="array" aca="1" ref="E10" ca="1">IFERROR(INDEX([0]!prenom,SMALL(IF([0]!ville=$F$3,ROW([0]!ville)-1,""),ROW(B6))),"")</f>
        <v/>
      </c>
      <c r="F10" s="22" t="str">
        <f t="array" aca="1" ref="F10" ca="1">IFERROR(INDEX([0]!fonction,SMALL(IF([0]!ville=$F$3,ROW([0]!ville)-1,""),ROW(C6))),"")</f>
        <v/>
      </c>
      <c r="G10" s="23" t="str">
        <f t="array" aca="1" ref="G10" ca="1">IFERROR(INDEX([0]!ville,SMALL(IF([0]!ville=$F$3,ROW([0]!ville)-1,""),ROW(D6))),"")</f>
        <v/>
      </c>
      <c r="H10" s="21" t="str">
        <f t="array" aca="1" ref="H10" ca="1">IFERROR(INDEX([0]!tele,SMALL(IF([0]!ville=$F$3,ROW([0]!ville)-1,""),ROW(E6))),"")</f>
        <v/>
      </c>
    </row>
    <row r="11" spans="4:8">
      <c r="D11" s="23" t="str">
        <f t="array" aca="1" ref="D11" ca="1">IFERROR(INDEX([0]!nom,SMALL(IF([0]!ville=$F$3,ROW([0]!ville)-1,""),ROW(A7))),"")</f>
        <v/>
      </c>
      <c r="E11" s="23" t="str">
        <f t="array" aca="1" ref="E11" ca="1">IFERROR(INDEX([0]!prenom,SMALL(IF([0]!ville=$F$3,ROW([0]!ville)-1,""),ROW(B7))),"")</f>
        <v/>
      </c>
      <c r="F11" s="22" t="str">
        <f t="array" aca="1" ref="F11" ca="1">IFERROR(INDEX([0]!fonction,SMALL(IF([0]!ville=$F$3,ROW([0]!ville)-1,""),ROW(C7))),"")</f>
        <v/>
      </c>
      <c r="G11" s="23" t="str">
        <f t="array" aca="1" ref="G11" ca="1">IFERROR(INDEX([0]!ville,SMALL(IF([0]!ville=$F$3,ROW([0]!ville)-1,""),ROW(D7))),"")</f>
        <v/>
      </c>
      <c r="H11" s="21" t="str">
        <f t="array" aca="1" ref="H11" ca="1">IFERROR(INDEX([0]!tele,SMALL(IF([0]!ville=$F$3,ROW([0]!ville)-1,""),ROW(E7))),"")</f>
        <v/>
      </c>
    </row>
    <row r="12" spans="4:8">
      <c r="D12" s="23" t="str">
        <f t="array" aca="1" ref="D12" ca="1">IFERROR(INDEX([0]!nom,SMALL(IF([0]!ville=$F$3,ROW([0]!ville)-1,""),ROW(A8))),"")</f>
        <v/>
      </c>
      <c r="E12" s="23" t="str">
        <f t="array" aca="1" ref="E12" ca="1">IFERROR(INDEX([0]!prenom,SMALL(IF([0]!ville=$F$3,ROW([0]!ville)-1,""),ROW(B8))),"")</f>
        <v/>
      </c>
      <c r="F12" s="22" t="str">
        <f t="array" aca="1" ref="F12" ca="1">IFERROR(INDEX([0]!fonction,SMALL(IF([0]!ville=$F$3,ROW([0]!ville)-1,""),ROW(C8))),"")</f>
        <v/>
      </c>
      <c r="G12" s="23" t="str">
        <f t="array" aca="1" ref="G12" ca="1">IFERROR(INDEX([0]!ville,SMALL(IF([0]!ville=$F$3,ROW([0]!ville)-1,""),ROW(D8))),"")</f>
        <v/>
      </c>
      <c r="H12" s="21" t="str">
        <f t="array" aca="1" ref="H12" ca="1">IFERROR(INDEX([0]!tele,SMALL(IF([0]!ville=$F$3,ROW([0]!ville)-1,""),ROW(E8))),"")</f>
        <v/>
      </c>
    </row>
    <row r="13" spans="4:8">
      <c r="D13" s="23" t="str">
        <f t="array" aca="1" ref="D13" ca="1">IFERROR(INDEX([0]!nom,SMALL(IF([0]!ville=$F$3,ROW([0]!ville)-1,""),ROW(A9))),"")</f>
        <v/>
      </c>
      <c r="E13" s="23" t="str">
        <f t="array" aca="1" ref="E13" ca="1">IFERROR(INDEX([0]!prenom,SMALL(IF([0]!ville=$F$3,ROW([0]!ville)-1,""),ROW(B9))),"")</f>
        <v/>
      </c>
      <c r="F13" s="22" t="str">
        <f t="array" aca="1" ref="F13" ca="1">IFERROR(INDEX([0]!fonction,SMALL(IF([0]!ville=$F$3,ROW([0]!ville)-1,""),ROW(C9))),"")</f>
        <v/>
      </c>
      <c r="G13" s="23" t="str">
        <f t="array" aca="1" ref="G13" ca="1">IFERROR(INDEX([0]!ville,SMALL(IF([0]!ville=$F$3,ROW([0]!ville)-1,""),ROW(D9))),"")</f>
        <v/>
      </c>
      <c r="H13" s="21" t="str">
        <f t="array" aca="1" ref="H13" ca="1">IFERROR(INDEX([0]!tele,SMALL(IF([0]!ville=$F$3,ROW([0]!ville)-1,""),ROW(E9))),"")</f>
        <v/>
      </c>
    </row>
    <row r="14" spans="4:8">
      <c r="D14" s="23" t="str">
        <f t="array" aca="1" ref="D14" ca="1">IFERROR(INDEX([0]!nom,SMALL(IF([0]!ville=$F$3,ROW([0]!ville)-1,""),ROW(A10))),"")</f>
        <v/>
      </c>
      <c r="E14" s="23" t="str">
        <f t="array" aca="1" ref="E14" ca="1">IFERROR(INDEX([0]!prenom,SMALL(IF([0]!ville=$F$3,ROW([0]!ville)-1,""),ROW(B10))),"")</f>
        <v/>
      </c>
      <c r="F14" s="22" t="str">
        <f t="array" aca="1" ref="F14" ca="1">IFERROR(INDEX([0]!fonction,SMALL(IF([0]!ville=$F$3,ROW([0]!ville)-1,""),ROW(C10))),"")</f>
        <v/>
      </c>
      <c r="G14" s="23" t="str">
        <f t="array" aca="1" ref="G14" ca="1">IFERROR(INDEX([0]!ville,SMALL(IF([0]!ville=$F$3,ROW([0]!ville)-1,""),ROW(D10))),"")</f>
        <v/>
      </c>
      <c r="H14" s="21" t="str">
        <f t="array" aca="1" ref="H14" ca="1">IFERROR(INDEX([0]!tele,SMALL(IF([0]!ville=$F$3,ROW([0]!ville)-1,""),ROW(E10))),"")</f>
        <v/>
      </c>
    </row>
    <row r="15" spans="4:8">
      <c r="D15" s="23" t="str">
        <f t="array" aca="1" ref="D15" ca="1">IFERROR(INDEX([0]!nom,SMALL(IF([0]!ville=$F$3,ROW([0]!ville)-1,""),ROW(A11))),"")</f>
        <v/>
      </c>
      <c r="E15" s="23" t="str">
        <f t="array" aca="1" ref="E15" ca="1">IFERROR(INDEX([0]!prenom,SMALL(IF([0]!ville=$F$3,ROW([0]!ville)-1,""),ROW(B11))),"")</f>
        <v/>
      </c>
      <c r="F15" s="22" t="str">
        <f t="array" aca="1" ref="F15" ca="1">IFERROR(INDEX([0]!fonction,SMALL(IF([0]!ville=$F$3,ROW([0]!ville)-1,""),ROW(C11))),"")</f>
        <v/>
      </c>
      <c r="G15" s="23" t="str">
        <f t="array" aca="1" ref="G15" ca="1">IFERROR(INDEX([0]!ville,SMALL(IF([0]!ville=$F$3,ROW([0]!ville)-1,""),ROW(D11))),"")</f>
        <v/>
      </c>
      <c r="H15" s="21" t="str">
        <f t="array" aca="1" ref="H15" ca="1">IFERROR(INDEX([0]!tele,SMALL(IF([0]!ville=$F$3,ROW([0]!ville)-1,""),ROW(E11))),"")</f>
        <v/>
      </c>
    </row>
    <row r="16" spans="4:8">
      <c r="D16" s="23" t="str">
        <f t="array" aca="1" ref="D16" ca="1">IFERROR(INDEX([0]!nom,SMALL(IF([0]!ville=$F$3,ROW([0]!ville)-1,""),ROW(A12))),"")</f>
        <v/>
      </c>
      <c r="E16" s="23" t="str">
        <f t="array" aca="1" ref="E16" ca="1">IFERROR(INDEX([0]!prenom,SMALL(IF([0]!ville=$F$3,ROW([0]!ville)-1,""),ROW(B12))),"")</f>
        <v/>
      </c>
      <c r="F16" s="22" t="str">
        <f t="array" aca="1" ref="F16" ca="1">IFERROR(INDEX([0]!fonction,SMALL(IF([0]!ville=$F$3,ROW([0]!ville)-1,""),ROW(C12))),"")</f>
        <v/>
      </c>
      <c r="G16" s="23" t="str">
        <f t="array" aca="1" ref="G16" ca="1">IFERROR(INDEX([0]!ville,SMALL(IF([0]!ville=$F$3,ROW([0]!ville)-1,""),ROW(D12))),"")</f>
        <v/>
      </c>
      <c r="H16" s="21" t="str">
        <f t="array" aca="1" ref="H16" ca="1">IFERROR(INDEX([0]!tele,SMALL(IF([0]!ville=$F$3,ROW([0]!ville)-1,""),ROW(E12))),"")</f>
        <v/>
      </c>
    </row>
  </sheetData>
  <dataValidations count="1">
    <dataValidation type="list" allowBlank="1" showInputMessage="1" showErrorMessage="1" sqref="F3">
      <formula1>liste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Noms</vt:lpstr>
      <vt:lpstr>Fonctions</vt:lpstr>
      <vt:lpstr>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2016-05-31T14:42:08Z</dcterms:created>
  <dcterms:modified xsi:type="dcterms:W3CDTF">2016-06-02T08:54:22Z</dcterms:modified>
</cp:coreProperties>
</file>