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1840" windowHeight="12075" tabRatio="807"/>
  </bookViews>
  <sheets>
    <sheet name="Inventaire général" sheetId="1" r:id="rId1"/>
    <sheet name="Inventaire malle cuisine" sheetId="5" r:id="rId2"/>
    <sheet name="Inventaire malle entretien" sheetId="6" r:id="rId3"/>
    <sheet name="Inventaire malle plein air" sheetId="7" r:id="rId4"/>
    <sheet name="Inventaire malle cirque" sheetId="13" r:id="rId5"/>
    <sheet name="Inventaire malle péda" sheetId="8" r:id="rId6"/>
    <sheet name="Emprunteur 1" sheetId="2" r:id="rId7"/>
    <sheet name="Retour emprunteur 1" sheetId="9" r:id="rId8"/>
    <sheet name="Emprunteur 2" sheetId="3" r:id="rId9"/>
    <sheet name="Retour emprunteur 2" sheetId="10" r:id="rId10"/>
    <sheet name="Emprunteur 3" sheetId="12" r:id="rId11"/>
    <sheet name="Retour emprunteur 3" sheetId="11" r:id="rId12"/>
    <sheet name="Listes" sheetId="4" r:id="rId13"/>
    <sheet name="Feuil1" sheetId="14" r:id="rId14"/>
  </sheets>
  <definedNames>
    <definedName name="Abri_jardin">Listes!$F$13:$F$20</definedName>
    <definedName name="Bricolage_et_Extérieur">Listes!$H$3:$H$10</definedName>
    <definedName name="Bureau">Listes!$G$3:$G$10</definedName>
    <definedName name="Camping">Listes!$B$3:$B$10</definedName>
    <definedName name="Catégorie">Listes!$B$2:$I$2</definedName>
    <definedName name="Cuisine">Listes!$C$3:$C$10</definedName>
    <definedName name="Ecole_JP">Listes!$H$13:$H$20</definedName>
    <definedName name="Electroménager">Listes!$D$3:$D$10</definedName>
    <definedName name="Grenier">Listes!$B$13:$B$20</definedName>
    <definedName name="Local">Listes!$B$12:$I$12</definedName>
    <definedName name="Péda">Listes!$F$3:$F$10</definedName>
    <definedName name="Périscolaire">Listes!$D$13:$D$20</definedName>
    <definedName name="Pigeonnier">Listes!$C$13:$C$20</definedName>
    <definedName name="Resto_scolaire">Listes!$E$13:$E$20</definedName>
    <definedName name="Salle_Tilleuls">Listes!$G$13:$G$20</definedName>
    <definedName name="Technologie">Listes!$E$3:$E$10</definedName>
    <definedName name="_xlnm.Print_Area" localSheetId="6">'Emprunteur 1'!$B:$I</definedName>
    <definedName name="_xlnm.Print_Area" localSheetId="8">'Emprunteur 2'!$B:$I</definedName>
    <definedName name="_xlnm.Print_Area" localSheetId="0">'Inventaire général'!$A$1:$M$303</definedName>
    <definedName name="_xlnm.Print_Area" localSheetId="4">'Inventaire malle cirque'!$A$2:$D$50</definedName>
    <definedName name="_xlnm.Print_Area" localSheetId="1">'Inventaire malle cuisine'!$A$1:$D$50</definedName>
    <definedName name="_xlnm.Print_Area" localSheetId="2">'Inventaire malle entretien'!$A$1:$D$50</definedName>
    <definedName name="_xlnm.Print_Area" localSheetId="5">'Inventaire malle péda'!$A$1:$D$50</definedName>
    <definedName name="_xlnm.Print_Area" localSheetId="3">'Inventaire malle plein air'!$A$1:$D$50</definedName>
  </definedNames>
  <calcPr calcId="125725" iterateDelta="1E-4"/>
</workbook>
</file>

<file path=xl/calcChain.xml><?xml version="1.0" encoding="utf-8"?>
<calcChain xmlns="http://schemas.openxmlformats.org/spreadsheetml/2006/main">
  <c r="J47" i="3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J47" i="2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47"/>
  <c r="J47" i="12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J7" i="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I46" i="12"/>
  <c r="H46"/>
  <c r="F46"/>
  <c r="E46"/>
  <c r="D46"/>
  <c r="C46"/>
  <c r="I45"/>
  <c r="H45"/>
  <c r="F45"/>
  <c r="E45"/>
  <c r="D45"/>
  <c r="C45"/>
  <c r="I44"/>
  <c r="H44"/>
  <c r="F44"/>
  <c r="E44"/>
  <c r="D44"/>
  <c r="C44"/>
  <c r="I43"/>
  <c r="H43"/>
  <c r="F43"/>
  <c r="E43"/>
  <c r="D43"/>
  <c r="C43"/>
  <c r="I42"/>
  <c r="H42"/>
  <c r="F42"/>
  <c r="E42"/>
  <c r="D42"/>
  <c r="C42"/>
  <c r="I41"/>
  <c r="H41"/>
  <c r="F41"/>
  <c r="E41"/>
  <c r="D41"/>
  <c r="C41"/>
  <c r="I40"/>
  <c r="H40"/>
  <c r="F40"/>
  <c r="E40"/>
  <c r="D40"/>
  <c r="C40"/>
  <c r="I39"/>
  <c r="H39"/>
  <c r="F39"/>
  <c r="E39"/>
  <c r="D39"/>
  <c r="C39"/>
  <c r="I38"/>
  <c r="H38"/>
  <c r="F38"/>
  <c r="E38"/>
  <c r="D38"/>
  <c r="C38"/>
  <c r="I37"/>
  <c r="H37"/>
  <c r="F37"/>
  <c r="E37"/>
  <c r="D37"/>
  <c r="C37"/>
  <c r="I36"/>
  <c r="H36"/>
  <c r="F36"/>
  <c r="E36"/>
  <c r="D36"/>
  <c r="C36"/>
  <c r="I35"/>
  <c r="H35"/>
  <c r="F35"/>
  <c r="E35"/>
  <c r="D35"/>
  <c r="C35"/>
  <c r="I34"/>
  <c r="H34"/>
  <c r="F34"/>
  <c r="E34"/>
  <c r="D34"/>
  <c r="C34"/>
  <c r="I33"/>
  <c r="H33"/>
  <c r="F33"/>
  <c r="E33"/>
  <c r="D33"/>
  <c r="C33"/>
  <c r="I32"/>
  <c r="H32"/>
  <c r="F32"/>
  <c r="E32"/>
  <c r="D32"/>
  <c r="C32"/>
  <c r="I31"/>
  <c r="H31"/>
  <c r="F31"/>
  <c r="E31"/>
  <c r="D31"/>
  <c r="C31"/>
  <c r="I30"/>
  <c r="H30"/>
  <c r="F30"/>
  <c r="E30"/>
  <c r="D30"/>
  <c r="C30"/>
  <c r="I29"/>
  <c r="H29"/>
  <c r="F29"/>
  <c r="E29"/>
  <c r="D29"/>
  <c r="C29"/>
  <c r="I28"/>
  <c r="H28"/>
  <c r="F28"/>
  <c r="E28"/>
  <c r="D28"/>
  <c r="C28"/>
  <c r="I27"/>
  <c r="H27"/>
  <c r="F27"/>
  <c r="E27"/>
  <c r="D27"/>
  <c r="C27"/>
  <c r="I26"/>
  <c r="H26"/>
  <c r="F26"/>
  <c r="E26"/>
  <c r="D26"/>
  <c r="C26"/>
  <c r="I25"/>
  <c r="H25"/>
  <c r="F25"/>
  <c r="E25"/>
  <c r="D25"/>
  <c r="C25"/>
  <c r="I24"/>
  <c r="H24"/>
  <c r="F24"/>
  <c r="E24"/>
  <c r="D24"/>
  <c r="C24"/>
  <c r="I23"/>
  <c r="H23"/>
  <c r="F23"/>
  <c r="E23"/>
  <c r="D23"/>
  <c r="C23"/>
  <c r="I22"/>
  <c r="H22"/>
  <c r="F22"/>
  <c r="E22"/>
  <c r="D22"/>
  <c r="C22"/>
  <c r="I21"/>
  <c r="H21"/>
  <c r="F21"/>
  <c r="E21"/>
  <c r="D21"/>
  <c r="C21"/>
  <c r="I20"/>
  <c r="H20"/>
  <c r="F20"/>
  <c r="E20"/>
  <c r="D20"/>
  <c r="C20"/>
  <c r="I19"/>
  <c r="H19"/>
  <c r="F19"/>
  <c r="E19"/>
  <c r="D19"/>
  <c r="C19"/>
  <c r="I18"/>
  <c r="H18"/>
  <c r="F18"/>
  <c r="E18"/>
  <c r="D18"/>
  <c r="C18"/>
  <c r="I17"/>
  <c r="H17"/>
  <c r="F17"/>
  <c r="E17"/>
  <c r="D17"/>
  <c r="C17"/>
  <c r="I16"/>
  <c r="H16"/>
  <c r="F16"/>
  <c r="E16"/>
  <c r="D16"/>
  <c r="C16"/>
  <c r="I15"/>
  <c r="H15"/>
  <c r="F15"/>
  <c r="E15"/>
  <c r="D15"/>
  <c r="C15"/>
  <c r="I14"/>
  <c r="H14"/>
  <c r="F14"/>
  <c r="E14"/>
  <c r="D14"/>
  <c r="C14"/>
  <c r="I13"/>
  <c r="H13"/>
  <c r="F13"/>
  <c r="E13"/>
  <c r="D13"/>
  <c r="C13"/>
  <c r="I12"/>
  <c r="H12"/>
  <c r="F12"/>
  <c r="E12"/>
  <c r="D12"/>
  <c r="C12"/>
  <c r="I11"/>
  <c r="H11"/>
  <c r="F11"/>
  <c r="E11"/>
  <c r="D11"/>
  <c r="C11"/>
  <c r="I10"/>
  <c r="H10"/>
  <c r="F10"/>
  <c r="E10"/>
  <c r="D10"/>
  <c r="C10"/>
  <c r="I9"/>
  <c r="H9"/>
  <c r="F9"/>
  <c r="E9"/>
  <c r="D9"/>
  <c r="C9"/>
  <c r="I8"/>
  <c r="H8"/>
  <c r="F8"/>
  <c r="E8"/>
  <c r="D8"/>
  <c r="C8"/>
  <c r="I7"/>
  <c r="H7"/>
  <c r="F7"/>
  <c r="E7"/>
  <c r="D7"/>
  <c r="C7"/>
  <c r="I6"/>
  <c r="H6"/>
  <c r="F6"/>
  <c r="E6"/>
  <c r="D6"/>
  <c r="C6"/>
  <c r="I46" i="3"/>
  <c r="H46"/>
  <c r="F46"/>
  <c r="E46"/>
  <c r="D46"/>
  <c r="C46"/>
  <c r="I45"/>
  <c r="H45"/>
  <c r="F45"/>
  <c r="E45"/>
  <c r="D45"/>
  <c r="C45"/>
  <c r="I44"/>
  <c r="H44"/>
  <c r="F44"/>
  <c r="E44"/>
  <c r="D44"/>
  <c r="C44"/>
  <c r="I43"/>
  <c r="H43"/>
  <c r="F43"/>
  <c r="E43"/>
  <c r="D43"/>
  <c r="C43"/>
  <c r="I42"/>
  <c r="H42"/>
  <c r="F42"/>
  <c r="E42"/>
  <c r="D42"/>
  <c r="C42"/>
  <c r="I41"/>
  <c r="H41"/>
  <c r="F41"/>
  <c r="E41"/>
  <c r="D41"/>
  <c r="C41"/>
  <c r="I40"/>
  <c r="H40"/>
  <c r="F40"/>
  <c r="E40"/>
  <c r="D40"/>
  <c r="C40"/>
  <c r="I39"/>
  <c r="H39"/>
  <c r="F39"/>
  <c r="E39"/>
  <c r="D39"/>
  <c r="C39"/>
  <c r="I38"/>
  <c r="H38"/>
  <c r="F38"/>
  <c r="E38"/>
  <c r="D38"/>
  <c r="C38"/>
  <c r="I37"/>
  <c r="H37"/>
  <c r="F37"/>
  <c r="E37"/>
  <c r="D37"/>
  <c r="C37"/>
  <c r="I36"/>
  <c r="H36"/>
  <c r="F36"/>
  <c r="E36"/>
  <c r="D36"/>
  <c r="C36"/>
  <c r="I35"/>
  <c r="H35"/>
  <c r="F35"/>
  <c r="E35"/>
  <c r="D35"/>
  <c r="C35"/>
  <c r="I34"/>
  <c r="H34"/>
  <c r="F34"/>
  <c r="E34"/>
  <c r="D34"/>
  <c r="C34"/>
  <c r="I33"/>
  <c r="H33"/>
  <c r="F33"/>
  <c r="E33"/>
  <c r="D33"/>
  <c r="C33"/>
  <c r="I32"/>
  <c r="H32"/>
  <c r="F32"/>
  <c r="E32"/>
  <c r="D32"/>
  <c r="C32"/>
  <c r="I31"/>
  <c r="H31"/>
  <c r="F31"/>
  <c r="E31"/>
  <c r="D31"/>
  <c r="C31"/>
  <c r="I30"/>
  <c r="H30"/>
  <c r="F30"/>
  <c r="E30"/>
  <c r="D30"/>
  <c r="C30"/>
  <c r="I29"/>
  <c r="H29"/>
  <c r="F29"/>
  <c r="E29"/>
  <c r="D29"/>
  <c r="C29"/>
  <c r="I28"/>
  <c r="H28"/>
  <c r="F28"/>
  <c r="E28"/>
  <c r="D28"/>
  <c r="C28"/>
  <c r="I27"/>
  <c r="H27"/>
  <c r="F27"/>
  <c r="E27"/>
  <c r="D27"/>
  <c r="C27"/>
  <c r="I26"/>
  <c r="H26"/>
  <c r="F26"/>
  <c r="E26"/>
  <c r="D26"/>
  <c r="C26"/>
  <c r="I25"/>
  <c r="H25"/>
  <c r="F25"/>
  <c r="E25"/>
  <c r="D25"/>
  <c r="C25"/>
  <c r="I24"/>
  <c r="H24"/>
  <c r="F24"/>
  <c r="E24"/>
  <c r="D24"/>
  <c r="C24"/>
  <c r="I23"/>
  <c r="H23"/>
  <c r="F23"/>
  <c r="E23"/>
  <c r="D23"/>
  <c r="C23"/>
  <c r="I22"/>
  <c r="H22"/>
  <c r="F22"/>
  <c r="E22"/>
  <c r="D22"/>
  <c r="C22"/>
  <c r="I21"/>
  <c r="H21"/>
  <c r="F21"/>
  <c r="E21"/>
  <c r="D21"/>
  <c r="C21"/>
  <c r="I20"/>
  <c r="H20"/>
  <c r="F20"/>
  <c r="E20"/>
  <c r="D20"/>
  <c r="C20"/>
  <c r="I19"/>
  <c r="H19"/>
  <c r="F19"/>
  <c r="E19"/>
  <c r="D19"/>
  <c r="C19"/>
  <c r="I18"/>
  <c r="H18"/>
  <c r="F18"/>
  <c r="E18"/>
  <c r="D18"/>
  <c r="C18"/>
  <c r="I17"/>
  <c r="H17"/>
  <c r="F17"/>
  <c r="E17"/>
  <c r="D17"/>
  <c r="C17"/>
  <c r="I16"/>
  <c r="H16"/>
  <c r="F16"/>
  <c r="E16"/>
  <c r="D16"/>
  <c r="C16"/>
  <c r="I15"/>
  <c r="H15"/>
  <c r="F15"/>
  <c r="E15"/>
  <c r="D15"/>
  <c r="C15"/>
  <c r="I14"/>
  <c r="H14"/>
  <c r="F14"/>
  <c r="E14"/>
  <c r="D14"/>
  <c r="C14"/>
  <c r="I13"/>
  <c r="H13"/>
  <c r="F13"/>
  <c r="E13"/>
  <c r="D13"/>
  <c r="C13"/>
  <c r="I12"/>
  <c r="H12"/>
  <c r="F12"/>
  <c r="E12"/>
  <c r="D12"/>
  <c r="C12"/>
  <c r="I11"/>
  <c r="H11"/>
  <c r="F11"/>
  <c r="E11"/>
  <c r="D11"/>
  <c r="C11"/>
  <c r="I10"/>
  <c r="H10"/>
  <c r="F10"/>
  <c r="E10"/>
  <c r="D10"/>
  <c r="C10"/>
  <c r="I9"/>
  <c r="H9"/>
  <c r="F9"/>
  <c r="E9"/>
  <c r="D9"/>
  <c r="C9"/>
  <c r="I8"/>
  <c r="H8"/>
  <c r="F8"/>
  <c r="E8"/>
  <c r="D8"/>
  <c r="C8"/>
  <c r="I7"/>
  <c r="H7"/>
  <c r="F7"/>
  <c r="E7"/>
  <c r="D7"/>
  <c r="C7"/>
  <c r="I6"/>
  <c r="H6"/>
  <c r="F6"/>
  <c r="E6"/>
  <c r="D6"/>
  <c r="C6"/>
  <c r="J7" i="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I6"/>
  <c r="H6"/>
  <c r="F6"/>
  <c r="E6"/>
  <c r="D6"/>
  <c r="C6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7"/>
  <c r="C8"/>
  <c r="C9"/>
  <c r="C10"/>
  <c r="M5" i="1" l="1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4"/>
</calcChain>
</file>

<file path=xl/sharedStrings.xml><?xml version="1.0" encoding="utf-8"?>
<sst xmlns="http://schemas.openxmlformats.org/spreadsheetml/2006/main" count="2314" uniqueCount="634">
  <si>
    <t>n° référence interne</t>
  </si>
  <si>
    <t>Catégorie</t>
  </si>
  <si>
    <t>sous-catégorie</t>
  </si>
  <si>
    <t>année d'achat</t>
  </si>
  <si>
    <t>valeur neuf</t>
  </si>
  <si>
    <t>Local</t>
  </si>
  <si>
    <t>localisation</t>
  </si>
  <si>
    <t>Désignation</t>
  </si>
  <si>
    <t>Amortissement</t>
  </si>
  <si>
    <t>Stockage</t>
  </si>
  <si>
    <t>Disponible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</si>
  <si>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</si>
  <si>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</si>
  <si>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</si>
  <si>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</si>
  <si>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</si>
  <si>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</si>
  <si>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</si>
  <si>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</si>
  <si>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</si>
  <si>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</si>
  <si>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</si>
  <si>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</si>
  <si>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</si>
  <si>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</si>
  <si>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</si>
  <si>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</si>
  <si>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</si>
  <si>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</si>
  <si>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</si>
  <si>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</si>
  <si>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</si>
  <si>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</si>
  <si>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</si>
  <si>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</si>
  <si>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</si>
  <si>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</si>
  <si>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</si>
  <si>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</si>
  <si>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</si>
  <si>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</si>
  <si>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</si>
  <si>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</si>
  <si>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</si>
  <si>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</si>
  <si>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</si>
  <si>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</si>
  <si>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</si>
  <si>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</si>
  <si>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</si>
  <si>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</si>
  <si>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</si>
  <si>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</si>
  <si>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</si>
  <si>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</si>
  <si>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</si>
  <si>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</si>
  <si>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</si>
  <si>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</si>
  <si>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</si>
  <si>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</si>
  <si>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</si>
  <si>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</si>
  <si>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</si>
  <si>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</si>
  <si>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</si>
  <si>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</si>
  <si>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</si>
  <si>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</si>
  <si>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</si>
  <si>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</si>
  <si>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</si>
  <si>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</si>
  <si>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</si>
  <si>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</si>
  <si>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</si>
  <si>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</si>
  <si>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</si>
  <si>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</si>
  <si>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</si>
  <si>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</si>
  <si>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</si>
  <si>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</si>
  <si>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</si>
  <si>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</si>
  <si>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</si>
  <si>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</si>
  <si>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</si>
  <si>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</si>
  <si>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</si>
  <si>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</si>
  <si>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</si>
  <si>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</si>
  <si>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</si>
  <si>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</si>
  <si>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</si>
  <si>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</si>
  <si>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</si>
  <si>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</si>
  <si>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</si>
  <si>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</si>
  <si>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</si>
  <si>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</si>
  <si>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</si>
  <si>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</si>
  <si>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</si>
  <si>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</si>
  <si>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</si>
  <si>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</si>
  <si>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</si>
  <si>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</si>
  <si>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</si>
  <si>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</si>
  <si>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</si>
  <si>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</si>
  <si>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</si>
  <si>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</si>
  <si>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</si>
  <si>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</si>
  <si>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</si>
  <si>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</si>
  <si>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</si>
  <si>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</si>
  <si>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</si>
  <si>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</si>
  <si>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</si>
  <si>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</si>
  <si>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</si>
  <si>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</si>
  <si>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</si>
  <si>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</si>
  <si>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</si>
  <si>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</si>
  <si>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</si>
  <si>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</si>
  <si>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</si>
  <si>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</si>
  <si>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</si>
  <si>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</si>
  <si>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</si>
  <si>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</si>
  <si>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</si>
  <si>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</si>
  <si>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</si>
  <si>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</si>
  <si>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</si>
  <si>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</si>
  <si>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</si>
  <si>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</si>
  <si>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</si>
  <si>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</si>
  <si>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</si>
  <si>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</si>
  <si>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</si>
  <si>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</si>
  <si>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</si>
  <si>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</si>
  <si>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</si>
  <si>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</si>
  <si>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</si>
  <si>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</si>
  <si>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</si>
  <si>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</si>
  <si>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</si>
  <si>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</si>
  <si>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</si>
  <si>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</si>
  <si>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</si>
  <si>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</si>
  <si>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</si>
  <si>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</si>
  <si>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</si>
  <si>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</si>
  <si>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</si>
  <si>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</si>
  <si>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</si>
  <si>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</si>
  <si>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</si>
  <si>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</si>
  <si>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</si>
  <si>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</si>
  <si>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</si>
  <si>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</si>
  <si>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</si>
  <si>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</si>
  <si>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</si>
  <si>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</si>
  <si>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</si>
  <si>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</si>
  <si>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</si>
  <si>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</si>
  <si>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</si>
  <si>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</si>
  <si>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</si>
  <si>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</si>
  <si>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</si>
  <si>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</si>
  <si>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</si>
  <si>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</si>
  <si>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</si>
  <si>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</si>
  <si>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</si>
  <si>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</si>
  <si>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</si>
  <si>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</si>
  <si>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</si>
  <si>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</si>
  <si>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</si>
  <si>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</si>
  <si>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</si>
  <si>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</si>
  <si>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</si>
  <si>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</si>
  <si>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</si>
  <si>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</si>
  <si>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</si>
  <si>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</si>
  <si>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</si>
  <si>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</si>
  <si>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</si>
  <si>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</si>
  <si>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</si>
  <si>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</si>
  <si>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</si>
  <si>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</si>
  <si>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</si>
  <si>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</si>
  <si>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</si>
  <si>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</si>
  <si>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</si>
  <si>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</si>
  <si>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</si>
  <si>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</si>
  <si>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</si>
  <si>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</si>
  <si>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</si>
  <si>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</si>
  <si>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</si>
  <si>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</si>
  <si>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</si>
  <si>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</si>
  <si>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</si>
  <si>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</si>
  <si>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</si>
  <si>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</si>
  <si>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</si>
  <si>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</si>
  <si>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</si>
  <si>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</si>
  <si>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</si>
  <si>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</si>
  <si>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</si>
  <si>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</si>
  <si>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</si>
  <si>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</si>
  <si>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</si>
  <si>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</si>
  <si>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</si>
  <si>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</si>
  <si>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</si>
  <si>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</si>
  <si>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</si>
  <si>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</si>
  <si>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</si>
  <si>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</si>
  <si>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</si>
  <si>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</si>
  <si>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</si>
  <si>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</si>
  <si>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</si>
  <si>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</si>
  <si>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</si>
  <si>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</si>
  <si>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</si>
  <si>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</si>
  <si>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</si>
  <si>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</si>
  <si>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</si>
  <si>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</si>
  <si>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</si>
  <si>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</si>
  <si>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</si>
  <si>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</si>
  <si>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</si>
  <si>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</si>
  <si>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</si>
  <si>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</si>
  <si>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</si>
  <si>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</si>
  <si>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</si>
  <si>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</si>
  <si>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</si>
  <si>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</si>
  <si>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</si>
  <si>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</si>
  <si>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</si>
  <si>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</si>
  <si>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</si>
  <si>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</si>
  <si>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</si>
  <si>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</si>
  <si>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</si>
  <si>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</si>
  <si>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</si>
  <si>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</si>
  <si>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</si>
  <si>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</si>
  <si>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</si>
  <si>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</si>
  <si>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</si>
  <si>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</si>
  <si>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année
fin de vie</t>
  </si>
  <si>
    <t>Quantité</t>
  </si>
  <si>
    <t>Electroménager</t>
  </si>
  <si>
    <t>Tente igloo</t>
  </si>
  <si>
    <t>Tente canadienne</t>
  </si>
  <si>
    <t>Tente cuisine</t>
  </si>
  <si>
    <t>Tente marabout</t>
  </si>
  <si>
    <t>Cuisson</t>
  </si>
  <si>
    <t>Vaisselle</t>
  </si>
  <si>
    <t>Entretien</t>
  </si>
  <si>
    <t>Frigo</t>
  </si>
  <si>
    <t>Ordi portable</t>
  </si>
  <si>
    <t>PC de bureau</t>
  </si>
  <si>
    <t>Vidéo-projecteur</t>
  </si>
  <si>
    <t>Écran de projection</t>
  </si>
  <si>
    <t>Jeux intérieur</t>
  </si>
  <si>
    <t>Jeux de société</t>
  </si>
  <si>
    <t>Jeux de plein air</t>
  </si>
  <si>
    <t>Gaz</t>
  </si>
  <si>
    <t>Rangement</t>
  </si>
  <si>
    <t>Fournitures fongibles</t>
  </si>
  <si>
    <t>Décoration</t>
  </si>
  <si>
    <t>Jardinage</t>
  </si>
  <si>
    <t>Matériel Animaux</t>
  </si>
  <si>
    <t>Outils</t>
  </si>
  <si>
    <t>Périphérique informatique</t>
  </si>
  <si>
    <t>Appareil photo</t>
  </si>
  <si>
    <t>Téléphonie</t>
  </si>
  <si>
    <t>Café/thé</t>
  </si>
  <si>
    <t>Camping</t>
  </si>
  <si>
    <t>Cuisine</t>
  </si>
  <si>
    <t>Péda</t>
  </si>
  <si>
    <t>Bureau</t>
  </si>
  <si>
    <t>Technologie</t>
  </si>
  <si>
    <t>Marque
désignation</t>
  </si>
  <si>
    <t>modèle
couleur</t>
  </si>
  <si>
    <t>Bricolage_et_Extérieur</t>
  </si>
  <si>
    <t>Grenier</t>
  </si>
  <si>
    <t>Pigeonnier</t>
  </si>
  <si>
    <t>Périscolaire</t>
  </si>
  <si>
    <t>Resto_scolaire</t>
  </si>
  <si>
    <t>Salle_Tilleuls</t>
  </si>
  <si>
    <t>Abri_jardin</t>
  </si>
  <si>
    <t>Ecole_JP</t>
  </si>
  <si>
    <t>Zone "Camps"</t>
  </si>
  <si>
    <t>Zone droite</t>
  </si>
  <si>
    <t>Armoire Métalique</t>
  </si>
  <si>
    <t>Placards blancs gauche</t>
  </si>
  <si>
    <t>Placards blancs centre</t>
  </si>
  <si>
    <t>Placards blancs droite</t>
  </si>
  <si>
    <t>Coin cuisine</t>
  </si>
  <si>
    <t>Caisson place du village</t>
  </si>
  <si>
    <t>Armoire place du village</t>
  </si>
  <si>
    <t>Armoire animation</t>
  </si>
  <si>
    <t>Salle motricité</t>
  </si>
  <si>
    <t>Salle Créa</t>
  </si>
  <si>
    <t>Zone Gauche</t>
  </si>
  <si>
    <t>Rez-de-Chaussée</t>
  </si>
  <si>
    <t>Lieu de rangement au retour</t>
  </si>
  <si>
    <t>Inventaire</t>
  </si>
  <si>
    <t>Responsable</t>
  </si>
  <si>
    <t>Lecture code barres</t>
  </si>
  <si>
    <t>O</t>
  </si>
  <si>
    <t>Vérifié</t>
  </si>
  <si>
    <t>0000</t>
  </si>
  <si>
    <t xml:space="preserve"> </t>
  </si>
  <si>
    <t>Diable</t>
  </si>
  <si>
    <t>Rouge</t>
  </si>
  <si>
    <t>Quechua 3 personnes</t>
  </si>
  <si>
    <t>Bleu</t>
  </si>
  <si>
    <t>Quechua 4 personnes</t>
  </si>
  <si>
    <t>Verte</t>
  </si>
  <si>
    <t>Quechua XL</t>
  </si>
  <si>
    <t>Divers</t>
  </si>
  <si>
    <t>Matelas gonflable</t>
  </si>
  <si>
    <t>Meuble de cuisson</t>
  </si>
  <si>
    <t>gris</t>
  </si>
  <si>
    <t>Meuble étageres</t>
  </si>
  <si>
    <t>rouge</t>
  </si>
  <si>
    <t>Tables</t>
  </si>
  <si>
    <t>Bois</t>
  </si>
  <si>
    <t>Bancs</t>
  </si>
  <si>
    <t>Bache</t>
  </si>
  <si>
    <t>Sièges 3 pieds</t>
  </si>
  <si>
    <t>Jaune</t>
  </si>
  <si>
    <t>Sièges 4 pieds</t>
  </si>
  <si>
    <t>Vert</t>
  </si>
  <si>
    <t>Parasols</t>
  </si>
  <si>
    <t>Blanc et violet</t>
  </si>
  <si>
    <t>Barbecue</t>
  </si>
  <si>
    <t>Cube gris</t>
  </si>
  <si>
    <t>Verres</t>
  </si>
  <si>
    <t>Assiettes</t>
  </si>
  <si>
    <t>Bols</t>
  </si>
  <si>
    <t>Blanc</t>
  </si>
  <si>
    <t>Cuillères à soupe</t>
  </si>
  <si>
    <t>Alluminium</t>
  </si>
  <si>
    <t>Fourchettes</t>
  </si>
  <si>
    <t>Couteaux</t>
  </si>
  <si>
    <t>Cuillères à café</t>
  </si>
  <si>
    <t>Couteaux à viande</t>
  </si>
  <si>
    <t>Noir</t>
  </si>
  <si>
    <t>Economes</t>
  </si>
  <si>
    <t>Econome</t>
  </si>
  <si>
    <t>Plastique</t>
  </si>
  <si>
    <t xml:space="preserve">Cuillères </t>
  </si>
  <si>
    <t>Casseroles</t>
  </si>
  <si>
    <t>Poëles</t>
  </si>
  <si>
    <t>Fait tout</t>
  </si>
  <si>
    <t>Passoires</t>
  </si>
  <si>
    <t>Louche</t>
  </si>
  <si>
    <t>Grand Saladier</t>
  </si>
  <si>
    <t>Petit Saladier</t>
  </si>
  <si>
    <t>Planche en bois</t>
  </si>
  <si>
    <t>Couvercle</t>
  </si>
  <si>
    <t>Rape à fromage</t>
  </si>
  <si>
    <t>Ouvre boite</t>
  </si>
  <si>
    <t>Tuperware</t>
  </si>
  <si>
    <t>Bordeaux</t>
  </si>
  <si>
    <t>Wok</t>
  </si>
  <si>
    <t>Multicolores</t>
  </si>
  <si>
    <t>Produit multiusage</t>
  </si>
  <si>
    <t>Recharge crème lavante</t>
  </si>
  <si>
    <t>Lessive à main</t>
  </si>
  <si>
    <t>Gel désinfectant main</t>
  </si>
  <si>
    <t>Sac congélation</t>
  </si>
  <si>
    <t>Lingette Bébé</t>
  </si>
  <si>
    <t>Allume feu manuel</t>
  </si>
  <si>
    <t>Thermomètre</t>
  </si>
  <si>
    <t>Pique à brochettes</t>
  </si>
  <si>
    <t>Eponges</t>
  </si>
  <si>
    <t>Poche de glace en gel</t>
  </si>
  <si>
    <t>Sac poubelle</t>
  </si>
  <si>
    <t>Déchet ménagé</t>
  </si>
  <si>
    <t>Déchet recyclable</t>
  </si>
  <si>
    <t>Boite plastique</t>
  </si>
  <si>
    <t>Pinces et fils à linge</t>
  </si>
  <si>
    <t>Chaine vélo</t>
  </si>
  <si>
    <t>Pompe à vélo</t>
  </si>
  <si>
    <t>Boite de rustine</t>
  </si>
  <si>
    <t>Bombe anti crevaison</t>
  </si>
  <si>
    <t>Cadena</t>
  </si>
  <si>
    <t>Tournevis</t>
  </si>
  <si>
    <t>Sac de Bougie</t>
  </si>
  <si>
    <t>Ralonge</t>
  </si>
  <si>
    <t>Blanche</t>
  </si>
  <si>
    <t>Multiprise</t>
  </si>
  <si>
    <t>Lingette Dépoussiérante</t>
  </si>
  <si>
    <t>Ramasse bourier</t>
  </si>
  <si>
    <t>Serpillère</t>
  </si>
  <si>
    <t>Pain de glace</t>
  </si>
  <si>
    <t>Pochette de sardine</t>
  </si>
  <si>
    <t>Poubelles</t>
  </si>
  <si>
    <t>Noir et verte</t>
  </si>
  <si>
    <t>But de foot</t>
  </si>
  <si>
    <t>But de foot à cible</t>
  </si>
  <si>
    <t xml:space="preserve">Raquettes </t>
  </si>
  <si>
    <t>Badminton</t>
  </si>
  <si>
    <t>Volant</t>
  </si>
  <si>
    <t>Balle</t>
  </si>
  <si>
    <t>Mousse</t>
  </si>
  <si>
    <t>Ballon</t>
  </si>
  <si>
    <t>Foot</t>
  </si>
  <si>
    <t>Ping-Pong</t>
  </si>
  <si>
    <t>Filet</t>
  </si>
  <si>
    <t>Mikado</t>
  </si>
  <si>
    <t>Géant</t>
  </si>
  <si>
    <t>Pistolet à eau</t>
  </si>
  <si>
    <t>Sceau</t>
  </si>
  <si>
    <t>De sable</t>
  </si>
  <si>
    <t>Tamis</t>
  </si>
  <si>
    <t>Forme plastique</t>
  </si>
  <si>
    <t>Pelles</t>
  </si>
  <si>
    <t>Rateau</t>
  </si>
  <si>
    <t>Moulin</t>
  </si>
  <si>
    <t>Cuillères</t>
  </si>
  <si>
    <t>codes barres</t>
  </si>
  <si>
    <t>Retour</t>
  </si>
  <si>
    <r>
      <t xml:space="preserve">Structure
</t>
    </r>
    <r>
      <rPr>
        <sz val="8"/>
        <color theme="1"/>
        <rFont val="Calibri"/>
        <family val="2"/>
        <scheme val="minor"/>
      </rPr>
      <t>emprunteur 1</t>
    </r>
  </si>
  <si>
    <r>
      <t xml:space="preserve">Structure
</t>
    </r>
    <r>
      <rPr>
        <sz val="8"/>
        <color theme="1"/>
        <rFont val="Calibri"/>
        <family val="2"/>
        <scheme val="minor"/>
      </rPr>
      <t>emprunteur 3</t>
    </r>
  </si>
  <si>
    <r>
      <t xml:space="preserve">Structure
</t>
    </r>
    <r>
      <rPr>
        <sz val="8"/>
        <color theme="1"/>
        <rFont val="Calibri"/>
        <family val="2"/>
        <scheme val="minor"/>
      </rPr>
      <t>emprunteur 2</t>
    </r>
  </si>
  <si>
    <t>lampe</t>
  </si>
  <si>
    <t>dynamo</t>
  </si>
  <si>
    <t>ciseaux adulte</t>
  </si>
  <si>
    <t>brun</t>
  </si>
  <si>
    <t>ciseaux enfants</t>
  </si>
  <si>
    <t>cutter</t>
  </si>
  <si>
    <t>rouge/noir</t>
  </si>
  <si>
    <t>cadena</t>
  </si>
  <si>
    <t>agraffeuse</t>
  </si>
  <si>
    <t xml:space="preserve">agraffe </t>
  </si>
  <si>
    <t xml:space="preserve">boite carton </t>
  </si>
  <si>
    <t>petit scotch</t>
  </si>
  <si>
    <t>transparent</t>
  </si>
  <si>
    <t>gros scotch</t>
  </si>
  <si>
    <t>multicolores</t>
  </si>
  <si>
    <t>boite élastiques</t>
  </si>
  <si>
    <t>gomme</t>
  </si>
  <si>
    <t>blanche</t>
  </si>
  <si>
    <t>taille crayon</t>
  </si>
  <si>
    <t>bleu/rouge</t>
  </si>
  <si>
    <t xml:space="preserve">crayons de bois </t>
  </si>
  <si>
    <t>crayons de couleur</t>
  </si>
  <si>
    <t>patafix</t>
  </si>
  <si>
    <t>petit pinceaux</t>
  </si>
  <si>
    <t>éponges maquillage</t>
  </si>
  <si>
    <t>palette maquillage</t>
  </si>
  <si>
    <t>baton de colle</t>
  </si>
  <si>
    <t>stic UHU</t>
  </si>
  <si>
    <t>marqueur</t>
  </si>
  <si>
    <t>noirs/bleu</t>
  </si>
  <si>
    <t>boite de feutre</t>
  </si>
  <si>
    <t>jungle speed</t>
  </si>
  <si>
    <t>diamoniak</t>
  </si>
  <si>
    <t xml:space="preserve">le concert des animeaux </t>
  </si>
  <si>
    <t>le loups garous</t>
  </si>
  <si>
    <t>uno</t>
  </si>
  <si>
    <t>jeu de 32 cartes</t>
  </si>
  <si>
    <t>mumbo jumbo</t>
  </si>
  <si>
    <t>le memory</t>
  </si>
  <si>
    <t xml:space="preserve">les defis de la nature </t>
  </si>
  <si>
    <t>halli galli</t>
  </si>
  <si>
    <t>balle de tennis</t>
  </si>
  <si>
    <t>jaune</t>
  </si>
  <si>
    <t>freesby</t>
  </si>
  <si>
    <t>raquettes en bois</t>
  </si>
  <si>
    <t>balle plastique</t>
  </si>
  <si>
    <t>baton a diabolo</t>
  </si>
  <si>
    <t>assietes chinoise</t>
  </si>
  <si>
    <t>quilles de jonglage</t>
  </si>
  <si>
    <t>batons assiete chinoise</t>
  </si>
  <si>
    <t>disques de jonglage</t>
  </si>
  <si>
    <t>bleus /rouge</t>
  </si>
  <si>
    <t>baton du diable</t>
  </si>
  <si>
    <t>balles de jonglage</t>
  </si>
  <si>
    <t>livre explicatif diabolo</t>
  </si>
  <si>
    <t xml:space="preserve"> trampoline</t>
  </si>
  <si>
    <t>malle cuisine</t>
  </si>
  <si>
    <t>bleu</t>
  </si>
  <si>
    <t>malle jeux exterieur</t>
  </si>
  <si>
    <t>malle d entretien</t>
  </si>
  <si>
    <t>malle plastique cirque</t>
  </si>
  <si>
    <t>rouge/bleu</t>
  </si>
  <si>
    <t>rose</t>
  </si>
  <si>
    <t>chassuble</t>
  </si>
  <si>
    <t xml:space="preserve">meuble </t>
  </si>
  <si>
    <t>table basse</t>
  </si>
  <si>
    <t>verte</t>
  </si>
  <si>
    <t xml:space="preserve">siege en mousse </t>
  </si>
  <si>
    <t>triangle</t>
  </si>
  <si>
    <t>canne a pèche</t>
  </si>
  <si>
    <t>épuisette</t>
  </si>
  <si>
    <t>boite materiel de peche</t>
  </si>
  <si>
    <t>tee shirt</t>
  </si>
  <si>
    <t>petite poubelle</t>
  </si>
  <si>
    <t>grille de cuison</t>
  </si>
  <si>
    <t>carton deco hallowen</t>
  </si>
  <si>
    <t>carton drapeau C.D.M</t>
  </si>
  <si>
    <t>CDM=coupe du monde</t>
  </si>
  <si>
    <t>chenille en mousse</t>
  </si>
  <si>
    <t>indien en bois</t>
  </si>
  <si>
    <t>decor rango</t>
  </si>
  <si>
    <t>plaque menu</t>
  </si>
  <si>
    <t>jeu de petit cheveaux</t>
  </si>
  <si>
    <t>tapis herbe</t>
  </si>
  <si>
    <t>carré de moquette</t>
  </si>
  <si>
    <t>rouleau papier dessin</t>
  </si>
  <si>
    <t>( géant )</t>
  </si>
  <si>
    <t>jeu de l oie</t>
  </si>
  <si>
    <t>bonhomme de neige</t>
  </si>
  <si>
    <t>palette peinture</t>
  </si>
  <si>
    <t>toure pour les livres</t>
  </si>
  <si>
    <t>totem</t>
  </si>
  <si>
    <t>cactus</t>
  </si>
  <si>
    <t>corbeille en ossier</t>
  </si>
  <si>
    <t>rouleau carton/plastique</t>
  </si>
  <si>
    <t>grande table basse</t>
  </si>
  <si>
    <t>violette</t>
  </si>
  <si>
    <t>petite chaise</t>
  </si>
  <si>
    <t>grande chaise</t>
  </si>
  <si>
    <t xml:space="preserve">malle plastique </t>
  </si>
  <si>
    <t>tapis voiture</t>
  </si>
  <si>
    <t>valise déguisement</t>
  </si>
  <si>
    <t>périmetre d eau</t>
  </si>
  <si>
    <t>coffre</t>
  </si>
  <si>
    <t>grande table</t>
  </si>
  <si>
    <t>mangeoir a graine</t>
  </si>
  <si>
    <t>sapin</t>
  </si>
  <si>
    <t>caisse déco de noel</t>
  </si>
  <si>
    <t>pied clostra</t>
  </si>
  <si>
    <t>clostra</t>
  </si>
  <si>
    <t>pneus</t>
  </si>
  <si>
    <t>chaise plastique</t>
  </si>
  <si>
    <t>gros ballon</t>
  </si>
  <si>
    <t xml:space="preserve">moto </t>
  </si>
  <si>
    <t>décor en bois</t>
  </si>
  <si>
    <t>Feu de camp</t>
  </si>
  <si>
    <t>Espace ludique</t>
  </si>
  <si>
    <t>malle sportive</t>
  </si>
  <si>
    <t>noir</t>
  </si>
  <si>
    <t>cadeaux pêche à la ligne</t>
  </si>
  <si>
    <t>Sac rouge</t>
  </si>
  <si>
    <t>Balais</t>
  </si>
  <si>
    <t>Malle</t>
  </si>
  <si>
    <t>Etabli</t>
  </si>
  <si>
    <t>Castelet</t>
  </si>
  <si>
    <t>Peinture</t>
  </si>
  <si>
    <t>Rose</t>
  </si>
  <si>
    <t>Violette</t>
  </si>
  <si>
    <t>Marron</t>
  </si>
  <si>
    <t>Orange</t>
  </si>
  <si>
    <t>Table pliante</t>
  </si>
  <si>
    <t>Code GIM</t>
  </si>
  <si>
    <t>Malle Cuisine</t>
  </si>
  <si>
    <t>Malle Entretien</t>
  </si>
  <si>
    <t>Malle Plein air</t>
  </si>
  <si>
    <t>Malle Cirque</t>
  </si>
  <si>
    <t>Malle Péda</t>
  </si>
  <si>
    <t>GAZ</t>
  </si>
  <si>
    <t>malle péda</t>
  </si>
  <si>
    <t>Zone Espace Ludique</t>
  </si>
  <si>
    <t>Zone centrale</t>
  </si>
  <si>
    <t>Zone stock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</si>
</sst>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10" borderId="3" xfId="0" applyFont="1" applyFill="1" applyBorder="1"/>
    <xf numFmtId="0" fontId="1" fillId="10" borderId="3" xfId="0" applyFont="1" applyFill="1" applyBorder="1" applyAlignment="1"/>
    <xf numFmtId="1" fontId="0" fillId="0" borderId="0" xfId="0" applyNumberFormat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 wrapText="1"/>
    </xf>
    <xf numFmtId="1" fontId="0" fillId="2" borderId="6" xfId="0" applyNumberFormat="1" applyFill="1" applyBorder="1" applyAlignment="1">
      <alignment horizontal="center" vertical="center" wrapText="1"/>
    </xf>
    <xf numFmtId="1" fontId="0" fillId="6" borderId="6" xfId="0" applyNumberFormat="1" applyFill="1" applyBorder="1" applyAlignment="1">
      <alignment horizontal="center" vertical="center" wrapText="1"/>
    </xf>
    <xf numFmtId="164" fontId="0" fillId="6" borderId="6" xfId="0" applyNumberForma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5" borderId="3" xfId="0" applyFont="1" applyFill="1" applyBorder="1"/>
    <xf numFmtId="0" fontId="0" fillId="9" borderId="4" xfId="0" applyFill="1" applyBorder="1" applyProtection="1">
      <protection locked="0"/>
    </xf>
    <xf numFmtId="0" fontId="0" fillId="9" borderId="5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0" fillId="11" borderId="5" xfId="0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49" fontId="1" fillId="8" borderId="7" xfId="0" applyNumberFormat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49" fontId="0" fillId="0" borderId="22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NumberFormat="1"/>
    <xf numFmtId="0" fontId="0" fillId="2" borderId="6" xfId="0" applyNumberForma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49" fontId="0" fillId="0" borderId="25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29" xfId="0" applyNumberFormat="1" applyBorder="1" applyAlignment="1" applyProtection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" fontId="0" fillId="0" borderId="29" xfId="0" applyNumberFormat="1" applyBorder="1" applyAlignment="1" applyProtection="1">
      <alignment horizontal="center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0" xfId="0" applyProtection="1"/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Fill="1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 wrapText="1"/>
    </xf>
    <xf numFmtId="0" fontId="0" fillId="0" borderId="1" xfId="0" applyNumberFormat="1" applyBorder="1"/>
    <xf numFmtId="0" fontId="0" fillId="1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49" fontId="0" fillId="0" borderId="31" xfId="0" applyNumberFormat="1" applyBorder="1" applyAlignment="1" applyProtection="1">
      <alignment horizontal="center" vertical="center"/>
      <protection locked="0"/>
    </xf>
    <xf numFmtId="49" fontId="0" fillId="0" borderId="32" xfId="0" applyNumberFormat="1" applyBorder="1" applyAlignment="1" applyProtection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1" fontId="0" fillId="0" borderId="32" xfId="0" applyNumberFormat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49" fontId="0" fillId="0" borderId="34" xfId="0" applyNumberFormat="1" applyBorder="1" applyAlignment="1" applyProtection="1">
      <alignment horizontal="center" vertical="center"/>
      <protection locked="0"/>
    </xf>
    <xf numFmtId="0" fontId="0" fillId="12" borderId="20" xfId="0" applyFill="1" applyBorder="1" applyAlignment="1">
      <alignment horizontal="center" vertical="center"/>
    </xf>
    <xf numFmtId="49" fontId="0" fillId="2" borderId="35" xfId="0" applyNumberFormat="1" applyFill="1" applyBorder="1" applyAlignment="1">
      <alignment horizontal="center" vertical="center" wrapText="1"/>
    </xf>
    <xf numFmtId="49" fontId="0" fillId="2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/>
    </xf>
    <xf numFmtId="1" fontId="0" fillId="0" borderId="11" xfId="0" applyNumberFormat="1" applyBorder="1" applyAlignment="1" applyProtection="1">
      <alignment horizontal="center" vertical="center"/>
      <protection locked="0"/>
    </xf>
    <xf numFmtId="0" fontId="0" fillId="0" borderId="11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 vertical="center"/>
    </xf>
    <xf numFmtId="0" fontId="0" fillId="0" borderId="29" xfId="0" applyNumberFormat="1" applyBorder="1" applyAlignment="1" applyProtection="1">
      <alignment horizontal="center" vertical="center"/>
      <protection locked="0"/>
    </xf>
    <xf numFmtId="0" fontId="0" fillId="0" borderId="12" xfId="0" applyNumberForma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49" fontId="1" fillId="8" borderId="7" xfId="0" applyNumberFormat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0" fillId="0" borderId="16" xfId="0" applyNumberFormat="1" applyBorder="1" applyAlignment="1" applyProtection="1">
      <alignment horizontal="center" vertical="center"/>
      <protection locked="0"/>
    </xf>
    <xf numFmtId="49" fontId="0" fillId="8" borderId="27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center" vertical="center" wrapText="1"/>
    </xf>
    <xf numFmtId="49" fontId="0" fillId="8" borderId="26" xfId="0" applyNumberFormat="1" applyFill="1" applyBorder="1" applyAlignment="1">
      <alignment horizontal="center" vertical="center" wrapText="1"/>
    </xf>
    <xf numFmtId="49" fontId="0" fillId="8" borderId="25" xfId="0" applyNumberFormat="1" applyFill="1" applyBorder="1" applyAlignment="1">
      <alignment horizontal="center" vertical="center" wrapText="1"/>
    </xf>
    <xf numFmtId="49" fontId="1" fillId="3" borderId="27" xfId="0" applyNumberFormat="1" applyFont="1" applyFill="1" applyBorder="1" applyAlignment="1">
      <alignment horizontal="center" vertical="center"/>
    </xf>
    <xf numFmtId="49" fontId="0" fillId="8" borderId="20" xfId="0" applyNumberFormat="1" applyFill="1" applyBorder="1" applyAlignment="1" applyProtection="1">
      <alignment horizontal="center" vertical="center" wrapText="1"/>
    </xf>
    <xf numFmtId="49" fontId="0" fillId="8" borderId="21" xfId="0" applyNumberFormat="1" applyFill="1" applyBorder="1" applyAlignment="1" applyProtection="1">
      <alignment horizontal="center" vertical="center" wrapText="1"/>
    </xf>
    <xf numFmtId="0" fontId="2" fillId="10" borderId="8" xfId="0" applyFont="1" applyFill="1" applyBorder="1" applyAlignment="1">
      <alignment horizontal="center" vertical="center" textRotation="45"/>
    </xf>
    <xf numFmtId="0" fontId="2" fillId="10" borderId="9" xfId="0" applyFont="1" applyFill="1" applyBorder="1" applyAlignment="1">
      <alignment horizontal="center" vertical="center" textRotation="45"/>
    </xf>
    <xf numFmtId="0" fontId="2" fillId="10" borderId="10" xfId="0" applyFont="1" applyFill="1" applyBorder="1" applyAlignment="1">
      <alignment horizontal="center" vertical="center" textRotation="45"/>
    </xf>
    <xf numFmtId="0" fontId="2" fillId="5" borderId="8" xfId="0" applyFont="1" applyFill="1" applyBorder="1" applyAlignment="1">
      <alignment horizontal="center" vertical="center" textRotation="45"/>
    </xf>
    <xf numFmtId="0" fontId="2" fillId="5" borderId="9" xfId="0" applyFont="1" applyFill="1" applyBorder="1" applyAlignment="1">
      <alignment horizontal="center" vertical="center" textRotation="45"/>
    </xf>
    <xf numFmtId="0" fontId="2" fillId="5" borderId="10" xfId="0" applyFont="1" applyFill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303"/>
  <sheetViews>
    <sheetView tabSelected="1" zoomScale="98" zoomScaleNormal="98" workbookViewId="0">
      <pane ySplit="1140" topLeftCell="A2" activePane="bottomLeft"/>
      <selection activeCell="L1" sqref="L1:L1048576"/>
      <selection pane="bottomLeft" activeCell="K194" sqref="K194"/>
    </sheetView>
  </sheetViews>
  <sheetFormatPr baseColWidth="10" defaultRowHeight="15"/>
  <cols>
    <col min="1" max="1" width="10.140625" style="2" customWidth="1"/>
    <col min="2" max="5" width="22.7109375" style="2" customWidth="1"/>
    <col min="6" max="6" width="10.7109375" style="3" customWidth="1"/>
    <col min="7" max="7" width="11.42578125" style="3"/>
    <col min="8" max="8" width="11.42578125" style="4"/>
    <col min="9" max="9" width="11.42578125" style="3"/>
    <col min="10" max="11" width="31.7109375" style="1" customWidth="1"/>
    <col min="12" max="12" width="24.28515625" style="1" customWidth="1"/>
    <col min="13" max="13" width="11.42578125" style="1"/>
  </cols>
  <sheetData>
    <row r="1" spans="1:13">
      <c r="A1" s="87" t="s">
        <v>0</v>
      </c>
      <c r="B1" s="89" t="s">
        <v>7</v>
      </c>
      <c r="C1" s="89"/>
      <c r="D1" s="89"/>
      <c r="E1" s="89"/>
      <c r="F1" s="89"/>
      <c r="G1" s="86" t="s">
        <v>8</v>
      </c>
      <c r="H1" s="86"/>
      <c r="I1" s="86"/>
      <c r="J1" s="90" t="s">
        <v>9</v>
      </c>
      <c r="K1" s="91"/>
      <c r="L1" s="92"/>
      <c r="M1" s="88" t="s">
        <v>10</v>
      </c>
    </row>
    <row r="2" spans="1:13" ht="30" customHeight="1">
      <c r="A2" s="87"/>
      <c r="B2" s="24" t="s">
        <v>1</v>
      </c>
      <c r="C2" s="24" t="s">
        <v>2</v>
      </c>
      <c r="D2" s="24" t="s">
        <v>345</v>
      </c>
      <c r="E2" s="24" t="s">
        <v>346</v>
      </c>
      <c r="F2" s="25" t="s">
        <v>312</v>
      </c>
      <c r="G2" s="26" t="s">
        <v>3</v>
      </c>
      <c r="H2" s="27" t="s">
        <v>4</v>
      </c>
      <c r="I2" s="26" t="s">
        <v>311</v>
      </c>
      <c r="J2" s="28" t="s">
        <v>5</v>
      </c>
      <c r="K2" s="28" t="s">
        <v>6</v>
      </c>
      <c r="L2" s="64" t="s">
        <v>614</v>
      </c>
      <c r="M2" s="88"/>
    </row>
    <row r="3" spans="1:13" ht="17.25" hidden="1" customHeight="1">
      <c r="A3" s="34" t="s">
        <v>375</v>
      </c>
      <c r="B3" s="8" t="s">
        <v>376</v>
      </c>
      <c r="C3" s="8" t="s">
        <v>376</v>
      </c>
      <c r="D3" s="8" t="s">
        <v>376</v>
      </c>
      <c r="E3" s="8" t="s">
        <v>376</v>
      </c>
      <c r="F3" s="9"/>
      <c r="G3" s="10"/>
      <c r="H3" s="11"/>
      <c r="I3" s="10"/>
      <c r="J3" s="12" t="s">
        <v>376</v>
      </c>
      <c r="K3" s="12" t="s">
        <v>376</v>
      </c>
      <c r="L3" s="12"/>
      <c r="M3" s="35"/>
    </row>
    <row r="4" spans="1:13">
      <c r="A4" s="13" t="s">
        <v>11</v>
      </c>
      <c r="B4" s="20" t="s">
        <v>347</v>
      </c>
      <c r="C4" s="20" t="s">
        <v>335</v>
      </c>
      <c r="D4" s="20" t="s">
        <v>377</v>
      </c>
      <c r="E4" s="20" t="s">
        <v>378</v>
      </c>
      <c r="F4" s="21">
        <v>1</v>
      </c>
      <c r="G4" s="21">
        <v>2015</v>
      </c>
      <c r="H4" s="22">
        <v>50</v>
      </c>
      <c r="I4" s="21">
        <v>2025</v>
      </c>
      <c r="J4" s="23" t="s">
        <v>348</v>
      </c>
      <c r="K4" s="23" t="s">
        <v>356</v>
      </c>
      <c r="L4" s="23"/>
      <c r="M4" s="14" t="str">
        <f>IF(F4&gt;0,"","NON")</f>
        <v/>
      </c>
    </row>
    <row r="5" spans="1:13">
      <c r="A5" s="13" t="s">
        <v>12</v>
      </c>
      <c r="B5" s="20" t="s">
        <v>313</v>
      </c>
      <c r="C5" s="20" t="s">
        <v>321</v>
      </c>
      <c r="D5" s="20"/>
      <c r="E5" s="20"/>
      <c r="F5" s="21">
        <v>1</v>
      </c>
      <c r="G5" s="21"/>
      <c r="H5" s="22"/>
      <c r="I5" s="21"/>
      <c r="J5" s="23" t="s">
        <v>348</v>
      </c>
      <c r="K5" s="23"/>
      <c r="L5" s="23"/>
      <c r="M5" s="14" t="str">
        <f t="shared" ref="M5:M68" si="0">IF(F5&gt;0,"","NON")</f>
        <v/>
      </c>
    </row>
    <row r="6" spans="1:13">
      <c r="A6" s="13" t="s">
        <v>13</v>
      </c>
      <c r="B6" s="20" t="s">
        <v>340</v>
      </c>
      <c r="C6" s="20" t="s">
        <v>316</v>
      </c>
      <c r="D6" s="20"/>
      <c r="E6" s="20"/>
      <c r="F6" s="21">
        <v>1</v>
      </c>
      <c r="G6" s="21"/>
      <c r="H6" s="22"/>
      <c r="I6" s="21"/>
      <c r="J6" s="23" t="s">
        <v>348</v>
      </c>
      <c r="K6" s="23"/>
      <c r="L6" s="23"/>
      <c r="M6" s="14" t="str">
        <f t="shared" si="0"/>
        <v/>
      </c>
    </row>
    <row r="7" spans="1:13">
      <c r="A7" s="13" t="s">
        <v>14</v>
      </c>
      <c r="B7" s="20" t="s">
        <v>340</v>
      </c>
      <c r="C7" s="20" t="s">
        <v>317</v>
      </c>
      <c r="D7" s="20"/>
      <c r="E7" s="20"/>
      <c r="F7" s="21">
        <v>1</v>
      </c>
      <c r="G7" s="21"/>
      <c r="H7" s="22"/>
      <c r="I7" s="21"/>
      <c r="J7" s="23" t="s">
        <v>348</v>
      </c>
      <c r="K7" s="23"/>
      <c r="L7" s="23"/>
      <c r="M7" s="14" t="str">
        <f t="shared" si="0"/>
        <v/>
      </c>
    </row>
    <row r="8" spans="1:13">
      <c r="A8" s="13" t="s">
        <v>15</v>
      </c>
      <c r="B8" s="20" t="s">
        <v>340</v>
      </c>
      <c r="C8" s="20" t="s">
        <v>314</v>
      </c>
      <c r="D8" s="20" t="s">
        <v>379</v>
      </c>
      <c r="E8" s="20" t="s">
        <v>378</v>
      </c>
      <c r="F8" s="21">
        <v>3</v>
      </c>
      <c r="G8" s="21"/>
      <c r="H8" s="22"/>
      <c r="I8" s="21"/>
      <c r="J8" s="23" t="s">
        <v>348</v>
      </c>
      <c r="K8" s="23" t="s">
        <v>355</v>
      </c>
      <c r="L8" s="23"/>
      <c r="M8" s="14" t="str">
        <f t="shared" si="0"/>
        <v/>
      </c>
    </row>
    <row r="9" spans="1:13">
      <c r="A9" s="13" t="s">
        <v>16</v>
      </c>
      <c r="B9" s="20" t="s">
        <v>340</v>
      </c>
      <c r="C9" s="20" t="s">
        <v>314</v>
      </c>
      <c r="D9" s="20" t="s">
        <v>379</v>
      </c>
      <c r="E9" s="20" t="s">
        <v>380</v>
      </c>
      <c r="F9" s="21">
        <v>3</v>
      </c>
      <c r="G9" s="21">
        <v>2015</v>
      </c>
      <c r="H9" s="22">
        <v>40</v>
      </c>
      <c r="I9" s="21"/>
      <c r="J9" s="23" t="s">
        <v>348</v>
      </c>
      <c r="K9" s="23" t="s">
        <v>355</v>
      </c>
      <c r="L9" s="23"/>
      <c r="M9" s="14" t="str">
        <f t="shared" si="0"/>
        <v/>
      </c>
    </row>
    <row r="10" spans="1:13">
      <c r="A10" s="13" t="s">
        <v>17</v>
      </c>
      <c r="B10" s="20" t="s">
        <v>340</v>
      </c>
      <c r="C10" s="20" t="s">
        <v>314</v>
      </c>
      <c r="D10" s="20" t="s">
        <v>381</v>
      </c>
      <c r="E10" s="20" t="s">
        <v>382</v>
      </c>
      <c r="F10" s="21">
        <v>7</v>
      </c>
      <c r="G10" s="21"/>
      <c r="H10" s="22"/>
      <c r="I10" s="21"/>
      <c r="J10" s="23" t="s">
        <v>348</v>
      </c>
      <c r="K10" s="23" t="s">
        <v>355</v>
      </c>
      <c r="L10" s="23"/>
      <c r="M10" s="14" t="str">
        <f t="shared" si="0"/>
        <v/>
      </c>
    </row>
    <row r="11" spans="1:13">
      <c r="A11" s="13" t="s">
        <v>18</v>
      </c>
      <c r="B11" s="20" t="s">
        <v>340</v>
      </c>
      <c r="C11" s="20" t="s">
        <v>315</v>
      </c>
      <c r="D11" s="20" t="s">
        <v>381</v>
      </c>
      <c r="E11" s="20" t="s">
        <v>380</v>
      </c>
      <c r="F11" s="21">
        <v>3</v>
      </c>
      <c r="G11" s="21"/>
      <c r="H11" s="22"/>
      <c r="I11" s="21"/>
      <c r="J11" s="23" t="s">
        <v>348</v>
      </c>
      <c r="K11" s="23" t="s">
        <v>355</v>
      </c>
      <c r="L11" s="23"/>
      <c r="M11" s="14" t="str">
        <f t="shared" si="0"/>
        <v/>
      </c>
    </row>
    <row r="12" spans="1:13">
      <c r="A12" s="13" t="s">
        <v>19</v>
      </c>
      <c r="B12" s="20" t="s">
        <v>340</v>
      </c>
      <c r="C12" s="20" t="s">
        <v>315</v>
      </c>
      <c r="D12" s="20" t="s">
        <v>383</v>
      </c>
      <c r="E12" s="20" t="s">
        <v>380</v>
      </c>
      <c r="F12" s="21">
        <v>1</v>
      </c>
      <c r="G12" s="21"/>
      <c r="H12" s="22"/>
      <c r="I12" s="21"/>
      <c r="J12" s="23" t="s">
        <v>348</v>
      </c>
      <c r="K12" s="23" t="s">
        <v>355</v>
      </c>
      <c r="L12" s="23"/>
      <c r="M12" s="14" t="str">
        <f t="shared" si="0"/>
        <v/>
      </c>
    </row>
    <row r="13" spans="1:13">
      <c r="A13" s="13" t="s">
        <v>20</v>
      </c>
      <c r="B13" s="20" t="s">
        <v>340</v>
      </c>
      <c r="C13" s="20" t="s">
        <v>384</v>
      </c>
      <c r="D13" s="20" t="s">
        <v>385</v>
      </c>
      <c r="E13" s="20"/>
      <c r="F13" s="21">
        <v>1</v>
      </c>
      <c r="G13" s="21"/>
      <c r="H13" s="22"/>
      <c r="I13" s="21"/>
      <c r="J13" s="23" t="s">
        <v>348</v>
      </c>
      <c r="K13" s="23" t="s">
        <v>355</v>
      </c>
      <c r="L13" s="23"/>
      <c r="M13" s="14" t="str">
        <f t="shared" si="0"/>
        <v/>
      </c>
    </row>
    <row r="14" spans="1:13">
      <c r="A14" s="13" t="s">
        <v>21</v>
      </c>
      <c r="B14" s="20" t="s">
        <v>340</v>
      </c>
      <c r="C14" s="20" t="s">
        <v>330</v>
      </c>
      <c r="D14" s="20" t="s">
        <v>386</v>
      </c>
      <c r="E14" s="20" t="s">
        <v>387</v>
      </c>
      <c r="F14" s="21">
        <v>1</v>
      </c>
      <c r="G14" s="21"/>
      <c r="H14" s="22"/>
      <c r="I14" s="21"/>
      <c r="J14" s="23" t="s">
        <v>348</v>
      </c>
      <c r="K14" s="23" t="s">
        <v>355</v>
      </c>
      <c r="L14" s="23"/>
      <c r="M14" s="14" t="str">
        <f t="shared" si="0"/>
        <v/>
      </c>
    </row>
    <row r="15" spans="1:13">
      <c r="A15" s="13" t="s">
        <v>22</v>
      </c>
      <c r="B15" s="20" t="s">
        <v>340</v>
      </c>
      <c r="C15" s="20" t="s">
        <v>330</v>
      </c>
      <c r="D15" s="20" t="s">
        <v>388</v>
      </c>
      <c r="E15" s="20" t="s">
        <v>389</v>
      </c>
      <c r="F15" s="21">
        <v>1</v>
      </c>
      <c r="G15" s="21"/>
      <c r="H15" s="22"/>
      <c r="I15" s="21"/>
      <c r="J15" s="23" t="s">
        <v>348</v>
      </c>
      <c r="K15" s="23" t="s">
        <v>355</v>
      </c>
      <c r="L15" s="23"/>
      <c r="M15" s="14" t="str">
        <f t="shared" si="0"/>
        <v/>
      </c>
    </row>
    <row r="16" spans="1:13">
      <c r="A16" s="13" t="s">
        <v>23</v>
      </c>
      <c r="B16" s="20" t="s">
        <v>340</v>
      </c>
      <c r="C16" s="20" t="s">
        <v>384</v>
      </c>
      <c r="D16" s="20" t="s">
        <v>390</v>
      </c>
      <c r="E16" s="20" t="s">
        <v>391</v>
      </c>
      <c r="F16" s="21">
        <v>2</v>
      </c>
      <c r="G16" s="21"/>
      <c r="H16" s="22"/>
      <c r="I16" s="21"/>
      <c r="J16" s="23" t="s">
        <v>348</v>
      </c>
      <c r="K16" s="23" t="s">
        <v>355</v>
      </c>
      <c r="L16" s="23"/>
      <c r="M16" s="14" t="str">
        <f t="shared" si="0"/>
        <v/>
      </c>
    </row>
    <row r="17" spans="1:13">
      <c r="A17" s="13" t="s">
        <v>24</v>
      </c>
      <c r="B17" s="20" t="s">
        <v>340</v>
      </c>
      <c r="C17" s="20" t="s">
        <v>384</v>
      </c>
      <c r="D17" s="20" t="s">
        <v>392</v>
      </c>
      <c r="E17" s="20" t="s">
        <v>391</v>
      </c>
      <c r="F17" s="21">
        <v>4</v>
      </c>
      <c r="G17" s="21"/>
      <c r="H17" s="22"/>
      <c r="I17" s="21"/>
      <c r="J17" s="23" t="s">
        <v>348</v>
      </c>
      <c r="K17" s="23" t="s">
        <v>355</v>
      </c>
      <c r="L17" s="23"/>
      <c r="M17" s="14" t="str">
        <f t="shared" si="0"/>
        <v/>
      </c>
    </row>
    <row r="18" spans="1:13">
      <c r="A18" s="13" t="s">
        <v>25</v>
      </c>
      <c r="B18" s="20" t="s">
        <v>340</v>
      </c>
      <c r="C18" s="20" t="s">
        <v>384</v>
      </c>
      <c r="D18" s="20" t="s">
        <v>622</v>
      </c>
      <c r="E18" s="20" t="s">
        <v>391</v>
      </c>
      <c r="F18" s="21">
        <v>1</v>
      </c>
      <c r="G18" s="21"/>
      <c r="H18" s="22"/>
      <c r="I18" s="21"/>
      <c r="J18" s="23" t="s">
        <v>348</v>
      </c>
      <c r="K18" s="23" t="s">
        <v>355</v>
      </c>
      <c r="L18" s="23"/>
      <c r="M18" s="14" t="str">
        <f t="shared" si="0"/>
        <v/>
      </c>
    </row>
    <row r="19" spans="1:13">
      <c r="A19" s="13" t="s">
        <v>26</v>
      </c>
      <c r="B19" s="20" t="s">
        <v>340</v>
      </c>
      <c r="C19" s="20" t="s">
        <v>384</v>
      </c>
      <c r="D19" s="20" t="s">
        <v>394</v>
      </c>
      <c r="E19" s="20" t="s">
        <v>395</v>
      </c>
      <c r="F19" s="21">
        <v>1</v>
      </c>
      <c r="G19" s="21"/>
      <c r="H19" s="22"/>
      <c r="I19" s="21"/>
      <c r="J19" s="23" t="s">
        <v>348</v>
      </c>
      <c r="K19" s="23" t="s">
        <v>355</v>
      </c>
      <c r="L19" s="23"/>
      <c r="M19" s="14" t="str">
        <f t="shared" si="0"/>
        <v/>
      </c>
    </row>
    <row r="20" spans="1:13">
      <c r="A20" s="13" t="s">
        <v>27</v>
      </c>
      <c r="B20" s="20" t="s">
        <v>340</v>
      </c>
      <c r="C20" s="20" t="s">
        <v>384</v>
      </c>
      <c r="D20" s="20" t="s">
        <v>394</v>
      </c>
      <c r="E20" s="20" t="s">
        <v>382</v>
      </c>
      <c r="F20" s="21">
        <v>1</v>
      </c>
      <c r="G20" s="21"/>
      <c r="H20" s="22"/>
      <c r="I20" s="21"/>
      <c r="J20" s="23" t="s">
        <v>348</v>
      </c>
      <c r="K20" s="23" t="s">
        <v>355</v>
      </c>
      <c r="L20" s="23"/>
      <c r="M20" s="14" t="str">
        <f t="shared" si="0"/>
        <v/>
      </c>
    </row>
    <row r="21" spans="1:13">
      <c r="A21" s="13" t="s">
        <v>28</v>
      </c>
      <c r="B21" s="20" t="s">
        <v>340</v>
      </c>
      <c r="C21" s="20" t="s">
        <v>384</v>
      </c>
      <c r="D21" s="20" t="s">
        <v>396</v>
      </c>
      <c r="E21" s="20" t="s">
        <v>397</v>
      </c>
      <c r="F21" s="21">
        <v>3</v>
      </c>
      <c r="G21" s="21"/>
      <c r="H21" s="22"/>
      <c r="I21" s="21"/>
      <c r="J21" s="23" t="s">
        <v>348</v>
      </c>
      <c r="K21" s="23" t="s">
        <v>355</v>
      </c>
      <c r="L21" s="23"/>
      <c r="M21" s="14" t="str">
        <f t="shared" si="0"/>
        <v/>
      </c>
    </row>
    <row r="22" spans="1:13">
      <c r="A22" s="13" t="s">
        <v>29</v>
      </c>
      <c r="B22" s="20" t="s">
        <v>347</v>
      </c>
      <c r="C22" s="20" t="s">
        <v>333</v>
      </c>
      <c r="D22" s="20" t="s">
        <v>393</v>
      </c>
      <c r="E22" s="20" t="s">
        <v>382</v>
      </c>
      <c r="F22" s="21">
        <v>1</v>
      </c>
      <c r="G22" s="21"/>
      <c r="H22" s="22"/>
      <c r="I22" s="21"/>
      <c r="J22" s="23" t="s">
        <v>348</v>
      </c>
      <c r="K22" s="23" t="s">
        <v>355</v>
      </c>
      <c r="L22" s="23"/>
      <c r="M22" s="14" t="str">
        <f t="shared" si="0"/>
        <v/>
      </c>
    </row>
    <row r="23" spans="1:13">
      <c r="A23" s="13" t="s">
        <v>30</v>
      </c>
      <c r="B23" s="20" t="s">
        <v>347</v>
      </c>
      <c r="C23" s="20" t="s">
        <v>333</v>
      </c>
      <c r="D23" s="20" t="s">
        <v>398</v>
      </c>
      <c r="E23" s="20" t="s">
        <v>399</v>
      </c>
      <c r="F23" s="21">
        <v>2</v>
      </c>
      <c r="G23" s="21"/>
      <c r="H23" s="22"/>
      <c r="I23" s="21"/>
      <c r="J23" s="23" t="s">
        <v>348</v>
      </c>
      <c r="K23" s="23" t="s">
        <v>355</v>
      </c>
      <c r="L23" s="23"/>
      <c r="M23" s="14" t="str">
        <f t="shared" si="0"/>
        <v/>
      </c>
    </row>
    <row r="24" spans="1:13">
      <c r="A24" s="13" t="s">
        <v>31</v>
      </c>
      <c r="B24" s="20" t="s">
        <v>347</v>
      </c>
      <c r="C24" s="20" t="s">
        <v>333</v>
      </c>
      <c r="D24" s="20" t="s">
        <v>400</v>
      </c>
      <c r="E24" s="20"/>
      <c r="F24" s="21">
        <v>1</v>
      </c>
      <c r="G24" s="21">
        <v>2015</v>
      </c>
      <c r="H24" s="22">
        <v>130</v>
      </c>
      <c r="I24" s="21">
        <v>2023</v>
      </c>
      <c r="J24" s="23" t="s">
        <v>348</v>
      </c>
      <c r="K24" s="23" t="s">
        <v>356</v>
      </c>
      <c r="L24" s="23"/>
      <c r="M24" s="14" t="str">
        <f t="shared" si="0"/>
        <v/>
      </c>
    </row>
    <row r="25" spans="1:13">
      <c r="A25" s="13" t="s">
        <v>32</v>
      </c>
      <c r="B25" s="20" t="s">
        <v>341</v>
      </c>
      <c r="C25" s="20" t="s">
        <v>329</v>
      </c>
      <c r="D25" s="20" t="s">
        <v>629</v>
      </c>
      <c r="E25" s="20" t="s">
        <v>401</v>
      </c>
      <c r="F25" s="21">
        <v>2</v>
      </c>
      <c r="G25" s="21"/>
      <c r="H25" s="22"/>
      <c r="I25" s="21"/>
      <c r="J25" s="23" t="s">
        <v>348</v>
      </c>
      <c r="K25" s="23" t="s">
        <v>355</v>
      </c>
      <c r="L25" s="23"/>
      <c r="M25" s="14" t="str">
        <f t="shared" si="0"/>
        <v/>
      </c>
    </row>
    <row r="26" spans="1:13">
      <c r="A26" s="13" t="s">
        <v>33</v>
      </c>
      <c r="B26" s="20" t="s">
        <v>341</v>
      </c>
      <c r="C26" s="20" t="s">
        <v>319</v>
      </c>
      <c r="D26" s="20" t="s">
        <v>402</v>
      </c>
      <c r="E26" s="20" t="s">
        <v>395</v>
      </c>
      <c r="F26" s="21">
        <v>15</v>
      </c>
      <c r="G26" s="21"/>
      <c r="H26" s="22"/>
      <c r="I26" s="21"/>
      <c r="J26" s="23" t="s">
        <v>348</v>
      </c>
      <c r="K26" s="23" t="s">
        <v>355</v>
      </c>
      <c r="L26" s="23" t="s">
        <v>624</v>
      </c>
      <c r="M26" s="14" t="str">
        <f t="shared" si="0"/>
        <v/>
      </c>
    </row>
    <row r="27" spans="1:13">
      <c r="A27" s="13" t="s">
        <v>34</v>
      </c>
      <c r="B27" s="20" t="s">
        <v>341</v>
      </c>
      <c r="C27" s="20" t="s">
        <v>319</v>
      </c>
      <c r="D27" s="20" t="s">
        <v>402</v>
      </c>
      <c r="E27" s="20" t="s">
        <v>431</v>
      </c>
      <c r="F27" s="21">
        <v>17</v>
      </c>
      <c r="G27" s="21"/>
      <c r="H27" s="22"/>
      <c r="I27" s="21"/>
      <c r="J27" s="1" t="s">
        <v>348</v>
      </c>
      <c r="K27" s="23" t="s">
        <v>355</v>
      </c>
      <c r="L27" s="23" t="s">
        <v>624</v>
      </c>
      <c r="M27" s="14" t="str">
        <f t="shared" si="0"/>
        <v/>
      </c>
    </row>
    <row r="28" spans="1:13">
      <c r="A28" s="13" t="s">
        <v>35</v>
      </c>
      <c r="B28" s="20" t="s">
        <v>341</v>
      </c>
      <c r="C28" s="20" t="s">
        <v>319</v>
      </c>
      <c r="D28" s="20" t="s">
        <v>403</v>
      </c>
      <c r="E28" s="20" t="s">
        <v>395</v>
      </c>
      <c r="F28" s="21">
        <v>15</v>
      </c>
      <c r="G28" s="21"/>
      <c r="H28" s="22"/>
      <c r="I28" s="21"/>
      <c r="J28" s="23" t="s">
        <v>348</v>
      </c>
      <c r="K28" s="23" t="s">
        <v>355</v>
      </c>
      <c r="L28" s="23" t="s">
        <v>624</v>
      </c>
      <c r="M28" s="14" t="str">
        <f t="shared" si="0"/>
        <v/>
      </c>
    </row>
    <row r="29" spans="1:13">
      <c r="A29" s="13" t="s">
        <v>36</v>
      </c>
      <c r="B29" s="20" t="s">
        <v>341</v>
      </c>
      <c r="C29" s="20" t="s">
        <v>319</v>
      </c>
      <c r="D29" s="20" t="s">
        <v>403</v>
      </c>
      <c r="E29" s="20" t="s">
        <v>431</v>
      </c>
      <c r="F29" s="21">
        <v>18</v>
      </c>
      <c r="G29" s="21"/>
      <c r="H29" s="22"/>
      <c r="I29" s="21"/>
      <c r="J29" s="23" t="s">
        <v>348</v>
      </c>
      <c r="K29" s="23" t="s">
        <v>355</v>
      </c>
      <c r="L29" s="23" t="s">
        <v>624</v>
      </c>
      <c r="M29" s="14" t="str">
        <f t="shared" si="0"/>
        <v/>
      </c>
    </row>
    <row r="30" spans="1:13">
      <c r="A30" s="13" t="s">
        <v>37</v>
      </c>
      <c r="B30" s="20" t="s">
        <v>341</v>
      </c>
      <c r="C30" s="20" t="s">
        <v>319</v>
      </c>
      <c r="D30" s="20" t="s">
        <v>404</v>
      </c>
      <c r="E30" s="20" t="s">
        <v>405</v>
      </c>
      <c r="F30" s="21">
        <v>21</v>
      </c>
      <c r="G30" s="21"/>
      <c r="H30" s="22"/>
      <c r="I30" s="21"/>
      <c r="J30" s="23" t="s">
        <v>348</v>
      </c>
      <c r="K30" s="23" t="s">
        <v>355</v>
      </c>
      <c r="L30" s="23" t="s">
        <v>624</v>
      </c>
      <c r="M30" s="14" t="str">
        <f t="shared" si="0"/>
        <v/>
      </c>
    </row>
    <row r="31" spans="1:13">
      <c r="A31" s="13" t="s">
        <v>38</v>
      </c>
      <c r="B31" s="20" t="s">
        <v>341</v>
      </c>
      <c r="C31" s="20" t="s">
        <v>319</v>
      </c>
      <c r="D31" s="20" t="s">
        <v>404</v>
      </c>
      <c r="E31" s="20" t="s">
        <v>431</v>
      </c>
      <c r="F31" s="21">
        <v>11</v>
      </c>
      <c r="G31" s="21"/>
      <c r="H31" s="22"/>
      <c r="I31" s="21"/>
      <c r="J31" s="23" t="s">
        <v>348</v>
      </c>
      <c r="K31" s="23" t="s">
        <v>355</v>
      </c>
      <c r="L31" s="23" t="s">
        <v>624</v>
      </c>
      <c r="M31" s="14" t="str">
        <f t="shared" si="0"/>
        <v/>
      </c>
    </row>
    <row r="32" spans="1:13">
      <c r="A32" s="13" t="s">
        <v>39</v>
      </c>
      <c r="B32" s="20" t="s">
        <v>341</v>
      </c>
      <c r="C32" s="20" t="s">
        <v>319</v>
      </c>
      <c r="D32" s="20" t="s">
        <v>406</v>
      </c>
      <c r="E32" s="20" t="s">
        <v>407</v>
      </c>
      <c r="F32" s="21">
        <v>50</v>
      </c>
      <c r="G32" s="21"/>
      <c r="H32" s="22"/>
      <c r="I32" s="21"/>
      <c r="J32" s="23" t="s">
        <v>348</v>
      </c>
      <c r="K32" s="23" t="s">
        <v>355</v>
      </c>
      <c r="L32" s="23" t="s">
        <v>624</v>
      </c>
      <c r="M32" s="14" t="str">
        <f t="shared" si="0"/>
        <v/>
      </c>
    </row>
    <row r="33" spans="1:13">
      <c r="A33" s="13" t="s">
        <v>40</v>
      </c>
      <c r="B33" s="20" t="s">
        <v>341</v>
      </c>
      <c r="C33" s="20" t="s">
        <v>319</v>
      </c>
      <c r="D33" s="20" t="s">
        <v>408</v>
      </c>
      <c r="E33" s="20" t="s">
        <v>407</v>
      </c>
      <c r="F33" s="21">
        <v>50</v>
      </c>
      <c r="G33" s="21"/>
      <c r="H33" s="22"/>
      <c r="I33" s="21"/>
      <c r="J33" s="23" t="s">
        <v>348</v>
      </c>
      <c r="K33" s="23" t="s">
        <v>355</v>
      </c>
      <c r="L33" s="23" t="s">
        <v>624</v>
      </c>
      <c r="M33" s="14" t="str">
        <f t="shared" si="0"/>
        <v/>
      </c>
    </row>
    <row r="34" spans="1:13">
      <c r="A34" s="13" t="s">
        <v>41</v>
      </c>
      <c r="B34" s="20" t="s">
        <v>341</v>
      </c>
      <c r="C34" s="20" t="s">
        <v>319</v>
      </c>
      <c r="D34" s="20" t="s">
        <v>409</v>
      </c>
      <c r="E34" s="20" t="s">
        <v>407</v>
      </c>
      <c r="F34" s="21">
        <v>50</v>
      </c>
      <c r="G34" s="21"/>
      <c r="H34" s="22"/>
      <c r="I34" s="21"/>
      <c r="J34" s="23" t="s">
        <v>348</v>
      </c>
      <c r="K34" s="23" t="s">
        <v>355</v>
      </c>
      <c r="L34" s="23" t="s">
        <v>624</v>
      </c>
      <c r="M34" s="14" t="str">
        <f t="shared" si="0"/>
        <v/>
      </c>
    </row>
    <row r="35" spans="1:13">
      <c r="A35" s="13" t="s">
        <v>42</v>
      </c>
      <c r="B35" s="20" t="s">
        <v>341</v>
      </c>
      <c r="C35" s="20" t="s">
        <v>319</v>
      </c>
      <c r="D35" s="20" t="s">
        <v>410</v>
      </c>
      <c r="E35" s="20" t="s">
        <v>407</v>
      </c>
      <c r="F35" s="21">
        <v>25</v>
      </c>
      <c r="G35" s="21"/>
      <c r="H35" s="22"/>
      <c r="I35" s="21"/>
      <c r="J35" s="23" t="s">
        <v>348</v>
      </c>
      <c r="K35" s="23" t="s">
        <v>355</v>
      </c>
      <c r="L35" s="23" t="s">
        <v>624</v>
      </c>
      <c r="M35" s="14" t="str">
        <f t="shared" si="0"/>
        <v/>
      </c>
    </row>
    <row r="36" spans="1:13">
      <c r="A36" s="13" t="s">
        <v>43</v>
      </c>
      <c r="B36" s="20" t="s">
        <v>341</v>
      </c>
      <c r="C36" s="20" t="s">
        <v>319</v>
      </c>
      <c r="D36" s="20" t="s">
        <v>411</v>
      </c>
      <c r="E36" s="20" t="s">
        <v>412</v>
      </c>
      <c r="F36" s="21">
        <v>4</v>
      </c>
      <c r="G36" s="21"/>
      <c r="H36" s="22"/>
      <c r="I36" s="21"/>
      <c r="J36" s="23" t="s">
        <v>348</v>
      </c>
      <c r="K36" s="23" t="s">
        <v>355</v>
      </c>
      <c r="L36" s="23" t="s">
        <v>624</v>
      </c>
      <c r="M36" s="14" t="str">
        <f t="shared" si="0"/>
        <v/>
      </c>
    </row>
    <row r="37" spans="1:13">
      <c r="A37" s="13" t="s">
        <v>44</v>
      </c>
      <c r="B37" s="20" t="s">
        <v>341</v>
      </c>
      <c r="C37" s="20" t="s">
        <v>319</v>
      </c>
      <c r="D37" s="20" t="s">
        <v>413</v>
      </c>
      <c r="E37" s="20" t="s">
        <v>391</v>
      </c>
      <c r="F37" s="21">
        <v>3</v>
      </c>
      <c r="G37" s="21"/>
      <c r="H37" s="22"/>
      <c r="I37" s="21"/>
      <c r="J37" s="23" t="s">
        <v>348</v>
      </c>
      <c r="K37" s="23" t="s">
        <v>355</v>
      </c>
      <c r="L37" s="23" t="s">
        <v>624</v>
      </c>
      <c r="M37" s="14" t="str">
        <f t="shared" si="0"/>
        <v/>
      </c>
    </row>
    <row r="38" spans="1:13">
      <c r="A38" s="13" t="s">
        <v>45</v>
      </c>
      <c r="B38" s="20" t="s">
        <v>341</v>
      </c>
      <c r="C38" s="20" t="s">
        <v>319</v>
      </c>
      <c r="D38" s="20" t="s">
        <v>414</v>
      </c>
      <c r="E38" s="20" t="s">
        <v>415</v>
      </c>
      <c r="F38" s="21">
        <v>1</v>
      </c>
      <c r="G38" s="21"/>
      <c r="H38" s="22"/>
      <c r="I38" s="21"/>
      <c r="J38" s="23" t="s">
        <v>348</v>
      </c>
      <c r="K38" s="23" t="s">
        <v>355</v>
      </c>
      <c r="L38" s="23" t="s">
        <v>624</v>
      </c>
      <c r="M38" s="14" t="str">
        <f t="shared" si="0"/>
        <v/>
      </c>
    </row>
    <row r="39" spans="1:13">
      <c r="A39" s="13" t="s">
        <v>46</v>
      </c>
      <c r="B39" s="20" t="s">
        <v>341</v>
      </c>
      <c r="C39" s="20" t="s">
        <v>319</v>
      </c>
      <c r="D39" s="20" t="s">
        <v>416</v>
      </c>
      <c r="E39" s="20" t="s">
        <v>415</v>
      </c>
      <c r="F39" s="21">
        <v>18</v>
      </c>
      <c r="G39" s="21"/>
      <c r="H39" s="22"/>
      <c r="I39" s="21"/>
      <c r="J39" s="23" t="s">
        <v>348</v>
      </c>
      <c r="K39" s="23" t="s">
        <v>355</v>
      </c>
      <c r="L39" s="23" t="s">
        <v>624</v>
      </c>
      <c r="M39" s="14" t="str">
        <f t="shared" si="0"/>
        <v/>
      </c>
    </row>
    <row r="40" spans="1:13">
      <c r="A40" s="13" t="s">
        <v>47</v>
      </c>
      <c r="B40" s="20" t="s">
        <v>341</v>
      </c>
      <c r="C40" s="20" t="s">
        <v>319</v>
      </c>
      <c r="D40" s="20" t="s">
        <v>408</v>
      </c>
      <c r="E40" s="20" t="s">
        <v>415</v>
      </c>
      <c r="F40" s="21">
        <v>18</v>
      </c>
      <c r="G40" s="21">
        <v>2015</v>
      </c>
      <c r="H40" s="22">
        <v>3</v>
      </c>
      <c r="I40" s="21"/>
      <c r="J40" s="23" t="s">
        <v>348</v>
      </c>
      <c r="K40" s="23" t="s">
        <v>355</v>
      </c>
      <c r="L40" s="23" t="s">
        <v>624</v>
      </c>
      <c r="M40" s="14" t="str">
        <f t="shared" si="0"/>
        <v/>
      </c>
    </row>
    <row r="41" spans="1:13">
      <c r="A41" s="13" t="s">
        <v>48</v>
      </c>
      <c r="B41" s="20" t="s">
        <v>341</v>
      </c>
      <c r="C41" s="20" t="s">
        <v>319</v>
      </c>
      <c r="D41" s="20" t="s">
        <v>409</v>
      </c>
      <c r="E41" s="20" t="s">
        <v>415</v>
      </c>
      <c r="F41" s="21">
        <v>18</v>
      </c>
      <c r="G41" s="21">
        <v>2015</v>
      </c>
      <c r="H41" s="22">
        <v>3</v>
      </c>
      <c r="I41" s="21"/>
      <c r="J41" s="23" t="s">
        <v>348</v>
      </c>
      <c r="K41" s="23" t="s">
        <v>355</v>
      </c>
      <c r="L41" s="23" t="s">
        <v>624</v>
      </c>
      <c r="M41" s="14" t="str">
        <f t="shared" si="0"/>
        <v/>
      </c>
    </row>
    <row r="42" spans="1:13">
      <c r="A42" s="13" t="s">
        <v>49</v>
      </c>
      <c r="B42" s="20" t="s">
        <v>341</v>
      </c>
      <c r="C42" s="20" t="s">
        <v>319</v>
      </c>
      <c r="D42" s="20" t="s">
        <v>417</v>
      </c>
      <c r="E42" s="20"/>
      <c r="F42" s="21">
        <v>2</v>
      </c>
      <c r="G42" s="21"/>
      <c r="H42" s="22"/>
      <c r="I42" s="21"/>
      <c r="J42" s="23" t="s">
        <v>348</v>
      </c>
      <c r="K42" s="23" t="s">
        <v>355</v>
      </c>
      <c r="L42" s="23" t="s">
        <v>624</v>
      </c>
      <c r="M42" s="14" t="str">
        <f t="shared" si="0"/>
        <v/>
      </c>
    </row>
    <row r="43" spans="1:13">
      <c r="A43" s="13" t="s">
        <v>50</v>
      </c>
      <c r="B43" s="20" t="s">
        <v>341</v>
      </c>
      <c r="C43" s="20" t="s">
        <v>319</v>
      </c>
      <c r="D43" s="20" t="s">
        <v>418</v>
      </c>
      <c r="E43" s="20"/>
      <c r="F43" s="21">
        <v>2</v>
      </c>
      <c r="G43" s="21"/>
      <c r="H43" s="22"/>
      <c r="I43" s="21"/>
      <c r="J43" s="23" t="s">
        <v>348</v>
      </c>
      <c r="K43" s="23" t="s">
        <v>355</v>
      </c>
      <c r="L43" s="23" t="s">
        <v>624</v>
      </c>
      <c r="M43" s="14" t="str">
        <f t="shared" si="0"/>
        <v/>
      </c>
    </row>
    <row r="44" spans="1:13">
      <c r="A44" s="13" t="s">
        <v>51</v>
      </c>
      <c r="B44" s="20" t="s">
        <v>341</v>
      </c>
      <c r="C44" s="20" t="s">
        <v>319</v>
      </c>
      <c r="D44" s="20" t="s">
        <v>419</v>
      </c>
      <c r="E44" s="20"/>
      <c r="F44" s="21">
        <v>2</v>
      </c>
      <c r="G44" s="21"/>
      <c r="H44" s="22"/>
      <c r="I44" s="21"/>
      <c r="J44" s="23" t="s">
        <v>348</v>
      </c>
      <c r="K44" s="23" t="s">
        <v>355</v>
      </c>
      <c r="L44" s="23" t="s">
        <v>624</v>
      </c>
      <c r="M44" s="14" t="str">
        <f t="shared" si="0"/>
        <v/>
      </c>
    </row>
    <row r="45" spans="1:13">
      <c r="A45" s="13" t="s">
        <v>52</v>
      </c>
      <c r="B45" s="20" t="s">
        <v>341</v>
      </c>
      <c r="C45" s="20" t="s">
        <v>319</v>
      </c>
      <c r="D45" s="20" t="s">
        <v>420</v>
      </c>
      <c r="E45" s="20" t="s">
        <v>407</v>
      </c>
      <c r="F45" s="21">
        <v>2</v>
      </c>
      <c r="G45" s="21"/>
      <c r="H45" s="22"/>
      <c r="I45" s="21"/>
      <c r="J45" s="23" t="s">
        <v>348</v>
      </c>
      <c r="K45" s="23" t="s">
        <v>355</v>
      </c>
      <c r="L45" s="23" t="s">
        <v>624</v>
      </c>
      <c r="M45" s="14" t="str">
        <f t="shared" si="0"/>
        <v/>
      </c>
    </row>
    <row r="46" spans="1:13">
      <c r="A46" s="13" t="s">
        <v>53</v>
      </c>
      <c r="B46" s="20" t="s">
        <v>341</v>
      </c>
      <c r="C46" s="20" t="s">
        <v>319</v>
      </c>
      <c r="D46" s="20" t="s">
        <v>420</v>
      </c>
      <c r="E46" s="20" t="s">
        <v>415</v>
      </c>
      <c r="F46" s="21">
        <v>1</v>
      </c>
      <c r="G46" s="21"/>
      <c r="H46" s="22"/>
      <c r="I46" s="21"/>
      <c r="J46" s="23" t="s">
        <v>348</v>
      </c>
      <c r="K46" s="23" t="s">
        <v>355</v>
      </c>
      <c r="L46" s="23" t="s">
        <v>624</v>
      </c>
      <c r="M46" s="14" t="str">
        <f t="shared" si="0"/>
        <v/>
      </c>
    </row>
    <row r="47" spans="1:13">
      <c r="A47" s="13" t="s">
        <v>54</v>
      </c>
      <c r="B47" s="20" t="s">
        <v>341</v>
      </c>
      <c r="C47" s="20" t="s">
        <v>319</v>
      </c>
      <c r="D47" s="20" t="s">
        <v>421</v>
      </c>
      <c r="E47" s="20"/>
      <c r="F47" s="21">
        <v>2</v>
      </c>
      <c r="G47" s="21"/>
      <c r="H47" s="22"/>
      <c r="I47" s="21"/>
      <c r="J47" s="23" t="s">
        <v>348</v>
      </c>
      <c r="K47" s="23" t="s">
        <v>355</v>
      </c>
      <c r="L47" s="23" t="s">
        <v>624</v>
      </c>
      <c r="M47" s="14" t="str">
        <f t="shared" si="0"/>
        <v/>
      </c>
    </row>
    <row r="48" spans="1:13">
      <c r="A48" s="13" t="s">
        <v>55</v>
      </c>
      <c r="B48" s="20" t="s">
        <v>341</v>
      </c>
      <c r="C48" s="20" t="s">
        <v>319</v>
      </c>
      <c r="D48" s="20" t="s">
        <v>422</v>
      </c>
      <c r="E48" s="20" t="s">
        <v>407</v>
      </c>
      <c r="F48" s="21">
        <v>1</v>
      </c>
      <c r="G48" s="21"/>
      <c r="H48" s="22"/>
      <c r="I48" s="21"/>
      <c r="J48" s="23" t="s">
        <v>348</v>
      </c>
      <c r="K48" s="23" t="s">
        <v>355</v>
      </c>
      <c r="L48" s="23" t="s">
        <v>624</v>
      </c>
      <c r="M48" s="14" t="str">
        <f t="shared" si="0"/>
        <v/>
      </c>
    </row>
    <row r="49" spans="1:13">
      <c r="A49" s="13" t="s">
        <v>56</v>
      </c>
      <c r="B49" s="20" t="s">
        <v>341</v>
      </c>
      <c r="C49" s="20" t="s">
        <v>319</v>
      </c>
      <c r="D49" s="20" t="s">
        <v>423</v>
      </c>
      <c r="E49" s="20" t="s">
        <v>407</v>
      </c>
      <c r="F49" s="21">
        <v>2</v>
      </c>
      <c r="G49" s="21"/>
      <c r="H49" s="22"/>
      <c r="I49" s="21"/>
      <c r="J49" s="23" t="s">
        <v>348</v>
      </c>
      <c r="K49" s="23" t="s">
        <v>355</v>
      </c>
      <c r="L49" s="23" t="s">
        <v>624</v>
      </c>
      <c r="M49" s="14" t="str">
        <f t="shared" si="0"/>
        <v/>
      </c>
    </row>
    <row r="50" spans="1:13">
      <c r="A50" s="13" t="s">
        <v>57</v>
      </c>
      <c r="B50" s="20" t="s">
        <v>341</v>
      </c>
      <c r="C50" s="20" t="s">
        <v>319</v>
      </c>
      <c r="D50" s="20" t="s">
        <v>424</v>
      </c>
      <c r="E50" s="20"/>
      <c r="F50" s="21">
        <v>1</v>
      </c>
      <c r="G50" s="21"/>
      <c r="H50" s="22"/>
      <c r="I50" s="21"/>
      <c r="J50" s="23" t="s">
        <v>348</v>
      </c>
      <c r="K50" s="23" t="s">
        <v>355</v>
      </c>
      <c r="L50" s="23" t="s">
        <v>624</v>
      </c>
      <c r="M50" s="14" t="str">
        <f t="shared" si="0"/>
        <v/>
      </c>
    </row>
    <row r="51" spans="1:13">
      <c r="A51" s="13" t="s">
        <v>58</v>
      </c>
      <c r="B51" s="20" t="s">
        <v>341</v>
      </c>
      <c r="C51" s="20" t="s">
        <v>319</v>
      </c>
      <c r="D51" s="20" t="s">
        <v>486</v>
      </c>
      <c r="E51" s="20" t="s">
        <v>391</v>
      </c>
      <c r="F51" s="21">
        <v>2</v>
      </c>
      <c r="G51" s="21"/>
      <c r="H51" s="22"/>
      <c r="I51" s="21"/>
      <c r="J51" s="23" t="s">
        <v>348</v>
      </c>
      <c r="K51" s="23" t="s">
        <v>355</v>
      </c>
      <c r="L51" s="23" t="s">
        <v>624</v>
      </c>
      <c r="M51" s="14" t="str">
        <f t="shared" si="0"/>
        <v/>
      </c>
    </row>
    <row r="52" spans="1:13">
      <c r="A52" s="13" t="s">
        <v>59</v>
      </c>
      <c r="B52" s="20" t="s">
        <v>341</v>
      </c>
      <c r="C52" s="20" t="s">
        <v>319</v>
      </c>
      <c r="D52" s="20" t="s">
        <v>425</v>
      </c>
      <c r="E52" s="20"/>
      <c r="F52" s="21">
        <v>2</v>
      </c>
      <c r="G52" s="21"/>
      <c r="H52" s="22"/>
      <c r="I52" s="21"/>
      <c r="J52" s="23" t="s">
        <v>348</v>
      </c>
      <c r="K52" s="23" t="s">
        <v>355</v>
      </c>
      <c r="L52" s="23" t="s">
        <v>624</v>
      </c>
      <c r="M52" s="14" t="str">
        <f t="shared" si="0"/>
        <v/>
      </c>
    </row>
    <row r="53" spans="1:13">
      <c r="A53" s="13" t="s">
        <v>60</v>
      </c>
      <c r="B53" s="20" t="s">
        <v>341</v>
      </c>
      <c r="C53" s="20" t="s">
        <v>319</v>
      </c>
      <c r="D53" s="20" t="s">
        <v>426</v>
      </c>
      <c r="E53" s="20" t="s">
        <v>382</v>
      </c>
      <c r="F53" s="21">
        <v>1</v>
      </c>
      <c r="G53" s="21"/>
      <c r="H53" s="22"/>
      <c r="I53" s="21"/>
      <c r="J53" s="23" t="s">
        <v>348</v>
      </c>
      <c r="K53" s="23" t="s">
        <v>355</v>
      </c>
      <c r="L53" s="23" t="s">
        <v>624</v>
      </c>
      <c r="M53" s="14" t="str">
        <f t="shared" si="0"/>
        <v/>
      </c>
    </row>
    <row r="54" spans="1:13">
      <c r="A54" s="13" t="s">
        <v>61</v>
      </c>
      <c r="B54" s="20" t="s">
        <v>341</v>
      </c>
      <c r="C54" s="20" t="s">
        <v>319</v>
      </c>
      <c r="D54" s="20" t="s">
        <v>427</v>
      </c>
      <c r="E54" s="20" t="s">
        <v>412</v>
      </c>
      <c r="F54" s="21">
        <v>1</v>
      </c>
      <c r="G54" s="21"/>
      <c r="H54" s="22"/>
      <c r="I54" s="21"/>
      <c r="J54" s="23" t="s">
        <v>348</v>
      </c>
      <c r="K54" s="23" t="s">
        <v>355</v>
      </c>
      <c r="L54" s="23" t="s">
        <v>624</v>
      </c>
      <c r="M54" s="14" t="str">
        <f t="shared" si="0"/>
        <v/>
      </c>
    </row>
    <row r="55" spans="1:13">
      <c r="A55" s="13" t="s">
        <v>62</v>
      </c>
      <c r="B55" s="20" t="s">
        <v>341</v>
      </c>
      <c r="C55" s="20" t="s">
        <v>319</v>
      </c>
      <c r="D55" s="20" t="s">
        <v>428</v>
      </c>
      <c r="E55" s="20" t="s">
        <v>429</v>
      </c>
      <c r="F55" s="21">
        <v>1</v>
      </c>
      <c r="G55" s="21"/>
      <c r="H55" s="22"/>
      <c r="I55" s="21"/>
      <c r="J55" s="23" t="s">
        <v>348</v>
      </c>
      <c r="K55" s="23" t="s">
        <v>355</v>
      </c>
      <c r="L55" s="23" t="s">
        <v>624</v>
      </c>
      <c r="M55" s="14" t="str">
        <f t="shared" si="0"/>
        <v/>
      </c>
    </row>
    <row r="56" spans="1:13">
      <c r="A56" s="13" t="s">
        <v>63</v>
      </c>
      <c r="B56" s="20" t="s">
        <v>341</v>
      </c>
      <c r="C56" s="20" t="s">
        <v>319</v>
      </c>
      <c r="D56" s="20" t="s">
        <v>430</v>
      </c>
      <c r="E56" s="20" t="s">
        <v>412</v>
      </c>
      <c r="F56" s="21">
        <v>1</v>
      </c>
      <c r="G56" s="21"/>
      <c r="H56" s="22"/>
      <c r="I56" s="21"/>
      <c r="J56" s="23" t="s">
        <v>348</v>
      </c>
      <c r="K56" s="23" t="s">
        <v>355</v>
      </c>
      <c r="L56" s="23" t="s">
        <v>624</v>
      </c>
      <c r="M56" s="14" t="str">
        <f t="shared" si="0"/>
        <v/>
      </c>
    </row>
    <row r="57" spans="1:13">
      <c r="A57" s="13" t="s">
        <v>64</v>
      </c>
      <c r="B57" s="20" t="s">
        <v>340</v>
      </c>
      <c r="C57" s="20" t="s">
        <v>320</v>
      </c>
      <c r="D57" s="20" t="s">
        <v>432</v>
      </c>
      <c r="E57" s="20"/>
      <c r="F57" s="21">
        <v>2</v>
      </c>
      <c r="G57" s="21"/>
      <c r="H57" s="22"/>
      <c r="I57" s="21"/>
      <c r="J57" s="23" t="s">
        <v>348</v>
      </c>
      <c r="K57" s="23" t="s">
        <v>355</v>
      </c>
      <c r="L57" s="23" t="s">
        <v>625</v>
      </c>
      <c r="M57" s="14" t="str">
        <f t="shared" si="0"/>
        <v/>
      </c>
    </row>
    <row r="58" spans="1:13">
      <c r="A58" s="13" t="s">
        <v>65</v>
      </c>
      <c r="B58" s="20" t="s">
        <v>340</v>
      </c>
      <c r="C58" s="20" t="s">
        <v>320</v>
      </c>
      <c r="D58" s="20" t="s">
        <v>433</v>
      </c>
      <c r="E58" s="20"/>
      <c r="F58" s="21">
        <v>3</v>
      </c>
      <c r="G58" s="21"/>
      <c r="H58" s="22"/>
      <c r="I58" s="21"/>
      <c r="J58" s="23" t="s">
        <v>348</v>
      </c>
      <c r="K58" s="23" t="s">
        <v>355</v>
      </c>
      <c r="L58" s="23" t="s">
        <v>625</v>
      </c>
      <c r="M58" s="14" t="str">
        <f t="shared" si="0"/>
        <v/>
      </c>
    </row>
    <row r="59" spans="1:13">
      <c r="A59" s="13" t="s">
        <v>66</v>
      </c>
      <c r="B59" s="20" t="s">
        <v>340</v>
      </c>
      <c r="C59" s="20" t="s">
        <v>320</v>
      </c>
      <c r="D59" s="20" t="s">
        <v>434</v>
      </c>
      <c r="E59" s="20"/>
      <c r="F59" s="21">
        <v>1</v>
      </c>
      <c r="G59" s="21"/>
      <c r="H59" s="22"/>
      <c r="I59" s="21"/>
      <c r="J59" s="23" t="s">
        <v>348</v>
      </c>
      <c r="K59" s="23" t="s">
        <v>355</v>
      </c>
      <c r="L59" s="23" t="s">
        <v>625</v>
      </c>
      <c r="M59" s="14" t="str">
        <f t="shared" si="0"/>
        <v/>
      </c>
    </row>
    <row r="60" spans="1:13">
      <c r="A60" s="13" t="s">
        <v>67</v>
      </c>
      <c r="B60" s="20" t="s">
        <v>340</v>
      </c>
      <c r="C60" s="20" t="s">
        <v>320</v>
      </c>
      <c r="D60" s="20" t="s">
        <v>435</v>
      </c>
      <c r="E60" s="20"/>
      <c r="F60" s="21">
        <v>1</v>
      </c>
      <c r="G60" s="21"/>
      <c r="H60" s="22"/>
      <c r="I60" s="21"/>
      <c r="J60" s="23" t="s">
        <v>348</v>
      </c>
      <c r="K60" s="23" t="s">
        <v>355</v>
      </c>
      <c r="L60" s="23" t="s">
        <v>625</v>
      </c>
      <c r="M60" s="14" t="str">
        <f t="shared" si="0"/>
        <v/>
      </c>
    </row>
    <row r="61" spans="1:13">
      <c r="A61" s="13" t="s">
        <v>68</v>
      </c>
      <c r="B61" s="20" t="s">
        <v>340</v>
      </c>
      <c r="C61" s="20" t="s">
        <v>320</v>
      </c>
      <c r="D61" s="20" t="s">
        <v>407</v>
      </c>
      <c r="E61" s="20"/>
      <c r="F61" s="21">
        <v>2</v>
      </c>
      <c r="G61" s="21"/>
      <c r="H61" s="22"/>
      <c r="I61" s="21"/>
      <c r="J61" s="23" t="s">
        <v>348</v>
      </c>
      <c r="K61" s="23" t="s">
        <v>355</v>
      </c>
      <c r="L61" s="23" t="s">
        <v>625</v>
      </c>
      <c r="M61" s="14" t="str">
        <f t="shared" si="0"/>
        <v/>
      </c>
    </row>
    <row r="62" spans="1:13">
      <c r="A62" s="13" t="s">
        <v>69</v>
      </c>
      <c r="B62" s="20" t="s">
        <v>340</v>
      </c>
      <c r="C62" s="20" t="s">
        <v>320</v>
      </c>
      <c r="D62" s="20" t="s">
        <v>436</v>
      </c>
      <c r="E62" s="20"/>
      <c r="F62" s="21">
        <v>2</v>
      </c>
      <c r="G62" s="21"/>
      <c r="H62" s="22"/>
      <c r="I62" s="21"/>
      <c r="J62" s="23" t="s">
        <v>348</v>
      </c>
      <c r="K62" s="23" t="s">
        <v>355</v>
      </c>
      <c r="L62" s="23" t="s">
        <v>625</v>
      </c>
      <c r="M62" s="14" t="str">
        <f t="shared" si="0"/>
        <v/>
      </c>
    </row>
    <row r="63" spans="1:13">
      <c r="A63" s="13" t="s">
        <v>70</v>
      </c>
      <c r="B63" s="20" t="s">
        <v>340</v>
      </c>
      <c r="C63" s="20" t="s">
        <v>320</v>
      </c>
      <c r="D63" s="20" t="s">
        <v>437</v>
      </c>
      <c r="E63" s="20"/>
      <c r="F63" s="21">
        <v>3</v>
      </c>
      <c r="G63" s="21"/>
      <c r="H63" s="22"/>
      <c r="I63" s="21"/>
      <c r="J63" s="23" t="s">
        <v>348</v>
      </c>
      <c r="K63" s="23" t="s">
        <v>355</v>
      </c>
      <c r="L63" s="23" t="s">
        <v>625</v>
      </c>
      <c r="M63" s="14" t="str">
        <f t="shared" si="0"/>
        <v/>
      </c>
    </row>
    <row r="64" spans="1:13">
      <c r="A64" s="13" t="s">
        <v>71</v>
      </c>
      <c r="B64" s="20" t="s">
        <v>340</v>
      </c>
      <c r="C64" s="20" t="s">
        <v>320</v>
      </c>
      <c r="D64" s="20" t="s">
        <v>441</v>
      </c>
      <c r="E64" s="20"/>
      <c r="F64" s="21">
        <v>3</v>
      </c>
      <c r="G64" s="21"/>
      <c r="H64" s="22"/>
      <c r="I64" s="21"/>
      <c r="J64" s="23" t="s">
        <v>348</v>
      </c>
      <c r="K64" s="23" t="s">
        <v>355</v>
      </c>
      <c r="L64" s="23" t="s">
        <v>625</v>
      </c>
      <c r="M64" s="14" t="str">
        <f t="shared" si="0"/>
        <v/>
      </c>
    </row>
    <row r="65" spans="1:13">
      <c r="A65" s="13" t="s">
        <v>72</v>
      </c>
      <c r="B65" s="20" t="s">
        <v>341</v>
      </c>
      <c r="C65" s="20" t="s">
        <v>319</v>
      </c>
      <c r="D65" s="20" t="s">
        <v>438</v>
      </c>
      <c r="E65" s="20"/>
      <c r="F65" s="21">
        <v>1</v>
      </c>
      <c r="G65" s="21"/>
      <c r="H65" s="22"/>
      <c r="I65" s="21"/>
      <c r="J65" s="23" t="s">
        <v>348</v>
      </c>
      <c r="K65" s="23" t="s">
        <v>355</v>
      </c>
      <c r="L65" s="23" t="s">
        <v>624</v>
      </c>
      <c r="M65" s="14" t="str">
        <f t="shared" si="0"/>
        <v/>
      </c>
    </row>
    <row r="66" spans="1:13">
      <c r="A66" s="13" t="s">
        <v>73</v>
      </c>
      <c r="B66" s="20" t="s">
        <v>341</v>
      </c>
      <c r="C66" s="20" t="s">
        <v>319</v>
      </c>
      <c r="D66" s="20" t="s">
        <v>440</v>
      </c>
      <c r="E66" s="20"/>
      <c r="F66" s="21">
        <v>1</v>
      </c>
      <c r="G66" s="21"/>
      <c r="H66" s="22"/>
      <c r="I66" s="21"/>
      <c r="J66" s="23" t="s">
        <v>348</v>
      </c>
      <c r="K66" s="23" t="s">
        <v>355</v>
      </c>
      <c r="L66" s="23" t="s">
        <v>624</v>
      </c>
      <c r="M66" s="14" t="str">
        <f t="shared" si="0"/>
        <v/>
      </c>
    </row>
    <row r="67" spans="1:13">
      <c r="A67" s="13" t="s">
        <v>74</v>
      </c>
      <c r="B67" s="20" t="s">
        <v>341</v>
      </c>
      <c r="C67" s="20" t="s">
        <v>319</v>
      </c>
      <c r="D67" s="20" t="s">
        <v>439</v>
      </c>
      <c r="E67" s="20"/>
      <c r="F67" s="21">
        <v>2</v>
      </c>
      <c r="G67" s="21"/>
      <c r="H67" s="22"/>
      <c r="I67" s="21"/>
      <c r="J67" s="23" t="s">
        <v>348</v>
      </c>
      <c r="K67" s="23" t="s">
        <v>355</v>
      </c>
      <c r="L67" s="23" t="s">
        <v>624</v>
      </c>
      <c r="M67" s="14" t="str">
        <f t="shared" si="0"/>
        <v/>
      </c>
    </row>
    <row r="68" spans="1:13">
      <c r="A68" s="13" t="s">
        <v>75</v>
      </c>
      <c r="B68" s="20" t="s">
        <v>340</v>
      </c>
      <c r="C68" s="20" t="s">
        <v>320</v>
      </c>
      <c r="D68" s="20" t="s">
        <v>442</v>
      </c>
      <c r="E68" s="20"/>
      <c r="F68" s="21">
        <v>1</v>
      </c>
      <c r="G68" s="21"/>
      <c r="H68" s="22"/>
      <c r="I68" s="21"/>
      <c r="J68" s="23" t="s">
        <v>348</v>
      </c>
      <c r="K68" s="23" t="s">
        <v>355</v>
      </c>
      <c r="L68" s="23" t="s">
        <v>625</v>
      </c>
      <c r="M68" s="14" t="str">
        <f t="shared" si="0"/>
        <v/>
      </c>
    </row>
    <row r="69" spans="1:13">
      <c r="A69" s="13" t="s">
        <v>76</v>
      </c>
      <c r="B69" s="20" t="s">
        <v>340</v>
      </c>
      <c r="C69" s="20" t="s">
        <v>320</v>
      </c>
      <c r="D69" s="20" t="s">
        <v>443</v>
      </c>
      <c r="E69" s="20" t="s">
        <v>444</v>
      </c>
      <c r="F69" s="21">
        <v>3</v>
      </c>
      <c r="G69" s="21"/>
      <c r="H69" s="22"/>
      <c r="I69" s="21"/>
      <c r="J69" s="23" t="s">
        <v>348</v>
      </c>
      <c r="K69" s="23" t="s">
        <v>355</v>
      </c>
      <c r="L69" s="23" t="s">
        <v>625</v>
      </c>
      <c r="M69" s="14" t="str">
        <f t="shared" ref="M69:M132" si="1">IF(F69&gt;0,"","NON")</f>
        <v/>
      </c>
    </row>
    <row r="70" spans="1:13">
      <c r="A70" s="13" t="s">
        <v>77</v>
      </c>
      <c r="B70" s="20" t="s">
        <v>340</v>
      </c>
      <c r="C70" s="20" t="s">
        <v>320</v>
      </c>
      <c r="D70" s="20" t="s">
        <v>443</v>
      </c>
      <c r="E70" s="20" t="s">
        <v>445</v>
      </c>
      <c r="F70" s="21">
        <v>1</v>
      </c>
      <c r="G70" s="21"/>
      <c r="H70" s="22"/>
      <c r="I70" s="21"/>
      <c r="J70" s="23" t="s">
        <v>348</v>
      </c>
      <c r="K70" s="23" t="s">
        <v>355</v>
      </c>
      <c r="L70" s="23" t="s">
        <v>625</v>
      </c>
      <c r="M70" s="14" t="str">
        <f t="shared" si="1"/>
        <v/>
      </c>
    </row>
    <row r="71" spans="1:13">
      <c r="A71" s="13" t="s">
        <v>78</v>
      </c>
      <c r="B71" s="20" t="s">
        <v>340</v>
      </c>
      <c r="C71" s="20" t="s">
        <v>320</v>
      </c>
      <c r="D71" s="20" t="s">
        <v>446</v>
      </c>
      <c r="E71" s="20" t="s">
        <v>447</v>
      </c>
      <c r="F71" s="21">
        <v>1</v>
      </c>
      <c r="G71" s="21"/>
      <c r="H71" s="22"/>
      <c r="I71" s="21"/>
      <c r="J71" s="23" t="s">
        <v>348</v>
      </c>
      <c r="K71" s="23" t="s">
        <v>355</v>
      </c>
      <c r="L71" s="23" t="s">
        <v>625</v>
      </c>
      <c r="M71" s="14" t="str">
        <f t="shared" si="1"/>
        <v/>
      </c>
    </row>
    <row r="72" spans="1:13">
      <c r="A72" s="13" t="s">
        <v>79</v>
      </c>
      <c r="B72" s="20" t="s">
        <v>340</v>
      </c>
      <c r="C72" s="20" t="s">
        <v>320</v>
      </c>
      <c r="D72" s="20" t="s">
        <v>448</v>
      </c>
      <c r="E72" s="20"/>
      <c r="F72" s="21">
        <v>2</v>
      </c>
      <c r="G72" s="21"/>
      <c r="H72" s="22"/>
      <c r="I72" s="21"/>
      <c r="J72" s="23" t="s">
        <v>348</v>
      </c>
      <c r="K72" s="23" t="s">
        <v>355</v>
      </c>
      <c r="L72" s="23" t="s">
        <v>625</v>
      </c>
      <c r="M72" s="14" t="str">
        <f t="shared" si="1"/>
        <v/>
      </c>
    </row>
    <row r="73" spans="1:13">
      <c r="A73" s="13" t="s">
        <v>80</v>
      </c>
      <c r="B73" s="20" t="s">
        <v>340</v>
      </c>
      <c r="C73" s="20" t="s">
        <v>320</v>
      </c>
      <c r="D73" s="20" t="s">
        <v>449</v>
      </c>
      <c r="E73" s="20"/>
      <c r="F73" s="21">
        <v>1</v>
      </c>
      <c r="G73" s="21"/>
      <c r="H73" s="22"/>
      <c r="I73" s="21"/>
      <c r="J73" s="23" t="s">
        <v>348</v>
      </c>
      <c r="K73" s="23" t="s">
        <v>355</v>
      </c>
      <c r="L73" s="23" t="s">
        <v>625</v>
      </c>
      <c r="M73" s="14" t="str">
        <f t="shared" si="1"/>
        <v/>
      </c>
    </row>
    <row r="74" spans="1:13">
      <c r="A74" s="13" t="s">
        <v>81</v>
      </c>
      <c r="B74" s="20" t="s">
        <v>340</v>
      </c>
      <c r="C74" s="20" t="s">
        <v>320</v>
      </c>
      <c r="D74" s="20" t="s">
        <v>450</v>
      </c>
      <c r="E74" s="20"/>
      <c r="F74" s="21">
        <v>1</v>
      </c>
      <c r="G74" s="21"/>
      <c r="H74" s="22"/>
      <c r="I74" s="21"/>
      <c r="J74" s="23" t="s">
        <v>348</v>
      </c>
      <c r="K74" s="23" t="s">
        <v>355</v>
      </c>
      <c r="L74" s="23" t="s">
        <v>625</v>
      </c>
      <c r="M74" s="14" t="str">
        <f t="shared" si="1"/>
        <v/>
      </c>
    </row>
    <row r="75" spans="1:13">
      <c r="A75" s="13" t="s">
        <v>82</v>
      </c>
      <c r="B75" s="20" t="s">
        <v>340</v>
      </c>
      <c r="C75" s="20" t="s">
        <v>320</v>
      </c>
      <c r="D75" s="20" t="s">
        <v>451</v>
      </c>
      <c r="E75" s="20"/>
      <c r="F75" s="21">
        <v>2</v>
      </c>
      <c r="G75" s="21"/>
      <c r="H75" s="22"/>
      <c r="I75" s="21"/>
      <c r="J75" s="23" t="s">
        <v>348</v>
      </c>
      <c r="K75" s="23" t="s">
        <v>355</v>
      </c>
      <c r="L75" s="23" t="s">
        <v>625</v>
      </c>
      <c r="M75" s="14" t="str">
        <f t="shared" si="1"/>
        <v/>
      </c>
    </row>
    <row r="76" spans="1:13">
      <c r="A76" s="13" t="s">
        <v>83</v>
      </c>
      <c r="B76" s="20" t="s">
        <v>340</v>
      </c>
      <c r="C76" s="20" t="s">
        <v>320</v>
      </c>
      <c r="D76" s="20" t="s">
        <v>452</v>
      </c>
      <c r="E76" s="20"/>
      <c r="F76" s="21">
        <v>1</v>
      </c>
      <c r="G76" s="21"/>
      <c r="H76" s="22"/>
      <c r="I76" s="21"/>
      <c r="J76" s="23" t="s">
        <v>348</v>
      </c>
      <c r="K76" s="23" t="s">
        <v>355</v>
      </c>
      <c r="L76" s="23" t="s">
        <v>625</v>
      </c>
      <c r="M76" s="14" t="str">
        <f t="shared" si="1"/>
        <v/>
      </c>
    </row>
    <row r="77" spans="1:13">
      <c r="A77" s="13" t="s">
        <v>84</v>
      </c>
      <c r="B77" s="20" t="s">
        <v>347</v>
      </c>
      <c r="C77" s="20" t="s">
        <v>335</v>
      </c>
      <c r="D77" s="20" t="s">
        <v>453</v>
      </c>
      <c r="E77" s="20"/>
      <c r="F77" s="21">
        <v>1</v>
      </c>
      <c r="G77" s="21"/>
      <c r="H77" s="22"/>
      <c r="I77" s="21"/>
      <c r="J77" s="23" t="s">
        <v>348</v>
      </c>
      <c r="K77" s="23" t="s">
        <v>355</v>
      </c>
      <c r="L77" s="23" t="s">
        <v>625</v>
      </c>
      <c r="M77" s="14" t="str">
        <f t="shared" si="1"/>
        <v/>
      </c>
    </row>
    <row r="78" spans="1:13">
      <c r="A78" s="13" t="s">
        <v>85</v>
      </c>
      <c r="B78" s="20" t="s">
        <v>340</v>
      </c>
      <c r="C78" s="20" t="s">
        <v>320</v>
      </c>
      <c r="D78" s="20" t="s">
        <v>454</v>
      </c>
      <c r="E78" s="20"/>
      <c r="F78" s="21">
        <v>1</v>
      </c>
      <c r="G78" s="21"/>
      <c r="H78" s="22"/>
      <c r="I78" s="21"/>
      <c r="J78" s="23" t="s">
        <v>348</v>
      </c>
      <c r="K78" s="23" t="s">
        <v>355</v>
      </c>
      <c r="L78" s="23" t="s">
        <v>625</v>
      </c>
      <c r="M78" s="14" t="str">
        <f t="shared" si="1"/>
        <v/>
      </c>
    </row>
    <row r="79" spans="1:13">
      <c r="A79" s="13" t="s">
        <v>86</v>
      </c>
      <c r="B79" s="20" t="s">
        <v>340</v>
      </c>
      <c r="C79" s="20" t="s">
        <v>320</v>
      </c>
      <c r="D79" s="20" t="s">
        <v>455</v>
      </c>
      <c r="E79" s="20" t="s">
        <v>456</v>
      </c>
      <c r="F79" s="21">
        <v>1</v>
      </c>
      <c r="G79" s="21"/>
      <c r="H79" s="22"/>
      <c r="I79" s="21"/>
      <c r="J79" s="23" t="s">
        <v>348</v>
      </c>
      <c r="K79" s="23" t="s">
        <v>355</v>
      </c>
      <c r="L79" s="23" t="s">
        <v>625</v>
      </c>
      <c r="M79" s="14" t="str">
        <f t="shared" si="1"/>
        <v/>
      </c>
    </row>
    <row r="80" spans="1:13">
      <c r="A80" s="13" t="s">
        <v>87</v>
      </c>
      <c r="B80" s="20" t="s">
        <v>340</v>
      </c>
      <c r="C80" s="20" t="s">
        <v>320</v>
      </c>
      <c r="D80" s="20" t="s">
        <v>457</v>
      </c>
      <c r="E80" s="20" t="s">
        <v>456</v>
      </c>
      <c r="F80" s="21">
        <v>1</v>
      </c>
      <c r="G80" s="21"/>
      <c r="H80" s="22"/>
      <c r="I80" s="21"/>
      <c r="J80" s="23" t="s">
        <v>348</v>
      </c>
      <c r="K80" s="23" t="s">
        <v>355</v>
      </c>
      <c r="L80" s="23" t="s">
        <v>625</v>
      </c>
      <c r="M80" s="14" t="str">
        <f t="shared" si="1"/>
        <v/>
      </c>
    </row>
    <row r="81" spans="1:13">
      <c r="A81" s="13" t="s">
        <v>88</v>
      </c>
      <c r="B81" s="20" t="s">
        <v>340</v>
      </c>
      <c r="C81" s="20" t="s">
        <v>320</v>
      </c>
      <c r="D81" s="20" t="s">
        <v>458</v>
      </c>
      <c r="E81" s="20"/>
      <c r="F81" s="21">
        <v>1</v>
      </c>
      <c r="G81" s="21"/>
      <c r="H81" s="22"/>
      <c r="I81" s="21"/>
      <c r="J81" s="23" t="s">
        <v>348</v>
      </c>
      <c r="K81" s="23" t="s">
        <v>355</v>
      </c>
      <c r="L81" s="23" t="s">
        <v>625</v>
      </c>
      <c r="M81" s="14" t="str">
        <f t="shared" si="1"/>
        <v/>
      </c>
    </row>
    <row r="82" spans="1:13">
      <c r="A82" s="13" t="s">
        <v>89</v>
      </c>
      <c r="B82" s="20" t="s">
        <v>340</v>
      </c>
      <c r="C82" s="20" t="s">
        <v>320</v>
      </c>
      <c r="D82" s="20" t="s">
        <v>459</v>
      </c>
      <c r="E82" s="20"/>
      <c r="F82" s="21">
        <v>2</v>
      </c>
      <c r="G82" s="21"/>
      <c r="H82" s="22"/>
      <c r="I82" s="21"/>
      <c r="J82" s="23" t="s">
        <v>348</v>
      </c>
      <c r="K82" s="23" t="s">
        <v>355</v>
      </c>
      <c r="L82" s="23" t="s">
        <v>625</v>
      </c>
      <c r="M82" s="14" t="str">
        <f t="shared" si="1"/>
        <v/>
      </c>
    </row>
    <row r="83" spans="1:13">
      <c r="A83" s="13" t="s">
        <v>90</v>
      </c>
      <c r="B83" s="20" t="s">
        <v>340</v>
      </c>
      <c r="C83" s="20" t="s">
        <v>320</v>
      </c>
      <c r="D83" s="20" t="s">
        <v>460</v>
      </c>
      <c r="E83" s="20"/>
      <c r="F83" s="21">
        <v>2</v>
      </c>
      <c r="G83" s="21"/>
      <c r="H83" s="22"/>
      <c r="I83" s="21"/>
      <c r="J83" s="23" t="s">
        <v>348</v>
      </c>
      <c r="K83" s="23" t="s">
        <v>355</v>
      </c>
      <c r="L83" s="23" t="s">
        <v>625</v>
      </c>
      <c r="M83" s="14" t="str">
        <f t="shared" si="1"/>
        <v/>
      </c>
    </row>
    <row r="84" spans="1:13">
      <c r="A84" s="13" t="s">
        <v>91</v>
      </c>
      <c r="B84" s="20" t="s">
        <v>340</v>
      </c>
      <c r="C84" s="20" t="s">
        <v>320</v>
      </c>
      <c r="D84" s="20" t="s">
        <v>461</v>
      </c>
      <c r="E84" s="20"/>
      <c r="F84" s="21">
        <v>2</v>
      </c>
      <c r="G84" s="21"/>
      <c r="H84" s="22"/>
      <c r="I84" s="21"/>
      <c r="J84" s="23" t="s">
        <v>348</v>
      </c>
      <c r="K84" s="23" t="s">
        <v>355</v>
      </c>
      <c r="L84" s="23"/>
      <c r="M84" s="14" t="str">
        <f t="shared" si="1"/>
        <v/>
      </c>
    </row>
    <row r="85" spans="1:13">
      <c r="A85" s="13" t="s">
        <v>92</v>
      </c>
      <c r="B85" s="20" t="s">
        <v>340</v>
      </c>
      <c r="C85" s="20" t="s">
        <v>320</v>
      </c>
      <c r="D85" s="20" t="s">
        <v>462</v>
      </c>
      <c r="E85" s="20"/>
      <c r="F85" s="21">
        <v>1</v>
      </c>
      <c r="G85" s="21"/>
      <c r="H85" s="22"/>
      <c r="I85" s="21"/>
      <c r="J85" s="23" t="s">
        <v>348</v>
      </c>
      <c r="K85" s="23" t="s">
        <v>355</v>
      </c>
      <c r="L85" s="23"/>
      <c r="M85" s="14" t="str">
        <f t="shared" si="1"/>
        <v/>
      </c>
    </row>
    <row r="86" spans="1:13">
      <c r="A86" s="13" t="s">
        <v>93</v>
      </c>
      <c r="B86" s="20" t="s">
        <v>340</v>
      </c>
      <c r="C86" s="20" t="s">
        <v>320</v>
      </c>
      <c r="D86" s="20" t="s">
        <v>463</v>
      </c>
      <c r="E86" s="20" t="s">
        <v>464</v>
      </c>
      <c r="F86" s="21">
        <v>2</v>
      </c>
      <c r="G86" s="21"/>
      <c r="H86" s="22"/>
      <c r="I86" s="21"/>
      <c r="J86" s="23" t="s">
        <v>348</v>
      </c>
      <c r="K86" s="23" t="s">
        <v>355</v>
      </c>
      <c r="L86" s="23" t="s">
        <v>626</v>
      </c>
      <c r="M86" s="14" t="str">
        <f t="shared" si="1"/>
        <v/>
      </c>
    </row>
    <row r="87" spans="1:13">
      <c r="A87" s="13" t="s">
        <v>94</v>
      </c>
      <c r="B87" s="20" t="s">
        <v>342</v>
      </c>
      <c r="C87" s="20" t="s">
        <v>328</v>
      </c>
      <c r="D87" s="20" t="s">
        <v>465</v>
      </c>
      <c r="E87" s="20" t="s">
        <v>397</v>
      </c>
      <c r="F87" s="21">
        <v>1</v>
      </c>
      <c r="G87" s="21"/>
      <c r="H87" s="22"/>
      <c r="I87" s="21"/>
      <c r="J87" s="23" t="s">
        <v>348</v>
      </c>
      <c r="K87" s="23" t="s">
        <v>355</v>
      </c>
      <c r="L87" s="23" t="s">
        <v>626</v>
      </c>
      <c r="M87" s="14" t="str">
        <f t="shared" si="1"/>
        <v/>
      </c>
    </row>
    <row r="88" spans="1:13">
      <c r="A88" s="13" t="s">
        <v>95</v>
      </c>
      <c r="B88" s="20" t="s">
        <v>342</v>
      </c>
      <c r="C88" s="20" t="s">
        <v>328</v>
      </c>
      <c r="D88" s="20" t="s">
        <v>466</v>
      </c>
      <c r="E88" s="20" t="s">
        <v>397</v>
      </c>
      <c r="F88" s="21">
        <v>1</v>
      </c>
      <c r="G88" s="21"/>
      <c r="H88" s="22"/>
      <c r="I88" s="21"/>
      <c r="J88" s="23" t="s">
        <v>348</v>
      </c>
      <c r="K88" s="23" t="s">
        <v>355</v>
      </c>
      <c r="L88" s="23" t="s">
        <v>626</v>
      </c>
      <c r="M88" s="14" t="str">
        <f t="shared" si="1"/>
        <v/>
      </c>
    </row>
    <row r="89" spans="1:13">
      <c r="A89" s="13" t="s">
        <v>96</v>
      </c>
      <c r="B89" s="20" t="s">
        <v>342</v>
      </c>
      <c r="C89" s="20" t="s">
        <v>328</v>
      </c>
      <c r="D89" s="20" t="s">
        <v>467</v>
      </c>
      <c r="E89" s="20" t="s">
        <v>468</v>
      </c>
      <c r="F89" s="21">
        <v>10</v>
      </c>
      <c r="G89" s="21"/>
      <c r="H89" s="22"/>
      <c r="I89" s="21"/>
      <c r="J89" s="23" t="s">
        <v>348</v>
      </c>
      <c r="K89" s="23" t="s">
        <v>355</v>
      </c>
      <c r="L89" s="23" t="s">
        <v>626</v>
      </c>
      <c r="M89" s="14" t="str">
        <f t="shared" si="1"/>
        <v/>
      </c>
    </row>
    <row r="90" spans="1:13">
      <c r="A90" s="13" t="s">
        <v>97</v>
      </c>
      <c r="B90" s="20" t="s">
        <v>342</v>
      </c>
      <c r="C90" s="20" t="s">
        <v>328</v>
      </c>
      <c r="D90" s="20" t="s">
        <v>469</v>
      </c>
      <c r="E90" s="20" t="s">
        <v>468</v>
      </c>
      <c r="F90" s="21">
        <v>10</v>
      </c>
      <c r="G90" s="21"/>
      <c r="H90" s="22"/>
      <c r="I90" s="21"/>
      <c r="J90" s="23" t="s">
        <v>348</v>
      </c>
      <c r="K90" s="23" t="s">
        <v>355</v>
      </c>
      <c r="L90" s="23" t="s">
        <v>626</v>
      </c>
      <c r="M90" s="14" t="str">
        <f t="shared" si="1"/>
        <v/>
      </c>
    </row>
    <row r="91" spans="1:13">
      <c r="A91" s="13" t="s">
        <v>98</v>
      </c>
      <c r="B91" s="20" t="s">
        <v>342</v>
      </c>
      <c r="C91" s="20" t="s">
        <v>328</v>
      </c>
      <c r="D91" s="20" t="s">
        <v>467</v>
      </c>
      <c r="E91" s="20" t="s">
        <v>415</v>
      </c>
      <c r="F91" s="21">
        <v>4</v>
      </c>
      <c r="G91" s="21"/>
      <c r="H91" s="22"/>
      <c r="I91" s="21"/>
      <c r="J91" s="23" t="s">
        <v>348</v>
      </c>
      <c r="K91" s="23" t="s">
        <v>355</v>
      </c>
      <c r="L91" s="23" t="s">
        <v>626</v>
      </c>
      <c r="M91" s="14" t="str">
        <f t="shared" si="1"/>
        <v/>
      </c>
    </row>
    <row r="92" spans="1:13">
      <c r="A92" s="13" t="s">
        <v>99</v>
      </c>
      <c r="B92" s="20" t="s">
        <v>342</v>
      </c>
      <c r="C92" s="20" t="s">
        <v>328</v>
      </c>
      <c r="D92" s="20" t="s">
        <v>470</v>
      </c>
      <c r="E92" s="20" t="s">
        <v>471</v>
      </c>
      <c r="F92" s="21">
        <v>2</v>
      </c>
      <c r="G92" s="21"/>
      <c r="H92" s="22"/>
      <c r="I92" s="21"/>
      <c r="J92" s="23" t="s">
        <v>348</v>
      </c>
      <c r="K92" s="23" t="s">
        <v>355</v>
      </c>
      <c r="L92" s="23" t="s">
        <v>626</v>
      </c>
      <c r="M92" s="14" t="str">
        <f t="shared" si="1"/>
        <v/>
      </c>
    </row>
    <row r="93" spans="1:13">
      <c r="A93" s="13" t="s">
        <v>100</v>
      </c>
      <c r="B93" s="20" t="s">
        <v>342</v>
      </c>
      <c r="C93" s="20" t="s">
        <v>328</v>
      </c>
      <c r="D93" s="20" t="s">
        <v>472</v>
      </c>
      <c r="E93" s="20" t="s">
        <v>473</v>
      </c>
      <c r="F93" s="21">
        <v>1</v>
      </c>
      <c r="G93" s="21"/>
      <c r="H93" s="22"/>
      <c r="I93" s="21"/>
      <c r="J93" s="23" t="s">
        <v>348</v>
      </c>
      <c r="K93" s="23" t="s">
        <v>355</v>
      </c>
      <c r="L93" s="23" t="s">
        <v>626</v>
      </c>
      <c r="M93" s="14" t="str">
        <f t="shared" si="1"/>
        <v/>
      </c>
    </row>
    <row r="94" spans="1:13">
      <c r="A94" s="13" t="s">
        <v>101</v>
      </c>
      <c r="B94" s="20" t="s">
        <v>342</v>
      </c>
      <c r="C94" s="20" t="s">
        <v>328</v>
      </c>
      <c r="D94" s="20" t="s">
        <v>467</v>
      </c>
      <c r="E94" s="20" t="s">
        <v>474</v>
      </c>
      <c r="F94" s="21">
        <v>6</v>
      </c>
      <c r="G94" s="21"/>
      <c r="H94" s="22"/>
      <c r="I94" s="21"/>
      <c r="J94" s="23" t="s">
        <v>348</v>
      </c>
      <c r="K94" s="23" t="s">
        <v>355</v>
      </c>
      <c r="L94" s="23" t="s">
        <v>626</v>
      </c>
      <c r="M94" s="14" t="str">
        <f t="shared" si="1"/>
        <v/>
      </c>
    </row>
    <row r="95" spans="1:13">
      <c r="A95" s="13" t="s">
        <v>102</v>
      </c>
      <c r="B95" s="20" t="s">
        <v>342</v>
      </c>
      <c r="C95" s="20" t="s">
        <v>328</v>
      </c>
      <c r="D95" s="20" t="s">
        <v>475</v>
      </c>
      <c r="E95" s="20" t="s">
        <v>474</v>
      </c>
      <c r="F95" s="21">
        <v>1</v>
      </c>
      <c r="G95" s="21"/>
      <c r="H95" s="22"/>
      <c r="I95" s="21"/>
      <c r="J95" s="23" t="s">
        <v>348</v>
      </c>
      <c r="K95" s="23" t="s">
        <v>355</v>
      </c>
      <c r="L95" s="23" t="s">
        <v>626</v>
      </c>
      <c r="M95" s="14" t="str">
        <f t="shared" si="1"/>
        <v/>
      </c>
    </row>
    <row r="96" spans="1:13">
      <c r="A96" s="13" t="s">
        <v>103</v>
      </c>
      <c r="B96" s="20" t="s">
        <v>342</v>
      </c>
      <c r="C96" s="20" t="s">
        <v>328</v>
      </c>
      <c r="D96" s="20" t="s">
        <v>470</v>
      </c>
      <c r="E96" s="20" t="s">
        <v>474</v>
      </c>
      <c r="F96" s="21">
        <v>9</v>
      </c>
      <c r="G96" s="21"/>
      <c r="H96" s="22"/>
      <c r="I96" s="21"/>
      <c r="J96" s="23" t="s">
        <v>348</v>
      </c>
      <c r="K96" s="23" t="s">
        <v>355</v>
      </c>
      <c r="L96" s="23" t="s">
        <v>626</v>
      </c>
      <c r="M96" s="14" t="str">
        <f t="shared" si="1"/>
        <v/>
      </c>
    </row>
    <row r="97" spans="1:13">
      <c r="A97" s="13" t="s">
        <v>104</v>
      </c>
      <c r="B97" s="20" t="s">
        <v>342</v>
      </c>
      <c r="C97" s="20" t="s">
        <v>328</v>
      </c>
      <c r="D97" s="20" t="s">
        <v>467</v>
      </c>
      <c r="E97" s="20" t="s">
        <v>391</v>
      </c>
      <c r="F97" s="21">
        <v>1</v>
      </c>
      <c r="G97" s="21"/>
      <c r="H97" s="22"/>
      <c r="I97" s="21"/>
      <c r="J97" s="23" t="s">
        <v>348</v>
      </c>
      <c r="K97" s="23" t="s">
        <v>355</v>
      </c>
      <c r="L97" s="23" t="s">
        <v>626</v>
      </c>
      <c r="M97" s="14" t="str">
        <f t="shared" si="1"/>
        <v/>
      </c>
    </row>
    <row r="98" spans="1:13">
      <c r="A98" s="13" t="s">
        <v>105</v>
      </c>
      <c r="B98" s="20" t="s">
        <v>342</v>
      </c>
      <c r="C98" s="20" t="s">
        <v>328</v>
      </c>
      <c r="D98" s="20" t="s">
        <v>476</v>
      </c>
      <c r="E98" s="20" t="s">
        <v>477</v>
      </c>
      <c r="F98" s="21">
        <v>1</v>
      </c>
      <c r="G98" s="21"/>
      <c r="H98" s="22"/>
      <c r="I98" s="21"/>
      <c r="J98" s="23" t="s">
        <v>348</v>
      </c>
      <c r="K98" s="23" t="s">
        <v>355</v>
      </c>
      <c r="L98" s="23" t="s">
        <v>626</v>
      </c>
      <c r="M98" s="14" t="str">
        <f t="shared" si="1"/>
        <v/>
      </c>
    </row>
    <row r="99" spans="1:13">
      <c r="A99" s="13" t="s">
        <v>106</v>
      </c>
      <c r="B99" s="20" t="s">
        <v>342</v>
      </c>
      <c r="C99" s="20" t="s">
        <v>328</v>
      </c>
      <c r="D99" s="20" t="s">
        <v>478</v>
      </c>
      <c r="E99" s="20"/>
      <c r="F99" s="21">
        <v>1</v>
      </c>
      <c r="G99" s="21"/>
      <c r="H99" s="22"/>
      <c r="I99" s="21"/>
      <c r="J99" s="23" t="s">
        <v>348</v>
      </c>
      <c r="K99" s="23" t="s">
        <v>355</v>
      </c>
      <c r="L99" s="23" t="s">
        <v>626</v>
      </c>
      <c r="M99" s="14" t="str">
        <f t="shared" si="1"/>
        <v/>
      </c>
    </row>
    <row r="100" spans="1:13">
      <c r="A100" s="13" t="s">
        <v>107</v>
      </c>
      <c r="B100" s="20" t="s">
        <v>342</v>
      </c>
      <c r="C100" s="20" t="s">
        <v>328</v>
      </c>
      <c r="D100" s="20" t="s">
        <v>479</v>
      </c>
      <c r="E100" s="20" t="s">
        <v>480</v>
      </c>
      <c r="F100" s="21">
        <v>2</v>
      </c>
      <c r="G100" s="21"/>
      <c r="H100" s="22"/>
      <c r="I100" s="21"/>
      <c r="J100" s="23" t="s">
        <v>348</v>
      </c>
      <c r="K100" s="23" t="s">
        <v>355</v>
      </c>
      <c r="L100" s="23" t="s">
        <v>626</v>
      </c>
      <c r="M100" s="14" t="str">
        <f t="shared" si="1"/>
        <v/>
      </c>
    </row>
    <row r="101" spans="1:13">
      <c r="A101" s="13" t="s">
        <v>108</v>
      </c>
      <c r="B101" s="20" t="s">
        <v>342</v>
      </c>
      <c r="C101" s="20" t="s">
        <v>328</v>
      </c>
      <c r="D101" s="20" t="s">
        <v>481</v>
      </c>
      <c r="E101" s="20" t="s">
        <v>480</v>
      </c>
      <c r="F101" s="21">
        <v>2</v>
      </c>
      <c r="G101" s="21"/>
      <c r="H101" s="22"/>
      <c r="I101" s="21"/>
      <c r="J101" s="23" t="s">
        <v>348</v>
      </c>
      <c r="K101" s="23" t="s">
        <v>355</v>
      </c>
      <c r="L101" s="23" t="s">
        <v>626</v>
      </c>
      <c r="M101" s="14" t="str">
        <f t="shared" si="1"/>
        <v/>
      </c>
    </row>
    <row r="102" spans="1:13">
      <c r="A102" s="13" t="s">
        <v>109</v>
      </c>
      <c r="B102" s="20" t="s">
        <v>342</v>
      </c>
      <c r="C102" s="20" t="s">
        <v>328</v>
      </c>
      <c r="D102" s="20" t="s">
        <v>482</v>
      </c>
      <c r="E102" s="20" t="s">
        <v>480</v>
      </c>
      <c r="F102" s="21">
        <v>5</v>
      </c>
      <c r="G102" s="21"/>
      <c r="H102" s="22"/>
      <c r="I102" s="21"/>
      <c r="J102" s="23" t="s">
        <v>348</v>
      </c>
      <c r="K102" s="23" t="s">
        <v>355</v>
      </c>
      <c r="L102" s="23" t="s">
        <v>626</v>
      </c>
      <c r="M102" s="14" t="str">
        <f t="shared" si="1"/>
        <v/>
      </c>
    </row>
    <row r="103" spans="1:13">
      <c r="A103" s="13" t="s">
        <v>110</v>
      </c>
      <c r="B103" s="20" t="s">
        <v>342</v>
      </c>
      <c r="C103" s="20" t="s">
        <v>328</v>
      </c>
      <c r="D103" s="20" t="s">
        <v>483</v>
      </c>
      <c r="E103" s="20"/>
      <c r="F103" s="21">
        <v>2</v>
      </c>
      <c r="G103" s="21"/>
      <c r="H103" s="22"/>
      <c r="I103" s="21"/>
      <c r="J103" s="23" t="s">
        <v>348</v>
      </c>
      <c r="K103" s="23" t="s">
        <v>355</v>
      </c>
      <c r="L103" s="23" t="s">
        <v>626</v>
      </c>
      <c r="M103" s="14" t="str">
        <f t="shared" si="1"/>
        <v/>
      </c>
    </row>
    <row r="104" spans="1:13">
      <c r="A104" s="13" t="s">
        <v>111</v>
      </c>
      <c r="B104" s="20" t="s">
        <v>342</v>
      </c>
      <c r="C104" s="20" t="s">
        <v>328</v>
      </c>
      <c r="D104" s="20" t="s">
        <v>484</v>
      </c>
      <c r="E104" s="20"/>
      <c r="F104" s="21">
        <v>1</v>
      </c>
      <c r="G104" s="21"/>
      <c r="H104" s="22"/>
      <c r="I104" s="21"/>
      <c r="J104" s="23" t="s">
        <v>348</v>
      </c>
      <c r="K104" s="23" t="s">
        <v>355</v>
      </c>
      <c r="L104" s="23" t="s">
        <v>626</v>
      </c>
      <c r="M104" s="14" t="str">
        <f t="shared" si="1"/>
        <v/>
      </c>
    </row>
    <row r="105" spans="1:13">
      <c r="A105" s="13" t="s">
        <v>112</v>
      </c>
      <c r="B105" s="20" t="s">
        <v>342</v>
      </c>
      <c r="C105" s="20" t="s">
        <v>328</v>
      </c>
      <c r="D105" s="20" t="s">
        <v>485</v>
      </c>
      <c r="E105" s="20" t="s">
        <v>480</v>
      </c>
      <c r="F105" s="21">
        <v>1</v>
      </c>
      <c r="G105" s="21"/>
      <c r="H105" s="22"/>
      <c r="I105" s="21"/>
      <c r="J105" s="23" t="s">
        <v>348</v>
      </c>
      <c r="K105" s="23" t="s">
        <v>355</v>
      </c>
      <c r="L105" s="23" t="s">
        <v>626</v>
      </c>
      <c r="M105" s="14" t="str">
        <f t="shared" si="1"/>
        <v/>
      </c>
    </row>
    <row r="106" spans="1:13">
      <c r="A106" s="13" t="s">
        <v>113</v>
      </c>
      <c r="B106" s="20" t="s">
        <v>340</v>
      </c>
      <c r="C106" s="20" t="s">
        <v>320</v>
      </c>
      <c r="D106" s="20" t="s">
        <v>492</v>
      </c>
      <c r="E106" s="20" t="s">
        <v>493</v>
      </c>
      <c r="F106" s="21">
        <v>1</v>
      </c>
      <c r="G106" s="21"/>
      <c r="H106" s="22"/>
      <c r="I106" s="21"/>
      <c r="J106" s="23" t="s">
        <v>348</v>
      </c>
      <c r="K106" s="23" t="s">
        <v>355</v>
      </c>
      <c r="L106" s="23" t="s">
        <v>626</v>
      </c>
      <c r="M106" s="14" t="str">
        <f t="shared" si="1"/>
        <v/>
      </c>
    </row>
    <row r="107" spans="1:13">
      <c r="A107" s="13" t="s">
        <v>114</v>
      </c>
      <c r="B107" s="20" t="s">
        <v>342</v>
      </c>
      <c r="C107" s="20" t="s">
        <v>331</v>
      </c>
      <c r="D107" s="20" t="s">
        <v>494</v>
      </c>
      <c r="E107" s="20" t="s">
        <v>495</v>
      </c>
      <c r="F107" s="21">
        <v>1</v>
      </c>
      <c r="G107" s="21"/>
      <c r="H107" s="22"/>
      <c r="I107" s="21"/>
      <c r="J107" s="23" t="s">
        <v>348</v>
      </c>
      <c r="K107" s="23" t="s">
        <v>355</v>
      </c>
      <c r="L107" s="23" t="s">
        <v>628</v>
      </c>
      <c r="M107" s="14" t="str">
        <f t="shared" si="1"/>
        <v/>
      </c>
    </row>
    <row r="108" spans="1:13">
      <c r="A108" s="13" t="s">
        <v>115</v>
      </c>
      <c r="B108" s="20" t="s">
        <v>342</v>
      </c>
      <c r="C108" s="20" t="s">
        <v>331</v>
      </c>
      <c r="D108" s="20" t="s">
        <v>496</v>
      </c>
      <c r="E108" s="20"/>
      <c r="F108" s="21">
        <v>2</v>
      </c>
      <c r="G108" s="21"/>
      <c r="H108" s="22"/>
      <c r="I108" s="21"/>
      <c r="J108" s="23" t="s">
        <v>348</v>
      </c>
      <c r="K108" s="23" t="s">
        <v>355</v>
      </c>
      <c r="L108" s="23" t="s">
        <v>628</v>
      </c>
      <c r="M108" s="14" t="str">
        <f t="shared" si="1"/>
        <v/>
      </c>
    </row>
    <row r="109" spans="1:13">
      <c r="A109" s="13" t="s">
        <v>116</v>
      </c>
      <c r="B109" s="20" t="s">
        <v>342</v>
      </c>
      <c r="C109" s="20" t="s">
        <v>331</v>
      </c>
      <c r="D109" s="20" t="s">
        <v>497</v>
      </c>
      <c r="E109" s="20" t="s">
        <v>498</v>
      </c>
      <c r="F109" s="21">
        <v>1</v>
      </c>
      <c r="G109" s="21"/>
      <c r="H109" s="22"/>
      <c r="I109" s="21"/>
      <c r="J109" s="23" t="s">
        <v>348</v>
      </c>
      <c r="K109" s="23" t="s">
        <v>355</v>
      </c>
      <c r="L109" s="23" t="s">
        <v>628</v>
      </c>
      <c r="M109" s="14" t="str">
        <f t="shared" si="1"/>
        <v/>
      </c>
    </row>
    <row r="110" spans="1:13">
      <c r="A110" s="13" t="s">
        <v>117</v>
      </c>
      <c r="B110" s="20" t="s">
        <v>342</v>
      </c>
      <c r="C110" s="20" t="s">
        <v>331</v>
      </c>
      <c r="D110" s="20" t="s">
        <v>499</v>
      </c>
      <c r="E110" s="20" t="s">
        <v>387</v>
      </c>
      <c r="F110" s="21">
        <v>1</v>
      </c>
      <c r="G110" s="21"/>
      <c r="H110" s="22"/>
      <c r="I110" s="21"/>
      <c r="J110" s="23" t="s">
        <v>348</v>
      </c>
      <c r="K110" s="23" t="s">
        <v>355</v>
      </c>
      <c r="L110" s="23" t="s">
        <v>628</v>
      </c>
      <c r="M110" s="14" t="str">
        <f t="shared" si="1"/>
        <v/>
      </c>
    </row>
    <row r="111" spans="1:13">
      <c r="A111" s="13" t="s">
        <v>118</v>
      </c>
      <c r="B111" s="20" t="s">
        <v>342</v>
      </c>
      <c r="C111" s="20" t="s">
        <v>331</v>
      </c>
      <c r="D111" s="20" t="s">
        <v>500</v>
      </c>
      <c r="E111" s="20" t="s">
        <v>387</v>
      </c>
      <c r="F111" s="21">
        <v>1</v>
      </c>
      <c r="G111" s="21"/>
      <c r="H111" s="22"/>
      <c r="I111" s="21"/>
      <c r="J111" s="23" t="s">
        <v>348</v>
      </c>
      <c r="K111" s="23" t="s">
        <v>355</v>
      </c>
      <c r="L111" s="23" t="s">
        <v>628</v>
      </c>
      <c r="M111" s="14" t="str">
        <f t="shared" si="1"/>
        <v/>
      </c>
    </row>
    <row r="112" spans="1:13">
      <c r="A112" s="13" t="s">
        <v>119</v>
      </c>
      <c r="B112" s="20" t="s">
        <v>342</v>
      </c>
      <c r="C112" s="20" t="s">
        <v>331</v>
      </c>
      <c r="D112" s="20" t="s">
        <v>501</v>
      </c>
      <c r="E112" s="20" t="s">
        <v>502</v>
      </c>
      <c r="F112" s="21">
        <v>3</v>
      </c>
      <c r="G112" s="21"/>
      <c r="H112" s="22"/>
      <c r="I112" s="21"/>
      <c r="J112" s="23" t="s">
        <v>348</v>
      </c>
      <c r="K112" s="23" t="s">
        <v>355</v>
      </c>
      <c r="L112" s="23" t="s">
        <v>628</v>
      </c>
      <c r="M112" s="14" t="str">
        <f t="shared" si="1"/>
        <v/>
      </c>
    </row>
    <row r="113" spans="1:13">
      <c r="A113" s="13" t="s">
        <v>120</v>
      </c>
      <c r="B113" s="20" t="s">
        <v>342</v>
      </c>
      <c r="C113" s="20" t="s">
        <v>331</v>
      </c>
      <c r="D113" s="20" t="s">
        <v>503</v>
      </c>
      <c r="E113" s="20" t="s">
        <v>504</v>
      </c>
      <c r="F113" s="21">
        <v>5</v>
      </c>
      <c r="G113" s="21"/>
      <c r="H113" s="22"/>
      <c r="I113" s="21"/>
      <c r="J113" s="23" t="s">
        <v>348</v>
      </c>
      <c r="K113" s="23" t="s">
        <v>355</v>
      </c>
      <c r="L113" s="23" t="s">
        <v>628</v>
      </c>
      <c r="M113" s="14" t="str">
        <f t="shared" si="1"/>
        <v/>
      </c>
    </row>
    <row r="114" spans="1:13">
      <c r="A114" s="13" t="s">
        <v>121</v>
      </c>
      <c r="B114" s="20" t="s">
        <v>342</v>
      </c>
      <c r="C114" s="20" t="s">
        <v>331</v>
      </c>
      <c r="D114" s="20" t="s">
        <v>505</v>
      </c>
      <c r="E114" s="20" t="s">
        <v>504</v>
      </c>
      <c r="F114" s="21">
        <v>1</v>
      </c>
      <c r="G114" s="21"/>
      <c r="H114" s="22"/>
      <c r="I114" s="21"/>
      <c r="J114" s="23" t="s">
        <v>348</v>
      </c>
      <c r="K114" s="23" t="s">
        <v>355</v>
      </c>
      <c r="L114" s="23" t="s">
        <v>628</v>
      </c>
      <c r="M114" s="14" t="str">
        <f t="shared" si="1"/>
        <v/>
      </c>
    </row>
    <row r="115" spans="1:13">
      <c r="A115" s="13" t="s">
        <v>122</v>
      </c>
      <c r="B115" s="20" t="s">
        <v>342</v>
      </c>
      <c r="C115" s="20" t="s">
        <v>331</v>
      </c>
      <c r="D115" s="20" t="s">
        <v>507</v>
      </c>
      <c r="E115" s="20" t="s">
        <v>506</v>
      </c>
      <c r="F115" s="21">
        <v>1</v>
      </c>
      <c r="G115" s="21"/>
      <c r="H115" s="22"/>
      <c r="I115" s="21"/>
      <c r="J115" s="23" t="s">
        <v>348</v>
      </c>
      <c r="K115" s="23" t="s">
        <v>355</v>
      </c>
      <c r="L115" s="23" t="s">
        <v>628</v>
      </c>
      <c r="M115" s="14" t="str">
        <f t="shared" si="1"/>
        <v/>
      </c>
    </row>
    <row r="116" spans="1:13">
      <c r="A116" s="13" t="s">
        <v>123</v>
      </c>
      <c r="B116" s="20" t="s">
        <v>342</v>
      </c>
      <c r="C116" s="20" t="s">
        <v>331</v>
      </c>
      <c r="D116" s="20" t="s">
        <v>508</v>
      </c>
      <c r="E116" s="20" t="s">
        <v>509</v>
      </c>
      <c r="F116" s="21">
        <v>1</v>
      </c>
      <c r="G116" s="21"/>
      <c r="H116" s="22"/>
      <c r="I116" s="21"/>
      <c r="J116" s="23" t="s">
        <v>348</v>
      </c>
      <c r="K116" s="23" t="s">
        <v>355</v>
      </c>
      <c r="L116" s="23" t="s">
        <v>628</v>
      </c>
      <c r="M116" s="14" t="str">
        <f t="shared" si="1"/>
        <v/>
      </c>
    </row>
    <row r="117" spans="1:13">
      <c r="A117" s="13" t="s">
        <v>124</v>
      </c>
      <c r="B117" s="20" t="s">
        <v>342</v>
      </c>
      <c r="C117" s="20" t="s">
        <v>331</v>
      </c>
      <c r="D117" s="20" t="s">
        <v>510</v>
      </c>
      <c r="E117" s="20" t="s">
        <v>511</v>
      </c>
      <c r="F117" s="21">
        <v>2</v>
      </c>
      <c r="G117" s="21"/>
      <c r="H117" s="22"/>
      <c r="I117" s="21"/>
      <c r="J117" s="23" t="s">
        <v>348</v>
      </c>
      <c r="K117" s="23" t="s">
        <v>355</v>
      </c>
      <c r="L117" s="23" t="s">
        <v>628</v>
      </c>
      <c r="M117" s="14" t="str">
        <f t="shared" si="1"/>
        <v/>
      </c>
    </row>
    <row r="118" spans="1:13">
      <c r="A118" s="13" t="s">
        <v>125</v>
      </c>
      <c r="B118" s="20" t="s">
        <v>342</v>
      </c>
      <c r="C118" s="20" t="s">
        <v>331</v>
      </c>
      <c r="D118" s="20" t="s">
        <v>512</v>
      </c>
      <c r="E118" s="20"/>
      <c r="F118" s="21">
        <v>9</v>
      </c>
      <c r="G118" s="21"/>
      <c r="H118" s="22"/>
      <c r="I118" s="21"/>
      <c r="J118" s="23" t="s">
        <v>348</v>
      </c>
      <c r="K118" s="23" t="s">
        <v>355</v>
      </c>
      <c r="L118" s="23" t="s">
        <v>628</v>
      </c>
      <c r="M118" s="14" t="str">
        <f t="shared" si="1"/>
        <v/>
      </c>
    </row>
    <row r="119" spans="1:13">
      <c r="A119" s="13" t="s">
        <v>126</v>
      </c>
      <c r="B119" s="20" t="s">
        <v>342</v>
      </c>
      <c r="C119" s="20" t="s">
        <v>331</v>
      </c>
      <c r="D119" s="20" t="s">
        <v>513</v>
      </c>
      <c r="E119" s="20"/>
      <c r="F119" s="21">
        <v>14</v>
      </c>
      <c r="G119" s="21"/>
      <c r="H119" s="22"/>
      <c r="I119" s="21"/>
      <c r="J119" s="23" t="s">
        <v>348</v>
      </c>
      <c r="K119" s="23" t="s">
        <v>355</v>
      </c>
      <c r="L119" s="23" t="s">
        <v>628</v>
      </c>
      <c r="M119" s="14" t="str">
        <f t="shared" si="1"/>
        <v/>
      </c>
    </row>
    <row r="120" spans="1:13">
      <c r="A120" s="13" t="s">
        <v>127</v>
      </c>
      <c r="B120" s="20" t="s">
        <v>342</v>
      </c>
      <c r="C120" s="20" t="s">
        <v>331</v>
      </c>
      <c r="D120" s="20" t="s">
        <v>514</v>
      </c>
      <c r="E120" s="20"/>
      <c r="F120" s="21">
        <v>1</v>
      </c>
      <c r="G120" s="21"/>
      <c r="H120" s="22"/>
      <c r="I120" s="21"/>
      <c r="J120" s="23" t="s">
        <v>348</v>
      </c>
      <c r="K120" s="23" t="s">
        <v>355</v>
      </c>
      <c r="L120" s="23" t="s">
        <v>628</v>
      </c>
      <c r="M120" s="14" t="str">
        <f t="shared" si="1"/>
        <v/>
      </c>
    </row>
    <row r="121" spans="1:13">
      <c r="A121" s="13" t="s">
        <v>128</v>
      </c>
      <c r="B121" s="20" t="s">
        <v>342</v>
      </c>
      <c r="C121" s="20" t="s">
        <v>331</v>
      </c>
      <c r="D121" s="20" t="s">
        <v>515</v>
      </c>
      <c r="E121" s="20"/>
      <c r="F121" s="21">
        <v>14</v>
      </c>
      <c r="G121" s="21"/>
      <c r="H121" s="22"/>
      <c r="I121" s="21"/>
      <c r="J121" s="23" t="s">
        <v>348</v>
      </c>
      <c r="K121" s="23" t="s">
        <v>355</v>
      </c>
      <c r="L121" s="23" t="s">
        <v>628</v>
      </c>
      <c r="M121" s="14" t="str">
        <f t="shared" si="1"/>
        <v/>
      </c>
    </row>
    <row r="122" spans="1:13">
      <c r="A122" s="13" t="s">
        <v>129</v>
      </c>
      <c r="B122" s="20" t="s">
        <v>342</v>
      </c>
      <c r="C122" s="20" t="s">
        <v>331</v>
      </c>
      <c r="D122" s="20" t="s">
        <v>516</v>
      </c>
      <c r="E122" s="20"/>
      <c r="F122" s="21">
        <v>6</v>
      </c>
      <c r="G122" s="21"/>
      <c r="H122" s="22"/>
      <c r="I122" s="21"/>
      <c r="J122" s="23" t="s">
        <v>348</v>
      </c>
      <c r="K122" s="23" t="s">
        <v>355</v>
      </c>
      <c r="L122" s="23" t="s">
        <v>628</v>
      </c>
      <c r="M122" s="14" t="str">
        <f t="shared" si="1"/>
        <v/>
      </c>
    </row>
    <row r="123" spans="1:13">
      <c r="A123" s="13" t="s">
        <v>130</v>
      </c>
      <c r="B123" s="20" t="s">
        <v>342</v>
      </c>
      <c r="C123" s="20" t="s">
        <v>331</v>
      </c>
      <c r="D123" s="20" t="s">
        <v>517</v>
      </c>
      <c r="E123" s="20"/>
      <c r="F123" s="21">
        <v>1</v>
      </c>
      <c r="G123" s="21"/>
      <c r="H123" s="22"/>
      <c r="I123" s="21"/>
      <c r="J123" s="23" t="s">
        <v>348</v>
      </c>
      <c r="K123" s="23" t="s">
        <v>355</v>
      </c>
      <c r="L123" s="23" t="s">
        <v>628</v>
      </c>
      <c r="M123" s="14" t="str">
        <f t="shared" si="1"/>
        <v/>
      </c>
    </row>
    <row r="124" spans="1:13">
      <c r="A124" s="13" t="s">
        <v>131</v>
      </c>
      <c r="B124" s="20" t="s">
        <v>342</v>
      </c>
      <c r="C124" s="20" t="s">
        <v>331</v>
      </c>
      <c r="D124" s="20" t="s">
        <v>518</v>
      </c>
      <c r="E124" s="20" t="s">
        <v>519</v>
      </c>
      <c r="F124" s="21">
        <v>2</v>
      </c>
      <c r="G124" s="21"/>
      <c r="H124" s="22"/>
      <c r="I124" s="21"/>
      <c r="J124" s="23" t="s">
        <v>348</v>
      </c>
      <c r="K124" s="23" t="s">
        <v>355</v>
      </c>
      <c r="L124" s="23" t="s">
        <v>628</v>
      </c>
      <c r="M124" s="14" t="str">
        <f t="shared" si="1"/>
        <v/>
      </c>
    </row>
    <row r="125" spans="1:13">
      <c r="A125" s="13" t="s">
        <v>132</v>
      </c>
      <c r="B125" s="20" t="s">
        <v>342</v>
      </c>
      <c r="C125" s="20" t="s">
        <v>331</v>
      </c>
      <c r="D125" s="20" t="s">
        <v>520</v>
      </c>
      <c r="E125" s="20" t="s">
        <v>521</v>
      </c>
      <c r="F125" s="21">
        <v>3</v>
      </c>
      <c r="G125" s="21"/>
      <c r="H125" s="22"/>
      <c r="I125" s="21"/>
      <c r="J125" s="23" t="s">
        <v>348</v>
      </c>
      <c r="K125" s="23" t="s">
        <v>355</v>
      </c>
      <c r="L125" s="23" t="s">
        <v>628</v>
      </c>
      <c r="M125" s="14" t="str">
        <f t="shared" si="1"/>
        <v/>
      </c>
    </row>
    <row r="126" spans="1:13">
      <c r="A126" s="13" t="s">
        <v>133</v>
      </c>
      <c r="B126" s="20" t="s">
        <v>342</v>
      </c>
      <c r="C126" s="20" t="s">
        <v>331</v>
      </c>
      <c r="D126" s="20" t="s">
        <v>522</v>
      </c>
      <c r="E126" s="20"/>
      <c r="F126" s="21">
        <v>1</v>
      </c>
      <c r="G126" s="21"/>
      <c r="H126" s="22"/>
      <c r="I126" s="21"/>
      <c r="J126" s="23" t="s">
        <v>348</v>
      </c>
      <c r="K126" s="23" t="s">
        <v>355</v>
      </c>
      <c r="L126" s="23" t="s">
        <v>628</v>
      </c>
      <c r="M126" s="14" t="str">
        <f t="shared" si="1"/>
        <v/>
      </c>
    </row>
    <row r="127" spans="1:13">
      <c r="A127" s="13" t="s">
        <v>134</v>
      </c>
      <c r="B127" s="20" t="s">
        <v>342</v>
      </c>
      <c r="C127" s="20" t="s">
        <v>327</v>
      </c>
      <c r="D127" s="20" t="s">
        <v>523</v>
      </c>
      <c r="E127" s="20"/>
      <c r="F127" s="21">
        <v>1</v>
      </c>
      <c r="G127" s="21"/>
      <c r="H127" s="22"/>
      <c r="I127" s="21"/>
      <c r="J127" s="23" t="s">
        <v>348</v>
      </c>
      <c r="K127" s="23" t="s">
        <v>355</v>
      </c>
      <c r="L127" s="23" t="s">
        <v>628</v>
      </c>
      <c r="M127" s="14" t="str">
        <f t="shared" si="1"/>
        <v/>
      </c>
    </row>
    <row r="128" spans="1:13">
      <c r="A128" s="13" t="s">
        <v>135</v>
      </c>
      <c r="B128" s="20" t="s">
        <v>342</v>
      </c>
      <c r="C128" s="20" t="s">
        <v>327</v>
      </c>
      <c r="D128" s="20" t="s">
        <v>524</v>
      </c>
      <c r="E128" s="20"/>
      <c r="F128" s="21">
        <v>1</v>
      </c>
      <c r="G128" s="21"/>
      <c r="H128" s="22"/>
      <c r="I128" s="21"/>
      <c r="J128" s="23" t="s">
        <v>348</v>
      </c>
      <c r="K128" s="23" t="s">
        <v>355</v>
      </c>
      <c r="L128" s="23" t="s">
        <v>628</v>
      </c>
      <c r="M128" s="14" t="str">
        <f t="shared" si="1"/>
        <v/>
      </c>
    </row>
    <row r="129" spans="1:13">
      <c r="A129" s="13" t="s">
        <v>136</v>
      </c>
      <c r="B129" s="20" t="s">
        <v>342</v>
      </c>
      <c r="C129" s="20" t="s">
        <v>327</v>
      </c>
      <c r="D129" s="20" t="s">
        <v>525</v>
      </c>
      <c r="E129" s="20"/>
      <c r="F129" s="21">
        <v>1</v>
      </c>
      <c r="G129" s="21"/>
      <c r="H129" s="22"/>
      <c r="I129" s="21"/>
      <c r="J129" s="23" t="s">
        <v>348</v>
      </c>
      <c r="K129" s="23" t="s">
        <v>355</v>
      </c>
      <c r="L129" s="23" t="s">
        <v>628</v>
      </c>
      <c r="M129" s="14" t="str">
        <f t="shared" si="1"/>
        <v/>
      </c>
    </row>
    <row r="130" spans="1:13">
      <c r="A130" s="13" t="s">
        <v>137</v>
      </c>
      <c r="B130" s="20" t="s">
        <v>342</v>
      </c>
      <c r="C130" s="20" t="s">
        <v>327</v>
      </c>
      <c r="D130" s="20" t="s">
        <v>526</v>
      </c>
      <c r="E130" s="20"/>
      <c r="F130" s="21">
        <v>1</v>
      </c>
      <c r="G130" s="21"/>
      <c r="H130" s="22"/>
      <c r="I130" s="21"/>
      <c r="J130" s="23" t="s">
        <v>348</v>
      </c>
      <c r="K130" s="23" t="s">
        <v>355</v>
      </c>
      <c r="L130" s="23" t="s">
        <v>628</v>
      </c>
      <c r="M130" s="14" t="str">
        <f t="shared" si="1"/>
        <v/>
      </c>
    </row>
    <row r="131" spans="1:13">
      <c r="A131" s="13" t="s">
        <v>138</v>
      </c>
      <c r="B131" s="20" t="s">
        <v>342</v>
      </c>
      <c r="C131" s="20" t="s">
        <v>327</v>
      </c>
      <c r="D131" s="20" t="s">
        <v>527</v>
      </c>
      <c r="E131" s="20"/>
      <c r="F131" s="21">
        <v>1</v>
      </c>
      <c r="G131" s="21"/>
      <c r="H131" s="22"/>
      <c r="I131" s="21"/>
      <c r="J131" s="23" t="s">
        <v>348</v>
      </c>
      <c r="K131" s="23" t="s">
        <v>355</v>
      </c>
      <c r="L131" s="23" t="s">
        <v>628</v>
      </c>
      <c r="M131" s="14" t="str">
        <f t="shared" si="1"/>
        <v/>
      </c>
    </row>
    <row r="132" spans="1:13">
      <c r="A132" s="13" t="s">
        <v>139</v>
      </c>
      <c r="B132" s="20" t="s">
        <v>342</v>
      </c>
      <c r="C132" s="20" t="s">
        <v>327</v>
      </c>
      <c r="D132" s="20" t="s">
        <v>528</v>
      </c>
      <c r="E132" s="20"/>
      <c r="F132" s="21">
        <v>1</v>
      </c>
      <c r="G132" s="21"/>
      <c r="H132" s="22"/>
      <c r="I132" s="21"/>
      <c r="J132" s="23" t="s">
        <v>348</v>
      </c>
      <c r="K132" s="23" t="s">
        <v>355</v>
      </c>
      <c r="L132" s="23" t="s">
        <v>628</v>
      </c>
      <c r="M132" s="14" t="str">
        <f t="shared" si="1"/>
        <v/>
      </c>
    </row>
    <row r="133" spans="1:13">
      <c r="A133" s="13" t="s">
        <v>140</v>
      </c>
      <c r="B133" s="20" t="s">
        <v>342</v>
      </c>
      <c r="C133" s="20" t="s">
        <v>327</v>
      </c>
      <c r="D133" s="20" t="s">
        <v>529</v>
      </c>
      <c r="E133" s="20"/>
      <c r="F133" s="21">
        <v>1</v>
      </c>
      <c r="G133" s="21"/>
      <c r="H133" s="22"/>
      <c r="I133" s="21"/>
      <c r="J133" s="23" t="s">
        <v>348</v>
      </c>
      <c r="K133" s="23" t="s">
        <v>355</v>
      </c>
      <c r="L133" s="23" t="s">
        <v>628</v>
      </c>
      <c r="M133" s="14" t="str">
        <f t="shared" ref="M133:M196" si="2">IF(F133&gt;0,"","NON")</f>
        <v/>
      </c>
    </row>
    <row r="134" spans="1:13">
      <c r="A134" s="13" t="s">
        <v>141</v>
      </c>
      <c r="B134" s="20" t="s">
        <v>342</v>
      </c>
      <c r="C134" s="20" t="s">
        <v>327</v>
      </c>
      <c r="D134" s="20" t="s">
        <v>530</v>
      </c>
      <c r="E134" s="20"/>
      <c r="F134" s="21">
        <v>1</v>
      </c>
      <c r="G134" s="21"/>
      <c r="H134" s="22"/>
      <c r="I134" s="21"/>
      <c r="J134" s="23" t="s">
        <v>348</v>
      </c>
      <c r="K134" s="23" t="s">
        <v>355</v>
      </c>
      <c r="L134" s="23" t="s">
        <v>628</v>
      </c>
      <c r="M134" s="14" t="str">
        <f t="shared" si="2"/>
        <v/>
      </c>
    </row>
    <row r="135" spans="1:13">
      <c r="A135" s="13" t="s">
        <v>142</v>
      </c>
      <c r="B135" s="20" t="s">
        <v>342</v>
      </c>
      <c r="C135" s="20" t="s">
        <v>327</v>
      </c>
      <c r="D135" s="20" t="s">
        <v>531</v>
      </c>
      <c r="E135" s="20"/>
      <c r="F135" s="21">
        <v>1</v>
      </c>
      <c r="G135" s="21"/>
      <c r="H135" s="22"/>
      <c r="I135" s="21"/>
      <c r="J135" s="23" t="s">
        <v>348</v>
      </c>
      <c r="K135" s="23" t="s">
        <v>355</v>
      </c>
      <c r="L135" s="23" t="s">
        <v>628</v>
      </c>
      <c r="M135" s="14" t="str">
        <f t="shared" si="2"/>
        <v/>
      </c>
    </row>
    <row r="136" spans="1:13">
      <c r="A136" s="13" t="s">
        <v>143</v>
      </c>
      <c r="B136" s="20" t="s">
        <v>342</v>
      </c>
      <c r="C136" s="20" t="s">
        <v>327</v>
      </c>
      <c r="D136" s="20" t="s">
        <v>532</v>
      </c>
      <c r="E136" s="20"/>
      <c r="F136" s="21">
        <v>1</v>
      </c>
      <c r="G136" s="21"/>
      <c r="H136" s="22"/>
      <c r="I136" s="21"/>
      <c r="J136" s="23" t="s">
        <v>348</v>
      </c>
      <c r="K136" s="23" t="s">
        <v>355</v>
      </c>
      <c r="L136" s="23" t="s">
        <v>628</v>
      </c>
      <c r="M136" s="14" t="str">
        <f t="shared" si="2"/>
        <v/>
      </c>
    </row>
    <row r="137" spans="1:13">
      <c r="A137" s="13" t="s">
        <v>144</v>
      </c>
      <c r="B137" s="20" t="s">
        <v>342</v>
      </c>
      <c r="C137" s="20" t="s">
        <v>328</v>
      </c>
      <c r="D137" s="20" t="s">
        <v>533</v>
      </c>
      <c r="E137" s="20" t="s">
        <v>534</v>
      </c>
      <c r="F137" s="21">
        <v>23</v>
      </c>
      <c r="G137" s="21"/>
      <c r="H137" s="22"/>
      <c r="I137" s="21"/>
      <c r="J137" s="23" t="s">
        <v>348</v>
      </c>
      <c r="K137" s="23" t="s">
        <v>356</v>
      </c>
      <c r="L137" s="23" t="s">
        <v>627</v>
      </c>
      <c r="M137" s="14" t="str">
        <f t="shared" si="2"/>
        <v/>
      </c>
    </row>
    <row r="138" spans="1:13">
      <c r="A138" s="13" t="s">
        <v>145</v>
      </c>
      <c r="B138" s="20" t="s">
        <v>342</v>
      </c>
      <c r="C138" s="20" t="s">
        <v>328</v>
      </c>
      <c r="D138" s="20" t="s">
        <v>535</v>
      </c>
      <c r="E138" s="20"/>
      <c r="F138" s="21">
        <v>4</v>
      </c>
      <c r="G138" s="21"/>
      <c r="H138" s="22"/>
      <c r="I138" s="21"/>
      <c r="J138" s="23" t="s">
        <v>348</v>
      </c>
      <c r="K138" s="23" t="s">
        <v>355</v>
      </c>
      <c r="L138" s="23" t="s">
        <v>626</v>
      </c>
      <c r="M138" s="14" t="str">
        <f t="shared" si="2"/>
        <v/>
      </c>
    </row>
    <row r="139" spans="1:13">
      <c r="A139" s="13" t="s">
        <v>146</v>
      </c>
      <c r="B139" s="20" t="s">
        <v>342</v>
      </c>
      <c r="C139" s="20" t="s">
        <v>328</v>
      </c>
      <c r="D139" s="20" t="s">
        <v>536</v>
      </c>
      <c r="E139" s="20"/>
      <c r="F139" s="21">
        <v>4</v>
      </c>
      <c r="G139" s="21"/>
      <c r="H139" s="22"/>
      <c r="I139" s="21"/>
      <c r="J139" s="23" t="s">
        <v>348</v>
      </c>
      <c r="K139" s="23" t="s">
        <v>355</v>
      </c>
      <c r="L139" s="23" t="s">
        <v>626</v>
      </c>
      <c r="M139" s="14" t="str">
        <f t="shared" si="2"/>
        <v/>
      </c>
    </row>
    <row r="140" spans="1:13">
      <c r="A140" s="13" t="s">
        <v>147</v>
      </c>
      <c r="B140" s="20" t="s">
        <v>342</v>
      </c>
      <c r="C140" s="20" t="s">
        <v>328</v>
      </c>
      <c r="D140" s="20" t="s">
        <v>537</v>
      </c>
      <c r="E140" s="20" t="s">
        <v>506</v>
      </c>
      <c r="F140" s="21">
        <v>4</v>
      </c>
      <c r="G140" s="21"/>
      <c r="H140" s="22"/>
      <c r="I140" s="21"/>
      <c r="J140" s="23" t="s">
        <v>348</v>
      </c>
      <c r="K140" s="23" t="s">
        <v>355</v>
      </c>
      <c r="L140" s="23" t="s">
        <v>626</v>
      </c>
      <c r="M140" s="14" t="str">
        <f t="shared" si="2"/>
        <v/>
      </c>
    </row>
    <row r="141" spans="1:13">
      <c r="A141" s="13" t="s">
        <v>148</v>
      </c>
      <c r="B141" s="20" t="s">
        <v>342</v>
      </c>
      <c r="C141" s="20" t="s">
        <v>328</v>
      </c>
      <c r="D141" s="20" t="s">
        <v>538</v>
      </c>
      <c r="E141" s="20"/>
      <c r="F141" s="21">
        <v>6</v>
      </c>
      <c r="G141" s="21"/>
      <c r="H141" s="22"/>
      <c r="I141" s="21"/>
      <c r="J141" s="23" t="s">
        <v>348</v>
      </c>
      <c r="K141" s="23" t="s">
        <v>356</v>
      </c>
      <c r="L141" s="23" t="s">
        <v>627</v>
      </c>
      <c r="M141" s="14" t="str">
        <f t="shared" si="2"/>
        <v/>
      </c>
    </row>
    <row r="142" spans="1:13">
      <c r="A142" s="13" t="s">
        <v>149</v>
      </c>
      <c r="B142" s="20" t="s">
        <v>342</v>
      </c>
      <c r="C142" s="20" t="s">
        <v>328</v>
      </c>
      <c r="D142" s="20" t="s">
        <v>540</v>
      </c>
      <c r="E142" s="20"/>
      <c r="F142" s="21">
        <v>6</v>
      </c>
      <c r="G142" s="21"/>
      <c r="H142" s="22"/>
      <c r="I142" s="21"/>
      <c r="J142" s="23" t="s">
        <v>348</v>
      </c>
      <c r="K142" s="23" t="s">
        <v>356</v>
      </c>
      <c r="L142" s="23" t="s">
        <v>627</v>
      </c>
      <c r="M142" s="14" t="str">
        <f t="shared" si="2"/>
        <v/>
      </c>
    </row>
    <row r="143" spans="1:13">
      <c r="A143" s="13" t="s">
        <v>150</v>
      </c>
      <c r="B143" s="20" t="s">
        <v>342</v>
      </c>
      <c r="C143" s="20" t="s">
        <v>328</v>
      </c>
      <c r="D143" s="20" t="s">
        <v>539</v>
      </c>
      <c r="E143" s="20" t="s">
        <v>506</v>
      </c>
      <c r="F143" s="21">
        <v>7</v>
      </c>
      <c r="G143" s="21"/>
      <c r="H143" s="22"/>
      <c r="I143" s="21"/>
      <c r="J143" s="23" t="s">
        <v>348</v>
      </c>
      <c r="K143" s="23" t="s">
        <v>356</v>
      </c>
      <c r="L143" s="23" t="s">
        <v>627</v>
      </c>
      <c r="M143" s="14" t="str">
        <f t="shared" si="2"/>
        <v/>
      </c>
    </row>
    <row r="144" spans="1:13">
      <c r="A144" s="13" t="s">
        <v>151</v>
      </c>
      <c r="B144" s="20" t="s">
        <v>342</v>
      </c>
      <c r="C144" s="20" t="s">
        <v>328</v>
      </c>
      <c r="D144" s="20" t="s">
        <v>541</v>
      </c>
      <c r="E144" s="20"/>
      <c r="F144" s="21">
        <v>5</v>
      </c>
      <c r="G144" s="21"/>
      <c r="H144" s="22"/>
      <c r="I144" s="21"/>
      <c r="J144" s="23" t="s">
        <v>348</v>
      </c>
      <c r="K144" s="23" t="s">
        <v>356</v>
      </c>
      <c r="L144" s="23" t="s">
        <v>627</v>
      </c>
      <c r="M144" s="14" t="str">
        <f t="shared" si="2"/>
        <v/>
      </c>
    </row>
    <row r="145" spans="1:13">
      <c r="A145" s="13" t="s">
        <v>152</v>
      </c>
      <c r="B145" s="20" t="s">
        <v>342</v>
      </c>
      <c r="C145" s="20" t="s">
        <v>328</v>
      </c>
      <c r="D145" s="20" t="s">
        <v>542</v>
      </c>
      <c r="E145" s="20" t="s">
        <v>543</v>
      </c>
      <c r="F145" s="21">
        <v>3</v>
      </c>
      <c r="G145" s="21"/>
      <c r="H145" s="22"/>
      <c r="I145" s="21"/>
      <c r="J145" s="23" t="s">
        <v>348</v>
      </c>
      <c r="K145" s="23" t="s">
        <v>356</v>
      </c>
      <c r="L145" s="23" t="s">
        <v>627</v>
      </c>
      <c r="M145" s="14" t="str">
        <f t="shared" si="2"/>
        <v/>
      </c>
    </row>
    <row r="146" spans="1:13">
      <c r="A146" s="13" t="s">
        <v>153</v>
      </c>
      <c r="B146" s="20" t="s">
        <v>342</v>
      </c>
      <c r="C146" s="20" t="s">
        <v>328</v>
      </c>
      <c r="D146" s="20" t="s">
        <v>544</v>
      </c>
      <c r="E146" s="20"/>
      <c r="F146" s="21">
        <v>4</v>
      </c>
      <c r="G146" s="21"/>
      <c r="H146" s="22"/>
      <c r="I146" s="21"/>
      <c r="J146" s="23" t="s">
        <v>348</v>
      </c>
      <c r="K146" s="23" t="s">
        <v>356</v>
      </c>
      <c r="L146" s="23" t="s">
        <v>627</v>
      </c>
      <c r="M146" s="14" t="str">
        <f t="shared" si="2"/>
        <v/>
      </c>
    </row>
    <row r="147" spans="1:13">
      <c r="A147" s="13" t="s">
        <v>154</v>
      </c>
      <c r="B147" s="20" t="s">
        <v>342</v>
      </c>
      <c r="C147" s="20" t="s">
        <v>328</v>
      </c>
      <c r="D147" s="20" t="s">
        <v>545</v>
      </c>
      <c r="E147" s="20" t="s">
        <v>506</v>
      </c>
      <c r="F147" s="21">
        <v>2</v>
      </c>
      <c r="G147" s="21"/>
      <c r="H147" s="22"/>
      <c r="I147" s="21"/>
      <c r="J147" s="23" t="s">
        <v>348</v>
      </c>
      <c r="K147" s="23" t="s">
        <v>356</v>
      </c>
      <c r="L147" s="23" t="s">
        <v>627</v>
      </c>
      <c r="M147" s="14" t="str">
        <f t="shared" si="2"/>
        <v/>
      </c>
    </row>
    <row r="148" spans="1:13">
      <c r="A148" s="13" t="s">
        <v>155</v>
      </c>
      <c r="B148" s="20" t="s">
        <v>342</v>
      </c>
      <c r="C148" s="20" t="s">
        <v>328</v>
      </c>
      <c r="D148" s="20" t="s">
        <v>546</v>
      </c>
      <c r="E148" s="20"/>
      <c r="F148" s="21">
        <v>2</v>
      </c>
      <c r="G148" s="21"/>
      <c r="H148" s="22"/>
      <c r="I148" s="21"/>
      <c r="J148" s="23" t="s">
        <v>348</v>
      </c>
      <c r="K148" s="23" t="s">
        <v>356</v>
      </c>
      <c r="L148" s="23" t="s">
        <v>627</v>
      </c>
      <c r="M148" s="14" t="str">
        <f t="shared" si="2"/>
        <v/>
      </c>
    </row>
    <row r="149" spans="1:13">
      <c r="A149" s="13" t="s">
        <v>156</v>
      </c>
      <c r="B149" s="20" t="s">
        <v>342</v>
      </c>
      <c r="C149" s="20" t="s">
        <v>328</v>
      </c>
      <c r="D149" s="20" t="s">
        <v>547</v>
      </c>
      <c r="E149" s="20"/>
      <c r="F149" s="21">
        <v>2</v>
      </c>
      <c r="G149" s="21"/>
      <c r="H149" s="22"/>
      <c r="I149" s="21"/>
      <c r="J149" s="23" t="s">
        <v>348</v>
      </c>
      <c r="K149" s="23" t="s">
        <v>356</v>
      </c>
      <c r="L149" s="23" t="s">
        <v>627</v>
      </c>
      <c r="M149" s="14" t="str">
        <f t="shared" si="2"/>
        <v/>
      </c>
    </row>
    <row r="150" spans="1:13">
      <c r="A150" s="13" t="s">
        <v>157</v>
      </c>
      <c r="B150" s="20" t="s">
        <v>340</v>
      </c>
      <c r="C150" s="20" t="s">
        <v>330</v>
      </c>
      <c r="D150" s="20" t="s">
        <v>609</v>
      </c>
      <c r="E150" s="20" t="s">
        <v>610</v>
      </c>
      <c r="F150" s="21">
        <v>5</v>
      </c>
      <c r="G150" s="21"/>
      <c r="H150" s="22"/>
      <c r="I150" s="21"/>
      <c r="J150" s="23" t="s">
        <v>348</v>
      </c>
      <c r="K150" s="23" t="s">
        <v>356</v>
      </c>
      <c r="L150" s="23"/>
      <c r="M150" s="14" t="str">
        <f t="shared" si="2"/>
        <v/>
      </c>
    </row>
    <row r="151" spans="1:13">
      <c r="A151" s="13" t="s">
        <v>158</v>
      </c>
      <c r="B151" s="20" t="s">
        <v>340</v>
      </c>
      <c r="C151" s="20" t="s">
        <v>330</v>
      </c>
      <c r="D151" s="20" t="s">
        <v>548</v>
      </c>
      <c r="E151" s="20" t="s">
        <v>549</v>
      </c>
      <c r="F151" s="21">
        <v>1</v>
      </c>
      <c r="G151" s="21"/>
      <c r="H151" s="22"/>
      <c r="I151" s="21"/>
      <c r="J151" s="23" t="s">
        <v>348</v>
      </c>
      <c r="K151" s="23" t="s">
        <v>355</v>
      </c>
      <c r="L151" s="23"/>
      <c r="M151" s="14" t="str">
        <f t="shared" si="2"/>
        <v/>
      </c>
    </row>
    <row r="152" spans="1:13">
      <c r="A152" s="13" t="s">
        <v>159</v>
      </c>
      <c r="B152" s="20" t="s">
        <v>340</v>
      </c>
      <c r="C152" s="20" t="s">
        <v>330</v>
      </c>
      <c r="D152" s="20" t="s">
        <v>550</v>
      </c>
      <c r="E152" s="20" t="s">
        <v>549</v>
      </c>
      <c r="F152" s="21">
        <v>1</v>
      </c>
      <c r="G152" s="21"/>
      <c r="H152" s="22"/>
      <c r="I152" s="21"/>
      <c r="J152" s="23" t="s">
        <v>348</v>
      </c>
      <c r="K152" s="23" t="s">
        <v>355</v>
      </c>
      <c r="L152" s="23"/>
      <c r="M152" s="14" t="str">
        <f t="shared" si="2"/>
        <v/>
      </c>
    </row>
    <row r="153" spans="1:13">
      <c r="A153" s="13" t="s">
        <v>160</v>
      </c>
      <c r="B153" s="20" t="s">
        <v>340</v>
      </c>
      <c r="C153" s="20" t="s">
        <v>330</v>
      </c>
      <c r="D153" s="20" t="s">
        <v>551</v>
      </c>
      <c r="E153" s="20" t="s">
        <v>549</v>
      </c>
      <c r="F153" s="21">
        <v>1</v>
      </c>
      <c r="G153" s="21"/>
      <c r="H153" s="22"/>
      <c r="I153" s="21"/>
      <c r="J153" s="23" t="s">
        <v>348</v>
      </c>
      <c r="K153" s="23" t="s">
        <v>355</v>
      </c>
      <c r="L153" s="23"/>
      <c r="M153" s="14" t="str">
        <f t="shared" si="2"/>
        <v/>
      </c>
    </row>
    <row r="154" spans="1:13">
      <c r="A154" s="13" t="s">
        <v>161</v>
      </c>
      <c r="B154" s="20" t="s">
        <v>340</v>
      </c>
      <c r="C154" s="20" t="s">
        <v>330</v>
      </c>
      <c r="D154" s="20" t="s">
        <v>552</v>
      </c>
      <c r="E154" s="20" t="s">
        <v>553</v>
      </c>
      <c r="F154" s="21">
        <v>1</v>
      </c>
      <c r="G154" s="21"/>
      <c r="H154" s="22"/>
      <c r="I154" s="21"/>
      <c r="J154" s="23" t="s">
        <v>348</v>
      </c>
      <c r="K154" s="23" t="s">
        <v>356</v>
      </c>
      <c r="L154" s="23"/>
      <c r="M154" s="14" t="str">
        <f t="shared" si="2"/>
        <v/>
      </c>
    </row>
    <row r="155" spans="1:13">
      <c r="A155" s="13" t="s">
        <v>162</v>
      </c>
      <c r="B155" s="20" t="s">
        <v>340</v>
      </c>
      <c r="C155" s="20" t="s">
        <v>330</v>
      </c>
      <c r="D155" s="20" t="s">
        <v>630</v>
      </c>
      <c r="E155" s="20" t="s">
        <v>554</v>
      </c>
      <c r="F155" s="21">
        <v>1</v>
      </c>
      <c r="G155" s="21"/>
      <c r="H155" s="22"/>
      <c r="I155" s="21"/>
      <c r="J155" s="23" t="s">
        <v>348</v>
      </c>
      <c r="K155" s="23" t="s">
        <v>355</v>
      </c>
      <c r="L155" s="23"/>
      <c r="M155" s="14" t="str">
        <f t="shared" si="2"/>
        <v/>
      </c>
    </row>
    <row r="156" spans="1:13">
      <c r="A156" s="13" t="s">
        <v>163</v>
      </c>
      <c r="B156" s="20" t="s">
        <v>342</v>
      </c>
      <c r="C156" s="20" t="s">
        <v>331</v>
      </c>
      <c r="D156" s="20" t="s">
        <v>555</v>
      </c>
      <c r="E156" s="20" t="s">
        <v>534</v>
      </c>
      <c r="F156" s="21">
        <v>7</v>
      </c>
      <c r="G156" s="21"/>
      <c r="H156" s="22"/>
      <c r="I156" s="21"/>
      <c r="J156" s="23" t="s">
        <v>348</v>
      </c>
      <c r="K156" s="23" t="s">
        <v>356</v>
      </c>
      <c r="L156" s="23"/>
      <c r="M156" s="14" t="str">
        <f t="shared" si="2"/>
        <v/>
      </c>
    </row>
    <row r="157" spans="1:13">
      <c r="A157" s="13" t="s">
        <v>164</v>
      </c>
      <c r="B157" s="20" t="s">
        <v>342</v>
      </c>
      <c r="C157" s="20" t="s">
        <v>331</v>
      </c>
      <c r="D157" s="20" t="s">
        <v>555</v>
      </c>
      <c r="E157" s="20" t="s">
        <v>549</v>
      </c>
      <c r="F157" s="21">
        <v>7</v>
      </c>
      <c r="G157" s="21"/>
      <c r="H157" s="22"/>
      <c r="I157" s="21"/>
      <c r="J157" s="23" t="s">
        <v>348</v>
      </c>
      <c r="K157" s="23" t="s">
        <v>356</v>
      </c>
      <c r="L157" s="23"/>
      <c r="M157" s="14" t="str">
        <f t="shared" si="2"/>
        <v/>
      </c>
    </row>
    <row r="158" spans="1:13">
      <c r="A158" s="13" t="s">
        <v>165</v>
      </c>
      <c r="B158" s="20" t="s">
        <v>340</v>
      </c>
      <c r="C158" s="20" t="s">
        <v>330</v>
      </c>
      <c r="D158" s="20" t="s">
        <v>556</v>
      </c>
      <c r="E158" s="20" t="s">
        <v>389</v>
      </c>
      <c r="F158" s="21">
        <v>1</v>
      </c>
      <c r="G158" s="21"/>
      <c r="H158" s="22"/>
      <c r="I158" s="21"/>
      <c r="J158" s="23" t="s">
        <v>348</v>
      </c>
      <c r="K158" s="23" t="s">
        <v>356</v>
      </c>
      <c r="L158" s="23"/>
      <c r="M158" s="14" t="str">
        <f t="shared" si="2"/>
        <v/>
      </c>
    </row>
    <row r="159" spans="1:13">
      <c r="A159" s="13" t="s">
        <v>166</v>
      </c>
      <c r="B159" s="20" t="s">
        <v>340</v>
      </c>
      <c r="C159" s="20" t="s">
        <v>384</v>
      </c>
      <c r="D159" s="20" t="s">
        <v>557</v>
      </c>
      <c r="E159" s="20" t="s">
        <v>558</v>
      </c>
      <c r="F159" s="21">
        <v>1</v>
      </c>
      <c r="G159" s="21"/>
      <c r="H159" s="22"/>
      <c r="I159" s="21"/>
      <c r="J159" s="23" t="s">
        <v>348</v>
      </c>
      <c r="K159" s="23" t="s">
        <v>356</v>
      </c>
      <c r="L159" s="23"/>
      <c r="M159" s="14" t="str">
        <f t="shared" si="2"/>
        <v/>
      </c>
    </row>
    <row r="160" spans="1:13">
      <c r="A160" s="13" t="s">
        <v>167</v>
      </c>
      <c r="B160" s="20" t="s">
        <v>340</v>
      </c>
      <c r="C160" s="20" t="s">
        <v>384</v>
      </c>
      <c r="D160" s="20" t="s">
        <v>559</v>
      </c>
      <c r="E160" s="20" t="s">
        <v>560</v>
      </c>
      <c r="F160" s="21">
        <v>3</v>
      </c>
      <c r="G160" s="21"/>
      <c r="H160" s="22"/>
      <c r="I160" s="21"/>
      <c r="J160" s="23" t="s">
        <v>348</v>
      </c>
      <c r="K160" s="23" t="s">
        <v>356</v>
      </c>
      <c r="L160" s="23"/>
      <c r="M160" s="14" t="str">
        <f t="shared" si="2"/>
        <v/>
      </c>
    </row>
    <row r="161" spans="1:13">
      <c r="A161" s="13" t="s">
        <v>168</v>
      </c>
      <c r="B161" s="20" t="s">
        <v>342</v>
      </c>
      <c r="C161" s="20" t="s">
        <v>328</v>
      </c>
      <c r="D161" s="20" t="s">
        <v>561</v>
      </c>
      <c r="E161" s="20"/>
      <c r="F161" s="21">
        <v>3</v>
      </c>
      <c r="G161" s="21"/>
      <c r="H161" s="22"/>
      <c r="I161" s="21"/>
      <c r="J161" s="23" t="s">
        <v>348</v>
      </c>
      <c r="K161" s="23" t="s">
        <v>356</v>
      </c>
      <c r="L161" s="23"/>
      <c r="M161" s="14" t="str">
        <f t="shared" si="2"/>
        <v/>
      </c>
    </row>
    <row r="162" spans="1:13">
      <c r="A162" s="13" t="s">
        <v>169</v>
      </c>
      <c r="B162" s="20" t="s">
        <v>342</v>
      </c>
      <c r="C162" s="20" t="s">
        <v>328</v>
      </c>
      <c r="D162" s="20" t="s">
        <v>562</v>
      </c>
      <c r="E162" s="20"/>
      <c r="F162" s="21">
        <v>1</v>
      </c>
      <c r="G162" s="21"/>
      <c r="H162" s="22"/>
      <c r="I162" s="21"/>
      <c r="J162" s="23" t="s">
        <v>348</v>
      </c>
      <c r="K162" s="23" t="s">
        <v>356</v>
      </c>
      <c r="L162" s="23"/>
      <c r="M162" s="14" t="str">
        <f t="shared" si="2"/>
        <v/>
      </c>
    </row>
    <row r="163" spans="1:13">
      <c r="A163" s="13" t="s">
        <v>170</v>
      </c>
      <c r="B163" s="20" t="s">
        <v>342</v>
      </c>
      <c r="C163" s="20" t="s">
        <v>328</v>
      </c>
      <c r="D163" s="20" t="s">
        <v>563</v>
      </c>
      <c r="E163" s="20"/>
      <c r="F163" s="21">
        <v>1</v>
      </c>
      <c r="G163" s="21"/>
      <c r="H163" s="22"/>
      <c r="I163" s="21"/>
      <c r="J163" s="23" t="s">
        <v>348</v>
      </c>
      <c r="K163" s="23" t="s">
        <v>356</v>
      </c>
      <c r="L163" s="23"/>
      <c r="M163" s="14" t="str">
        <f t="shared" si="2"/>
        <v/>
      </c>
    </row>
    <row r="164" spans="1:13">
      <c r="A164" s="13" t="s">
        <v>171</v>
      </c>
      <c r="B164" s="20" t="s">
        <v>342</v>
      </c>
      <c r="C164" s="20" t="s">
        <v>331</v>
      </c>
      <c r="D164" s="20" t="s">
        <v>564</v>
      </c>
      <c r="E164" s="20"/>
      <c r="F164" s="21">
        <v>3</v>
      </c>
      <c r="G164" s="21"/>
      <c r="H164" s="22"/>
      <c r="I164" s="21"/>
      <c r="J164" s="23" t="s">
        <v>348</v>
      </c>
      <c r="K164" s="23" t="s">
        <v>356</v>
      </c>
      <c r="L164" s="23"/>
      <c r="M164" s="14" t="str">
        <f t="shared" si="2"/>
        <v/>
      </c>
    </row>
    <row r="165" spans="1:13">
      <c r="A165" s="13" t="s">
        <v>172</v>
      </c>
      <c r="B165" s="20" t="s">
        <v>342</v>
      </c>
      <c r="C165" s="20" t="s">
        <v>331</v>
      </c>
      <c r="D165" s="20" t="s">
        <v>611</v>
      </c>
      <c r="E165" s="20" t="s">
        <v>612</v>
      </c>
      <c r="F165" s="21">
        <v>1</v>
      </c>
      <c r="G165" s="21"/>
      <c r="H165" s="22"/>
      <c r="I165" s="21"/>
      <c r="J165" s="23" t="s">
        <v>348</v>
      </c>
      <c r="K165" s="23" t="s">
        <v>356</v>
      </c>
      <c r="L165" s="23"/>
      <c r="M165" s="14" t="str">
        <f t="shared" si="2"/>
        <v/>
      </c>
    </row>
    <row r="166" spans="1:13">
      <c r="A166" s="13" t="s">
        <v>173</v>
      </c>
      <c r="B166" s="20" t="s">
        <v>340</v>
      </c>
      <c r="C166" s="20" t="s">
        <v>320</v>
      </c>
      <c r="D166" s="20" t="s">
        <v>565</v>
      </c>
      <c r="E166" s="20"/>
      <c r="F166" s="21">
        <v>3</v>
      </c>
      <c r="G166" s="21"/>
      <c r="H166" s="22"/>
      <c r="I166" s="21"/>
      <c r="J166" s="23" t="s">
        <v>348</v>
      </c>
      <c r="K166" s="23" t="s">
        <v>356</v>
      </c>
      <c r="L166" s="23"/>
      <c r="M166" s="14" t="str">
        <f t="shared" si="2"/>
        <v/>
      </c>
    </row>
    <row r="167" spans="1:13">
      <c r="A167" s="13" t="s">
        <v>174</v>
      </c>
      <c r="B167" s="20" t="s">
        <v>341</v>
      </c>
      <c r="C167" s="20" t="s">
        <v>318</v>
      </c>
      <c r="D167" s="20" t="s">
        <v>566</v>
      </c>
      <c r="E167" s="20"/>
      <c r="F167" s="21">
        <v>2</v>
      </c>
      <c r="G167" s="21"/>
      <c r="H167" s="22"/>
      <c r="I167" s="21"/>
      <c r="J167" s="23" t="s">
        <v>348</v>
      </c>
      <c r="K167" s="23" t="s">
        <v>356</v>
      </c>
      <c r="L167" s="23"/>
      <c r="M167" s="14" t="str">
        <f t="shared" si="2"/>
        <v/>
      </c>
    </row>
    <row r="168" spans="1:13">
      <c r="A168" s="13" t="s">
        <v>175</v>
      </c>
      <c r="B168" s="20" t="s">
        <v>342</v>
      </c>
      <c r="C168" s="20" t="s">
        <v>332</v>
      </c>
      <c r="D168" s="20" t="s">
        <v>567</v>
      </c>
      <c r="E168" s="20"/>
      <c r="F168" s="21">
        <v>1</v>
      </c>
      <c r="G168" s="21"/>
      <c r="H168" s="22"/>
      <c r="I168" s="21"/>
      <c r="J168" s="23" t="s">
        <v>348</v>
      </c>
      <c r="K168" s="23" t="s">
        <v>356</v>
      </c>
      <c r="L168" s="23"/>
      <c r="M168" s="14" t="str">
        <f t="shared" si="2"/>
        <v/>
      </c>
    </row>
    <row r="169" spans="1:13">
      <c r="A169" s="13" t="s">
        <v>176</v>
      </c>
      <c r="B169" s="20" t="s">
        <v>342</v>
      </c>
      <c r="C169" s="20" t="s">
        <v>332</v>
      </c>
      <c r="D169" s="20" t="s">
        <v>568</v>
      </c>
      <c r="E169" s="20" t="s">
        <v>569</v>
      </c>
      <c r="F169" s="21">
        <v>1</v>
      </c>
      <c r="G169" s="21"/>
      <c r="H169" s="22"/>
      <c r="I169" s="21"/>
      <c r="J169" s="23" t="s">
        <v>348</v>
      </c>
      <c r="K169" s="23" t="s">
        <v>356</v>
      </c>
      <c r="L169" s="23"/>
      <c r="M169" s="14" t="str">
        <f t="shared" si="2"/>
        <v/>
      </c>
    </row>
    <row r="170" spans="1:13">
      <c r="A170" s="13" t="s">
        <v>177</v>
      </c>
      <c r="B170" s="20" t="s">
        <v>342</v>
      </c>
      <c r="C170" s="20" t="s">
        <v>326</v>
      </c>
      <c r="D170" s="20" t="s">
        <v>570</v>
      </c>
      <c r="E170" s="20"/>
      <c r="F170" s="21">
        <v>1</v>
      </c>
      <c r="G170" s="21"/>
      <c r="H170" s="22"/>
      <c r="I170" s="21"/>
      <c r="J170" s="23" t="s">
        <v>348</v>
      </c>
      <c r="K170" s="23" t="s">
        <v>356</v>
      </c>
      <c r="L170" s="23"/>
      <c r="M170" s="14" t="str">
        <f t="shared" si="2"/>
        <v/>
      </c>
    </row>
    <row r="171" spans="1:13">
      <c r="A171" s="13" t="s">
        <v>178</v>
      </c>
      <c r="B171" s="20" t="s">
        <v>342</v>
      </c>
      <c r="C171" s="20" t="s">
        <v>332</v>
      </c>
      <c r="D171" s="20" t="s">
        <v>571</v>
      </c>
      <c r="E171" s="20"/>
      <c r="F171" s="21">
        <v>1</v>
      </c>
      <c r="G171" s="21"/>
      <c r="H171" s="22"/>
      <c r="I171" s="21"/>
      <c r="J171" s="23" t="s">
        <v>348</v>
      </c>
      <c r="K171" s="23" t="s">
        <v>356</v>
      </c>
      <c r="L171" s="23"/>
      <c r="M171" s="14" t="str">
        <f t="shared" si="2"/>
        <v/>
      </c>
    </row>
    <row r="172" spans="1:13">
      <c r="A172" s="13" t="s">
        <v>179</v>
      </c>
      <c r="B172" s="20" t="s">
        <v>342</v>
      </c>
      <c r="C172" s="20" t="s">
        <v>332</v>
      </c>
      <c r="D172" s="20" t="s">
        <v>572</v>
      </c>
      <c r="E172" s="20"/>
      <c r="F172" s="21">
        <v>1</v>
      </c>
      <c r="G172" s="21"/>
      <c r="H172" s="22"/>
      <c r="I172" s="21"/>
      <c r="J172" s="23" t="s">
        <v>348</v>
      </c>
      <c r="K172" s="23" t="s">
        <v>356</v>
      </c>
      <c r="L172" s="23"/>
      <c r="M172" s="14" t="str">
        <f t="shared" si="2"/>
        <v/>
      </c>
    </row>
    <row r="173" spans="1:13">
      <c r="A173" s="13" t="s">
        <v>180</v>
      </c>
      <c r="B173" s="20" t="s">
        <v>342</v>
      </c>
      <c r="C173" s="20" t="s">
        <v>332</v>
      </c>
      <c r="D173" s="20" t="s">
        <v>573</v>
      </c>
      <c r="E173" s="20"/>
      <c r="F173" s="21">
        <v>1</v>
      </c>
      <c r="G173" s="21"/>
      <c r="H173" s="22"/>
      <c r="I173" s="21"/>
      <c r="J173" s="23" t="s">
        <v>348</v>
      </c>
      <c r="K173" s="23" t="s">
        <v>356</v>
      </c>
      <c r="L173" s="23"/>
      <c r="M173" s="14" t="str">
        <f t="shared" si="2"/>
        <v/>
      </c>
    </row>
    <row r="174" spans="1:13">
      <c r="A174" s="13" t="s">
        <v>181</v>
      </c>
      <c r="B174" s="20" t="s">
        <v>342</v>
      </c>
      <c r="C174" s="20" t="s">
        <v>327</v>
      </c>
      <c r="D174" s="20" t="s">
        <v>574</v>
      </c>
      <c r="E174" s="20" t="s">
        <v>578</v>
      </c>
      <c r="F174" s="21">
        <v>1</v>
      </c>
      <c r="G174" s="21"/>
      <c r="H174" s="22"/>
      <c r="I174" s="21"/>
      <c r="J174" s="23" t="s">
        <v>348</v>
      </c>
      <c r="K174" s="23" t="s">
        <v>356</v>
      </c>
      <c r="L174" s="23"/>
      <c r="M174" s="14" t="str">
        <f t="shared" si="2"/>
        <v/>
      </c>
    </row>
    <row r="175" spans="1:13">
      <c r="A175" s="13" t="s">
        <v>182</v>
      </c>
      <c r="B175" s="20" t="s">
        <v>342</v>
      </c>
      <c r="C175" s="20" t="s">
        <v>332</v>
      </c>
      <c r="D175" s="20" t="s">
        <v>575</v>
      </c>
      <c r="E175" s="20"/>
      <c r="F175" s="21">
        <v>1</v>
      </c>
      <c r="G175" s="21"/>
      <c r="H175" s="22"/>
      <c r="I175" s="21"/>
      <c r="J175" s="23" t="s">
        <v>348</v>
      </c>
      <c r="K175" s="23" t="s">
        <v>356</v>
      </c>
      <c r="L175" s="23"/>
      <c r="M175" s="14" t="str">
        <f t="shared" si="2"/>
        <v/>
      </c>
    </row>
    <row r="176" spans="1:13">
      <c r="A176" s="13" t="s">
        <v>183</v>
      </c>
      <c r="B176" s="20" t="s">
        <v>342</v>
      </c>
      <c r="C176" s="20" t="s">
        <v>331</v>
      </c>
      <c r="D176" s="20" t="s">
        <v>576</v>
      </c>
      <c r="E176" s="20"/>
      <c r="F176" s="21">
        <v>17</v>
      </c>
      <c r="G176" s="21"/>
      <c r="H176" s="22"/>
      <c r="I176" s="21"/>
      <c r="J176" s="23" t="s">
        <v>348</v>
      </c>
      <c r="K176" s="23" t="s">
        <v>356</v>
      </c>
      <c r="L176" s="23"/>
      <c r="M176" s="14" t="str">
        <f t="shared" si="2"/>
        <v/>
      </c>
    </row>
    <row r="177" spans="1:13">
      <c r="A177" s="13" t="s">
        <v>184</v>
      </c>
      <c r="B177" s="20" t="s">
        <v>342</v>
      </c>
      <c r="C177" s="20" t="s">
        <v>331</v>
      </c>
      <c r="D177" s="20" t="s">
        <v>577</v>
      </c>
      <c r="E177" s="20"/>
      <c r="F177" s="21">
        <v>2</v>
      </c>
      <c r="G177" s="21"/>
      <c r="H177" s="22"/>
      <c r="I177" s="21"/>
      <c r="J177" s="23" t="s">
        <v>348</v>
      </c>
      <c r="K177" s="23" t="s">
        <v>356</v>
      </c>
      <c r="L177" s="23"/>
      <c r="M177" s="14" t="str">
        <f t="shared" si="2"/>
        <v/>
      </c>
    </row>
    <row r="178" spans="1:13">
      <c r="A178" s="13" t="s">
        <v>185</v>
      </c>
      <c r="B178" s="20" t="s">
        <v>342</v>
      </c>
      <c r="C178" s="20" t="s">
        <v>327</v>
      </c>
      <c r="D178" s="20" t="s">
        <v>579</v>
      </c>
      <c r="E178" s="20" t="s">
        <v>578</v>
      </c>
      <c r="F178" s="21">
        <v>1</v>
      </c>
      <c r="G178" s="21"/>
      <c r="H178" s="22"/>
      <c r="I178" s="21"/>
      <c r="J178" s="23" t="s">
        <v>348</v>
      </c>
      <c r="K178" s="23" t="s">
        <v>356</v>
      </c>
      <c r="L178" s="23"/>
      <c r="M178" s="14" t="str">
        <f t="shared" si="2"/>
        <v/>
      </c>
    </row>
    <row r="179" spans="1:13">
      <c r="A179" s="13" t="s">
        <v>186</v>
      </c>
      <c r="B179" s="20" t="s">
        <v>342</v>
      </c>
      <c r="C179" s="20" t="s">
        <v>332</v>
      </c>
      <c r="D179" s="20" t="s">
        <v>580</v>
      </c>
      <c r="E179" s="20"/>
      <c r="F179" s="21">
        <v>2</v>
      </c>
      <c r="G179" s="21"/>
      <c r="H179" s="22"/>
      <c r="I179" s="21"/>
      <c r="J179" s="23" t="s">
        <v>348</v>
      </c>
      <c r="K179" s="23" t="s">
        <v>356</v>
      </c>
      <c r="L179" s="23"/>
      <c r="M179" s="14" t="str">
        <f t="shared" si="2"/>
        <v/>
      </c>
    </row>
    <row r="180" spans="1:13">
      <c r="A180" s="13" t="s">
        <v>187</v>
      </c>
      <c r="B180" s="20" t="s">
        <v>342</v>
      </c>
      <c r="C180" s="20" t="s">
        <v>332</v>
      </c>
      <c r="D180" s="20" t="s">
        <v>581</v>
      </c>
      <c r="E180" s="20"/>
      <c r="F180" s="21">
        <v>1</v>
      </c>
      <c r="G180" s="21"/>
      <c r="H180" s="22"/>
      <c r="I180" s="21"/>
      <c r="J180" s="23" t="s">
        <v>348</v>
      </c>
      <c r="K180" s="23" t="s">
        <v>356</v>
      </c>
      <c r="L180" s="23"/>
      <c r="M180" s="14" t="str">
        <f t="shared" si="2"/>
        <v/>
      </c>
    </row>
    <row r="181" spans="1:13">
      <c r="A181" s="13" t="s">
        <v>188</v>
      </c>
      <c r="B181" s="20" t="s">
        <v>342</v>
      </c>
      <c r="C181" s="20" t="s">
        <v>332</v>
      </c>
      <c r="D181" s="20" t="s">
        <v>582</v>
      </c>
      <c r="E181" s="20"/>
      <c r="F181" s="21">
        <v>1</v>
      </c>
      <c r="G181" s="21"/>
      <c r="H181" s="22"/>
      <c r="I181" s="21"/>
      <c r="J181" s="23" t="s">
        <v>348</v>
      </c>
      <c r="K181" s="23" t="s">
        <v>356</v>
      </c>
      <c r="L181" s="23"/>
      <c r="M181" s="14" t="str">
        <f t="shared" si="2"/>
        <v/>
      </c>
    </row>
    <row r="182" spans="1:13">
      <c r="A182" s="13" t="s">
        <v>189</v>
      </c>
      <c r="B182" s="20" t="s">
        <v>342</v>
      </c>
      <c r="C182" s="20" t="s">
        <v>332</v>
      </c>
      <c r="D182" s="20" t="s">
        <v>583</v>
      </c>
      <c r="E182" s="20"/>
      <c r="F182" s="21">
        <v>2</v>
      </c>
      <c r="G182" s="21"/>
      <c r="H182" s="22"/>
      <c r="I182" s="21"/>
      <c r="J182" s="23" t="s">
        <v>348</v>
      </c>
      <c r="K182" s="23" t="s">
        <v>356</v>
      </c>
      <c r="L182" s="23"/>
      <c r="M182" s="14" t="str">
        <f t="shared" si="2"/>
        <v/>
      </c>
    </row>
    <row r="183" spans="1:13">
      <c r="A183" s="13" t="s">
        <v>190</v>
      </c>
      <c r="B183" s="20" t="s">
        <v>342</v>
      </c>
      <c r="C183" s="20" t="s">
        <v>332</v>
      </c>
      <c r="D183" s="20" t="s">
        <v>584</v>
      </c>
      <c r="E183" s="20"/>
      <c r="F183" s="21">
        <v>1</v>
      </c>
      <c r="G183" s="21"/>
      <c r="H183" s="22"/>
      <c r="I183" s="21"/>
      <c r="J183" s="23" t="s">
        <v>348</v>
      </c>
      <c r="K183" s="23" t="s">
        <v>356</v>
      </c>
      <c r="L183" s="23"/>
      <c r="M183" s="14" t="str">
        <f t="shared" si="2"/>
        <v/>
      </c>
    </row>
    <row r="184" spans="1:13">
      <c r="A184" s="13" t="s">
        <v>191</v>
      </c>
      <c r="B184" s="20" t="s">
        <v>342</v>
      </c>
      <c r="C184" s="20" t="s">
        <v>332</v>
      </c>
      <c r="D184" s="20" t="s">
        <v>585</v>
      </c>
      <c r="E184" s="20"/>
      <c r="F184" s="21">
        <v>1</v>
      </c>
      <c r="G184" s="21"/>
      <c r="H184" s="22"/>
      <c r="I184" s="21"/>
      <c r="J184" s="23" t="s">
        <v>348</v>
      </c>
      <c r="K184" s="23" t="s">
        <v>356</v>
      </c>
      <c r="L184" s="23"/>
      <c r="M184" s="14" t="str">
        <f t="shared" si="2"/>
        <v/>
      </c>
    </row>
    <row r="185" spans="1:13">
      <c r="A185" s="13" t="s">
        <v>192</v>
      </c>
      <c r="B185" s="20" t="s">
        <v>342</v>
      </c>
      <c r="C185" s="20" t="s">
        <v>331</v>
      </c>
      <c r="D185" s="20" t="s">
        <v>586</v>
      </c>
      <c r="E185" s="20"/>
      <c r="F185" s="21">
        <v>20</v>
      </c>
      <c r="G185" s="21"/>
      <c r="H185" s="22"/>
      <c r="I185" s="21"/>
      <c r="J185" s="23" t="s">
        <v>348</v>
      </c>
      <c r="K185" s="23"/>
      <c r="L185" s="23"/>
      <c r="M185" s="14" t="str">
        <f t="shared" si="2"/>
        <v/>
      </c>
    </row>
    <row r="186" spans="1:13">
      <c r="A186" s="13" t="s">
        <v>193</v>
      </c>
      <c r="B186" s="20" t="s">
        <v>342</v>
      </c>
      <c r="C186" s="20" t="s">
        <v>384</v>
      </c>
      <c r="D186" s="20" t="s">
        <v>587</v>
      </c>
      <c r="E186" s="20" t="s">
        <v>588</v>
      </c>
      <c r="F186" s="21">
        <v>4</v>
      </c>
      <c r="G186" s="21"/>
      <c r="H186" s="22"/>
      <c r="I186" s="21"/>
      <c r="J186" s="23" t="s">
        <v>348</v>
      </c>
      <c r="K186" s="23" t="s">
        <v>356</v>
      </c>
      <c r="L186" s="23"/>
      <c r="M186" s="14" t="str">
        <f t="shared" si="2"/>
        <v/>
      </c>
    </row>
    <row r="187" spans="1:13">
      <c r="A187" s="13" t="s">
        <v>194</v>
      </c>
      <c r="B187" s="20" t="s">
        <v>342</v>
      </c>
      <c r="C187" s="20" t="s">
        <v>384</v>
      </c>
      <c r="D187" s="20" t="s">
        <v>589</v>
      </c>
      <c r="E187" s="20"/>
      <c r="F187" s="21">
        <v>25</v>
      </c>
      <c r="G187" s="21"/>
      <c r="H187" s="22"/>
      <c r="I187" s="21"/>
      <c r="J187" s="23" t="s">
        <v>348</v>
      </c>
      <c r="K187" s="23" t="s">
        <v>356</v>
      </c>
      <c r="L187" s="23"/>
      <c r="M187" s="14" t="str">
        <f t="shared" si="2"/>
        <v/>
      </c>
    </row>
    <row r="188" spans="1:13">
      <c r="A188" s="13" t="s">
        <v>195</v>
      </c>
      <c r="B188" s="20" t="s">
        <v>342</v>
      </c>
      <c r="C188" s="20" t="s">
        <v>384</v>
      </c>
      <c r="D188" s="20" t="s">
        <v>590</v>
      </c>
      <c r="E188" s="20"/>
      <c r="F188" s="21">
        <v>4</v>
      </c>
      <c r="G188" s="21"/>
      <c r="H188" s="22"/>
      <c r="I188" s="21"/>
      <c r="J188" s="23" t="s">
        <v>348</v>
      </c>
      <c r="K188" s="23" t="s">
        <v>356</v>
      </c>
      <c r="L188" s="23"/>
      <c r="M188" s="14" t="str">
        <f t="shared" si="2"/>
        <v/>
      </c>
    </row>
    <row r="189" spans="1:13">
      <c r="A189" s="13" t="s">
        <v>196</v>
      </c>
      <c r="B189" s="20" t="s">
        <v>340</v>
      </c>
      <c r="C189" s="20" t="s">
        <v>330</v>
      </c>
      <c r="D189" s="20" t="s">
        <v>591</v>
      </c>
      <c r="E189" s="20" t="s">
        <v>610</v>
      </c>
      <c r="F189" s="21">
        <v>2</v>
      </c>
      <c r="G189" s="21"/>
      <c r="H189" s="22"/>
      <c r="I189" s="21"/>
      <c r="J189" s="23" t="s">
        <v>348</v>
      </c>
      <c r="K189" s="23" t="s">
        <v>356</v>
      </c>
      <c r="L189" s="23"/>
      <c r="M189" s="14" t="str">
        <f t="shared" si="2"/>
        <v/>
      </c>
    </row>
    <row r="190" spans="1:13">
      <c r="A190" s="13" t="s">
        <v>197</v>
      </c>
      <c r="B190" s="20" t="s">
        <v>342</v>
      </c>
      <c r="C190" s="20" t="s">
        <v>326</v>
      </c>
      <c r="D190" s="20" t="s">
        <v>592</v>
      </c>
      <c r="E190" s="20"/>
      <c r="F190" s="21">
        <v>1</v>
      </c>
      <c r="G190" s="21"/>
      <c r="H190" s="22"/>
      <c r="I190" s="21"/>
      <c r="J190" s="23" t="s">
        <v>348</v>
      </c>
      <c r="K190" s="23" t="s">
        <v>356</v>
      </c>
      <c r="L190" s="23"/>
      <c r="M190" s="14" t="str">
        <f t="shared" si="2"/>
        <v/>
      </c>
    </row>
    <row r="191" spans="1:13">
      <c r="A191" s="13" t="s">
        <v>198</v>
      </c>
      <c r="B191" s="20" t="s">
        <v>342</v>
      </c>
      <c r="C191" s="20" t="s">
        <v>331</v>
      </c>
      <c r="D191" s="20" t="s">
        <v>593</v>
      </c>
      <c r="E191" s="20"/>
      <c r="F191" s="21">
        <v>2</v>
      </c>
      <c r="G191" s="21"/>
      <c r="H191" s="22"/>
      <c r="I191" s="21"/>
      <c r="J191" s="23" t="s">
        <v>348</v>
      </c>
      <c r="K191" s="23" t="s">
        <v>356</v>
      </c>
      <c r="L191" s="23"/>
      <c r="M191" s="14" t="str">
        <f t="shared" si="2"/>
        <v/>
      </c>
    </row>
    <row r="192" spans="1:13">
      <c r="A192" s="13" t="s">
        <v>199</v>
      </c>
      <c r="B192" s="20" t="s">
        <v>342</v>
      </c>
      <c r="C192" s="20" t="s">
        <v>331</v>
      </c>
      <c r="D192" s="20" t="s">
        <v>594</v>
      </c>
      <c r="E192" s="20"/>
      <c r="F192" s="21">
        <v>1</v>
      </c>
      <c r="G192" s="21"/>
      <c r="H192" s="22"/>
      <c r="I192" s="21"/>
      <c r="J192" s="23" t="s">
        <v>348</v>
      </c>
      <c r="K192" s="23" t="s">
        <v>356</v>
      </c>
      <c r="L192" s="23"/>
      <c r="M192" s="14" t="str">
        <f t="shared" si="2"/>
        <v/>
      </c>
    </row>
    <row r="193" spans="1:13">
      <c r="A193" s="13" t="s">
        <v>200</v>
      </c>
      <c r="B193" s="20" t="s">
        <v>342</v>
      </c>
      <c r="C193" s="20" t="s">
        <v>384</v>
      </c>
      <c r="D193" s="20" t="s">
        <v>595</v>
      </c>
      <c r="E193" s="20"/>
      <c r="F193" s="21">
        <v>1</v>
      </c>
      <c r="G193" s="21"/>
      <c r="H193" s="22"/>
      <c r="I193" s="21"/>
      <c r="J193" s="23" t="s">
        <v>348</v>
      </c>
      <c r="K193" s="23" t="s">
        <v>356</v>
      </c>
      <c r="L193" s="23"/>
      <c r="M193" s="14" t="str">
        <f t="shared" si="2"/>
        <v/>
      </c>
    </row>
    <row r="194" spans="1:13">
      <c r="A194" s="13" t="s">
        <v>201</v>
      </c>
      <c r="B194" s="20" t="s">
        <v>342</v>
      </c>
      <c r="C194" s="20" t="s">
        <v>384</v>
      </c>
      <c r="D194" s="20" t="s">
        <v>596</v>
      </c>
      <c r="E194" s="20" t="s">
        <v>549</v>
      </c>
      <c r="F194" s="21">
        <v>1</v>
      </c>
      <c r="G194" s="21"/>
      <c r="H194" s="22"/>
      <c r="I194" s="21"/>
      <c r="J194" s="23" t="s">
        <v>348</v>
      </c>
      <c r="K194" s="23" t="s">
        <v>632</v>
      </c>
      <c r="L194" s="23"/>
      <c r="M194" s="14" t="str">
        <f t="shared" si="2"/>
        <v/>
      </c>
    </row>
    <row r="195" spans="1:13">
      <c r="A195" s="13" t="s">
        <v>202</v>
      </c>
      <c r="B195" s="20" t="s">
        <v>347</v>
      </c>
      <c r="C195" s="20" t="s">
        <v>334</v>
      </c>
      <c r="D195" s="20" t="s">
        <v>597</v>
      </c>
      <c r="E195" s="20"/>
      <c r="F195" s="21">
        <v>1</v>
      </c>
      <c r="G195" s="21"/>
      <c r="H195" s="22"/>
      <c r="I195" s="21"/>
      <c r="J195" s="23" t="s">
        <v>348</v>
      </c>
      <c r="K195" s="23" t="s">
        <v>356</v>
      </c>
      <c r="L195" s="23"/>
      <c r="M195" s="14" t="str">
        <f t="shared" si="2"/>
        <v/>
      </c>
    </row>
    <row r="196" spans="1:13">
      <c r="A196" s="13" t="s">
        <v>203</v>
      </c>
      <c r="B196" s="20" t="s">
        <v>341</v>
      </c>
      <c r="C196" s="20" t="s">
        <v>320</v>
      </c>
      <c r="D196" s="20" t="s">
        <v>613</v>
      </c>
      <c r="E196" s="20"/>
      <c r="F196" s="21">
        <v>1</v>
      </c>
      <c r="G196" s="21"/>
      <c r="H196" s="22"/>
      <c r="I196" s="21"/>
      <c r="J196" s="23" t="s">
        <v>348</v>
      </c>
      <c r="K196" s="23"/>
      <c r="L196" s="23"/>
      <c r="M196" s="14" t="str">
        <f t="shared" si="2"/>
        <v/>
      </c>
    </row>
    <row r="197" spans="1:13">
      <c r="A197" s="13" t="s">
        <v>204</v>
      </c>
      <c r="B197" s="20" t="s">
        <v>342</v>
      </c>
      <c r="C197" s="20" t="s">
        <v>332</v>
      </c>
      <c r="D197" s="20" t="s">
        <v>598</v>
      </c>
      <c r="E197" s="20"/>
      <c r="F197" s="21">
        <v>1</v>
      </c>
      <c r="G197" s="21"/>
      <c r="H197" s="22"/>
      <c r="I197" s="21"/>
      <c r="J197" s="23" t="s">
        <v>348</v>
      </c>
      <c r="K197" s="23" t="s">
        <v>356</v>
      </c>
      <c r="L197" s="23"/>
      <c r="M197" s="14" t="str">
        <f t="shared" ref="M197:M260" si="3">IF(F197&gt;0,"","NON")</f>
        <v/>
      </c>
    </row>
    <row r="198" spans="1:13">
      <c r="A198" s="13" t="s">
        <v>205</v>
      </c>
      <c r="B198" s="20" t="s">
        <v>342</v>
      </c>
      <c r="C198" s="20" t="s">
        <v>332</v>
      </c>
      <c r="D198" s="20" t="s">
        <v>599</v>
      </c>
      <c r="E198" s="20"/>
      <c r="F198" s="21">
        <v>1</v>
      </c>
      <c r="G198" s="21"/>
      <c r="H198" s="22"/>
      <c r="I198" s="21"/>
      <c r="J198" s="23" t="s">
        <v>348</v>
      </c>
      <c r="K198" s="23" t="s">
        <v>356</v>
      </c>
      <c r="L198" s="23"/>
      <c r="M198" s="14" t="str">
        <f t="shared" si="3"/>
        <v/>
      </c>
    </row>
    <row r="199" spans="1:13">
      <c r="A199" s="13" t="s">
        <v>206</v>
      </c>
      <c r="B199" s="20" t="s">
        <v>342</v>
      </c>
      <c r="C199" s="20" t="s">
        <v>384</v>
      </c>
      <c r="D199" s="20" t="s">
        <v>600</v>
      </c>
      <c r="E199" s="20"/>
      <c r="F199" s="21">
        <v>12</v>
      </c>
      <c r="G199" s="21"/>
      <c r="H199" s="22"/>
      <c r="I199" s="21"/>
      <c r="J199" s="23" t="s">
        <v>348</v>
      </c>
      <c r="K199" s="23"/>
      <c r="L199" s="23"/>
      <c r="M199" s="14" t="str">
        <f t="shared" si="3"/>
        <v/>
      </c>
    </row>
    <row r="200" spans="1:13">
      <c r="A200" s="13" t="s">
        <v>207</v>
      </c>
      <c r="B200" s="20" t="s">
        <v>342</v>
      </c>
      <c r="C200" s="20" t="s">
        <v>384</v>
      </c>
      <c r="D200" s="20" t="s">
        <v>601</v>
      </c>
      <c r="E200" s="20"/>
      <c r="F200" s="21">
        <v>4</v>
      </c>
      <c r="G200" s="21"/>
      <c r="H200" s="22"/>
      <c r="I200" s="21"/>
      <c r="J200" s="23" t="s">
        <v>348</v>
      </c>
      <c r="K200" s="23"/>
      <c r="L200" s="23"/>
      <c r="M200" s="14" t="str">
        <f t="shared" si="3"/>
        <v/>
      </c>
    </row>
    <row r="201" spans="1:13">
      <c r="A201" s="13" t="s">
        <v>208</v>
      </c>
      <c r="B201" s="20" t="s">
        <v>342</v>
      </c>
      <c r="C201" s="20" t="s">
        <v>384</v>
      </c>
      <c r="D201" s="20" t="s">
        <v>602</v>
      </c>
      <c r="E201" s="20"/>
      <c r="F201" s="21">
        <v>9</v>
      </c>
      <c r="G201" s="21"/>
      <c r="H201" s="22"/>
      <c r="I201" s="21"/>
      <c r="J201" s="23" t="s">
        <v>348</v>
      </c>
      <c r="K201" s="23"/>
      <c r="L201" s="23"/>
      <c r="M201" s="14" t="str">
        <f t="shared" si="3"/>
        <v/>
      </c>
    </row>
    <row r="202" spans="1:13">
      <c r="A202" s="13" t="s">
        <v>209</v>
      </c>
      <c r="B202" s="20" t="s">
        <v>342</v>
      </c>
      <c r="C202" s="20" t="s">
        <v>384</v>
      </c>
      <c r="D202" s="20" t="s">
        <v>603</v>
      </c>
      <c r="E202" s="20"/>
      <c r="F202" s="21">
        <v>3</v>
      </c>
      <c r="G202" s="21"/>
      <c r="H202" s="22"/>
      <c r="I202" s="21"/>
      <c r="J202" s="23" t="s">
        <v>348</v>
      </c>
      <c r="K202" s="23"/>
      <c r="L202" s="23"/>
      <c r="M202" s="14" t="str">
        <f t="shared" si="3"/>
        <v/>
      </c>
    </row>
    <row r="203" spans="1:13">
      <c r="A203" s="13" t="s">
        <v>210</v>
      </c>
      <c r="B203" s="20" t="s">
        <v>342</v>
      </c>
      <c r="C203" s="20" t="s">
        <v>326</v>
      </c>
      <c r="D203" s="20" t="s">
        <v>604</v>
      </c>
      <c r="E203" s="20" t="s">
        <v>397</v>
      </c>
      <c r="F203" s="21">
        <v>1</v>
      </c>
      <c r="G203" s="21"/>
      <c r="H203" s="22"/>
      <c r="I203" s="21"/>
      <c r="J203" s="23" t="s">
        <v>348</v>
      </c>
      <c r="K203" s="23"/>
      <c r="L203" s="23"/>
      <c r="M203" s="14" t="str">
        <f t="shared" si="3"/>
        <v/>
      </c>
    </row>
    <row r="204" spans="1:13">
      <c r="A204" s="13" t="s">
        <v>211</v>
      </c>
      <c r="B204" s="20" t="s">
        <v>342</v>
      </c>
      <c r="C204" s="20" t="s">
        <v>326</v>
      </c>
      <c r="D204" s="20" t="s">
        <v>614</v>
      </c>
      <c r="E204" s="20" t="s">
        <v>608</v>
      </c>
      <c r="F204" s="21">
        <v>1</v>
      </c>
      <c r="G204" s="21"/>
      <c r="H204" s="22"/>
      <c r="I204" s="21"/>
      <c r="J204" s="23" t="s">
        <v>348</v>
      </c>
      <c r="K204" s="23"/>
      <c r="L204" s="23"/>
      <c r="M204" s="14" t="str">
        <f t="shared" si="3"/>
        <v/>
      </c>
    </row>
    <row r="205" spans="1:13">
      <c r="A205" s="13" t="s">
        <v>212</v>
      </c>
      <c r="B205" s="20" t="s">
        <v>342</v>
      </c>
      <c r="C205" s="20" t="s">
        <v>328</v>
      </c>
      <c r="D205" s="20" t="s">
        <v>605</v>
      </c>
      <c r="E205" s="20" t="s">
        <v>378</v>
      </c>
      <c r="F205" s="21">
        <v>1</v>
      </c>
      <c r="G205" s="21"/>
      <c r="H205" s="22"/>
      <c r="I205" s="21"/>
      <c r="J205" s="23" t="s">
        <v>348</v>
      </c>
      <c r="K205" s="23"/>
      <c r="L205" s="23"/>
      <c r="M205" s="14" t="str">
        <f t="shared" si="3"/>
        <v/>
      </c>
    </row>
    <row r="206" spans="1:13">
      <c r="A206" s="13" t="s">
        <v>213</v>
      </c>
      <c r="B206" s="20" t="s">
        <v>342</v>
      </c>
      <c r="C206" s="20" t="s">
        <v>332</v>
      </c>
      <c r="D206" s="20" t="s">
        <v>606</v>
      </c>
      <c r="E206" s="20" t="s">
        <v>607</v>
      </c>
      <c r="F206" s="21">
        <v>1</v>
      </c>
      <c r="G206" s="21"/>
      <c r="H206" s="22"/>
      <c r="I206" s="21"/>
      <c r="J206" s="23" t="s">
        <v>348</v>
      </c>
      <c r="K206" s="23"/>
      <c r="L206" s="23"/>
      <c r="M206" s="14" t="str">
        <f t="shared" si="3"/>
        <v/>
      </c>
    </row>
    <row r="207" spans="1:13">
      <c r="A207" s="13" t="s">
        <v>214</v>
      </c>
      <c r="B207" s="20" t="s">
        <v>342</v>
      </c>
      <c r="C207" s="20" t="s">
        <v>326</v>
      </c>
      <c r="D207" s="20" t="s">
        <v>615</v>
      </c>
      <c r="E207" s="20"/>
      <c r="F207" s="21">
        <v>1</v>
      </c>
      <c r="G207" s="21"/>
      <c r="H207" s="22"/>
      <c r="I207" s="21"/>
      <c r="J207" s="23" t="s">
        <v>348</v>
      </c>
      <c r="K207" s="23"/>
      <c r="L207" s="23"/>
      <c r="M207" s="14" t="str">
        <f t="shared" si="3"/>
        <v/>
      </c>
    </row>
    <row r="208" spans="1:13">
      <c r="A208" s="13" t="s">
        <v>215</v>
      </c>
      <c r="B208" s="20" t="s">
        <v>342</v>
      </c>
      <c r="C208" s="20" t="s">
        <v>326</v>
      </c>
      <c r="D208" s="20" t="s">
        <v>616</v>
      </c>
      <c r="E208" s="20"/>
      <c r="F208" s="21">
        <v>2</v>
      </c>
      <c r="G208" s="21"/>
      <c r="H208" s="22"/>
      <c r="I208" s="21"/>
      <c r="J208" s="23" t="s">
        <v>348</v>
      </c>
      <c r="K208" s="23"/>
      <c r="L208" s="23"/>
      <c r="M208" s="14" t="str">
        <f t="shared" si="3"/>
        <v/>
      </c>
    </row>
    <row r="209" spans="1:13">
      <c r="A209" s="13" t="s">
        <v>216</v>
      </c>
      <c r="B209" s="20" t="s">
        <v>342</v>
      </c>
      <c r="C209" s="20" t="s">
        <v>331</v>
      </c>
      <c r="D209" s="20" t="s">
        <v>617</v>
      </c>
      <c r="E209" s="20" t="s">
        <v>618</v>
      </c>
      <c r="F209" s="21">
        <v>3</v>
      </c>
      <c r="G209" s="21"/>
      <c r="H209" s="22"/>
      <c r="I209" s="21"/>
      <c r="J209" s="23" t="s">
        <v>348</v>
      </c>
      <c r="K209" s="23"/>
      <c r="L209" s="23"/>
      <c r="M209" s="14" t="str">
        <f t="shared" si="3"/>
        <v/>
      </c>
    </row>
    <row r="210" spans="1:13">
      <c r="A210" s="13" t="s">
        <v>217</v>
      </c>
      <c r="B210" s="20" t="s">
        <v>342</v>
      </c>
      <c r="C210" s="20" t="s">
        <v>331</v>
      </c>
      <c r="D210" s="20" t="s">
        <v>617</v>
      </c>
      <c r="E210" s="20" t="s">
        <v>378</v>
      </c>
      <c r="F210" s="21">
        <v>6</v>
      </c>
      <c r="G210" s="21"/>
      <c r="H210" s="22"/>
      <c r="I210" s="21"/>
      <c r="J210" s="23" t="s">
        <v>348</v>
      </c>
      <c r="K210" s="23"/>
      <c r="L210" s="23"/>
      <c r="M210" s="14" t="str">
        <f t="shared" si="3"/>
        <v/>
      </c>
    </row>
    <row r="211" spans="1:13">
      <c r="A211" s="13" t="s">
        <v>218</v>
      </c>
      <c r="B211" s="20" t="s">
        <v>342</v>
      </c>
      <c r="C211" s="20" t="s">
        <v>331</v>
      </c>
      <c r="D211" s="20" t="s">
        <v>617</v>
      </c>
      <c r="E211" s="20" t="s">
        <v>456</v>
      </c>
      <c r="F211" s="21">
        <v>6</v>
      </c>
      <c r="G211" s="21"/>
      <c r="H211" s="22"/>
      <c r="I211" s="21"/>
      <c r="J211" s="23" t="s">
        <v>348</v>
      </c>
      <c r="K211" s="23"/>
      <c r="L211" s="23"/>
      <c r="M211" s="14" t="str">
        <f t="shared" si="3"/>
        <v/>
      </c>
    </row>
    <row r="212" spans="1:13">
      <c r="A212" s="13" t="s">
        <v>219</v>
      </c>
      <c r="B212" s="20" t="s">
        <v>342</v>
      </c>
      <c r="C212" s="20" t="s">
        <v>331</v>
      </c>
      <c r="D212" s="20" t="s">
        <v>617</v>
      </c>
      <c r="E212" s="20" t="s">
        <v>397</v>
      </c>
      <c r="F212" s="21">
        <v>3</v>
      </c>
      <c r="G212" s="21"/>
      <c r="H212" s="22"/>
      <c r="I212" s="21"/>
      <c r="J212" s="23" t="s">
        <v>348</v>
      </c>
      <c r="K212" s="23"/>
      <c r="L212" s="23"/>
      <c r="M212" s="14" t="str">
        <f t="shared" si="3"/>
        <v/>
      </c>
    </row>
    <row r="213" spans="1:13">
      <c r="A213" s="13" t="s">
        <v>220</v>
      </c>
      <c r="B213" s="20" t="s">
        <v>342</v>
      </c>
      <c r="C213" s="20" t="s">
        <v>331</v>
      </c>
      <c r="D213" s="20" t="s">
        <v>617</v>
      </c>
      <c r="E213" s="20" t="s">
        <v>380</v>
      </c>
      <c r="F213" s="21">
        <v>6</v>
      </c>
      <c r="G213" s="21"/>
      <c r="H213" s="22"/>
      <c r="I213" s="21"/>
      <c r="J213" s="23" t="s">
        <v>348</v>
      </c>
      <c r="K213" s="23"/>
      <c r="L213" s="23"/>
      <c r="M213" s="14" t="str">
        <f t="shared" si="3"/>
        <v/>
      </c>
    </row>
    <row r="214" spans="1:13">
      <c r="A214" s="13" t="s">
        <v>221</v>
      </c>
      <c r="B214" s="20" t="s">
        <v>342</v>
      </c>
      <c r="C214" s="20" t="s">
        <v>331</v>
      </c>
      <c r="D214" s="20" t="s">
        <v>617</v>
      </c>
      <c r="E214" s="20" t="s">
        <v>395</v>
      </c>
      <c r="F214" s="21">
        <v>3</v>
      </c>
      <c r="G214" s="21"/>
      <c r="H214" s="22"/>
      <c r="I214" s="21"/>
      <c r="J214" s="23" t="s">
        <v>348</v>
      </c>
      <c r="K214" s="23"/>
      <c r="L214" s="23"/>
      <c r="M214" s="14" t="str">
        <f t="shared" si="3"/>
        <v/>
      </c>
    </row>
    <row r="215" spans="1:13">
      <c r="A215" s="13" t="s">
        <v>222</v>
      </c>
      <c r="B215" s="20" t="s">
        <v>342</v>
      </c>
      <c r="C215" s="20" t="s">
        <v>331</v>
      </c>
      <c r="D215" s="20" t="s">
        <v>617</v>
      </c>
      <c r="E215" s="20" t="s">
        <v>619</v>
      </c>
      <c r="F215" s="21">
        <v>2</v>
      </c>
      <c r="G215" s="21"/>
      <c r="H215" s="22"/>
      <c r="I215" s="21"/>
      <c r="J215" s="23" t="s">
        <v>348</v>
      </c>
      <c r="K215" s="23"/>
      <c r="L215" s="23"/>
      <c r="M215" s="14" t="str">
        <f t="shared" si="3"/>
        <v/>
      </c>
    </row>
    <row r="216" spans="1:13">
      <c r="A216" s="13" t="s">
        <v>223</v>
      </c>
      <c r="B216" s="20" t="s">
        <v>342</v>
      </c>
      <c r="C216" s="20" t="s">
        <v>331</v>
      </c>
      <c r="D216" s="20" t="s">
        <v>617</v>
      </c>
      <c r="E216" s="20" t="s">
        <v>620</v>
      </c>
      <c r="F216" s="21">
        <v>5</v>
      </c>
      <c r="G216" s="21"/>
      <c r="H216" s="22"/>
      <c r="I216" s="21"/>
      <c r="J216" s="23" t="s">
        <v>348</v>
      </c>
      <c r="K216" s="23"/>
      <c r="L216" s="23"/>
      <c r="M216" s="14" t="str">
        <f t="shared" si="3"/>
        <v/>
      </c>
    </row>
    <row r="217" spans="1:13">
      <c r="A217" s="13" t="s">
        <v>224</v>
      </c>
      <c r="B217" s="20" t="s">
        <v>342</v>
      </c>
      <c r="C217" s="20" t="s">
        <v>331</v>
      </c>
      <c r="D217" s="20" t="s">
        <v>617</v>
      </c>
      <c r="E217" s="20" t="s">
        <v>621</v>
      </c>
      <c r="F217" s="21">
        <v>1</v>
      </c>
      <c r="G217" s="21"/>
      <c r="H217" s="22"/>
      <c r="I217" s="21"/>
      <c r="J217" s="23" t="s">
        <v>348</v>
      </c>
      <c r="K217" s="23"/>
      <c r="L217" s="23"/>
      <c r="M217" s="14" t="str">
        <f t="shared" si="3"/>
        <v/>
      </c>
    </row>
    <row r="218" spans="1:13">
      <c r="A218" s="13" t="s">
        <v>225</v>
      </c>
      <c r="B218" s="20" t="s">
        <v>342</v>
      </c>
      <c r="C218" s="20" t="s">
        <v>331</v>
      </c>
      <c r="D218" s="20" t="s">
        <v>617</v>
      </c>
      <c r="E218" s="20" t="s">
        <v>412</v>
      </c>
      <c r="F218" s="21">
        <v>6</v>
      </c>
      <c r="G218" s="21"/>
      <c r="H218" s="22"/>
      <c r="I218" s="21"/>
      <c r="J218" s="23" t="s">
        <v>348</v>
      </c>
      <c r="K218" s="23"/>
      <c r="L218" s="23"/>
      <c r="M218" s="14" t="str">
        <f t="shared" si="3"/>
        <v/>
      </c>
    </row>
    <row r="219" spans="1:13">
      <c r="A219" s="13" t="s">
        <v>226</v>
      </c>
      <c r="B219" s="20"/>
      <c r="C219" s="20"/>
      <c r="D219" s="20"/>
      <c r="E219" s="20"/>
      <c r="F219" s="21">
        <v>1</v>
      </c>
      <c r="G219" s="21"/>
      <c r="H219" s="22"/>
      <c r="I219" s="21"/>
      <c r="J219" s="23"/>
      <c r="K219" s="23"/>
      <c r="L219" s="23"/>
      <c r="M219" s="14" t="str">
        <f t="shared" si="3"/>
        <v/>
      </c>
    </row>
    <row r="220" spans="1:13">
      <c r="A220" s="13" t="s">
        <v>227</v>
      </c>
      <c r="B220" s="20"/>
      <c r="C220" s="20"/>
      <c r="D220" s="20"/>
      <c r="E220" s="20"/>
      <c r="F220" s="21">
        <v>1</v>
      </c>
      <c r="G220" s="21"/>
      <c r="H220" s="22"/>
      <c r="I220" s="21"/>
      <c r="J220" s="23"/>
      <c r="K220" s="23"/>
      <c r="L220" s="23"/>
      <c r="M220" s="14" t="str">
        <f t="shared" si="3"/>
        <v/>
      </c>
    </row>
    <row r="221" spans="1:13">
      <c r="A221" s="13" t="s">
        <v>228</v>
      </c>
      <c r="B221" s="20"/>
      <c r="C221" s="20"/>
      <c r="D221" s="20"/>
      <c r="E221" s="20"/>
      <c r="F221" s="21">
        <v>1</v>
      </c>
      <c r="G221" s="21"/>
      <c r="H221" s="22"/>
      <c r="I221" s="21"/>
      <c r="J221" s="23"/>
      <c r="K221" s="23"/>
      <c r="L221" s="23"/>
      <c r="M221" s="14" t="str">
        <f t="shared" si="3"/>
        <v/>
      </c>
    </row>
    <row r="222" spans="1:13">
      <c r="A222" s="13" t="s">
        <v>229</v>
      </c>
      <c r="B222" s="20"/>
      <c r="C222" s="20"/>
      <c r="D222" s="20"/>
      <c r="E222" s="20"/>
      <c r="F222" s="21">
        <v>1</v>
      </c>
      <c r="G222" s="21"/>
      <c r="H222" s="22"/>
      <c r="I222" s="21"/>
      <c r="J222" s="23"/>
      <c r="K222" s="23"/>
      <c r="L222" s="23"/>
      <c r="M222" s="14" t="str">
        <f t="shared" si="3"/>
        <v/>
      </c>
    </row>
    <row r="223" spans="1:13">
      <c r="A223" s="13" t="s">
        <v>230</v>
      </c>
      <c r="B223" s="20"/>
      <c r="C223" s="20"/>
      <c r="D223" s="20"/>
      <c r="E223" s="20"/>
      <c r="F223" s="21">
        <v>1</v>
      </c>
      <c r="G223" s="21"/>
      <c r="H223" s="22"/>
      <c r="I223" s="21"/>
      <c r="J223" s="23"/>
      <c r="K223" s="23"/>
      <c r="L223" s="23"/>
      <c r="M223" s="14" t="str">
        <f t="shared" si="3"/>
        <v/>
      </c>
    </row>
    <row r="224" spans="1:13">
      <c r="A224" s="13" t="s">
        <v>231</v>
      </c>
      <c r="B224" s="20"/>
      <c r="C224" s="20"/>
      <c r="D224" s="20"/>
      <c r="E224" s="20"/>
      <c r="F224" s="21">
        <v>1</v>
      </c>
      <c r="G224" s="21"/>
      <c r="H224" s="22"/>
      <c r="I224" s="21"/>
      <c r="J224" s="23"/>
      <c r="K224" s="23"/>
      <c r="L224" s="23"/>
      <c r="M224" s="14" t="str">
        <f t="shared" si="3"/>
        <v/>
      </c>
    </row>
    <row r="225" spans="1:13">
      <c r="A225" s="13" t="s">
        <v>232</v>
      </c>
      <c r="B225" s="20"/>
      <c r="C225" s="20"/>
      <c r="D225" s="20"/>
      <c r="E225" s="20"/>
      <c r="F225" s="21">
        <v>1</v>
      </c>
      <c r="G225" s="21"/>
      <c r="H225" s="22"/>
      <c r="I225" s="21"/>
      <c r="J225" s="23"/>
      <c r="K225" s="23"/>
      <c r="L225" s="23"/>
      <c r="M225" s="14" t="str">
        <f t="shared" si="3"/>
        <v/>
      </c>
    </row>
    <row r="226" spans="1:13">
      <c r="A226" s="13" t="s">
        <v>233</v>
      </c>
      <c r="B226" s="20"/>
      <c r="C226" s="20"/>
      <c r="D226" s="20"/>
      <c r="E226" s="20"/>
      <c r="F226" s="21">
        <v>1</v>
      </c>
      <c r="G226" s="21"/>
      <c r="H226" s="22"/>
      <c r="I226" s="21"/>
      <c r="J226" s="23"/>
      <c r="K226" s="23"/>
      <c r="L226" s="23"/>
      <c r="M226" s="14" t="str">
        <f t="shared" si="3"/>
        <v/>
      </c>
    </row>
    <row r="227" spans="1:13">
      <c r="A227" s="13" t="s">
        <v>234</v>
      </c>
      <c r="B227" s="20"/>
      <c r="C227" s="20"/>
      <c r="D227" s="20"/>
      <c r="E227" s="20"/>
      <c r="F227" s="21">
        <v>1</v>
      </c>
      <c r="G227" s="21"/>
      <c r="H227" s="22"/>
      <c r="I227" s="21"/>
      <c r="J227" s="23"/>
      <c r="K227" s="23"/>
      <c r="L227" s="23"/>
      <c r="M227" s="14" t="str">
        <f t="shared" si="3"/>
        <v/>
      </c>
    </row>
    <row r="228" spans="1:13">
      <c r="A228" s="13" t="s">
        <v>235</v>
      </c>
      <c r="B228" s="20"/>
      <c r="C228" s="20"/>
      <c r="D228" s="20"/>
      <c r="E228" s="20"/>
      <c r="F228" s="21">
        <v>1</v>
      </c>
      <c r="G228" s="21"/>
      <c r="H228" s="22"/>
      <c r="I228" s="21"/>
      <c r="J228" s="23"/>
      <c r="K228" s="23"/>
      <c r="L228" s="23"/>
      <c r="M228" s="14" t="str">
        <f t="shared" si="3"/>
        <v/>
      </c>
    </row>
    <row r="229" spans="1:13">
      <c r="A229" s="13" t="s">
        <v>236</v>
      </c>
      <c r="B229" s="20"/>
      <c r="C229" s="20"/>
      <c r="D229" s="20"/>
      <c r="E229" s="20"/>
      <c r="F229" s="21">
        <v>1</v>
      </c>
      <c r="G229" s="21"/>
      <c r="H229" s="22"/>
      <c r="I229" s="21"/>
      <c r="J229" s="23"/>
      <c r="K229" s="23"/>
      <c r="L229" s="23"/>
      <c r="M229" s="14" t="str">
        <f t="shared" si="3"/>
        <v/>
      </c>
    </row>
    <row r="230" spans="1:13">
      <c r="A230" s="13" t="s">
        <v>237</v>
      </c>
      <c r="B230" s="20"/>
      <c r="C230" s="20"/>
      <c r="D230" s="20"/>
      <c r="E230" s="20"/>
      <c r="F230" s="21">
        <v>1</v>
      </c>
      <c r="G230" s="21"/>
      <c r="H230" s="22"/>
      <c r="I230" s="21"/>
      <c r="J230" s="23"/>
      <c r="K230" s="23"/>
      <c r="L230" s="23"/>
      <c r="M230" s="14" t="str">
        <f t="shared" si="3"/>
        <v/>
      </c>
    </row>
    <row r="231" spans="1:13">
      <c r="A231" s="13" t="s">
        <v>238</v>
      </c>
      <c r="B231" s="20"/>
      <c r="C231" s="20"/>
      <c r="D231" s="20"/>
      <c r="E231" s="20"/>
      <c r="F231" s="21">
        <v>1</v>
      </c>
      <c r="G231" s="21"/>
      <c r="H231" s="22"/>
      <c r="I231" s="21"/>
      <c r="J231" s="23"/>
      <c r="K231" s="23"/>
      <c r="L231" s="23"/>
      <c r="M231" s="14" t="str">
        <f t="shared" si="3"/>
        <v/>
      </c>
    </row>
    <row r="232" spans="1:13">
      <c r="A232" s="13" t="s">
        <v>239</v>
      </c>
      <c r="B232" s="20"/>
      <c r="C232" s="20"/>
      <c r="D232" s="20"/>
      <c r="E232" s="20"/>
      <c r="F232" s="21">
        <v>1</v>
      </c>
      <c r="G232" s="21"/>
      <c r="H232" s="22"/>
      <c r="I232" s="21"/>
      <c r="J232" s="23"/>
      <c r="K232" s="23"/>
      <c r="L232" s="23"/>
      <c r="M232" s="14" t="str">
        <f t="shared" si="3"/>
        <v/>
      </c>
    </row>
    <row r="233" spans="1:13">
      <c r="A233" s="13" t="s">
        <v>240</v>
      </c>
      <c r="B233" s="20"/>
      <c r="C233" s="20"/>
      <c r="D233" s="20"/>
      <c r="E233" s="20"/>
      <c r="F233" s="21">
        <v>1</v>
      </c>
      <c r="G233" s="21"/>
      <c r="H233" s="22"/>
      <c r="I233" s="21"/>
      <c r="J233" s="23"/>
      <c r="K233" s="23"/>
      <c r="L233" s="23"/>
      <c r="M233" s="14" t="str">
        <f t="shared" si="3"/>
        <v/>
      </c>
    </row>
    <row r="234" spans="1:13">
      <c r="A234" s="13" t="s">
        <v>241</v>
      </c>
      <c r="B234" s="20"/>
      <c r="C234" s="20"/>
      <c r="D234" s="20"/>
      <c r="E234" s="20"/>
      <c r="F234" s="21">
        <v>1</v>
      </c>
      <c r="G234" s="21"/>
      <c r="H234" s="22"/>
      <c r="I234" s="21"/>
      <c r="J234" s="23"/>
      <c r="K234" s="23"/>
      <c r="L234" s="23"/>
      <c r="M234" s="14" t="str">
        <f t="shared" si="3"/>
        <v/>
      </c>
    </row>
    <row r="235" spans="1:13">
      <c r="A235" s="13" t="s">
        <v>242</v>
      </c>
      <c r="B235" s="20"/>
      <c r="C235" s="20"/>
      <c r="D235" s="20"/>
      <c r="E235" s="20"/>
      <c r="F235" s="21">
        <v>1</v>
      </c>
      <c r="G235" s="21"/>
      <c r="H235" s="22"/>
      <c r="I235" s="21"/>
      <c r="J235" s="23"/>
      <c r="K235" s="23"/>
      <c r="L235" s="23"/>
      <c r="M235" s="14" t="str">
        <f t="shared" si="3"/>
        <v/>
      </c>
    </row>
    <row r="236" spans="1:13">
      <c r="A236" s="13" t="s">
        <v>243</v>
      </c>
      <c r="B236" s="20"/>
      <c r="C236" s="20"/>
      <c r="D236" s="20"/>
      <c r="E236" s="20"/>
      <c r="F236" s="21">
        <v>1</v>
      </c>
      <c r="G236" s="21"/>
      <c r="H236" s="22"/>
      <c r="I236" s="21"/>
      <c r="J236" s="23"/>
      <c r="K236" s="23"/>
      <c r="L236" s="23"/>
      <c r="M236" s="14" t="str">
        <f t="shared" si="3"/>
        <v/>
      </c>
    </row>
    <row r="237" spans="1:13">
      <c r="A237" s="13" t="s">
        <v>244</v>
      </c>
      <c r="B237" s="20"/>
      <c r="C237" s="20"/>
      <c r="D237" s="20"/>
      <c r="E237" s="20"/>
      <c r="F237" s="21">
        <v>1</v>
      </c>
      <c r="G237" s="21"/>
      <c r="H237" s="22"/>
      <c r="I237" s="21"/>
      <c r="J237" s="23"/>
      <c r="K237" s="23"/>
      <c r="L237" s="23"/>
      <c r="M237" s="14" t="str">
        <f t="shared" si="3"/>
        <v/>
      </c>
    </row>
    <row r="238" spans="1:13">
      <c r="A238" s="13" t="s">
        <v>245</v>
      </c>
      <c r="B238" s="20"/>
      <c r="C238" s="20"/>
      <c r="D238" s="20"/>
      <c r="E238" s="20"/>
      <c r="F238" s="21">
        <v>1</v>
      </c>
      <c r="G238" s="21"/>
      <c r="H238" s="22"/>
      <c r="I238" s="21"/>
      <c r="J238" s="23"/>
      <c r="K238" s="23"/>
      <c r="L238" s="23"/>
      <c r="M238" s="14" t="str">
        <f t="shared" si="3"/>
        <v/>
      </c>
    </row>
    <row r="239" spans="1:13">
      <c r="A239" s="13" t="s">
        <v>246</v>
      </c>
      <c r="B239" s="20"/>
      <c r="C239" s="20"/>
      <c r="D239" s="20"/>
      <c r="E239" s="20"/>
      <c r="F239" s="21">
        <v>1</v>
      </c>
      <c r="G239" s="21"/>
      <c r="H239" s="22"/>
      <c r="I239" s="21"/>
      <c r="J239" s="23"/>
      <c r="K239" s="23"/>
      <c r="L239" s="23"/>
      <c r="M239" s="14" t="str">
        <f t="shared" si="3"/>
        <v/>
      </c>
    </row>
    <row r="240" spans="1:13">
      <c r="A240" s="13" t="s">
        <v>247</v>
      </c>
      <c r="B240" s="20"/>
      <c r="C240" s="20"/>
      <c r="D240" s="20"/>
      <c r="E240" s="20"/>
      <c r="F240" s="21">
        <v>1</v>
      </c>
      <c r="G240" s="21"/>
      <c r="H240" s="22"/>
      <c r="I240" s="21"/>
      <c r="J240" s="23"/>
      <c r="K240" s="23"/>
      <c r="L240" s="23"/>
      <c r="M240" s="14" t="str">
        <f t="shared" si="3"/>
        <v/>
      </c>
    </row>
    <row r="241" spans="1:13">
      <c r="A241" s="13" t="s">
        <v>248</v>
      </c>
      <c r="B241" s="20"/>
      <c r="C241" s="20"/>
      <c r="D241" s="20"/>
      <c r="E241" s="20"/>
      <c r="F241" s="21">
        <v>1</v>
      </c>
      <c r="G241" s="21"/>
      <c r="H241" s="22"/>
      <c r="I241" s="21"/>
      <c r="J241" s="23"/>
      <c r="K241" s="23"/>
      <c r="L241" s="23"/>
      <c r="M241" s="14" t="str">
        <f t="shared" si="3"/>
        <v/>
      </c>
    </row>
    <row r="242" spans="1:13">
      <c r="A242" s="13" t="s">
        <v>249</v>
      </c>
      <c r="B242" s="20"/>
      <c r="C242" s="20"/>
      <c r="D242" s="20"/>
      <c r="E242" s="20"/>
      <c r="F242" s="21">
        <v>1</v>
      </c>
      <c r="G242" s="21"/>
      <c r="H242" s="22"/>
      <c r="I242" s="21"/>
      <c r="J242" s="23"/>
      <c r="K242" s="23"/>
      <c r="L242" s="23"/>
      <c r="M242" s="14" t="str">
        <f t="shared" si="3"/>
        <v/>
      </c>
    </row>
    <row r="243" spans="1:13">
      <c r="A243" s="13" t="s">
        <v>250</v>
      </c>
      <c r="B243" s="20"/>
      <c r="C243" s="20"/>
      <c r="D243" s="20"/>
      <c r="E243" s="20"/>
      <c r="F243" s="21">
        <v>1</v>
      </c>
      <c r="G243" s="21"/>
      <c r="H243" s="22"/>
      <c r="I243" s="21"/>
      <c r="J243" s="23"/>
      <c r="K243" s="23"/>
      <c r="L243" s="23"/>
      <c r="M243" s="14" t="str">
        <f t="shared" si="3"/>
        <v/>
      </c>
    </row>
    <row r="244" spans="1:13">
      <c r="A244" s="13" t="s">
        <v>251</v>
      </c>
      <c r="B244" s="20"/>
      <c r="C244" s="20"/>
      <c r="D244" s="20"/>
      <c r="E244" s="20"/>
      <c r="F244" s="21">
        <v>1</v>
      </c>
      <c r="G244" s="21"/>
      <c r="H244" s="22"/>
      <c r="I244" s="21"/>
      <c r="J244" s="23"/>
      <c r="K244" s="23"/>
      <c r="L244" s="23"/>
      <c r="M244" s="14" t="str">
        <f t="shared" si="3"/>
        <v/>
      </c>
    </row>
    <row r="245" spans="1:13">
      <c r="A245" s="13" t="s">
        <v>252</v>
      </c>
      <c r="B245" s="20"/>
      <c r="C245" s="20"/>
      <c r="D245" s="20"/>
      <c r="E245" s="20"/>
      <c r="F245" s="21">
        <v>1</v>
      </c>
      <c r="G245" s="21"/>
      <c r="H245" s="22"/>
      <c r="I245" s="21"/>
      <c r="J245" s="23"/>
      <c r="K245" s="23"/>
      <c r="L245" s="23"/>
      <c r="M245" s="14" t="str">
        <f t="shared" si="3"/>
        <v/>
      </c>
    </row>
    <row r="246" spans="1:13">
      <c r="A246" s="13" t="s">
        <v>253</v>
      </c>
      <c r="B246" s="20"/>
      <c r="C246" s="20"/>
      <c r="D246" s="20"/>
      <c r="E246" s="20"/>
      <c r="F246" s="21">
        <v>1</v>
      </c>
      <c r="G246" s="21"/>
      <c r="H246" s="22"/>
      <c r="I246" s="21"/>
      <c r="J246" s="23"/>
      <c r="K246" s="23"/>
      <c r="L246" s="23"/>
      <c r="M246" s="14" t="str">
        <f t="shared" si="3"/>
        <v/>
      </c>
    </row>
    <row r="247" spans="1:13">
      <c r="A247" s="13" t="s">
        <v>254</v>
      </c>
      <c r="B247" s="20"/>
      <c r="C247" s="20"/>
      <c r="D247" s="20"/>
      <c r="E247" s="20"/>
      <c r="F247" s="21">
        <v>1</v>
      </c>
      <c r="G247" s="21"/>
      <c r="H247" s="22"/>
      <c r="I247" s="21"/>
      <c r="J247" s="23"/>
      <c r="K247" s="23"/>
      <c r="L247" s="23"/>
      <c r="M247" s="14" t="str">
        <f t="shared" si="3"/>
        <v/>
      </c>
    </row>
    <row r="248" spans="1:13">
      <c r="A248" s="13" t="s">
        <v>255</v>
      </c>
      <c r="B248" s="20"/>
      <c r="C248" s="20"/>
      <c r="D248" s="20"/>
      <c r="E248" s="20"/>
      <c r="F248" s="21">
        <v>1</v>
      </c>
      <c r="G248" s="21"/>
      <c r="H248" s="22"/>
      <c r="I248" s="21"/>
      <c r="J248" s="23"/>
      <c r="K248" s="23"/>
      <c r="L248" s="23"/>
      <c r="M248" s="14" t="str">
        <f t="shared" si="3"/>
        <v/>
      </c>
    </row>
    <row r="249" spans="1:13">
      <c r="A249" s="13" t="s">
        <v>256</v>
      </c>
      <c r="B249" s="20"/>
      <c r="C249" s="20"/>
      <c r="D249" s="20"/>
      <c r="E249" s="20"/>
      <c r="F249" s="21">
        <v>1</v>
      </c>
      <c r="G249" s="21"/>
      <c r="H249" s="22"/>
      <c r="I249" s="21"/>
      <c r="J249" s="23"/>
      <c r="K249" s="23"/>
      <c r="L249" s="23"/>
      <c r="M249" s="14" t="str">
        <f t="shared" si="3"/>
        <v/>
      </c>
    </row>
    <row r="250" spans="1:13">
      <c r="A250" s="13" t="s">
        <v>257</v>
      </c>
      <c r="B250" s="20"/>
      <c r="C250" s="20"/>
      <c r="D250" s="20"/>
      <c r="E250" s="20"/>
      <c r="F250" s="21">
        <v>1</v>
      </c>
      <c r="G250" s="21"/>
      <c r="H250" s="22"/>
      <c r="I250" s="21"/>
      <c r="J250" s="23"/>
      <c r="K250" s="23"/>
      <c r="L250" s="23"/>
      <c r="M250" s="14" t="str">
        <f t="shared" si="3"/>
        <v/>
      </c>
    </row>
    <row r="251" spans="1:13">
      <c r="A251" s="13" t="s">
        <v>258</v>
      </c>
      <c r="B251" s="20"/>
      <c r="C251" s="20"/>
      <c r="D251" s="20"/>
      <c r="E251" s="20"/>
      <c r="F251" s="21">
        <v>1</v>
      </c>
      <c r="G251" s="21"/>
      <c r="H251" s="22"/>
      <c r="I251" s="21"/>
      <c r="J251" s="23"/>
      <c r="K251" s="23"/>
      <c r="L251" s="23"/>
      <c r="M251" s="14" t="str">
        <f t="shared" si="3"/>
        <v/>
      </c>
    </row>
    <row r="252" spans="1:13">
      <c r="A252" s="13" t="s">
        <v>259</v>
      </c>
      <c r="B252" s="20"/>
      <c r="C252" s="20"/>
      <c r="D252" s="20"/>
      <c r="E252" s="20"/>
      <c r="F252" s="21">
        <v>1</v>
      </c>
      <c r="G252" s="21"/>
      <c r="H252" s="22"/>
      <c r="I252" s="21"/>
      <c r="J252" s="23"/>
      <c r="K252" s="23"/>
      <c r="L252" s="23"/>
      <c r="M252" s="14" t="str">
        <f t="shared" si="3"/>
        <v/>
      </c>
    </row>
    <row r="253" spans="1:13">
      <c r="A253" s="13" t="s">
        <v>260</v>
      </c>
      <c r="B253" s="20"/>
      <c r="C253" s="20"/>
      <c r="D253" s="20"/>
      <c r="E253" s="20"/>
      <c r="F253" s="21">
        <v>1</v>
      </c>
      <c r="G253" s="21"/>
      <c r="H253" s="22"/>
      <c r="I253" s="21"/>
      <c r="J253" s="23"/>
      <c r="K253" s="23"/>
      <c r="L253" s="23"/>
      <c r="M253" s="14" t="str">
        <f t="shared" si="3"/>
        <v/>
      </c>
    </row>
    <row r="254" spans="1:13">
      <c r="A254" s="13" t="s">
        <v>261</v>
      </c>
      <c r="B254" s="20"/>
      <c r="C254" s="20"/>
      <c r="D254" s="20"/>
      <c r="E254" s="20"/>
      <c r="F254" s="21">
        <v>1</v>
      </c>
      <c r="G254" s="21"/>
      <c r="H254" s="22"/>
      <c r="I254" s="21"/>
      <c r="J254" s="23"/>
      <c r="K254" s="23"/>
      <c r="L254" s="23"/>
      <c r="M254" s="14" t="str">
        <f t="shared" si="3"/>
        <v/>
      </c>
    </row>
    <row r="255" spans="1:13">
      <c r="A255" s="13" t="s">
        <v>262</v>
      </c>
      <c r="B255" s="20"/>
      <c r="C255" s="20"/>
      <c r="D255" s="20"/>
      <c r="E255" s="20"/>
      <c r="F255" s="21">
        <v>1</v>
      </c>
      <c r="G255" s="21"/>
      <c r="H255" s="22"/>
      <c r="I255" s="21"/>
      <c r="J255" s="23"/>
      <c r="K255" s="23"/>
      <c r="L255" s="23"/>
      <c r="M255" s="14" t="str">
        <f t="shared" si="3"/>
        <v/>
      </c>
    </row>
    <row r="256" spans="1:13">
      <c r="A256" s="13" t="s">
        <v>263</v>
      </c>
      <c r="B256" s="20"/>
      <c r="C256" s="20"/>
      <c r="D256" s="20"/>
      <c r="E256" s="20"/>
      <c r="F256" s="21">
        <v>1</v>
      </c>
      <c r="G256" s="21"/>
      <c r="H256" s="22"/>
      <c r="I256" s="21"/>
      <c r="J256" s="23"/>
      <c r="K256" s="23"/>
      <c r="L256" s="23"/>
      <c r="M256" s="14" t="str">
        <f t="shared" si="3"/>
        <v/>
      </c>
    </row>
    <row r="257" spans="1:13">
      <c r="A257" s="13" t="s">
        <v>264</v>
      </c>
      <c r="B257" s="20"/>
      <c r="C257" s="20"/>
      <c r="D257" s="20"/>
      <c r="E257" s="20"/>
      <c r="F257" s="21">
        <v>1</v>
      </c>
      <c r="G257" s="21"/>
      <c r="H257" s="22"/>
      <c r="I257" s="21"/>
      <c r="J257" s="23"/>
      <c r="K257" s="23"/>
      <c r="L257" s="23"/>
      <c r="M257" s="14" t="str">
        <f t="shared" si="3"/>
        <v/>
      </c>
    </row>
    <row r="258" spans="1:13">
      <c r="A258" s="13" t="s">
        <v>265</v>
      </c>
      <c r="B258" s="20"/>
      <c r="C258" s="20"/>
      <c r="D258" s="20"/>
      <c r="E258" s="20"/>
      <c r="F258" s="21">
        <v>1</v>
      </c>
      <c r="G258" s="21"/>
      <c r="H258" s="22"/>
      <c r="I258" s="21"/>
      <c r="J258" s="23"/>
      <c r="K258" s="23"/>
      <c r="L258" s="23"/>
      <c r="M258" s="14" t="str">
        <f t="shared" si="3"/>
        <v/>
      </c>
    </row>
    <row r="259" spans="1:13">
      <c r="A259" s="13" t="s">
        <v>266</v>
      </c>
      <c r="B259" s="20"/>
      <c r="C259" s="20"/>
      <c r="D259" s="20"/>
      <c r="E259" s="20"/>
      <c r="F259" s="21">
        <v>1</v>
      </c>
      <c r="G259" s="21"/>
      <c r="H259" s="22"/>
      <c r="I259" s="21"/>
      <c r="J259" s="23"/>
      <c r="K259" s="23"/>
      <c r="L259" s="23"/>
      <c r="M259" s="14" t="str">
        <f t="shared" si="3"/>
        <v/>
      </c>
    </row>
    <row r="260" spans="1:13">
      <c r="A260" s="13" t="s">
        <v>267</v>
      </c>
      <c r="B260" s="20"/>
      <c r="C260" s="20"/>
      <c r="D260" s="20"/>
      <c r="E260" s="20"/>
      <c r="F260" s="21">
        <v>1</v>
      </c>
      <c r="G260" s="21"/>
      <c r="H260" s="22"/>
      <c r="I260" s="21"/>
      <c r="J260" s="23"/>
      <c r="K260" s="23"/>
      <c r="L260" s="23"/>
      <c r="M260" s="14" t="str">
        <f t="shared" si="3"/>
        <v/>
      </c>
    </row>
    <row r="261" spans="1:13">
      <c r="A261" s="13" t="s">
        <v>268</v>
      </c>
      <c r="B261" s="20"/>
      <c r="C261" s="20"/>
      <c r="D261" s="20"/>
      <c r="E261" s="20"/>
      <c r="F261" s="21">
        <v>1</v>
      </c>
      <c r="G261" s="21"/>
      <c r="H261" s="22"/>
      <c r="I261" s="21"/>
      <c r="J261" s="23"/>
      <c r="K261" s="23"/>
      <c r="L261" s="23"/>
      <c r="M261" s="14" t="str">
        <f t="shared" ref="M261:M303" si="4">IF(F261&gt;0,"","NON")</f>
        <v/>
      </c>
    </row>
    <row r="262" spans="1:13">
      <c r="A262" s="13" t="s">
        <v>269</v>
      </c>
      <c r="B262" s="20"/>
      <c r="C262" s="20"/>
      <c r="D262" s="20"/>
      <c r="E262" s="20"/>
      <c r="F262" s="21">
        <v>1</v>
      </c>
      <c r="G262" s="21"/>
      <c r="H262" s="22"/>
      <c r="I262" s="21"/>
      <c r="J262" s="23"/>
      <c r="K262" s="23"/>
      <c r="L262" s="23"/>
      <c r="M262" s="14" t="str">
        <f t="shared" si="4"/>
        <v/>
      </c>
    </row>
    <row r="263" spans="1:13">
      <c r="A263" s="13" t="s">
        <v>270</v>
      </c>
      <c r="B263" s="20"/>
      <c r="C263" s="20"/>
      <c r="D263" s="20"/>
      <c r="E263" s="20"/>
      <c r="F263" s="21">
        <v>1</v>
      </c>
      <c r="G263" s="21"/>
      <c r="H263" s="22"/>
      <c r="I263" s="21"/>
      <c r="J263" s="23"/>
      <c r="K263" s="23"/>
      <c r="L263" s="23"/>
      <c r="M263" s="14" t="str">
        <f t="shared" si="4"/>
        <v/>
      </c>
    </row>
    <row r="264" spans="1:13">
      <c r="A264" s="13" t="s">
        <v>271</v>
      </c>
      <c r="B264" s="20"/>
      <c r="C264" s="20"/>
      <c r="D264" s="20"/>
      <c r="E264" s="20"/>
      <c r="F264" s="21">
        <v>1</v>
      </c>
      <c r="G264" s="21"/>
      <c r="H264" s="22"/>
      <c r="I264" s="21"/>
      <c r="J264" s="23"/>
      <c r="K264" s="23"/>
      <c r="L264" s="23"/>
      <c r="M264" s="14" t="str">
        <f t="shared" si="4"/>
        <v/>
      </c>
    </row>
    <row r="265" spans="1:13">
      <c r="A265" s="13" t="s">
        <v>272</v>
      </c>
      <c r="B265" s="20"/>
      <c r="C265" s="20"/>
      <c r="D265" s="20"/>
      <c r="E265" s="20"/>
      <c r="F265" s="21">
        <v>1</v>
      </c>
      <c r="G265" s="21"/>
      <c r="H265" s="22"/>
      <c r="I265" s="21"/>
      <c r="J265" s="23"/>
      <c r="K265" s="23"/>
      <c r="L265" s="23"/>
      <c r="M265" s="14" t="str">
        <f t="shared" si="4"/>
        <v/>
      </c>
    </row>
    <row r="266" spans="1:13">
      <c r="A266" s="13" t="s">
        <v>273</v>
      </c>
      <c r="B266" s="20"/>
      <c r="C266" s="20"/>
      <c r="D266" s="20"/>
      <c r="E266" s="20"/>
      <c r="F266" s="21">
        <v>1</v>
      </c>
      <c r="G266" s="21"/>
      <c r="H266" s="22"/>
      <c r="I266" s="21"/>
      <c r="J266" s="23"/>
      <c r="K266" s="23"/>
      <c r="L266" s="23"/>
      <c r="M266" s="14" t="str">
        <f t="shared" si="4"/>
        <v/>
      </c>
    </row>
    <row r="267" spans="1:13">
      <c r="A267" s="13" t="s">
        <v>274</v>
      </c>
      <c r="B267" s="20"/>
      <c r="C267" s="20"/>
      <c r="D267" s="20"/>
      <c r="E267" s="20"/>
      <c r="F267" s="21">
        <v>1</v>
      </c>
      <c r="G267" s="21"/>
      <c r="H267" s="22"/>
      <c r="I267" s="21"/>
      <c r="J267" s="23"/>
      <c r="K267" s="23"/>
      <c r="L267" s="23"/>
      <c r="M267" s="14" t="str">
        <f t="shared" si="4"/>
        <v/>
      </c>
    </row>
    <row r="268" spans="1:13">
      <c r="A268" s="13" t="s">
        <v>275</v>
      </c>
      <c r="B268" s="20"/>
      <c r="C268" s="20"/>
      <c r="D268" s="20"/>
      <c r="E268" s="20"/>
      <c r="F268" s="21">
        <v>1</v>
      </c>
      <c r="G268" s="21"/>
      <c r="H268" s="22"/>
      <c r="I268" s="21"/>
      <c r="J268" s="23"/>
      <c r="K268" s="23"/>
      <c r="L268" s="23"/>
      <c r="M268" s="14" t="str">
        <f t="shared" si="4"/>
        <v/>
      </c>
    </row>
    <row r="269" spans="1:13">
      <c r="A269" s="13" t="s">
        <v>276</v>
      </c>
      <c r="B269" s="20"/>
      <c r="C269" s="20"/>
      <c r="D269" s="20"/>
      <c r="E269" s="20"/>
      <c r="F269" s="21">
        <v>1</v>
      </c>
      <c r="G269" s="21"/>
      <c r="H269" s="22"/>
      <c r="I269" s="21"/>
      <c r="J269" s="23"/>
      <c r="K269" s="23"/>
      <c r="L269" s="23"/>
      <c r="M269" s="14" t="str">
        <f t="shared" si="4"/>
        <v/>
      </c>
    </row>
    <row r="270" spans="1:13">
      <c r="A270" s="13" t="s">
        <v>277</v>
      </c>
      <c r="B270" s="20"/>
      <c r="C270" s="20"/>
      <c r="D270" s="20"/>
      <c r="E270" s="20"/>
      <c r="F270" s="21">
        <v>1</v>
      </c>
      <c r="G270" s="21"/>
      <c r="H270" s="22"/>
      <c r="I270" s="21"/>
      <c r="J270" s="23"/>
      <c r="K270" s="23"/>
      <c r="L270" s="23"/>
      <c r="M270" s="14" t="str">
        <f t="shared" si="4"/>
        <v/>
      </c>
    </row>
    <row r="271" spans="1:13">
      <c r="A271" s="13" t="s">
        <v>278</v>
      </c>
      <c r="B271" s="20"/>
      <c r="C271" s="20"/>
      <c r="D271" s="20"/>
      <c r="E271" s="20"/>
      <c r="F271" s="21">
        <v>1</v>
      </c>
      <c r="G271" s="21"/>
      <c r="H271" s="22"/>
      <c r="I271" s="21"/>
      <c r="J271" s="23"/>
      <c r="K271" s="23"/>
      <c r="L271" s="23"/>
      <c r="M271" s="14" t="str">
        <f t="shared" si="4"/>
        <v/>
      </c>
    </row>
    <row r="272" spans="1:13">
      <c r="A272" s="13" t="s">
        <v>279</v>
      </c>
      <c r="B272" s="20"/>
      <c r="C272" s="20"/>
      <c r="D272" s="20"/>
      <c r="E272" s="20"/>
      <c r="F272" s="21">
        <v>1</v>
      </c>
      <c r="G272" s="21"/>
      <c r="H272" s="22"/>
      <c r="I272" s="21"/>
      <c r="J272" s="23"/>
      <c r="K272" s="23"/>
      <c r="L272" s="23"/>
      <c r="M272" s="14" t="str">
        <f t="shared" si="4"/>
        <v/>
      </c>
    </row>
    <row r="273" spans="1:13">
      <c r="A273" s="13" t="s">
        <v>280</v>
      </c>
      <c r="B273" s="20"/>
      <c r="C273" s="20"/>
      <c r="D273" s="20"/>
      <c r="E273" s="20"/>
      <c r="F273" s="21">
        <v>1</v>
      </c>
      <c r="G273" s="21"/>
      <c r="H273" s="22"/>
      <c r="I273" s="21"/>
      <c r="J273" s="23"/>
      <c r="K273" s="23"/>
      <c r="L273" s="23"/>
      <c r="M273" s="14" t="str">
        <f t="shared" si="4"/>
        <v/>
      </c>
    </row>
    <row r="274" spans="1:13">
      <c r="A274" s="13" t="s">
        <v>281</v>
      </c>
      <c r="B274" s="20"/>
      <c r="C274" s="20"/>
      <c r="D274" s="20"/>
      <c r="E274" s="20"/>
      <c r="F274" s="21">
        <v>1</v>
      </c>
      <c r="G274" s="21"/>
      <c r="H274" s="22"/>
      <c r="I274" s="21"/>
      <c r="J274" s="23"/>
      <c r="K274" s="23"/>
      <c r="L274" s="23"/>
      <c r="M274" s="14" t="str">
        <f t="shared" si="4"/>
        <v/>
      </c>
    </row>
    <row r="275" spans="1:13">
      <c r="A275" s="13" t="s">
        <v>282</v>
      </c>
      <c r="B275" s="20"/>
      <c r="C275" s="20"/>
      <c r="D275" s="20"/>
      <c r="E275" s="20"/>
      <c r="F275" s="21">
        <v>1</v>
      </c>
      <c r="G275" s="21"/>
      <c r="H275" s="22"/>
      <c r="I275" s="21"/>
      <c r="J275" s="23"/>
      <c r="K275" s="23"/>
      <c r="L275" s="23"/>
      <c r="M275" s="14" t="str">
        <f t="shared" si="4"/>
        <v/>
      </c>
    </row>
    <row r="276" spans="1:13">
      <c r="A276" s="13" t="s">
        <v>283</v>
      </c>
      <c r="B276" s="20"/>
      <c r="C276" s="20"/>
      <c r="D276" s="20"/>
      <c r="E276" s="20"/>
      <c r="F276" s="21">
        <v>1</v>
      </c>
      <c r="G276" s="21"/>
      <c r="H276" s="22"/>
      <c r="I276" s="21"/>
      <c r="J276" s="23"/>
      <c r="K276" s="23"/>
      <c r="L276" s="23"/>
      <c r="M276" s="14" t="str">
        <f t="shared" si="4"/>
        <v/>
      </c>
    </row>
    <row r="277" spans="1:13">
      <c r="A277" s="13" t="s">
        <v>284</v>
      </c>
      <c r="B277" s="20"/>
      <c r="C277" s="20"/>
      <c r="D277" s="20"/>
      <c r="E277" s="20"/>
      <c r="F277" s="21">
        <v>1</v>
      </c>
      <c r="G277" s="21"/>
      <c r="H277" s="22"/>
      <c r="I277" s="21"/>
      <c r="J277" s="23"/>
      <c r="K277" s="23"/>
      <c r="L277" s="23"/>
      <c r="M277" s="14" t="str">
        <f t="shared" si="4"/>
        <v/>
      </c>
    </row>
    <row r="278" spans="1:13">
      <c r="A278" s="13" t="s">
        <v>285</v>
      </c>
      <c r="B278" s="20"/>
      <c r="C278" s="20"/>
      <c r="D278" s="20"/>
      <c r="E278" s="20"/>
      <c r="F278" s="21">
        <v>1</v>
      </c>
      <c r="G278" s="21"/>
      <c r="H278" s="22"/>
      <c r="I278" s="21"/>
      <c r="J278" s="23"/>
      <c r="K278" s="23"/>
      <c r="L278" s="23"/>
      <c r="M278" s="14" t="str">
        <f t="shared" si="4"/>
        <v/>
      </c>
    </row>
    <row r="279" spans="1:13">
      <c r="A279" s="13" t="s">
        <v>286</v>
      </c>
      <c r="B279" s="20"/>
      <c r="C279" s="20"/>
      <c r="D279" s="20"/>
      <c r="E279" s="20"/>
      <c r="F279" s="21">
        <v>1</v>
      </c>
      <c r="G279" s="21"/>
      <c r="H279" s="22"/>
      <c r="I279" s="21"/>
      <c r="J279" s="23"/>
      <c r="K279" s="23"/>
      <c r="L279" s="23"/>
      <c r="M279" s="14" t="str">
        <f t="shared" si="4"/>
        <v/>
      </c>
    </row>
    <row r="280" spans="1:13">
      <c r="A280" s="13" t="s">
        <v>287</v>
      </c>
      <c r="B280" s="20"/>
      <c r="C280" s="20"/>
      <c r="D280" s="20"/>
      <c r="E280" s="20"/>
      <c r="F280" s="21">
        <v>1</v>
      </c>
      <c r="G280" s="21"/>
      <c r="H280" s="22"/>
      <c r="I280" s="21"/>
      <c r="J280" s="23"/>
      <c r="K280" s="23"/>
      <c r="L280" s="23"/>
      <c r="M280" s="14" t="str">
        <f t="shared" si="4"/>
        <v/>
      </c>
    </row>
    <row r="281" spans="1:13">
      <c r="A281" s="13" t="s">
        <v>288</v>
      </c>
      <c r="B281" s="20"/>
      <c r="C281" s="20"/>
      <c r="D281" s="20"/>
      <c r="E281" s="20"/>
      <c r="F281" s="21">
        <v>1</v>
      </c>
      <c r="G281" s="21"/>
      <c r="H281" s="22"/>
      <c r="I281" s="21"/>
      <c r="J281" s="23"/>
      <c r="K281" s="23"/>
      <c r="L281" s="23"/>
      <c r="M281" s="14" t="str">
        <f t="shared" si="4"/>
        <v/>
      </c>
    </row>
    <row r="282" spans="1:13">
      <c r="A282" s="13" t="s">
        <v>289</v>
      </c>
      <c r="B282" s="20"/>
      <c r="C282" s="20"/>
      <c r="D282" s="20"/>
      <c r="E282" s="20"/>
      <c r="F282" s="21">
        <v>1</v>
      </c>
      <c r="G282" s="21"/>
      <c r="H282" s="22"/>
      <c r="I282" s="21"/>
      <c r="J282" s="23"/>
      <c r="K282" s="23"/>
      <c r="L282" s="23"/>
      <c r="M282" s="14" t="str">
        <f t="shared" si="4"/>
        <v/>
      </c>
    </row>
    <row r="283" spans="1:13">
      <c r="A283" s="13" t="s">
        <v>290</v>
      </c>
      <c r="B283" s="20"/>
      <c r="C283" s="20"/>
      <c r="D283" s="20"/>
      <c r="E283" s="20"/>
      <c r="F283" s="21">
        <v>1</v>
      </c>
      <c r="G283" s="21"/>
      <c r="H283" s="22"/>
      <c r="I283" s="21"/>
      <c r="J283" s="23"/>
      <c r="K283" s="23"/>
      <c r="L283" s="23"/>
      <c r="M283" s="14" t="str">
        <f t="shared" si="4"/>
        <v/>
      </c>
    </row>
    <row r="284" spans="1:13">
      <c r="A284" s="13" t="s">
        <v>291</v>
      </c>
      <c r="B284" s="20"/>
      <c r="C284" s="20"/>
      <c r="D284" s="20"/>
      <c r="E284" s="20"/>
      <c r="F284" s="21">
        <v>1</v>
      </c>
      <c r="G284" s="21"/>
      <c r="H284" s="22"/>
      <c r="I284" s="21"/>
      <c r="J284" s="23"/>
      <c r="K284" s="23"/>
      <c r="L284" s="23"/>
      <c r="M284" s="14" t="str">
        <f t="shared" si="4"/>
        <v/>
      </c>
    </row>
    <row r="285" spans="1:13">
      <c r="A285" s="13" t="s">
        <v>292</v>
      </c>
      <c r="B285" s="20"/>
      <c r="C285" s="20"/>
      <c r="D285" s="20"/>
      <c r="E285" s="20"/>
      <c r="F285" s="21">
        <v>1</v>
      </c>
      <c r="G285" s="21"/>
      <c r="H285" s="22"/>
      <c r="I285" s="21"/>
      <c r="J285" s="23"/>
      <c r="K285" s="23"/>
      <c r="L285" s="23"/>
      <c r="M285" s="14" t="str">
        <f t="shared" si="4"/>
        <v/>
      </c>
    </row>
    <row r="286" spans="1:13">
      <c r="A286" s="13" t="s">
        <v>293</v>
      </c>
      <c r="B286" s="20"/>
      <c r="C286" s="20"/>
      <c r="D286" s="20"/>
      <c r="E286" s="20"/>
      <c r="F286" s="21">
        <v>1</v>
      </c>
      <c r="G286" s="21"/>
      <c r="H286" s="22"/>
      <c r="I286" s="21"/>
      <c r="J286" s="23"/>
      <c r="K286" s="23"/>
      <c r="L286" s="23"/>
      <c r="M286" s="14" t="str">
        <f t="shared" si="4"/>
        <v/>
      </c>
    </row>
    <row r="287" spans="1:13">
      <c r="A287" s="13" t="s">
        <v>294</v>
      </c>
      <c r="B287" s="20"/>
      <c r="C287" s="20"/>
      <c r="D287" s="20"/>
      <c r="E287" s="20"/>
      <c r="F287" s="21">
        <v>1</v>
      </c>
      <c r="G287" s="21"/>
      <c r="H287" s="22"/>
      <c r="I287" s="21"/>
      <c r="J287" s="23"/>
      <c r="K287" s="23"/>
      <c r="L287" s="23"/>
      <c r="M287" s="14" t="str">
        <f t="shared" si="4"/>
        <v/>
      </c>
    </row>
    <row r="288" spans="1:13">
      <c r="A288" s="13" t="s">
        <v>295</v>
      </c>
      <c r="B288" s="20"/>
      <c r="C288" s="20"/>
      <c r="D288" s="20"/>
      <c r="E288" s="20"/>
      <c r="F288" s="21">
        <v>1</v>
      </c>
      <c r="G288" s="21"/>
      <c r="H288" s="22"/>
      <c r="I288" s="21"/>
      <c r="J288" s="23"/>
      <c r="K288" s="23"/>
      <c r="L288" s="23"/>
      <c r="M288" s="14" t="str">
        <f t="shared" si="4"/>
        <v/>
      </c>
    </row>
    <row r="289" spans="1:13">
      <c r="A289" s="13" t="s">
        <v>296</v>
      </c>
      <c r="B289" s="20"/>
      <c r="C289" s="20"/>
      <c r="D289" s="20"/>
      <c r="E289" s="20"/>
      <c r="F289" s="21">
        <v>1</v>
      </c>
      <c r="G289" s="21"/>
      <c r="H289" s="22"/>
      <c r="I289" s="21"/>
      <c r="J289" s="23"/>
      <c r="K289" s="23"/>
      <c r="L289" s="23"/>
      <c r="M289" s="14" t="str">
        <f t="shared" si="4"/>
        <v/>
      </c>
    </row>
    <row r="290" spans="1:13">
      <c r="A290" s="13" t="s">
        <v>297</v>
      </c>
      <c r="B290" s="20"/>
      <c r="C290" s="20"/>
      <c r="D290" s="20"/>
      <c r="E290" s="20"/>
      <c r="F290" s="21">
        <v>1</v>
      </c>
      <c r="G290" s="21"/>
      <c r="H290" s="22"/>
      <c r="I290" s="21"/>
      <c r="J290" s="23"/>
      <c r="K290" s="23"/>
      <c r="L290" s="23"/>
      <c r="M290" s="14" t="str">
        <f t="shared" si="4"/>
        <v/>
      </c>
    </row>
    <row r="291" spans="1:13">
      <c r="A291" s="13" t="s">
        <v>298</v>
      </c>
      <c r="B291" s="20"/>
      <c r="C291" s="20"/>
      <c r="D291" s="20"/>
      <c r="E291" s="20"/>
      <c r="F291" s="21">
        <v>1</v>
      </c>
      <c r="G291" s="21"/>
      <c r="H291" s="22"/>
      <c r="I291" s="21"/>
      <c r="J291" s="23"/>
      <c r="K291" s="23"/>
      <c r="L291" s="23"/>
      <c r="M291" s="14" t="str">
        <f t="shared" si="4"/>
        <v/>
      </c>
    </row>
    <row r="292" spans="1:13">
      <c r="A292" s="13" t="s">
        <v>299</v>
      </c>
      <c r="B292" s="20"/>
      <c r="C292" s="20"/>
      <c r="D292" s="20"/>
      <c r="E292" s="20"/>
      <c r="F292" s="21">
        <v>1</v>
      </c>
      <c r="G292" s="21"/>
      <c r="H292" s="22"/>
      <c r="I292" s="21"/>
      <c r="J292" s="23"/>
      <c r="K292" s="23"/>
      <c r="L292" s="23"/>
      <c r="M292" s="14" t="str">
        <f t="shared" si="4"/>
        <v/>
      </c>
    </row>
    <row r="293" spans="1:13">
      <c r="A293" s="13" t="s">
        <v>300</v>
      </c>
      <c r="B293" s="20"/>
      <c r="C293" s="20"/>
      <c r="D293" s="20"/>
      <c r="E293" s="20"/>
      <c r="F293" s="21">
        <v>1</v>
      </c>
      <c r="G293" s="21"/>
      <c r="H293" s="22"/>
      <c r="I293" s="21"/>
      <c r="J293" s="23"/>
      <c r="K293" s="23"/>
      <c r="L293" s="23"/>
      <c r="M293" s="14" t="str">
        <f t="shared" si="4"/>
        <v/>
      </c>
    </row>
    <row r="294" spans="1:13">
      <c r="A294" s="13" t="s">
        <v>301</v>
      </c>
      <c r="B294" s="20"/>
      <c r="C294" s="20"/>
      <c r="D294" s="20"/>
      <c r="E294" s="20"/>
      <c r="F294" s="21">
        <v>1</v>
      </c>
      <c r="G294" s="21"/>
      <c r="H294" s="22"/>
      <c r="I294" s="21"/>
      <c r="J294" s="23"/>
      <c r="K294" s="23"/>
      <c r="L294" s="23"/>
      <c r="M294" s="14" t="str">
        <f t="shared" si="4"/>
        <v/>
      </c>
    </row>
    <row r="295" spans="1:13">
      <c r="A295" s="13" t="s">
        <v>302</v>
      </c>
      <c r="B295" s="20"/>
      <c r="C295" s="20"/>
      <c r="D295" s="20"/>
      <c r="E295" s="20"/>
      <c r="F295" s="21">
        <v>1</v>
      </c>
      <c r="G295" s="21"/>
      <c r="H295" s="22"/>
      <c r="I295" s="21"/>
      <c r="J295" s="23"/>
      <c r="K295" s="23"/>
      <c r="L295" s="23"/>
      <c r="M295" s="14" t="str">
        <f t="shared" si="4"/>
        <v/>
      </c>
    </row>
    <row r="296" spans="1:13">
      <c r="A296" s="13" t="s">
        <v>303</v>
      </c>
      <c r="B296" s="20"/>
      <c r="C296" s="20"/>
      <c r="D296" s="20"/>
      <c r="E296" s="20"/>
      <c r="F296" s="21">
        <v>1</v>
      </c>
      <c r="G296" s="21"/>
      <c r="H296" s="22"/>
      <c r="I296" s="21"/>
      <c r="J296" s="23"/>
      <c r="K296" s="23"/>
      <c r="L296" s="23"/>
      <c r="M296" s="14" t="str">
        <f t="shared" si="4"/>
        <v/>
      </c>
    </row>
    <row r="297" spans="1:13">
      <c r="A297" s="13" t="s">
        <v>304</v>
      </c>
      <c r="B297" s="20"/>
      <c r="C297" s="20"/>
      <c r="D297" s="20"/>
      <c r="E297" s="20"/>
      <c r="F297" s="21">
        <v>1</v>
      </c>
      <c r="G297" s="21"/>
      <c r="H297" s="22"/>
      <c r="I297" s="21"/>
      <c r="J297" s="23"/>
      <c r="K297" s="23"/>
      <c r="L297" s="23"/>
      <c r="M297" s="14" t="str">
        <f t="shared" si="4"/>
        <v/>
      </c>
    </row>
    <row r="298" spans="1:13">
      <c r="A298" s="13" t="s">
        <v>305</v>
      </c>
      <c r="B298" s="20"/>
      <c r="C298" s="20"/>
      <c r="D298" s="20"/>
      <c r="E298" s="20"/>
      <c r="F298" s="21">
        <v>1</v>
      </c>
      <c r="G298" s="21"/>
      <c r="H298" s="22"/>
      <c r="I298" s="21"/>
      <c r="J298" s="23"/>
      <c r="K298" s="23"/>
      <c r="L298" s="23"/>
      <c r="M298" s="14" t="str">
        <f t="shared" si="4"/>
        <v/>
      </c>
    </row>
    <row r="299" spans="1:13">
      <c r="A299" s="13" t="s">
        <v>306</v>
      </c>
      <c r="B299" s="20"/>
      <c r="C299" s="20"/>
      <c r="D299" s="20"/>
      <c r="E299" s="20"/>
      <c r="F299" s="21">
        <v>1</v>
      </c>
      <c r="G299" s="21"/>
      <c r="H299" s="22"/>
      <c r="I299" s="21"/>
      <c r="J299" s="23"/>
      <c r="K299" s="23"/>
      <c r="L299" s="23"/>
      <c r="M299" s="14" t="str">
        <f t="shared" si="4"/>
        <v/>
      </c>
    </row>
    <row r="300" spans="1:13">
      <c r="A300" s="13" t="s">
        <v>307</v>
      </c>
      <c r="B300" s="20"/>
      <c r="C300" s="20"/>
      <c r="D300" s="20"/>
      <c r="E300" s="20"/>
      <c r="F300" s="21">
        <v>1</v>
      </c>
      <c r="G300" s="21"/>
      <c r="H300" s="22"/>
      <c r="I300" s="21"/>
      <c r="J300" s="23"/>
      <c r="K300" s="23"/>
      <c r="L300" s="23"/>
      <c r="M300" s="14" t="str">
        <f t="shared" si="4"/>
        <v/>
      </c>
    </row>
    <row r="301" spans="1:13">
      <c r="A301" s="13" t="s">
        <v>308</v>
      </c>
      <c r="B301" s="20"/>
      <c r="C301" s="20"/>
      <c r="D301" s="20"/>
      <c r="E301" s="20"/>
      <c r="F301" s="21">
        <v>1</v>
      </c>
      <c r="G301" s="21"/>
      <c r="H301" s="22"/>
      <c r="I301" s="21"/>
      <c r="J301" s="23"/>
      <c r="K301" s="23"/>
      <c r="L301" s="23"/>
      <c r="M301" s="14" t="str">
        <f t="shared" si="4"/>
        <v/>
      </c>
    </row>
    <row r="302" spans="1:13">
      <c r="A302" s="13" t="s">
        <v>309</v>
      </c>
      <c r="B302" s="20"/>
      <c r="C302" s="20"/>
      <c r="D302" s="20"/>
      <c r="E302" s="20"/>
      <c r="F302" s="21">
        <v>1</v>
      </c>
      <c r="G302" s="21"/>
      <c r="H302" s="22"/>
      <c r="I302" s="21"/>
      <c r="J302" s="23"/>
      <c r="K302" s="23"/>
      <c r="L302" s="23"/>
      <c r="M302" s="14" t="str">
        <f t="shared" si="4"/>
        <v/>
      </c>
    </row>
    <row r="303" spans="1:13">
      <c r="A303" s="13" t="s">
        <v>310</v>
      </c>
      <c r="B303" s="20"/>
      <c r="C303" s="20"/>
      <c r="D303" s="20"/>
      <c r="E303" s="20"/>
      <c r="F303" s="21">
        <v>1</v>
      </c>
      <c r="G303" s="21"/>
      <c r="H303" s="22"/>
      <c r="I303" s="21"/>
      <c r="J303" s="23"/>
      <c r="K303" s="23"/>
      <c r="L303" s="23"/>
      <c r="M303" s="14" t="str">
        <f t="shared" si="4"/>
        <v/>
      </c>
    </row>
  </sheetData>
  <sheetProtection selectLockedCells="1"/>
  <mergeCells count="5">
    <mergeCell ref="G1:I1"/>
    <mergeCell ref="A1:A2"/>
    <mergeCell ref="M1:M2"/>
    <mergeCell ref="B1:F1"/>
    <mergeCell ref="J1:L1"/>
  </mergeCells>
  <dataValidations count="5">
    <dataValidation type="list" allowBlank="1" showInputMessage="1" showErrorMessage="1" sqref="C4:C303 K4:K303">
      <formula1>INDIRECT(B4)</formula1>
    </dataValidation>
    <dataValidation type="list" allowBlank="1" showInputMessage="1" showErrorMessage="1" sqref="J8:J26 J28:J303">
      <formula1>"Grenier, Pigeonnier, Périscolaire, Restaurant scolaire, Abri jardin, Salle Tilleuls, École JP"</formula1>
    </dataValidation>
    <dataValidation type="list" allowBlank="1" showInputMessage="1" showErrorMessage="1" sqref="B4:B303">
      <formula1>Catégorie</formula1>
    </dataValidation>
    <dataValidation type="list" allowBlank="1" showInputMessage="1" showErrorMessage="1" sqref="J4:J7">
      <formula1>Local</formula1>
    </dataValidation>
    <dataValidation type="list" allowBlank="1" showInputMessage="1" showErrorMessage="1" sqref="L4:L303">
      <formula1>"Malle Cuisine,Malle Entretien,Malle Plein air,Malle Cirque,Malle Péda"</formula1>
    </dataValidation>
  </dataValidations>
  <pageMargins left="0.70866141732283472" right="0.70866141732283472" top="0.74803149606299213" bottom="0.74803149606299213" header="0.31496062992125984" footer="0.31496062992125984"/>
  <pageSetup paperSize="8" scale="8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D50"/>
  <sheetViews>
    <sheetView zoomScaleNormal="100" workbookViewId="0">
      <selection activeCell="A4" sqref="A4:D37"/>
    </sheetView>
  </sheetViews>
  <sheetFormatPr baseColWidth="10" defaultRowHeight="15"/>
  <cols>
    <col min="1" max="1" width="11.42578125" style="1"/>
    <col min="2" max="3" width="53.42578125" style="2" customWidth="1"/>
    <col min="4" max="4" width="13.7109375" style="3" customWidth="1"/>
  </cols>
  <sheetData>
    <row r="1" spans="1:4" ht="15" customHeight="1">
      <c r="B1"/>
      <c r="C1"/>
      <c r="D1"/>
    </row>
    <row r="2" spans="1:4" ht="30" customHeight="1">
      <c r="A2" s="59" t="s">
        <v>623</v>
      </c>
      <c r="B2" s="56" t="s">
        <v>345</v>
      </c>
      <c r="C2" s="24" t="s">
        <v>346</v>
      </c>
      <c r="D2" s="25" t="s">
        <v>312</v>
      </c>
    </row>
    <row r="3" spans="1:4" ht="17.25" hidden="1" customHeight="1">
      <c r="A3" s="57"/>
      <c r="B3" s="8" t="s">
        <v>376</v>
      </c>
      <c r="C3" s="8" t="s">
        <v>376</v>
      </c>
      <c r="D3" s="9"/>
    </row>
    <row r="4" spans="1:4">
      <c r="A4" s="58"/>
      <c r="B4" s="20"/>
      <c r="C4" s="20"/>
      <c r="D4" s="21"/>
    </row>
    <row r="5" spans="1:4">
      <c r="A5" s="58"/>
      <c r="B5" s="20"/>
      <c r="C5" s="20"/>
      <c r="D5" s="21"/>
    </row>
    <row r="6" spans="1:4">
      <c r="A6" s="58"/>
      <c r="B6" s="20"/>
      <c r="C6" s="20"/>
      <c r="D6" s="21"/>
    </row>
    <row r="7" spans="1:4">
      <c r="A7" s="58"/>
      <c r="B7" s="20"/>
      <c r="C7" s="20"/>
      <c r="D7" s="21"/>
    </row>
    <row r="8" spans="1:4">
      <c r="A8" s="58"/>
      <c r="B8" s="20"/>
      <c r="C8" s="20"/>
      <c r="D8" s="21"/>
    </row>
    <row r="9" spans="1:4">
      <c r="A9" s="58"/>
      <c r="B9" s="20"/>
      <c r="C9" s="20"/>
      <c r="D9" s="21"/>
    </row>
    <row r="10" spans="1:4">
      <c r="A10" s="58"/>
      <c r="B10" s="20"/>
      <c r="C10" s="20"/>
      <c r="D10" s="21"/>
    </row>
    <row r="11" spans="1:4">
      <c r="A11" s="58"/>
      <c r="B11" s="20"/>
      <c r="C11" s="20"/>
      <c r="D11" s="21"/>
    </row>
    <row r="12" spans="1:4">
      <c r="A12" s="58"/>
      <c r="B12" s="20"/>
      <c r="C12" s="20"/>
      <c r="D12" s="21"/>
    </row>
    <row r="13" spans="1:4">
      <c r="A13" s="58"/>
      <c r="B13" s="20"/>
      <c r="C13" s="20"/>
      <c r="D13" s="21"/>
    </row>
    <row r="14" spans="1:4">
      <c r="A14" s="58"/>
      <c r="B14" s="20"/>
      <c r="C14" s="20"/>
      <c r="D14" s="21"/>
    </row>
    <row r="15" spans="1:4">
      <c r="A15" s="58"/>
      <c r="B15" s="20"/>
      <c r="C15" s="20"/>
      <c r="D15" s="21"/>
    </row>
    <row r="16" spans="1:4">
      <c r="A16" s="58"/>
      <c r="B16" s="20"/>
      <c r="C16" s="20"/>
      <c r="D16" s="21"/>
    </row>
    <row r="17" spans="1:4">
      <c r="A17" s="58"/>
      <c r="B17" s="20"/>
      <c r="C17" s="20"/>
      <c r="D17" s="21"/>
    </row>
    <row r="18" spans="1:4">
      <c r="A18" s="58"/>
      <c r="B18" s="20"/>
      <c r="C18" s="20"/>
      <c r="D18" s="21"/>
    </row>
    <row r="19" spans="1:4">
      <c r="A19" s="58"/>
      <c r="B19" s="20"/>
      <c r="C19" s="20"/>
      <c r="D19" s="21"/>
    </row>
    <row r="20" spans="1:4">
      <c r="A20" s="58"/>
      <c r="B20" s="20"/>
      <c r="C20" s="20"/>
      <c r="D20" s="21"/>
    </row>
    <row r="21" spans="1:4">
      <c r="A21" s="58"/>
      <c r="B21" s="20"/>
      <c r="C21" s="20"/>
      <c r="D21" s="21"/>
    </row>
    <row r="22" spans="1:4">
      <c r="A22" s="58"/>
      <c r="B22" s="20"/>
      <c r="C22" s="20"/>
      <c r="D22" s="21"/>
    </row>
    <row r="23" spans="1:4">
      <c r="A23" s="58"/>
      <c r="B23" s="20"/>
      <c r="C23" s="20"/>
      <c r="D23" s="21"/>
    </row>
    <row r="24" spans="1:4">
      <c r="A24" s="58"/>
      <c r="B24" s="20"/>
      <c r="C24" s="20"/>
      <c r="D24" s="21"/>
    </row>
    <row r="25" spans="1:4">
      <c r="A25" s="58"/>
      <c r="B25" s="20"/>
      <c r="C25" s="20"/>
      <c r="D25" s="21"/>
    </row>
    <row r="26" spans="1:4">
      <c r="A26" s="58"/>
      <c r="B26" s="20"/>
      <c r="C26" s="20"/>
      <c r="D26" s="21"/>
    </row>
    <row r="27" spans="1:4">
      <c r="A27" s="58"/>
      <c r="B27" s="20"/>
      <c r="C27" s="20"/>
      <c r="D27" s="21"/>
    </row>
    <row r="28" spans="1:4">
      <c r="A28" s="58"/>
      <c r="B28" s="20"/>
      <c r="C28" s="20"/>
      <c r="D28" s="21"/>
    </row>
    <row r="29" spans="1:4">
      <c r="A29" s="58"/>
      <c r="B29" s="20"/>
      <c r="C29" s="20"/>
      <c r="D29" s="21"/>
    </row>
    <row r="30" spans="1:4">
      <c r="A30" s="58"/>
      <c r="B30" s="20"/>
      <c r="C30" s="20"/>
      <c r="D30" s="21"/>
    </row>
    <row r="31" spans="1:4">
      <c r="A31" s="58"/>
      <c r="B31" s="20"/>
      <c r="C31" s="20"/>
      <c r="D31" s="21"/>
    </row>
    <row r="32" spans="1:4">
      <c r="A32" s="58"/>
      <c r="B32" s="20"/>
      <c r="C32" s="20"/>
      <c r="D32" s="21"/>
    </row>
    <row r="33" spans="1:4">
      <c r="A33" s="58"/>
      <c r="B33" s="20"/>
      <c r="C33" s="20"/>
      <c r="D33" s="21"/>
    </row>
    <row r="34" spans="1:4">
      <c r="A34" s="58"/>
      <c r="B34" s="20"/>
      <c r="C34" s="20"/>
      <c r="D34" s="21"/>
    </row>
    <row r="35" spans="1:4">
      <c r="A35" s="58"/>
      <c r="B35" s="20"/>
      <c r="C35" s="20"/>
      <c r="D35" s="21"/>
    </row>
    <row r="36" spans="1:4">
      <c r="A36" s="58"/>
      <c r="B36" s="20"/>
      <c r="C36" s="20"/>
      <c r="D36" s="21"/>
    </row>
    <row r="37" spans="1:4">
      <c r="A37" s="58"/>
      <c r="B37" s="20"/>
      <c r="C37" s="20"/>
      <c r="D37" s="21"/>
    </row>
    <row r="38" spans="1:4">
      <c r="A38" s="57"/>
      <c r="B38" s="38"/>
      <c r="C38" s="38"/>
      <c r="D38" s="38"/>
    </row>
    <row r="39" spans="1:4">
      <c r="A39" s="57"/>
      <c r="B39" s="38"/>
      <c r="C39" s="38"/>
      <c r="D39" s="38"/>
    </row>
    <row r="40" spans="1:4">
      <c r="A40" s="57"/>
      <c r="B40" s="38"/>
      <c r="C40" s="38"/>
      <c r="D40" s="38"/>
    </row>
    <row r="41" spans="1:4">
      <c r="A41" s="57"/>
      <c r="B41" s="38"/>
      <c r="C41" s="38"/>
      <c r="D41" s="38"/>
    </row>
    <row r="42" spans="1:4">
      <c r="A42" s="57"/>
      <c r="B42" s="38"/>
      <c r="C42" s="38"/>
      <c r="D42" s="38"/>
    </row>
    <row r="43" spans="1:4">
      <c r="A43" s="57"/>
      <c r="B43" s="38"/>
      <c r="C43" s="38"/>
      <c r="D43" s="38"/>
    </row>
    <row r="44" spans="1:4">
      <c r="A44" s="57"/>
      <c r="B44" s="38"/>
      <c r="C44" s="38"/>
      <c r="D44" s="38"/>
    </row>
    <row r="45" spans="1:4">
      <c r="A45" s="57"/>
      <c r="B45" s="38"/>
      <c r="C45" s="38"/>
      <c r="D45" s="38"/>
    </row>
    <row r="46" spans="1:4">
      <c r="A46" s="57"/>
      <c r="B46" s="38"/>
      <c r="C46" s="38"/>
      <c r="D46" s="38"/>
    </row>
    <row r="47" spans="1:4">
      <c r="A47" s="57"/>
      <c r="B47" s="38"/>
      <c r="C47" s="38"/>
      <c r="D47" s="38"/>
    </row>
    <row r="48" spans="1:4">
      <c r="A48" s="57"/>
      <c r="B48" s="38"/>
      <c r="C48" s="38"/>
      <c r="D48" s="38"/>
    </row>
    <row r="49" spans="1:4">
      <c r="A49" s="57"/>
      <c r="B49" s="38"/>
      <c r="C49" s="38"/>
      <c r="D49" s="38"/>
    </row>
    <row r="50" spans="1:4">
      <c r="A50" s="57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D50"/>
  <sheetViews>
    <sheetView workbookViewId="0">
      <selection activeCell="A4" sqref="A4:D31"/>
    </sheetView>
  </sheetViews>
  <sheetFormatPr baseColWidth="10" defaultRowHeight="15"/>
  <cols>
    <col min="1" max="1" width="11.42578125" style="39"/>
    <col min="2" max="3" width="53.42578125" style="32" customWidth="1"/>
    <col min="4" max="4" width="10.7109375" style="32" customWidth="1"/>
    <col min="5" max="16384" width="11.42578125" style="39"/>
  </cols>
  <sheetData>
    <row r="1" spans="1:4" ht="15" customHeight="1">
      <c r="A1" s="61"/>
      <c r="B1" s="39"/>
      <c r="C1" s="39"/>
      <c r="D1" s="39"/>
    </row>
    <row r="2" spans="1:4" ht="30" customHeight="1">
      <c r="A2" s="62" t="s">
        <v>623</v>
      </c>
      <c r="B2" s="60" t="s">
        <v>345</v>
      </c>
      <c r="C2" s="33" t="s">
        <v>346</v>
      </c>
      <c r="D2" s="33" t="s">
        <v>312</v>
      </c>
    </row>
    <row r="3" spans="1:4" ht="17.25" hidden="1" customHeight="1">
      <c r="A3" s="63"/>
      <c r="B3" s="40" t="s">
        <v>376</v>
      </c>
      <c r="C3" s="40" t="s">
        <v>376</v>
      </c>
      <c r="D3" s="40"/>
    </row>
    <row r="4" spans="1:4">
      <c r="A4" s="58"/>
      <c r="B4" s="20"/>
      <c r="C4" s="20"/>
      <c r="D4" s="21"/>
    </row>
    <row r="5" spans="1:4">
      <c r="A5" s="58"/>
      <c r="B5" s="20"/>
      <c r="C5" s="20"/>
      <c r="D5" s="21"/>
    </row>
    <row r="6" spans="1:4">
      <c r="A6" s="58"/>
      <c r="B6" s="20"/>
      <c r="C6" s="20"/>
      <c r="D6" s="21"/>
    </row>
    <row r="7" spans="1:4">
      <c r="A7" s="58"/>
      <c r="B7" s="20"/>
      <c r="C7" s="20"/>
      <c r="D7" s="21"/>
    </row>
    <row r="8" spans="1:4">
      <c r="A8" s="58"/>
      <c r="B8" s="20"/>
      <c r="C8" s="20"/>
      <c r="D8" s="21"/>
    </row>
    <row r="9" spans="1:4">
      <c r="A9" s="58"/>
      <c r="B9" s="20"/>
      <c r="C9" s="20"/>
      <c r="D9" s="21"/>
    </row>
    <row r="10" spans="1:4">
      <c r="A10" s="58"/>
      <c r="B10" s="20"/>
      <c r="C10" s="20"/>
      <c r="D10" s="21"/>
    </row>
    <row r="11" spans="1:4">
      <c r="A11" s="58"/>
      <c r="B11" s="20"/>
      <c r="C11" s="20"/>
      <c r="D11" s="21"/>
    </row>
    <row r="12" spans="1:4">
      <c r="A12" s="58"/>
      <c r="B12" s="20"/>
      <c r="C12" s="20"/>
      <c r="D12" s="21"/>
    </row>
    <row r="13" spans="1:4">
      <c r="A13" s="58"/>
      <c r="B13" s="20"/>
      <c r="C13" s="20"/>
      <c r="D13" s="21"/>
    </row>
    <row r="14" spans="1:4">
      <c r="A14" s="58"/>
      <c r="B14" s="20"/>
      <c r="C14" s="20"/>
      <c r="D14" s="21"/>
    </row>
    <row r="15" spans="1:4">
      <c r="A15" s="58"/>
      <c r="B15" s="20"/>
      <c r="C15" s="20"/>
      <c r="D15" s="21"/>
    </row>
    <row r="16" spans="1:4">
      <c r="A16" s="58"/>
      <c r="B16" s="20"/>
      <c r="C16" s="20"/>
      <c r="D16" s="21"/>
    </row>
    <row r="17" spans="1:4">
      <c r="A17" s="58"/>
      <c r="B17" s="20"/>
      <c r="C17" s="20"/>
      <c r="D17" s="21"/>
    </row>
    <row r="18" spans="1:4">
      <c r="A18" s="58"/>
      <c r="B18" s="20"/>
      <c r="C18" s="20"/>
      <c r="D18" s="21"/>
    </row>
    <row r="19" spans="1:4">
      <c r="A19" s="58"/>
      <c r="B19" s="20"/>
      <c r="C19" s="20"/>
      <c r="D19" s="21"/>
    </row>
    <row r="20" spans="1:4">
      <c r="A20" s="58"/>
      <c r="B20" s="20"/>
      <c r="C20" s="20"/>
      <c r="D20" s="21"/>
    </row>
    <row r="21" spans="1:4">
      <c r="A21" s="58"/>
      <c r="B21" s="20"/>
      <c r="C21" s="20"/>
      <c r="D21" s="21"/>
    </row>
    <row r="22" spans="1:4">
      <c r="A22" s="58"/>
      <c r="B22" s="20"/>
      <c r="C22" s="20"/>
      <c r="D22" s="21"/>
    </row>
    <row r="23" spans="1:4">
      <c r="A23" s="58"/>
      <c r="B23" s="20"/>
      <c r="C23" s="20"/>
      <c r="D23" s="21"/>
    </row>
    <row r="24" spans="1:4">
      <c r="A24" s="58"/>
      <c r="B24" s="20"/>
      <c r="C24" s="20"/>
      <c r="D24" s="21"/>
    </row>
    <row r="25" spans="1:4">
      <c r="A25" s="58"/>
      <c r="B25" s="20"/>
      <c r="C25" s="20"/>
      <c r="D25" s="21"/>
    </row>
    <row r="26" spans="1:4">
      <c r="A26" s="58"/>
      <c r="B26" s="20"/>
      <c r="C26" s="20"/>
      <c r="D26" s="21"/>
    </row>
    <row r="27" spans="1:4">
      <c r="A27" s="58"/>
      <c r="B27" s="20"/>
      <c r="C27" s="20"/>
      <c r="D27" s="21"/>
    </row>
    <row r="28" spans="1:4">
      <c r="A28" s="58"/>
      <c r="B28" s="20"/>
      <c r="C28" s="20"/>
      <c r="D28" s="21"/>
    </row>
    <row r="29" spans="1:4">
      <c r="A29" s="58"/>
      <c r="B29" s="20"/>
      <c r="C29" s="20"/>
      <c r="D29" s="21"/>
    </row>
    <row r="30" spans="1:4">
      <c r="A30" s="58"/>
      <c r="B30" s="20"/>
      <c r="C30" s="20"/>
      <c r="D30" s="21"/>
    </row>
    <row r="31" spans="1:4">
      <c r="A31" s="63"/>
      <c r="B31" s="38"/>
      <c r="C31" s="38"/>
      <c r="D31" s="38"/>
    </row>
    <row r="32" spans="1:4">
      <c r="A32" s="63"/>
      <c r="B32" s="38"/>
      <c r="C32" s="38"/>
      <c r="D32" s="38"/>
    </row>
    <row r="33" spans="1:4">
      <c r="A33" s="63"/>
      <c r="B33" s="38"/>
      <c r="C33" s="38"/>
      <c r="D33" s="38"/>
    </row>
    <row r="34" spans="1:4">
      <c r="A34" s="63"/>
      <c r="B34" s="38"/>
      <c r="C34" s="38"/>
      <c r="D34" s="38"/>
    </row>
    <row r="35" spans="1:4">
      <c r="A35" s="63"/>
      <c r="B35" s="38"/>
      <c r="C35" s="38"/>
      <c r="D35" s="38"/>
    </row>
    <row r="36" spans="1:4">
      <c r="A36" s="63"/>
      <c r="B36" s="38"/>
      <c r="C36" s="38"/>
      <c r="D36" s="38"/>
    </row>
    <row r="37" spans="1:4">
      <c r="A37" s="63"/>
      <c r="B37" s="38"/>
      <c r="C37" s="38"/>
      <c r="D37" s="38"/>
    </row>
    <row r="38" spans="1:4">
      <c r="A38" s="63"/>
      <c r="B38" s="38"/>
      <c r="C38" s="38"/>
      <c r="D38" s="38"/>
    </row>
    <row r="39" spans="1:4">
      <c r="A39" s="63"/>
      <c r="B39" s="38"/>
      <c r="C39" s="38"/>
      <c r="D39" s="38"/>
    </row>
    <row r="40" spans="1:4">
      <c r="A40" s="63"/>
      <c r="B40" s="38"/>
      <c r="C40" s="38"/>
      <c r="D40" s="38"/>
    </row>
    <row r="41" spans="1:4">
      <c r="A41" s="63"/>
      <c r="B41" s="38"/>
      <c r="C41" s="38"/>
      <c r="D41" s="38"/>
    </row>
    <row r="42" spans="1:4">
      <c r="A42" s="63"/>
      <c r="B42" s="38"/>
      <c r="C42" s="38"/>
      <c r="D42" s="38"/>
    </row>
    <row r="43" spans="1:4">
      <c r="A43" s="63"/>
      <c r="B43" s="38"/>
      <c r="C43" s="38"/>
      <c r="D43" s="38"/>
    </row>
    <row r="44" spans="1:4">
      <c r="A44" s="63"/>
      <c r="B44" s="38"/>
      <c r="C44" s="38"/>
      <c r="D44" s="38"/>
    </row>
    <row r="45" spans="1:4">
      <c r="A45" s="63"/>
      <c r="B45" s="38"/>
      <c r="C45" s="38"/>
      <c r="D45" s="38"/>
    </row>
    <row r="46" spans="1:4">
      <c r="A46" s="63"/>
      <c r="B46" s="38"/>
      <c r="C46" s="38"/>
      <c r="D46" s="38"/>
    </row>
    <row r="47" spans="1:4">
      <c r="A47" s="63"/>
      <c r="B47" s="38"/>
      <c r="C47" s="38"/>
      <c r="D47" s="38"/>
    </row>
    <row r="48" spans="1:4">
      <c r="A48" s="63"/>
      <c r="B48" s="38"/>
      <c r="C48" s="38"/>
      <c r="D48" s="38"/>
    </row>
    <row r="49" spans="1:4">
      <c r="A49" s="63"/>
      <c r="B49" s="38"/>
      <c r="C49" s="38"/>
      <c r="D49" s="38"/>
    </row>
    <row r="50" spans="1:4">
      <c r="A50" s="63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D50"/>
  <sheetViews>
    <sheetView workbookViewId="0">
      <selection activeCell="A4" sqref="A4:D28"/>
    </sheetView>
  </sheetViews>
  <sheetFormatPr baseColWidth="10" defaultRowHeight="15"/>
  <cols>
    <col min="1" max="1" width="11.42578125" style="32"/>
    <col min="2" max="3" width="53.42578125" style="32" customWidth="1"/>
    <col min="4" max="4" width="10.7109375" style="32" customWidth="1"/>
    <col min="5" max="16384" width="11.42578125" style="39"/>
  </cols>
  <sheetData>
    <row r="1" spans="1:4" ht="15" customHeight="1">
      <c r="B1" s="39"/>
      <c r="C1" s="39"/>
      <c r="D1" s="39"/>
    </row>
    <row r="2" spans="1:4" ht="30" customHeight="1">
      <c r="A2" s="62" t="s">
        <v>623</v>
      </c>
      <c r="B2" s="60" t="s">
        <v>345</v>
      </c>
      <c r="C2" s="33" t="s">
        <v>346</v>
      </c>
      <c r="D2" s="33" t="s">
        <v>312</v>
      </c>
    </row>
    <row r="3" spans="1:4" ht="17.25" hidden="1" customHeight="1">
      <c r="A3" s="63"/>
      <c r="B3" s="40" t="s">
        <v>376</v>
      </c>
      <c r="C3" s="40" t="s">
        <v>376</v>
      </c>
      <c r="D3" s="40"/>
    </row>
    <row r="4" spans="1:4">
      <c r="A4" s="58"/>
      <c r="B4" s="20"/>
      <c r="C4" s="20"/>
      <c r="D4" s="21"/>
    </row>
    <row r="5" spans="1:4">
      <c r="A5" s="58"/>
      <c r="B5" s="20"/>
      <c r="C5" s="20"/>
      <c r="D5" s="21"/>
    </row>
    <row r="6" spans="1:4">
      <c r="A6" s="58"/>
      <c r="B6" s="20"/>
      <c r="C6" s="20"/>
      <c r="D6" s="21"/>
    </row>
    <row r="7" spans="1:4">
      <c r="A7" s="58"/>
      <c r="B7" s="20"/>
      <c r="C7" s="20"/>
      <c r="D7" s="21"/>
    </row>
    <row r="8" spans="1:4">
      <c r="A8" s="58"/>
      <c r="B8" s="20"/>
      <c r="C8" s="20"/>
      <c r="D8" s="21"/>
    </row>
    <row r="9" spans="1:4">
      <c r="A9" s="58"/>
      <c r="B9" s="20"/>
      <c r="C9" s="20"/>
      <c r="D9" s="21"/>
    </row>
    <row r="10" spans="1:4">
      <c r="A10" s="58"/>
      <c r="B10" s="20"/>
      <c r="C10" s="20"/>
      <c r="D10" s="21"/>
    </row>
    <row r="11" spans="1:4">
      <c r="A11" s="58"/>
      <c r="B11" s="20"/>
      <c r="C11" s="20"/>
      <c r="D11" s="21"/>
    </row>
    <row r="12" spans="1:4">
      <c r="A12" s="58"/>
      <c r="B12" s="20"/>
      <c r="C12" s="20"/>
      <c r="D12" s="21"/>
    </row>
    <row r="13" spans="1:4">
      <c r="A13" s="58"/>
      <c r="B13" s="20"/>
      <c r="C13" s="20"/>
      <c r="D13" s="21"/>
    </row>
    <row r="14" spans="1:4">
      <c r="A14" s="58"/>
      <c r="B14" s="20"/>
      <c r="C14" s="20"/>
      <c r="D14" s="21"/>
    </row>
    <row r="15" spans="1:4">
      <c r="A15" s="58"/>
      <c r="B15" s="20"/>
      <c r="C15" s="20"/>
      <c r="D15" s="21"/>
    </row>
    <row r="16" spans="1:4">
      <c r="A16" s="58"/>
      <c r="B16" s="20"/>
      <c r="C16" s="20"/>
      <c r="D16" s="21"/>
    </row>
    <row r="17" spans="1:4">
      <c r="A17" s="58"/>
      <c r="B17" s="20"/>
      <c r="C17" s="20"/>
      <c r="D17" s="21"/>
    </row>
    <row r="18" spans="1:4">
      <c r="A18" s="58"/>
      <c r="B18" s="20"/>
      <c r="C18" s="20"/>
      <c r="D18" s="21"/>
    </row>
    <row r="19" spans="1:4">
      <c r="A19" s="58"/>
      <c r="B19" s="20"/>
      <c r="C19" s="20"/>
      <c r="D19" s="21"/>
    </row>
    <row r="20" spans="1:4">
      <c r="A20" s="58"/>
      <c r="B20" s="20"/>
      <c r="C20" s="20"/>
      <c r="D20" s="21"/>
    </row>
    <row r="21" spans="1:4">
      <c r="A21" s="58"/>
      <c r="B21" s="20"/>
      <c r="C21" s="20"/>
      <c r="D21" s="21"/>
    </row>
    <row r="22" spans="1:4">
      <c r="A22" s="58"/>
      <c r="B22" s="20"/>
      <c r="C22" s="20"/>
      <c r="D22" s="21"/>
    </row>
    <row r="23" spans="1:4">
      <c r="A23" s="58"/>
      <c r="B23" s="20"/>
      <c r="C23" s="20"/>
      <c r="D23" s="21"/>
    </row>
    <row r="24" spans="1:4">
      <c r="A24" s="58"/>
      <c r="B24" s="20"/>
      <c r="C24" s="38"/>
      <c r="D24" s="21"/>
    </row>
    <row r="25" spans="1:4">
      <c r="A25" s="58"/>
      <c r="B25" s="20"/>
      <c r="C25" s="38"/>
      <c r="D25" s="21"/>
    </row>
    <row r="26" spans="1:4">
      <c r="A26" s="58"/>
      <c r="B26" s="20"/>
      <c r="C26" s="20"/>
      <c r="D26" s="21"/>
    </row>
    <row r="27" spans="1:4">
      <c r="A27" s="63"/>
      <c r="B27" s="38"/>
      <c r="C27" s="38"/>
      <c r="D27" s="38"/>
    </row>
    <row r="28" spans="1:4">
      <c r="A28" s="63"/>
      <c r="B28" s="38"/>
      <c r="C28" s="38"/>
      <c r="D28" s="38"/>
    </row>
    <row r="29" spans="1:4">
      <c r="A29" s="63"/>
      <c r="B29" s="38"/>
      <c r="C29" s="38"/>
      <c r="D29" s="38"/>
    </row>
    <row r="30" spans="1:4">
      <c r="A30" s="63"/>
      <c r="B30" s="38"/>
      <c r="C30" s="38"/>
      <c r="D30" s="38"/>
    </row>
    <row r="31" spans="1:4">
      <c r="A31" s="63"/>
      <c r="B31" s="38"/>
      <c r="C31" s="38"/>
      <c r="D31" s="38"/>
    </row>
    <row r="32" spans="1:4">
      <c r="A32" s="63"/>
      <c r="B32" s="38"/>
      <c r="C32" s="38"/>
      <c r="D32" s="38"/>
    </row>
    <row r="33" spans="1:4">
      <c r="A33" s="63"/>
      <c r="B33" s="38"/>
      <c r="C33" s="38"/>
      <c r="D33" s="38"/>
    </row>
    <row r="34" spans="1:4">
      <c r="A34" s="63"/>
      <c r="B34" s="38"/>
      <c r="C34" s="38"/>
      <c r="D34" s="38"/>
    </row>
    <row r="35" spans="1:4">
      <c r="A35" s="63"/>
      <c r="B35" s="38"/>
      <c r="C35" s="38"/>
      <c r="D35" s="38"/>
    </row>
    <row r="36" spans="1:4">
      <c r="A36" s="63"/>
      <c r="B36" s="38"/>
      <c r="C36" s="38"/>
      <c r="D36" s="38"/>
    </row>
    <row r="37" spans="1:4">
      <c r="A37" s="63"/>
      <c r="B37" s="38"/>
      <c r="C37" s="38"/>
      <c r="D37" s="38"/>
    </row>
    <row r="38" spans="1:4">
      <c r="A38" s="63"/>
      <c r="B38" s="38"/>
      <c r="C38" s="38"/>
      <c r="D38" s="38"/>
    </row>
    <row r="39" spans="1:4">
      <c r="A39" s="63"/>
      <c r="B39" s="38"/>
      <c r="C39" s="38"/>
      <c r="D39" s="38"/>
    </row>
    <row r="40" spans="1:4">
      <c r="A40" s="63"/>
      <c r="B40" s="38"/>
      <c r="C40" s="38"/>
      <c r="D40" s="38"/>
    </row>
    <row r="41" spans="1:4">
      <c r="A41" s="63"/>
      <c r="B41" s="38"/>
      <c r="C41" s="38"/>
      <c r="D41" s="38"/>
    </row>
    <row r="42" spans="1:4">
      <c r="A42" s="63"/>
      <c r="B42" s="38"/>
      <c r="C42" s="38"/>
      <c r="D42" s="38"/>
    </row>
    <row r="43" spans="1:4">
      <c r="A43" s="63"/>
      <c r="B43" s="38"/>
      <c r="C43" s="38"/>
      <c r="D43" s="38"/>
    </row>
    <row r="44" spans="1:4">
      <c r="A44" s="63"/>
      <c r="B44" s="38"/>
      <c r="C44" s="38"/>
      <c r="D44" s="38"/>
    </row>
    <row r="45" spans="1:4">
      <c r="A45" s="63"/>
      <c r="B45" s="38"/>
      <c r="C45" s="38"/>
      <c r="D45" s="38"/>
    </row>
    <row r="46" spans="1:4">
      <c r="A46" s="63"/>
      <c r="B46" s="38"/>
      <c r="C46" s="38"/>
      <c r="D46" s="38"/>
    </row>
    <row r="47" spans="1:4">
      <c r="A47" s="63"/>
      <c r="B47" s="38"/>
      <c r="C47" s="38"/>
      <c r="D47" s="38"/>
    </row>
    <row r="48" spans="1:4">
      <c r="A48" s="63"/>
      <c r="B48" s="38"/>
      <c r="C48" s="38"/>
      <c r="D48" s="38"/>
    </row>
    <row r="49" spans="1:4">
      <c r="A49" s="63"/>
      <c r="B49" s="38"/>
      <c r="C49" s="38"/>
      <c r="D49" s="38"/>
    </row>
    <row r="50" spans="1:4">
      <c r="A50" s="63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E50"/>
  <sheetViews>
    <sheetView workbookViewId="0">
      <selection activeCell="A3" sqref="A3:D17"/>
    </sheetView>
  </sheetViews>
  <sheetFormatPr baseColWidth="10" defaultRowHeight="15"/>
  <cols>
    <col min="1" max="1" width="11.42578125" style="1"/>
    <col min="2" max="3" width="53.42578125" style="2" customWidth="1"/>
    <col min="4" max="4" width="10.7109375" style="3" customWidth="1"/>
  </cols>
  <sheetData>
    <row r="1" spans="1:5">
      <c r="B1" s="39"/>
      <c r="C1" s="39"/>
      <c r="D1" s="39"/>
      <c r="E1" s="39"/>
    </row>
    <row r="2" spans="1:5" ht="30">
      <c r="A2" s="59" t="s">
        <v>623</v>
      </c>
      <c r="B2" s="60" t="s">
        <v>345</v>
      </c>
      <c r="C2" s="33" t="s">
        <v>346</v>
      </c>
      <c r="D2" s="33" t="s">
        <v>312</v>
      </c>
      <c r="E2" s="39"/>
    </row>
    <row r="3" spans="1:5">
      <c r="A3" s="58"/>
      <c r="B3" s="55"/>
      <c r="C3" s="53"/>
      <c r="D3" s="55"/>
      <c r="E3" s="39"/>
    </row>
    <row r="4" spans="1:5">
      <c r="A4" s="58"/>
      <c r="B4" s="53"/>
      <c r="C4" s="53"/>
      <c r="D4" s="54"/>
      <c r="E4" s="39"/>
    </row>
    <row r="5" spans="1:5">
      <c r="A5" s="58"/>
      <c r="B5" s="53"/>
      <c r="C5" s="53"/>
      <c r="D5" s="54"/>
    </row>
    <row r="6" spans="1:5">
      <c r="A6" s="58"/>
      <c r="B6" s="53"/>
      <c r="C6" s="53"/>
      <c r="D6" s="54"/>
    </row>
    <row r="7" spans="1:5">
      <c r="A7" s="58"/>
      <c r="B7" s="53"/>
      <c r="C7" s="53"/>
      <c r="D7" s="54"/>
    </row>
    <row r="8" spans="1:5">
      <c r="A8" s="58"/>
      <c r="B8" s="53"/>
      <c r="C8" s="53"/>
      <c r="D8" s="54"/>
    </row>
    <row r="9" spans="1:5">
      <c r="A9" s="58"/>
      <c r="B9" s="53"/>
      <c r="C9" s="53"/>
      <c r="D9" s="54"/>
    </row>
    <row r="10" spans="1:5">
      <c r="A10" s="58"/>
      <c r="B10" s="53"/>
      <c r="C10" s="53"/>
      <c r="D10" s="54"/>
    </row>
    <row r="11" spans="1:5">
      <c r="A11" s="58"/>
      <c r="B11" s="53"/>
      <c r="C11" s="53"/>
      <c r="D11" s="54"/>
    </row>
    <row r="12" spans="1:5">
      <c r="A12" s="57"/>
      <c r="B12" s="53"/>
      <c r="C12" s="53"/>
      <c r="D12" s="55"/>
    </row>
    <row r="13" spans="1:5">
      <c r="A13" s="57"/>
      <c r="B13" s="53"/>
      <c r="C13" s="53"/>
      <c r="D13" s="54"/>
    </row>
    <row r="14" spans="1:5">
      <c r="A14" s="57"/>
      <c r="B14" s="53"/>
      <c r="C14" s="53"/>
      <c r="D14" s="54"/>
    </row>
    <row r="15" spans="1:5">
      <c r="A15" s="57"/>
      <c r="B15" s="53"/>
      <c r="C15" s="53"/>
      <c r="D15" s="54"/>
    </row>
    <row r="16" spans="1:5">
      <c r="A16" s="57"/>
      <c r="B16" s="53"/>
      <c r="C16" s="53"/>
      <c r="D16" s="54"/>
    </row>
    <row r="17" spans="1:4">
      <c r="A17" s="57"/>
      <c r="B17" s="53"/>
      <c r="C17" s="53"/>
      <c r="D17" s="54"/>
    </row>
    <row r="18" spans="1:4">
      <c r="A18" s="57"/>
      <c r="B18" s="53"/>
      <c r="C18" s="53"/>
      <c r="D18" s="54"/>
    </row>
    <row r="19" spans="1:4">
      <c r="A19" s="57"/>
      <c r="B19" s="53"/>
      <c r="C19" s="53"/>
      <c r="D19" s="54"/>
    </row>
    <row r="20" spans="1:4">
      <c r="A20" s="57"/>
      <c r="B20" s="53"/>
      <c r="C20" s="53"/>
      <c r="D20" s="54"/>
    </row>
    <row r="21" spans="1:4">
      <c r="A21" s="57"/>
      <c r="B21" s="53"/>
      <c r="C21" s="53"/>
      <c r="D21" s="54"/>
    </row>
    <row r="22" spans="1:4">
      <c r="A22" s="57"/>
      <c r="B22" s="53"/>
      <c r="C22" s="53"/>
      <c r="D22" s="54"/>
    </row>
    <row r="23" spans="1:4">
      <c r="A23" s="57"/>
      <c r="B23" s="53"/>
      <c r="C23" s="53"/>
      <c r="D23" s="54"/>
    </row>
    <row r="24" spans="1:4">
      <c r="A24" s="57"/>
      <c r="B24" s="53"/>
      <c r="C24" s="53"/>
      <c r="D24" s="54"/>
    </row>
    <row r="25" spans="1:4">
      <c r="A25" s="57"/>
      <c r="B25" s="53"/>
      <c r="C25" s="53"/>
      <c r="D25" s="54"/>
    </row>
    <row r="26" spans="1:4">
      <c r="A26" s="57"/>
      <c r="B26" s="53"/>
      <c r="C26" s="53"/>
      <c r="D26" s="54"/>
    </row>
    <row r="27" spans="1:4">
      <c r="A27" s="57"/>
      <c r="B27" s="53"/>
      <c r="C27" s="53"/>
      <c r="D27" s="54"/>
    </row>
    <row r="28" spans="1:4">
      <c r="A28" s="57"/>
      <c r="B28" s="53"/>
      <c r="C28" s="53"/>
      <c r="D28" s="54"/>
    </row>
    <row r="29" spans="1:4">
      <c r="A29" s="57"/>
      <c r="B29" s="53"/>
      <c r="C29" s="53"/>
      <c r="D29" s="54"/>
    </row>
    <row r="30" spans="1:4">
      <c r="A30" s="57"/>
      <c r="B30" s="53"/>
      <c r="C30" s="53"/>
      <c r="D30" s="54"/>
    </row>
    <row r="31" spans="1:4">
      <c r="A31" s="57"/>
      <c r="B31" s="53"/>
      <c r="C31" s="53"/>
      <c r="D31" s="54"/>
    </row>
    <row r="32" spans="1:4">
      <c r="A32" s="57"/>
      <c r="B32" s="53"/>
      <c r="C32" s="53"/>
      <c r="D32" s="54"/>
    </row>
    <row r="33" spans="1:4">
      <c r="A33" s="57"/>
      <c r="B33" s="53"/>
      <c r="C33" s="53"/>
      <c r="D33" s="21"/>
    </row>
    <row r="34" spans="1:4">
      <c r="A34" s="57"/>
      <c r="B34" s="53"/>
      <c r="C34" s="53"/>
      <c r="D34" s="21"/>
    </row>
    <row r="35" spans="1:4">
      <c r="A35" s="57"/>
      <c r="B35" s="53"/>
      <c r="C35" s="20"/>
      <c r="D35" s="21"/>
    </row>
    <row r="36" spans="1:4">
      <c r="A36" s="57"/>
      <c r="B36" s="53"/>
      <c r="C36" s="20"/>
      <c r="D36" s="21"/>
    </row>
    <row r="37" spans="1:4">
      <c r="A37" s="57"/>
      <c r="B37" s="53"/>
      <c r="C37" s="20"/>
      <c r="D37" s="21"/>
    </row>
    <row r="38" spans="1:4">
      <c r="A38" s="57"/>
      <c r="B38" s="53"/>
      <c r="C38" s="20"/>
      <c r="D38" s="21"/>
    </row>
    <row r="39" spans="1:4">
      <c r="A39" s="57"/>
      <c r="B39" s="53"/>
      <c r="C39" s="20"/>
      <c r="D39" s="21"/>
    </row>
    <row r="40" spans="1:4">
      <c r="A40" s="57"/>
      <c r="B40" s="53"/>
      <c r="C40" s="20"/>
      <c r="D40" s="21"/>
    </row>
    <row r="41" spans="1:4">
      <c r="A41" s="57"/>
      <c r="B41" s="53"/>
      <c r="C41" s="20"/>
      <c r="D41" s="21"/>
    </row>
    <row r="42" spans="1:4">
      <c r="A42" s="57"/>
      <c r="B42" s="53"/>
      <c r="C42" s="20"/>
      <c r="D42" s="21"/>
    </row>
    <row r="43" spans="1:4">
      <c r="A43" s="57"/>
      <c r="B43" s="53"/>
      <c r="C43" s="20"/>
      <c r="D43" s="21"/>
    </row>
    <row r="44" spans="1:4">
      <c r="A44" s="57"/>
      <c r="B44" s="53"/>
      <c r="C44" s="20"/>
      <c r="D44" s="21"/>
    </row>
    <row r="45" spans="1:4">
      <c r="A45" s="57"/>
      <c r="B45" s="20"/>
      <c r="C45" s="20"/>
      <c r="D45" s="21"/>
    </row>
    <row r="46" spans="1:4">
      <c r="A46" s="57"/>
      <c r="B46" s="20"/>
      <c r="C46" s="20"/>
      <c r="D46" s="21"/>
    </row>
    <row r="47" spans="1:4">
      <c r="A47" s="57"/>
      <c r="B47" s="20"/>
      <c r="C47" s="20"/>
      <c r="D47" s="21"/>
    </row>
    <row r="48" spans="1:4">
      <c r="A48" s="57"/>
      <c r="B48" s="20"/>
      <c r="C48" s="20"/>
      <c r="D48" s="21"/>
    </row>
    <row r="49" spans="1:4">
      <c r="A49" s="57"/>
      <c r="B49" s="20"/>
      <c r="C49" s="20"/>
      <c r="D49" s="21"/>
    </row>
    <row r="50" spans="1:4">
      <c r="A50" s="57"/>
      <c r="B50" s="20"/>
      <c r="C50" s="20"/>
      <c r="D50" s="21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D50"/>
  <sheetViews>
    <sheetView workbookViewId="0">
      <selection activeCell="A3" sqref="A3:D33"/>
    </sheetView>
  </sheetViews>
  <sheetFormatPr baseColWidth="10" defaultRowHeight="15"/>
  <cols>
    <col min="1" max="1" width="11.42578125" style="1"/>
    <col min="2" max="3" width="53.42578125" style="2" customWidth="1"/>
    <col min="4" max="4" width="10.7109375" style="3" customWidth="1"/>
  </cols>
  <sheetData>
    <row r="1" spans="1:4">
      <c r="B1"/>
      <c r="C1"/>
      <c r="D1"/>
    </row>
    <row r="2" spans="1:4" ht="30">
      <c r="A2" s="59" t="s">
        <v>623</v>
      </c>
      <c r="B2" s="56" t="s">
        <v>345</v>
      </c>
      <c r="C2" s="24" t="s">
        <v>346</v>
      </c>
      <c r="D2" s="25" t="s">
        <v>312</v>
      </c>
    </row>
    <row r="3" spans="1:4">
      <c r="A3" s="58"/>
      <c r="B3" s="53"/>
      <c r="C3" s="53"/>
      <c r="D3" s="54"/>
    </row>
    <row r="4" spans="1:4">
      <c r="A4" s="58"/>
      <c r="B4" s="53"/>
      <c r="C4" s="53"/>
      <c r="D4" s="54"/>
    </row>
    <row r="5" spans="1:4">
      <c r="A5" s="58"/>
      <c r="B5" s="53"/>
      <c r="C5" s="53"/>
      <c r="D5" s="54"/>
    </row>
    <row r="6" spans="1:4">
      <c r="A6" s="58"/>
      <c r="B6" s="53"/>
      <c r="C6" s="53"/>
      <c r="D6" s="54"/>
    </row>
    <row r="7" spans="1:4">
      <c r="A7" s="58"/>
      <c r="B7" s="53"/>
      <c r="C7" s="53"/>
      <c r="D7" s="54"/>
    </row>
    <row r="8" spans="1:4">
      <c r="A8" s="58"/>
      <c r="B8" s="53"/>
      <c r="C8" s="53"/>
      <c r="D8" s="54"/>
    </row>
    <row r="9" spans="1:4">
      <c r="A9" s="58"/>
      <c r="B9" s="53"/>
      <c r="C9" s="53"/>
      <c r="D9" s="54"/>
    </row>
    <row r="10" spans="1:4">
      <c r="A10" s="58"/>
      <c r="B10" s="53"/>
      <c r="C10" s="53"/>
      <c r="D10" s="54"/>
    </row>
    <row r="11" spans="1:4">
      <c r="A11" s="58"/>
      <c r="B11" s="53"/>
      <c r="C11" s="53"/>
      <c r="D11" s="54"/>
    </row>
    <row r="12" spans="1:4">
      <c r="A12" s="58"/>
      <c r="B12" s="53"/>
      <c r="C12" s="53"/>
      <c r="D12" s="54"/>
    </row>
    <row r="13" spans="1:4">
      <c r="A13" s="58"/>
      <c r="B13" s="53"/>
      <c r="C13" s="53"/>
      <c r="D13" s="54"/>
    </row>
    <row r="14" spans="1:4">
      <c r="A14" s="58"/>
      <c r="B14" s="53"/>
      <c r="C14" s="53"/>
      <c r="D14" s="54"/>
    </row>
    <row r="15" spans="1:4">
      <c r="A15" s="58"/>
      <c r="B15" s="53"/>
      <c r="C15" s="53"/>
      <c r="D15" s="54"/>
    </row>
    <row r="16" spans="1:4">
      <c r="A16" s="58"/>
      <c r="B16" s="53"/>
      <c r="C16" s="53"/>
      <c r="D16" s="54"/>
    </row>
    <row r="17" spans="1:4">
      <c r="A17" s="58"/>
      <c r="B17" s="53"/>
      <c r="C17" s="53"/>
      <c r="D17" s="54"/>
    </row>
    <row r="18" spans="1:4">
      <c r="A18" s="58"/>
      <c r="B18" s="53"/>
      <c r="C18" s="53"/>
      <c r="D18" s="54"/>
    </row>
    <row r="19" spans="1:4">
      <c r="A19" s="58"/>
      <c r="B19" s="53"/>
      <c r="C19" s="53"/>
      <c r="D19" s="54"/>
    </row>
    <row r="20" spans="1:4">
      <c r="A20" s="58"/>
      <c r="B20" s="53"/>
      <c r="C20" s="53"/>
      <c r="D20" s="54"/>
    </row>
    <row r="21" spans="1:4">
      <c r="A21" s="58"/>
      <c r="B21" s="53"/>
      <c r="C21" s="53"/>
      <c r="D21" s="54"/>
    </row>
    <row r="22" spans="1:4">
      <c r="A22" s="58"/>
      <c r="B22" s="53"/>
      <c r="C22" s="53"/>
      <c r="D22" s="54"/>
    </row>
    <row r="23" spans="1:4">
      <c r="A23" s="58"/>
      <c r="B23" s="53"/>
      <c r="C23" s="53"/>
      <c r="D23" s="54"/>
    </row>
    <row r="24" spans="1:4">
      <c r="A24" s="58"/>
      <c r="B24" s="53"/>
      <c r="C24" s="53"/>
      <c r="D24" s="54"/>
    </row>
    <row r="25" spans="1:4">
      <c r="A25" s="58"/>
      <c r="B25" s="53"/>
      <c r="C25" s="53"/>
      <c r="D25" s="54"/>
    </row>
    <row r="26" spans="1:4">
      <c r="A26" s="58"/>
      <c r="B26" s="53"/>
      <c r="C26" s="53"/>
      <c r="D26" s="54"/>
    </row>
    <row r="27" spans="1:4">
      <c r="A27" s="58"/>
      <c r="B27" s="53"/>
      <c r="C27" s="53"/>
      <c r="D27" s="54"/>
    </row>
    <row r="28" spans="1:4">
      <c r="A28" s="58"/>
      <c r="B28" s="53"/>
      <c r="C28" s="53"/>
      <c r="D28" s="54"/>
    </row>
    <row r="29" spans="1:4">
      <c r="A29" s="58"/>
      <c r="B29" s="53"/>
      <c r="C29" s="53"/>
      <c r="D29" s="54"/>
    </row>
    <row r="30" spans="1:4">
      <c r="A30" s="58"/>
      <c r="B30" s="53"/>
      <c r="C30" s="53"/>
      <c r="D30" s="54"/>
    </row>
    <row r="31" spans="1:4">
      <c r="A31" s="58"/>
      <c r="B31" s="53"/>
      <c r="C31" s="53"/>
      <c r="D31" s="54"/>
    </row>
    <row r="32" spans="1:4">
      <c r="A32" s="58"/>
      <c r="B32" s="53"/>
      <c r="C32" s="53"/>
      <c r="D32" s="54"/>
    </row>
    <row r="33" spans="1:4">
      <c r="A33" s="57"/>
      <c r="B33" s="53"/>
      <c r="C33" s="53"/>
      <c r="D33" s="21"/>
    </row>
    <row r="34" spans="1:4">
      <c r="A34" s="57"/>
      <c r="B34" s="53"/>
      <c r="C34" s="53"/>
      <c r="D34" s="21"/>
    </row>
    <row r="35" spans="1:4">
      <c r="A35" s="57"/>
      <c r="B35" s="53"/>
      <c r="C35" s="20"/>
      <c r="D35" s="21"/>
    </row>
    <row r="36" spans="1:4">
      <c r="A36" s="57"/>
      <c r="B36" s="53"/>
      <c r="C36" s="20"/>
      <c r="D36" s="21"/>
    </row>
    <row r="37" spans="1:4">
      <c r="A37" s="57"/>
      <c r="B37" s="53"/>
      <c r="C37" s="20"/>
      <c r="D37" s="21"/>
    </row>
    <row r="38" spans="1:4">
      <c r="A38" s="57"/>
      <c r="B38" s="53"/>
      <c r="C38" s="20"/>
      <c r="D38" s="21"/>
    </row>
    <row r="39" spans="1:4">
      <c r="A39" s="57"/>
      <c r="B39" s="53"/>
      <c r="C39" s="20"/>
      <c r="D39" s="21"/>
    </row>
    <row r="40" spans="1:4">
      <c r="A40" s="57"/>
      <c r="B40" s="53"/>
      <c r="C40" s="20"/>
      <c r="D40" s="21"/>
    </row>
    <row r="41" spans="1:4">
      <c r="A41" s="57"/>
      <c r="B41" s="53"/>
      <c r="C41" s="20"/>
      <c r="D41" s="21"/>
    </row>
    <row r="42" spans="1:4">
      <c r="A42" s="57"/>
      <c r="B42" s="53"/>
      <c r="C42" s="20"/>
      <c r="D42" s="21"/>
    </row>
    <row r="43" spans="1:4">
      <c r="A43" s="57"/>
      <c r="B43" s="53"/>
      <c r="C43" s="20"/>
      <c r="D43" s="21"/>
    </row>
    <row r="44" spans="1:4">
      <c r="A44" s="57"/>
      <c r="B44" s="53"/>
      <c r="C44" s="20"/>
      <c r="D44" s="21"/>
    </row>
    <row r="45" spans="1:4">
      <c r="A45" s="57"/>
      <c r="B45" s="20"/>
      <c r="C45" s="20"/>
      <c r="D45" s="21"/>
    </row>
    <row r="46" spans="1:4">
      <c r="A46" s="57"/>
      <c r="B46" s="20"/>
      <c r="C46" s="20"/>
      <c r="D46" s="21"/>
    </row>
    <row r="47" spans="1:4">
      <c r="A47" s="57"/>
      <c r="B47" s="20"/>
      <c r="C47" s="20"/>
      <c r="D47" s="21"/>
    </row>
    <row r="48" spans="1:4">
      <c r="A48" s="57"/>
      <c r="B48" s="20"/>
      <c r="C48" s="20"/>
      <c r="D48" s="21"/>
    </row>
    <row r="49" spans="1:4">
      <c r="A49" s="57"/>
      <c r="B49" s="20"/>
      <c r="C49" s="20"/>
      <c r="D49" s="21"/>
    </row>
    <row r="50" spans="1:4">
      <c r="A50" s="57"/>
      <c r="B50" s="20"/>
      <c r="C50" s="20"/>
      <c r="D50" s="21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0"/>
  <sheetViews>
    <sheetView topLeftCell="A71" zoomScaleNormal="100" workbookViewId="0">
      <selection activeCell="A100" sqref="A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489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1'!A6,'Retour emprunteur 1'!$A$3:$A$43,1,FALSE),"NON-RENDU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1'!A7,'Retour emprunteur 1'!$A$3:$A$43,1,FALSE),"NON-RENDU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1'!A8,'Retour emprunteur 1'!$A$3:$A$43,1,FALSE),"NON-RENDU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1'!A9,'Retour emprunteur 1'!$A$3:$A$43,1,FALSE),"NON-RENDU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1'!A10,'Retour emprunteur 1'!$A$3:$A$43,1,FALSE),"NON-RENDU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1'!A11,'Retour emprunteur 1'!$A$3:$A$43,1,FALSE),"NON-RENDU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1'!A12,'Retour emprunteur 1'!$A$3:$A$43,1,FALSE),"NON-RENDU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1'!A13,'Retour emprunteur 1'!$A$3:$A$43,1,FALSE),"NON-RENDU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1'!A14,'Retour emprunteur 1'!$A$3:$A$43,1,FALSE),"NON-RENDU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1'!A15,'Retour emprunteur 1'!$A$3:$A$43,1,FALSE),"NON-RENDU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1'!A16,'Retour emprunteur 1'!$A$3:$A$43,1,FALSE),"NON-RENDU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1'!A17,'Retour emprunteur 1'!$A$3:$A$43,1,FALSE),"NON-RENDU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1'!A18,'Retour emprunteur 1'!$A$3:$A$43,1,FALSE),"NON-RENDU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1'!A19,'Retour emprunteur 1'!$A$3:$A$43,1,FALSE),"NON-RENDU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1'!A20,'Retour emprunteur 1'!$A$3:$A$43,1,FALSE),"NON-RENDU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1'!A21,'Retour emprunteur 1'!$A$3:$A$43,1,FALSE),"NON-RENDU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1'!A22,'Retour emprunteur 1'!$A$3:$A$43,1,FALSE),"NON-RENDU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1'!A23,'Retour emprunteur 1'!$A$3:$A$43,1,FALSE),"NON-RENDU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1'!A24,'Retour emprunteur 1'!$A$3:$A$43,1,FALSE),"NON-RENDU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1'!A25,'Retour emprunteur 1'!$A$3:$A$43,1,FALSE),"NON-RENDU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1'!A26,'Retour emprunteur 1'!$A$3:$A$43,1,FALSE),"NON-RENDU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1'!A27,'Retour emprunteur 1'!$A$3:$A$43,1,FALSE),"NON-RENDU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1'!A28,'Retour emprunteur 1'!$A$3:$A$43,1,FALSE),"NON-RENDU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1'!A29,'Retour emprunteur 1'!$A$3:$A$43,1,FALSE),"NON-RENDU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1'!A30,'Retour emprunteur 1'!$A$3:$A$43,1,FALSE),"NON-RENDU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1'!A31,'Retour emprunteur 1'!$A$3:$A$43,1,FALSE),"NON-RENDU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1'!A32,'Retour emprunteur 1'!$A$3:$A$43,1,FALSE),"NON-RENDU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1'!A33,'Retour emprunteur 1'!$A$3:$A$43,1,FALSE),"NON-RENDU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1'!A34,'Retour emprunteur 1'!$A$3:$A$43,1,FALSE),"NON-RENDU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1'!A35,'Retour emprunteur 1'!$A$3:$A$43,1,FALSE),"NON-RENDU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1'!A36,'Retour emprunteur 1'!$A$3:$A$43,1,FALSE),"NON-RENDU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1'!A37,'Retour emprunteur 1'!$A$3:$A$43,1,FALSE),"NON-RENDU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1'!A38,'Retour emprunteur 1'!$A$3:$A$43,1,FALSE),"NON-RENDU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1'!A39,'Retour emprunteur 1'!$A$3:$A$43,1,FALSE),"NON-RENDU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1'!A40,'Retour emprunteur 1'!$A$3:$A$43,1,FALSE),"NON-RENDU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1'!A41,'Retour emprunteur 1'!$A$3:$A$43,1,FALSE),"NON-RENDU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1'!A42,'Retour emprunteur 1'!$A$3:$A$43,1,FALSE),"NON-RENDU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1'!A43,'Retour emprunteur 1'!$A$3:$A$43,1,FALSE),"NON-RENDU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1'!A44,'Retour emprunteur 1'!$A$3:$A$43,1,FALSE),"NON-RENDU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1'!A45,'Retour emprunteur 1'!$A$3:$A$43,1,FALSE),"NON-RENDU !")</f>
        <v>NON-RENDU !</v>
      </c>
    </row>
    <row r="46" spans="1:10">
      <c r="A46" s="65" t="s">
        <v>375</v>
      </c>
      <c r="B46" s="66" t="s">
        <v>373</v>
      </c>
      <c r="C46" s="67" t="str">
        <f>VLOOKUP(A46,'Inventaire général'!A:K,2,FALSE)</f>
        <v xml:space="preserve"> </v>
      </c>
      <c r="D46" s="67" t="str">
        <f>VLOOKUP(A46,'Inventaire général'!A:K,3,FALSE)</f>
        <v xml:space="preserve"> </v>
      </c>
      <c r="E46" s="67" t="str">
        <f>VLOOKUP(A46,'Inventaire général'!A:K,4,FALSE)</f>
        <v xml:space="preserve"> </v>
      </c>
      <c r="F46" s="67" t="str">
        <f>VLOOKUP(A46,'Inventaire général'!A:K,5,FALSE)</f>
        <v xml:space="preserve"> </v>
      </c>
      <c r="G46" s="68"/>
      <c r="H46" s="69" t="str">
        <f>VLOOKUP(A46,'Inventaire général'!A:K,10,FALSE)</f>
        <v xml:space="preserve"> </v>
      </c>
      <c r="I46" s="69" t="str">
        <f>VLOOKUP(A46,'Inventaire général'!A:K,11,FALSE)</f>
        <v xml:space="preserve"> </v>
      </c>
      <c r="J46" s="70" t="str">
        <f>IFERROR(VLOOKUP('Emprunteur 1'!A46,'Retour emprunteur 1'!$A$3:$A$43,1,FALSE),"NON-RENDU !")</f>
        <v>NON-RENDU !</v>
      </c>
    </row>
    <row r="47" spans="1:10">
      <c r="A47" s="42" t="s">
        <v>375</v>
      </c>
      <c r="B47" s="43" t="s">
        <v>373</v>
      </c>
      <c r="C47" s="67" t="str">
        <f>VLOOKUP(A47,'Inventaire général'!A:K,2,FALSE)</f>
        <v xml:space="preserve"> </v>
      </c>
      <c r="D47" s="67" t="str">
        <f>VLOOKUP(A47,'Inventaire général'!A:K,3,FALSE)</f>
        <v xml:space="preserve"> </v>
      </c>
      <c r="E47" s="67" t="str">
        <f>VLOOKUP(A47,'Inventaire général'!A:K,4,FALSE)</f>
        <v xml:space="preserve"> </v>
      </c>
      <c r="F47" s="67" t="str">
        <f>VLOOKUP(A47,'Inventaire général'!A:K,5,FALSE)</f>
        <v xml:space="preserve"> </v>
      </c>
      <c r="G47" s="71"/>
      <c r="H47" s="69" t="str">
        <f>VLOOKUP(A47,'Inventaire général'!A:K,10,FALSE)</f>
        <v xml:space="preserve"> </v>
      </c>
      <c r="I47" s="69" t="str">
        <f>VLOOKUP(A47,'Inventaire général'!A:K,11,FALSE)</f>
        <v xml:space="preserve"> </v>
      </c>
      <c r="J47" s="70" t="str">
        <f>IFERROR(VLOOKUP('Emprunteur 1'!A47,'Retour emprunteur 1'!$A$3:$A$43,1,FALSE),"NON-RENDU !")</f>
        <v>NON-RENDU !</v>
      </c>
    </row>
    <row r="48" spans="1:10">
      <c r="A48" s="65" t="s">
        <v>375</v>
      </c>
      <c r="B48" s="66" t="s">
        <v>373</v>
      </c>
      <c r="C48" s="67" t="str">
        <f>VLOOKUP(A48,'Inventaire général'!A:K,2,FALSE)</f>
        <v xml:space="preserve"> </v>
      </c>
      <c r="D48" s="67" t="str">
        <f>VLOOKUP(A48,'Inventaire général'!A:K,3,FALSE)</f>
        <v xml:space="preserve"> </v>
      </c>
      <c r="E48" s="67" t="str">
        <f>VLOOKUP(A48,'Inventaire général'!A:K,4,FALSE)</f>
        <v xml:space="preserve"> </v>
      </c>
      <c r="F48" s="67" t="str">
        <f>VLOOKUP(A48,'Inventaire général'!A:K,5,FALSE)</f>
        <v xml:space="preserve"> </v>
      </c>
      <c r="G48" s="71"/>
      <c r="H48" s="69" t="str">
        <f>VLOOKUP(A48,'Inventaire général'!A:K,10,FALSE)</f>
        <v xml:space="preserve"> </v>
      </c>
      <c r="I48" s="69" t="str">
        <f>VLOOKUP(A48,'Inventaire général'!A:K,11,FALSE)</f>
        <v xml:space="preserve"> </v>
      </c>
      <c r="J48" s="70" t="str">
        <f>IFERROR(VLOOKUP('Emprunteur 1'!A48,'Retour emprunteur 1'!$A$3:$A$43,1,FALSE),"NON-RENDU !")</f>
        <v>NON-RENDU !</v>
      </c>
    </row>
    <row r="49" spans="1:10">
      <c r="A49" s="42" t="s">
        <v>375</v>
      </c>
      <c r="B49" s="43" t="s">
        <v>373</v>
      </c>
      <c r="C49" s="67" t="str">
        <f>VLOOKUP(A49,'Inventaire général'!A:K,2,FALSE)</f>
        <v xml:space="preserve"> </v>
      </c>
      <c r="D49" s="67" t="str">
        <f>VLOOKUP(A49,'Inventaire général'!A:K,3,FALSE)</f>
        <v xml:space="preserve"> </v>
      </c>
      <c r="E49" s="67" t="str">
        <f>VLOOKUP(A49,'Inventaire général'!A:K,4,FALSE)</f>
        <v xml:space="preserve"> </v>
      </c>
      <c r="F49" s="67" t="str">
        <f>VLOOKUP(A49,'Inventaire général'!A:K,5,FALSE)</f>
        <v xml:space="preserve"> </v>
      </c>
      <c r="G49" s="71"/>
      <c r="H49" s="69" t="str">
        <f>VLOOKUP(A49,'Inventaire général'!A:K,10,FALSE)</f>
        <v xml:space="preserve"> </v>
      </c>
      <c r="I49" s="69" t="str">
        <f>VLOOKUP(A49,'Inventaire général'!A:K,11,FALSE)</f>
        <v xml:space="preserve"> </v>
      </c>
      <c r="J49" s="70" t="str">
        <f>IFERROR(VLOOKUP('Emprunteur 1'!A49,'Retour emprunteur 1'!$A$3:$A$43,1,FALSE),"NON-RENDU !")</f>
        <v>NON-RENDU !</v>
      </c>
    </row>
    <row r="50" spans="1:10">
      <c r="A50" s="65" t="s">
        <v>375</v>
      </c>
      <c r="B50" s="66" t="s">
        <v>373</v>
      </c>
      <c r="C50" s="67" t="str">
        <f>VLOOKUP(A50,'Inventaire général'!A:K,2,FALSE)</f>
        <v xml:space="preserve"> </v>
      </c>
      <c r="D50" s="67" t="str">
        <f>VLOOKUP(A50,'Inventaire général'!A:K,3,FALSE)</f>
        <v xml:space="preserve"> </v>
      </c>
      <c r="E50" s="67" t="str">
        <f>VLOOKUP(A50,'Inventaire général'!A:K,4,FALSE)</f>
        <v xml:space="preserve"> </v>
      </c>
      <c r="F50" s="67" t="str">
        <f>VLOOKUP(A50,'Inventaire général'!A:K,5,FALSE)</f>
        <v xml:space="preserve"> </v>
      </c>
      <c r="G50" s="71"/>
      <c r="H50" s="69" t="str">
        <f>VLOOKUP(A50,'Inventaire général'!A:K,10,FALSE)</f>
        <v xml:space="preserve"> </v>
      </c>
      <c r="I50" s="69" t="str">
        <f>VLOOKUP(A50,'Inventaire général'!A:K,11,FALSE)</f>
        <v xml:space="preserve"> </v>
      </c>
      <c r="J50" s="70" t="str">
        <f>IFERROR(VLOOKUP('Emprunteur 1'!A50,'Retour emprunteur 1'!$A$3:$A$43,1,FALSE),"NON-RENDU !")</f>
        <v>NON-RENDU !</v>
      </c>
    </row>
    <row r="51" spans="1:10">
      <c r="A51" s="42" t="s">
        <v>375</v>
      </c>
      <c r="B51" s="43" t="s">
        <v>373</v>
      </c>
      <c r="C51" s="67" t="str">
        <f>VLOOKUP(A51,'Inventaire général'!A:K,2,FALSE)</f>
        <v xml:space="preserve"> </v>
      </c>
      <c r="D51" s="67" t="str">
        <f>VLOOKUP(A51,'Inventaire général'!A:K,3,FALSE)</f>
        <v xml:space="preserve"> </v>
      </c>
      <c r="E51" s="67" t="str">
        <f>VLOOKUP(A51,'Inventaire général'!A:K,4,FALSE)</f>
        <v xml:space="preserve"> </v>
      </c>
      <c r="F51" s="67" t="str">
        <f>VLOOKUP(A51,'Inventaire général'!A:K,5,FALSE)</f>
        <v xml:space="preserve"> </v>
      </c>
      <c r="G51" s="71"/>
      <c r="H51" s="69" t="str">
        <f>VLOOKUP(A51,'Inventaire général'!A:K,10,FALSE)</f>
        <v xml:space="preserve"> </v>
      </c>
      <c r="I51" s="69" t="str">
        <f>VLOOKUP(A51,'Inventaire général'!A:K,11,FALSE)</f>
        <v xml:space="preserve"> </v>
      </c>
      <c r="J51" s="70" t="str">
        <f>IFERROR(VLOOKUP('Emprunteur 1'!A51,'Retour emprunteur 1'!$A$3:$A$43,1,FALSE),"NON-RENDU !")</f>
        <v>NON-RENDU !</v>
      </c>
    </row>
    <row r="52" spans="1:10">
      <c r="A52" s="65" t="s">
        <v>375</v>
      </c>
      <c r="B52" s="66" t="s">
        <v>373</v>
      </c>
      <c r="C52" s="67" t="str">
        <f>VLOOKUP(A52,'Inventaire général'!A:K,2,FALSE)</f>
        <v xml:space="preserve"> </v>
      </c>
      <c r="D52" s="67" t="str">
        <f>VLOOKUP(A52,'Inventaire général'!A:K,3,FALSE)</f>
        <v xml:space="preserve"> </v>
      </c>
      <c r="E52" s="67" t="str">
        <f>VLOOKUP(A52,'Inventaire général'!A:K,4,FALSE)</f>
        <v xml:space="preserve"> </v>
      </c>
      <c r="F52" s="67" t="str">
        <f>VLOOKUP(A52,'Inventaire général'!A:K,5,FALSE)</f>
        <v xml:space="preserve"> </v>
      </c>
      <c r="G52" s="71"/>
      <c r="H52" s="69" t="str">
        <f>VLOOKUP(A52,'Inventaire général'!A:K,10,FALSE)</f>
        <v xml:space="preserve"> </v>
      </c>
      <c r="I52" s="69" t="str">
        <f>VLOOKUP(A52,'Inventaire général'!A:K,11,FALSE)</f>
        <v xml:space="preserve"> </v>
      </c>
      <c r="J52" s="70" t="str">
        <f>IFERROR(VLOOKUP('Emprunteur 1'!A52,'Retour emprunteur 1'!$A$3:$A$43,1,FALSE),"NON-RENDU !")</f>
        <v>NON-RENDU !</v>
      </c>
    </row>
    <row r="53" spans="1:10">
      <c r="A53" s="42" t="s">
        <v>375</v>
      </c>
      <c r="B53" s="43" t="s">
        <v>373</v>
      </c>
      <c r="C53" s="67" t="str">
        <f>VLOOKUP(A53,'Inventaire général'!A:K,2,FALSE)</f>
        <v xml:space="preserve"> </v>
      </c>
      <c r="D53" s="67" t="str">
        <f>VLOOKUP(A53,'Inventaire général'!A:K,3,FALSE)</f>
        <v xml:space="preserve"> </v>
      </c>
      <c r="E53" s="67" t="str">
        <f>VLOOKUP(A53,'Inventaire général'!A:K,4,FALSE)</f>
        <v xml:space="preserve"> </v>
      </c>
      <c r="F53" s="67" t="str">
        <f>VLOOKUP(A53,'Inventaire général'!A:K,5,FALSE)</f>
        <v xml:space="preserve"> </v>
      </c>
      <c r="G53" s="71"/>
      <c r="H53" s="69" t="str">
        <f>VLOOKUP(A53,'Inventaire général'!A:K,10,FALSE)</f>
        <v xml:space="preserve"> </v>
      </c>
      <c r="I53" s="69" t="str">
        <f>VLOOKUP(A53,'Inventaire général'!A:K,11,FALSE)</f>
        <v xml:space="preserve"> </v>
      </c>
      <c r="J53" s="70" t="str">
        <f>IFERROR(VLOOKUP('Emprunteur 1'!A53,'Retour emprunteur 1'!$A$3:$A$43,1,FALSE),"NON-RENDU !")</f>
        <v>NON-RENDU !</v>
      </c>
    </row>
    <row r="54" spans="1:10">
      <c r="A54" s="65" t="s">
        <v>375</v>
      </c>
      <c r="B54" s="66" t="s">
        <v>373</v>
      </c>
      <c r="C54" s="67" t="str">
        <f>VLOOKUP(A54,'Inventaire général'!A:K,2,FALSE)</f>
        <v xml:space="preserve"> </v>
      </c>
      <c r="D54" s="67" t="str">
        <f>VLOOKUP(A54,'Inventaire général'!A:K,3,FALSE)</f>
        <v xml:space="preserve"> </v>
      </c>
      <c r="E54" s="67" t="str">
        <f>VLOOKUP(A54,'Inventaire général'!A:K,4,FALSE)</f>
        <v xml:space="preserve"> </v>
      </c>
      <c r="F54" s="67" t="str">
        <f>VLOOKUP(A54,'Inventaire général'!A:K,5,FALSE)</f>
        <v xml:space="preserve"> </v>
      </c>
      <c r="G54" s="71"/>
      <c r="H54" s="69" t="str">
        <f>VLOOKUP(A54,'Inventaire général'!A:K,10,FALSE)</f>
        <v xml:space="preserve"> </v>
      </c>
      <c r="I54" s="69" t="str">
        <f>VLOOKUP(A54,'Inventaire général'!A:K,11,FALSE)</f>
        <v xml:space="preserve"> </v>
      </c>
      <c r="J54" s="70" t="str">
        <f>IFERROR(VLOOKUP('Emprunteur 1'!A54,'Retour emprunteur 1'!$A$3:$A$43,1,FALSE),"NON-RENDU !")</f>
        <v>NON-RENDU !</v>
      </c>
    </row>
    <row r="55" spans="1:10">
      <c r="A55" s="42" t="s">
        <v>375</v>
      </c>
      <c r="B55" s="43" t="s">
        <v>373</v>
      </c>
      <c r="C55" s="67" t="str">
        <f>VLOOKUP(A55,'Inventaire général'!A:K,2,FALSE)</f>
        <v xml:space="preserve"> </v>
      </c>
      <c r="D55" s="67" t="str">
        <f>VLOOKUP(A55,'Inventaire général'!A:K,3,FALSE)</f>
        <v xml:space="preserve"> </v>
      </c>
      <c r="E55" s="67" t="str">
        <f>VLOOKUP(A55,'Inventaire général'!A:K,4,FALSE)</f>
        <v xml:space="preserve"> </v>
      </c>
      <c r="F55" s="67" t="str">
        <f>VLOOKUP(A55,'Inventaire général'!A:K,5,FALSE)</f>
        <v xml:space="preserve"> </v>
      </c>
      <c r="G55" s="71"/>
      <c r="H55" s="69" t="str">
        <f>VLOOKUP(A55,'Inventaire général'!A:K,10,FALSE)</f>
        <v xml:space="preserve"> </v>
      </c>
      <c r="I55" s="69" t="str">
        <f>VLOOKUP(A55,'Inventaire général'!A:K,11,FALSE)</f>
        <v xml:space="preserve"> </v>
      </c>
      <c r="J55" s="70" t="str">
        <f>IFERROR(VLOOKUP('Emprunteur 1'!A55,'Retour emprunteur 1'!$A$3:$A$43,1,FALSE),"NON-RENDU !")</f>
        <v>NON-RENDU !</v>
      </c>
    </row>
    <row r="56" spans="1:10">
      <c r="A56" s="65" t="s">
        <v>375</v>
      </c>
      <c r="B56" s="66" t="s">
        <v>373</v>
      </c>
      <c r="C56" s="67" t="str">
        <f>VLOOKUP(A56,'Inventaire général'!A:K,2,FALSE)</f>
        <v xml:space="preserve"> </v>
      </c>
      <c r="D56" s="67" t="str">
        <f>VLOOKUP(A56,'Inventaire général'!A:K,3,FALSE)</f>
        <v xml:space="preserve"> </v>
      </c>
      <c r="E56" s="67" t="str">
        <f>VLOOKUP(A56,'Inventaire général'!A:K,4,FALSE)</f>
        <v xml:space="preserve"> </v>
      </c>
      <c r="F56" s="67" t="str">
        <f>VLOOKUP(A56,'Inventaire général'!A:K,5,FALSE)</f>
        <v xml:space="preserve"> </v>
      </c>
      <c r="G56" s="71"/>
      <c r="H56" s="69" t="str">
        <f>VLOOKUP(A56,'Inventaire général'!A:K,10,FALSE)</f>
        <v xml:space="preserve"> </v>
      </c>
      <c r="I56" s="69" t="str">
        <f>VLOOKUP(A56,'Inventaire général'!A:K,11,FALSE)</f>
        <v xml:space="preserve"> </v>
      </c>
      <c r="J56" s="70" t="str">
        <f>IFERROR(VLOOKUP('Emprunteur 1'!A56,'Retour emprunteur 1'!$A$3:$A$43,1,FALSE),"NON-RENDU !")</f>
        <v>NON-RENDU !</v>
      </c>
    </row>
    <row r="57" spans="1:10">
      <c r="A57" s="42" t="s">
        <v>375</v>
      </c>
      <c r="B57" s="43" t="s">
        <v>373</v>
      </c>
      <c r="C57" s="67" t="str">
        <f>VLOOKUP(A57,'Inventaire général'!A:K,2,FALSE)</f>
        <v xml:space="preserve"> </v>
      </c>
      <c r="D57" s="67" t="str">
        <f>VLOOKUP(A57,'Inventaire général'!A:K,3,FALSE)</f>
        <v xml:space="preserve"> </v>
      </c>
      <c r="E57" s="67" t="str">
        <f>VLOOKUP(A57,'Inventaire général'!A:K,4,FALSE)</f>
        <v xml:space="preserve"> </v>
      </c>
      <c r="F57" s="67" t="str">
        <f>VLOOKUP(A57,'Inventaire général'!A:K,5,FALSE)</f>
        <v xml:space="preserve"> </v>
      </c>
      <c r="G57" s="71"/>
      <c r="H57" s="69" t="str">
        <f>VLOOKUP(A57,'Inventaire général'!A:K,10,FALSE)</f>
        <v xml:space="preserve"> </v>
      </c>
      <c r="I57" s="69" t="str">
        <f>VLOOKUP(A57,'Inventaire général'!A:K,11,FALSE)</f>
        <v xml:space="preserve"> </v>
      </c>
      <c r="J57" s="70" t="str">
        <f>IFERROR(VLOOKUP('Emprunteur 1'!A57,'Retour emprunteur 1'!$A$3:$A$43,1,FALSE),"NON-RENDU !")</f>
        <v>NON-RENDU !</v>
      </c>
    </row>
    <row r="58" spans="1:10">
      <c r="A58" s="65" t="s">
        <v>375</v>
      </c>
      <c r="B58" s="66" t="s">
        <v>373</v>
      </c>
      <c r="C58" s="67" t="str">
        <f>VLOOKUP(A58,'Inventaire général'!A:K,2,FALSE)</f>
        <v xml:space="preserve"> </v>
      </c>
      <c r="D58" s="67" t="str">
        <f>VLOOKUP(A58,'Inventaire général'!A:K,3,FALSE)</f>
        <v xml:space="preserve"> </v>
      </c>
      <c r="E58" s="67" t="str">
        <f>VLOOKUP(A58,'Inventaire général'!A:K,4,FALSE)</f>
        <v xml:space="preserve"> </v>
      </c>
      <c r="F58" s="67" t="str">
        <f>VLOOKUP(A58,'Inventaire général'!A:K,5,FALSE)</f>
        <v xml:space="preserve"> </v>
      </c>
      <c r="G58" s="71"/>
      <c r="H58" s="69" t="str">
        <f>VLOOKUP(A58,'Inventaire général'!A:K,10,FALSE)</f>
        <v xml:space="preserve"> </v>
      </c>
      <c r="I58" s="69" t="str">
        <f>VLOOKUP(A58,'Inventaire général'!A:K,11,FALSE)</f>
        <v xml:space="preserve"> </v>
      </c>
      <c r="J58" s="70" t="str">
        <f>IFERROR(VLOOKUP('Emprunteur 1'!A58,'Retour emprunteur 1'!$A$3:$A$43,1,FALSE),"NON-RENDU !")</f>
        <v>NON-RENDU !</v>
      </c>
    </row>
    <row r="59" spans="1:10">
      <c r="A59" s="42" t="s">
        <v>375</v>
      </c>
      <c r="B59" s="43" t="s">
        <v>373</v>
      </c>
      <c r="C59" s="67" t="str">
        <f>VLOOKUP(A59,'Inventaire général'!A:K,2,FALSE)</f>
        <v xml:space="preserve"> </v>
      </c>
      <c r="D59" s="67" t="str">
        <f>VLOOKUP(A59,'Inventaire général'!A:K,3,FALSE)</f>
        <v xml:space="preserve"> </v>
      </c>
      <c r="E59" s="67" t="str">
        <f>VLOOKUP(A59,'Inventaire général'!A:K,4,FALSE)</f>
        <v xml:space="preserve"> </v>
      </c>
      <c r="F59" s="67" t="str">
        <f>VLOOKUP(A59,'Inventaire général'!A:K,5,FALSE)</f>
        <v xml:space="preserve"> </v>
      </c>
      <c r="G59" s="71"/>
      <c r="H59" s="69" t="str">
        <f>VLOOKUP(A59,'Inventaire général'!A:K,10,FALSE)</f>
        <v xml:space="preserve"> </v>
      </c>
      <c r="I59" s="69" t="str">
        <f>VLOOKUP(A59,'Inventaire général'!A:K,11,FALSE)</f>
        <v xml:space="preserve"> </v>
      </c>
      <c r="J59" s="70" t="str">
        <f>IFERROR(VLOOKUP('Emprunteur 1'!A59,'Retour emprunteur 1'!$A$3:$A$43,1,FALSE),"NON-RENDU !")</f>
        <v>NON-RENDU !</v>
      </c>
    </row>
    <row r="60" spans="1:10">
      <c r="A60" s="65" t="s">
        <v>375</v>
      </c>
      <c r="B60" s="66" t="s">
        <v>373</v>
      </c>
      <c r="C60" s="67" t="str">
        <f>VLOOKUP(A60,'Inventaire général'!A:K,2,FALSE)</f>
        <v xml:space="preserve"> </v>
      </c>
      <c r="D60" s="67" t="str">
        <f>VLOOKUP(A60,'Inventaire général'!A:K,3,FALSE)</f>
        <v xml:space="preserve"> </v>
      </c>
      <c r="E60" s="67" t="str">
        <f>VLOOKUP(A60,'Inventaire général'!A:K,4,FALSE)</f>
        <v xml:space="preserve"> </v>
      </c>
      <c r="F60" s="67" t="str">
        <f>VLOOKUP(A60,'Inventaire général'!A:K,5,FALSE)</f>
        <v xml:space="preserve"> </v>
      </c>
      <c r="G60" s="71"/>
      <c r="H60" s="69" t="str">
        <f>VLOOKUP(A60,'Inventaire général'!A:K,10,FALSE)</f>
        <v xml:space="preserve"> </v>
      </c>
      <c r="I60" s="69" t="str">
        <f>VLOOKUP(A60,'Inventaire général'!A:K,11,FALSE)</f>
        <v xml:space="preserve"> </v>
      </c>
      <c r="J60" s="70" t="str">
        <f>IFERROR(VLOOKUP('Emprunteur 1'!A60,'Retour emprunteur 1'!$A$3:$A$43,1,FALSE),"NON-RENDU !")</f>
        <v>NON-RENDU !</v>
      </c>
    </row>
    <row r="61" spans="1:10">
      <c r="A61" s="42" t="s">
        <v>375</v>
      </c>
      <c r="B61" s="43" t="s">
        <v>373</v>
      </c>
      <c r="C61" s="67" t="str">
        <f>VLOOKUP(A61,'Inventaire général'!A:K,2,FALSE)</f>
        <v xml:space="preserve"> </v>
      </c>
      <c r="D61" s="67" t="str">
        <f>VLOOKUP(A61,'Inventaire général'!A:K,3,FALSE)</f>
        <v xml:space="preserve"> </v>
      </c>
      <c r="E61" s="67" t="str">
        <f>VLOOKUP(A61,'Inventaire général'!A:K,4,FALSE)</f>
        <v xml:space="preserve"> </v>
      </c>
      <c r="F61" s="67" t="str">
        <f>VLOOKUP(A61,'Inventaire général'!A:K,5,FALSE)</f>
        <v xml:space="preserve"> </v>
      </c>
      <c r="G61" s="71"/>
      <c r="H61" s="69" t="str">
        <f>VLOOKUP(A61,'Inventaire général'!A:K,10,FALSE)</f>
        <v xml:space="preserve"> </v>
      </c>
      <c r="I61" s="69" t="str">
        <f>VLOOKUP(A61,'Inventaire général'!A:K,11,FALSE)</f>
        <v xml:space="preserve"> </v>
      </c>
      <c r="J61" s="70" t="str">
        <f>IFERROR(VLOOKUP('Emprunteur 1'!A61,'Retour emprunteur 1'!$A$3:$A$43,1,FALSE),"NON-RENDU !")</f>
        <v>NON-RENDU !</v>
      </c>
    </row>
    <row r="62" spans="1:10">
      <c r="A62" s="65" t="s">
        <v>375</v>
      </c>
      <c r="B62" s="66" t="s">
        <v>373</v>
      </c>
      <c r="C62" s="67" t="str">
        <f>VLOOKUP(A62,'Inventaire général'!A:K,2,FALSE)</f>
        <v xml:space="preserve"> </v>
      </c>
      <c r="D62" s="67" t="str">
        <f>VLOOKUP(A62,'Inventaire général'!A:K,3,FALSE)</f>
        <v xml:space="preserve"> </v>
      </c>
      <c r="E62" s="67" t="str">
        <f>VLOOKUP(A62,'Inventaire général'!A:K,4,FALSE)</f>
        <v xml:space="preserve"> </v>
      </c>
      <c r="F62" s="67" t="str">
        <f>VLOOKUP(A62,'Inventaire général'!A:K,5,FALSE)</f>
        <v xml:space="preserve"> </v>
      </c>
      <c r="G62" s="71"/>
      <c r="H62" s="69" t="str">
        <f>VLOOKUP(A62,'Inventaire général'!A:K,10,FALSE)</f>
        <v xml:space="preserve"> </v>
      </c>
      <c r="I62" s="69" t="str">
        <f>VLOOKUP(A62,'Inventaire général'!A:K,11,FALSE)</f>
        <v xml:space="preserve"> </v>
      </c>
      <c r="J62" s="70" t="str">
        <f>IFERROR(VLOOKUP('Emprunteur 1'!A62,'Retour emprunteur 1'!$A$3:$A$43,1,FALSE),"NON-RENDU !")</f>
        <v>NON-RENDU !</v>
      </c>
    </row>
    <row r="63" spans="1:10">
      <c r="A63" s="42" t="s">
        <v>375</v>
      </c>
      <c r="B63" s="43" t="s">
        <v>373</v>
      </c>
      <c r="C63" s="67" t="str">
        <f>VLOOKUP(A63,'Inventaire général'!A:K,2,FALSE)</f>
        <v xml:space="preserve"> </v>
      </c>
      <c r="D63" s="67" t="str">
        <f>VLOOKUP(A63,'Inventaire général'!A:K,3,FALSE)</f>
        <v xml:space="preserve"> </v>
      </c>
      <c r="E63" s="67" t="str">
        <f>VLOOKUP(A63,'Inventaire général'!A:K,4,FALSE)</f>
        <v xml:space="preserve"> </v>
      </c>
      <c r="F63" s="67" t="str">
        <f>VLOOKUP(A63,'Inventaire général'!A:K,5,FALSE)</f>
        <v xml:space="preserve"> </v>
      </c>
      <c r="G63" s="71"/>
      <c r="H63" s="69" t="str">
        <f>VLOOKUP(A63,'Inventaire général'!A:K,10,FALSE)</f>
        <v xml:space="preserve"> </v>
      </c>
      <c r="I63" s="69" t="str">
        <f>VLOOKUP(A63,'Inventaire général'!A:K,11,FALSE)</f>
        <v xml:space="preserve"> </v>
      </c>
      <c r="J63" s="70" t="str">
        <f>IFERROR(VLOOKUP('Emprunteur 1'!A63,'Retour emprunteur 1'!$A$3:$A$43,1,FALSE),"NON-RENDU !")</f>
        <v>NON-RENDU !</v>
      </c>
    </row>
    <row r="64" spans="1:10">
      <c r="A64" s="65" t="s">
        <v>375</v>
      </c>
      <c r="B64" s="66" t="s">
        <v>373</v>
      </c>
      <c r="C64" s="67" t="str">
        <f>VLOOKUP(A64,'Inventaire général'!A:K,2,FALSE)</f>
        <v xml:space="preserve"> </v>
      </c>
      <c r="D64" s="67" t="str">
        <f>VLOOKUP(A64,'Inventaire général'!A:K,3,FALSE)</f>
        <v xml:space="preserve"> </v>
      </c>
      <c r="E64" s="67" t="str">
        <f>VLOOKUP(A64,'Inventaire général'!A:K,4,FALSE)</f>
        <v xml:space="preserve"> </v>
      </c>
      <c r="F64" s="67" t="str">
        <f>VLOOKUP(A64,'Inventaire général'!A:K,5,FALSE)</f>
        <v xml:space="preserve"> </v>
      </c>
      <c r="G64" s="71"/>
      <c r="H64" s="69" t="str">
        <f>VLOOKUP(A64,'Inventaire général'!A:K,10,FALSE)</f>
        <v xml:space="preserve"> </v>
      </c>
      <c r="I64" s="69" t="str">
        <f>VLOOKUP(A64,'Inventaire général'!A:K,11,FALSE)</f>
        <v xml:space="preserve"> </v>
      </c>
      <c r="J64" s="70" t="str">
        <f>IFERROR(VLOOKUP('Emprunteur 1'!A64,'Retour emprunteur 1'!$A$3:$A$43,1,FALSE),"NON-RENDU !")</f>
        <v>NON-RENDU !</v>
      </c>
    </row>
    <row r="65" spans="1:10">
      <c r="A65" s="42" t="s">
        <v>375</v>
      </c>
      <c r="B65" s="43" t="s">
        <v>373</v>
      </c>
      <c r="C65" s="67" t="str">
        <f>VLOOKUP(A65,'Inventaire général'!A:K,2,FALSE)</f>
        <v xml:space="preserve"> </v>
      </c>
      <c r="D65" s="67" t="str">
        <f>VLOOKUP(A65,'Inventaire général'!A:K,3,FALSE)</f>
        <v xml:space="preserve"> </v>
      </c>
      <c r="E65" s="67" t="str">
        <f>VLOOKUP(A65,'Inventaire général'!A:K,4,FALSE)</f>
        <v xml:space="preserve"> </v>
      </c>
      <c r="F65" s="67" t="str">
        <f>VLOOKUP(A65,'Inventaire général'!A:K,5,FALSE)</f>
        <v xml:space="preserve"> </v>
      </c>
      <c r="G65" s="71"/>
      <c r="H65" s="69" t="str">
        <f>VLOOKUP(A65,'Inventaire général'!A:K,10,FALSE)</f>
        <v xml:space="preserve"> </v>
      </c>
      <c r="I65" s="69" t="str">
        <f>VLOOKUP(A65,'Inventaire général'!A:K,11,FALSE)</f>
        <v xml:space="preserve"> </v>
      </c>
      <c r="J65" s="70" t="str">
        <f>IFERROR(VLOOKUP('Emprunteur 1'!A65,'Retour emprunteur 1'!$A$3:$A$43,1,FALSE),"NON-RENDU !")</f>
        <v>NON-RENDU !</v>
      </c>
    </row>
    <row r="66" spans="1:10">
      <c r="A66" s="65" t="s">
        <v>375</v>
      </c>
      <c r="B66" s="66" t="s">
        <v>373</v>
      </c>
      <c r="C66" s="67" t="str">
        <f>VLOOKUP(A66,'Inventaire général'!A:K,2,FALSE)</f>
        <v xml:space="preserve"> </v>
      </c>
      <c r="D66" s="67" t="str">
        <f>VLOOKUP(A66,'Inventaire général'!A:K,3,FALSE)</f>
        <v xml:space="preserve"> </v>
      </c>
      <c r="E66" s="67" t="str">
        <f>VLOOKUP(A66,'Inventaire général'!A:K,4,FALSE)</f>
        <v xml:space="preserve"> </v>
      </c>
      <c r="F66" s="67" t="str">
        <f>VLOOKUP(A66,'Inventaire général'!A:K,5,FALSE)</f>
        <v xml:space="preserve"> </v>
      </c>
      <c r="G66" s="71"/>
      <c r="H66" s="69" t="str">
        <f>VLOOKUP(A66,'Inventaire général'!A:K,10,FALSE)</f>
        <v xml:space="preserve"> </v>
      </c>
      <c r="I66" s="69" t="str">
        <f>VLOOKUP(A66,'Inventaire général'!A:K,11,FALSE)</f>
        <v xml:space="preserve"> </v>
      </c>
      <c r="J66" s="70" t="str">
        <f>IFERROR(VLOOKUP('Emprunteur 1'!A66,'Retour emprunteur 1'!$A$3:$A$43,1,FALSE),"NON-RENDU !")</f>
        <v>NON-RENDU !</v>
      </c>
    </row>
    <row r="67" spans="1:10">
      <c r="A67" s="42" t="s">
        <v>375</v>
      </c>
      <c r="B67" s="43" t="s">
        <v>373</v>
      </c>
      <c r="C67" s="67" t="str">
        <f>VLOOKUP(A67,'Inventaire général'!A:K,2,FALSE)</f>
        <v xml:space="preserve"> </v>
      </c>
      <c r="D67" s="67" t="str">
        <f>VLOOKUP(A67,'Inventaire général'!A:K,3,FALSE)</f>
        <v xml:space="preserve"> </v>
      </c>
      <c r="E67" s="67" t="str">
        <f>VLOOKUP(A67,'Inventaire général'!A:K,4,FALSE)</f>
        <v xml:space="preserve"> </v>
      </c>
      <c r="F67" s="67" t="str">
        <f>VLOOKUP(A67,'Inventaire général'!A:K,5,FALSE)</f>
        <v xml:space="preserve"> </v>
      </c>
      <c r="G67" s="71"/>
      <c r="H67" s="69" t="str">
        <f>VLOOKUP(A67,'Inventaire général'!A:K,10,FALSE)</f>
        <v xml:space="preserve"> </v>
      </c>
      <c r="I67" s="69" t="str">
        <f>VLOOKUP(A67,'Inventaire général'!A:K,11,FALSE)</f>
        <v xml:space="preserve"> </v>
      </c>
      <c r="J67" s="70" t="str">
        <f>IFERROR(VLOOKUP('Emprunteur 1'!A67,'Retour emprunteur 1'!$A$3:$A$43,1,FALSE),"NON-RENDU !")</f>
        <v>NON-RENDU !</v>
      </c>
    </row>
    <row r="68" spans="1:10">
      <c r="A68" s="65" t="s">
        <v>375</v>
      </c>
      <c r="B68" s="66" t="s">
        <v>373</v>
      </c>
      <c r="C68" s="67" t="str">
        <f>VLOOKUP(A68,'Inventaire général'!A:K,2,FALSE)</f>
        <v xml:space="preserve"> </v>
      </c>
      <c r="D68" s="67" t="str">
        <f>VLOOKUP(A68,'Inventaire général'!A:K,3,FALSE)</f>
        <v xml:space="preserve"> </v>
      </c>
      <c r="E68" s="67" t="str">
        <f>VLOOKUP(A68,'Inventaire général'!A:K,4,FALSE)</f>
        <v xml:space="preserve"> </v>
      </c>
      <c r="F68" s="67" t="str">
        <f>VLOOKUP(A68,'Inventaire général'!A:K,5,FALSE)</f>
        <v xml:space="preserve"> </v>
      </c>
      <c r="G68" s="71"/>
      <c r="H68" s="69" t="str">
        <f>VLOOKUP(A68,'Inventaire général'!A:K,10,FALSE)</f>
        <v xml:space="preserve"> </v>
      </c>
      <c r="I68" s="69" t="str">
        <f>VLOOKUP(A68,'Inventaire général'!A:K,11,FALSE)</f>
        <v xml:space="preserve"> </v>
      </c>
      <c r="J68" s="70" t="str">
        <f>IFERROR(VLOOKUP('Emprunteur 1'!A68,'Retour emprunteur 1'!$A$3:$A$43,1,FALSE),"NON-RENDU !")</f>
        <v>NON-RENDU !</v>
      </c>
    </row>
    <row r="69" spans="1:10">
      <c r="A69" s="42" t="s">
        <v>375</v>
      </c>
      <c r="B69" s="43" t="s">
        <v>373</v>
      </c>
      <c r="C69" s="67" t="str">
        <f>VLOOKUP(A69,'Inventaire général'!A:K,2,FALSE)</f>
        <v xml:space="preserve"> </v>
      </c>
      <c r="D69" s="67" t="str">
        <f>VLOOKUP(A69,'Inventaire général'!A:K,3,FALSE)</f>
        <v xml:space="preserve"> </v>
      </c>
      <c r="E69" s="67" t="str">
        <f>VLOOKUP(A69,'Inventaire général'!A:K,4,FALSE)</f>
        <v xml:space="preserve"> </v>
      </c>
      <c r="F69" s="67" t="str">
        <f>VLOOKUP(A69,'Inventaire général'!A:K,5,FALSE)</f>
        <v xml:space="preserve"> </v>
      </c>
      <c r="G69" s="71"/>
      <c r="H69" s="69" t="str">
        <f>VLOOKUP(A69,'Inventaire général'!A:K,10,FALSE)</f>
        <v xml:space="preserve"> </v>
      </c>
      <c r="I69" s="69" t="str">
        <f>VLOOKUP(A69,'Inventaire général'!A:K,11,FALSE)</f>
        <v xml:space="preserve"> </v>
      </c>
      <c r="J69" s="70" t="str">
        <f>IFERROR(VLOOKUP('Emprunteur 1'!A69,'Retour emprunteur 1'!$A$3:$A$43,1,FALSE),"NON-RENDU !")</f>
        <v>NON-RENDU !</v>
      </c>
    </row>
    <row r="70" spans="1:10">
      <c r="A70" s="65" t="s">
        <v>375</v>
      </c>
      <c r="B70" s="66" t="s">
        <v>373</v>
      </c>
      <c r="C70" s="67" t="str">
        <f>VLOOKUP(A70,'Inventaire général'!A:K,2,FALSE)</f>
        <v xml:space="preserve"> </v>
      </c>
      <c r="D70" s="67" t="str">
        <f>VLOOKUP(A70,'Inventaire général'!A:K,3,FALSE)</f>
        <v xml:space="preserve"> </v>
      </c>
      <c r="E70" s="67" t="str">
        <f>VLOOKUP(A70,'Inventaire général'!A:K,4,FALSE)</f>
        <v xml:space="preserve"> </v>
      </c>
      <c r="F70" s="67" t="str">
        <f>VLOOKUP(A70,'Inventaire général'!A:K,5,FALSE)</f>
        <v xml:space="preserve"> </v>
      </c>
      <c r="G70" s="71"/>
      <c r="H70" s="69" t="str">
        <f>VLOOKUP(A70,'Inventaire général'!A:K,10,FALSE)</f>
        <v xml:space="preserve"> </v>
      </c>
      <c r="I70" s="69" t="str">
        <f>VLOOKUP(A70,'Inventaire général'!A:K,11,FALSE)</f>
        <v xml:space="preserve"> </v>
      </c>
      <c r="J70" s="70" t="str">
        <f>IFERROR(VLOOKUP('Emprunteur 1'!A70,'Retour emprunteur 1'!$A$3:$A$43,1,FALSE),"NON-RENDU !")</f>
        <v>NON-RENDU !</v>
      </c>
    </row>
    <row r="71" spans="1:10">
      <c r="A71" s="42" t="s">
        <v>375</v>
      </c>
      <c r="B71" s="43" t="s">
        <v>373</v>
      </c>
      <c r="C71" s="67" t="str">
        <f>VLOOKUP(A71,'Inventaire général'!A:K,2,FALSE)</f>
        <v xml:space="preserve"> </v>
      </c>
      <c r="D71" s="67" t="str">
        <f>VLOOKUP(A71,'Inventaire général'!A:K,3,FALSE)</f>
        <v xml:space="preserve"> </v>
      </c>
      <c r="E71" s="67" t="str">
        <f>VLOOKUP(A71,'Inventaire général'!A:K,4,FALSE)</f>
        <v xml:space="preserve"> </v>
      </c>
      <c r="F71" s="67" t="str">
        <f>VLOOKUP(A71,'Inventaire général'!A:K,5,FALSE)</f>
        <v xml:space="preserve"> </v>
      </c>
      <c r="G71" s="71"/>
      <c r="H71" s="69" t="str">
        <f>VLOOKUP(A71,'Inventaire général'!A:K,10,FALSE)</f>
        <v xml:space="preserve"> </v>
      </c>
      <c r="I71" s="69" t="str">
        <f>VLOOKUP(A71,'Inventaire général'!A:K,11,FALSE)</f>
        <v xml:space="preserve"> </v>
      </c>
      <c r="J71" s="70" t="str">
        <f>IFERROR(VLOOKUP('Emprunteur 1'!A71,'Retour emprunteur 1'!$A$3:$A$43,1,FALSE),"NON-RENDU !")</f>
        <v>NON-RENDU !</v>
      </c>
    </row>
    <row r="72" spans="1:10">
      <c r="A72" s="65" t="s">
        <v>375</v>
      </c>
      <c r="B72" s="66" t="s">
        <v>373</v>
      </c>
      <c r="C72" s="67" t="str">
        <f>VLOOKUP(A72,'Inventaire général'!A:K,2,FALSE)</f>
        <v xml:space="preserve"> </v>
      </c>
      <c r="D72" s="67" t="str">
        <f>VLOOKUP(A72,'Inventaire général'!A:K,3,FALSE)</f>
        <v xml:space="preserve"> </v>
      </c>
      <c r="E72" s="67" t="str">
        <f>VLOOKUP(A72,'Inventaire général'!A:K,4,FALSE)</f>
        <v xml:space="preserve"> </v>
      </c>
      <c r="F72" s="67" t="str">
        <f>VLOOKUP(A72,'Inventaire général'!A:K,5,FALSE)</f>
        <v xml:space="preserve"> </v>
      </c>
      <c r="G72" s="71"/>
      <c r="H72" s="69" t="str">
        <f>VLOOKUP(A72,'Inventaire général'!A:K,10,FALSE)</f>
        <v xml:space="preserve"> </v>
      </c>
      <c r="I72" s="69" t="str">
        <f>VLOOKUP(A72,'Inventaire général'!A:K,11,FALSE)</f>
        <v xml:space="preserve"> </v>
      </c>
      <c r="J72" s="70" t="str">
        <f>IFERROR(VLOOKUP('Emprunteur 1'!A72,'Retour emprunteur 1'!$A$3:$A$43,1,FALSE),"NON-RENDU !")</f>
        <v>NON-RENDU !</v>
      </c>
    </row>
    <row r="73" spans="1:10">
      <c r="A73" s="42" t="s">
        <v>375</v>
      </c>
      <c r="B73" s="43" t="s">
        <v>373</v>
      </c>
      <c r="C73" s="67" t="str">
        <f>VLOOKUP(A73,'Inventaire général'!A:K,2,FALSE)</f>
        <v xml:space="preserve"> </v>
      </c>
      <c r="D73" s="67" t="str">
        <f>VLOOKUP(A73,'Inventaire général'!A:K,3,FALSE)</f>
        <v xml:space="preserve"> </v>
      </c>
      <c r="E73" s="67" t="str">
        <f>VLOOKUP(A73,'Inventaire général'!A:K,4,FALSE)</f>
        <v xml:space="preserve"> </v>
      </c>
      <c r="F73" s="67" t="str">
        <f>VLOOKUP(A73,'Inventaire général'!A:K,5,FALSE)</f>
        <v xml:space="preserve"> </v>
      </c>
      <c r="G73" s="71"/>
      <c r="H73" s="69" t="str">
        <f>VLOOKUP(A73,'Inventaire général'!A:K,10,FALSE)</f>
        <v xml:space="preserve"> </v>
      </c>
      <c r="I73" s="69" t="str">
        <f>VLOOKUP(A73,'Inventaire général'!A:K,11,FALSE)</f>
        <v xml:space="preserve"> </v>
      </c>
      <c r="J73" s="70" t="str">
        <f>IFERROR(VLOOKUP('Emprunteur 1'!A73,'Retour emprunteur 1'!$A$3:$A$43,1,FALSE),"NON-RENDU !")</f>
        <v>NON-RENDU !</v>
      </c>
    </row>
    <row r="74" spans="1:10">
      <c r="A74" s="65" t="s">
        <v>375</v>
      </c>
      <c r="B74" s="66" t="s">
        <v>373</v>
      </c>
      <c r="C74" s="67" t="str">
        <f>VLOOKUP(A74,'Inventaire général'!A:K,2,FALSE)</f>
        <v xml:space="preserve"> </v>
      </c>
      <c r="D74" s="67" t="str">
        <f>VLOOKUP(A74,'Inventaire général'!A:K,3,FALSE)</f>
        <v xml:space="preserve"> </v>
      </c>
      <c r="E74" s="67" t="str">
        <f>VLOOKUP(A74,'Inventaire général'!A:K,4,FALSE)</f>
        <v xml:space="preserve"> </v>
      </c>
      <c r="F74" s="67" t="str">
        <f>VLOOKUP(A74,'Inventaire général'!A:K,5,FALSE)</f>
        <v xml:space="preserve"> </v>
      </c>
      <c r="G74" s="71"/>
      <c r="H74" s="69" t="str">
        <f>VLOOKUP(A74,'Inventaire général'!A:K,10,FALSE)</f>
        <v xml:space="preserve"> </v>
      </c>
      <c r="I74" s="69" t="str">
        <f>VLOOKUP(A74,'Inventaire général'!A:K,11,FALSE)</f>
        <v xml:space="preserve"> </v>
      </c>
      <c r="J74" s="70" t="str">
        <f>IFERROR(VLOOKUP('Emprunteur 1'!A74,'Retour emprunteur 1'!$A$3:$A$43,1,FALSE),"NON-RENDU !")</f>
        <v>NON-RENDU !</v>
      </c>
    </row>
    <row r="75" spans="1:10">
      <c r="A75" s="42" t="s">
        <v>375</v>
      </c>
      <c r="B75" s="43" t="s">
        <v>373</v>
      </c>
      <c r="C75" s="67" t="str">
        <f>VLOOKUP(A75,'Inventaire général'!A:K,2,FALSE)</f>
        <v xml:space="preserve"> </v>
      </c>
      <c r="D75" s="67" t="str">
        <f>VLOOKUP(A75,'Inventaire général'!A:K,3,FALSE)</f>
        <v xml:space="preserve"> </v>
      </c>
      <c r="E75" s="67" t="str">
        <f>VLOOKUP(A75,'Inventaire général'!A:K,4,FALSE)</f>
        <v xml:space="preserve"> </v>
      </c>
      <c r="F75" s="67" t="str">
        <f>VLOOKUP(A75,'Inventaire général'!A:K,5,FALSE)</f>
        <v xml:space="preserve"> </v>
      </c>
      <c r="G75" s="71"/>
      <c r="H75" s="69" t="str">
        <f>VLOOKUP(A75,'Inventaire général'!A:K,10,FALSE)</f>
        <v xml:space="preserve"> </v>
      </c>
      <c r="I75" s="69" t="str">
        <f>VLOOKUP(A75,'Inventaire général'!A:K,11,FALSE)</f>
        <v xml:space="preserve"> </v>
      </c>
      <c r="J75" s="70" t="str">
        <f>IFERROR(VLOOKUP('Emprunteur 1'!A75,'Retour emprunteur 1'!$A$3:$A$43,1,FALSE),"NON-RENDU !")</f>
        <v>NON-RENDU !</v>
      </c>
    </row>
    <row r="76" spans="1:10">
      <c r="A76" s="65" t="s">
        <v>375</v>
      </c>
      <c r="B76" s="66" t="s">
        <v>373</v>
      </c>
      <c r="C76" s="67" t="str">
        <f>VLOOKUP(A76,'Inventaire général'!A:K,2,FALSE)</f>
        <v xml:space="preserve"> </v>
      </c>
      <c r="D76" s="67" t="str">
        <f>VLOOKUP(A76,'Inventaire général'!A:K,3,FALSE)</f>
        <v xml:space="preserve"> </v>
      </c>
      <c r="E76" s="67" t="str">
        <f>VLOOKUP(A76,'Inventaire général'!A:K,4,FALSE)</f>
        <v xml:space="preserve"> </v>
      </c>
      <c r="F76" s="67" t="str">
        <f>VLOOKUP(A76,'Inventaire général'!A:K,5,FALSE)</f>
        <v xml:space="preserve"> </v>
      </c>
      <c r="G76" s="71"/>
      <c r="H76" s="69" t="str">
        <f>VLOOKUP(A76,'Inventaire général'!A:K,10,FALSE)</f>
        <v xml:space="preserve"> </v>
      </c>
      <c r="I76" s="69" t="str">
        <f>VLOOKUP(A76,'Inventaire général'!A:K,11,FALSE)</f>
        <v xml:space="preserve"> </v>
      </c>
      <c r="J76" s="70" t="str">
        <f>IFERROR(VLOOKUP('Emprunteur 1'!A76,'Retour emprunteur 1'!$A$3:$A$43,1,FALSE),"NON-RENDU !")</f>
        <v>NON-RENDU !</v>
      </c>
    </row>
    <row r="77" spans="1:10">
      <c r="A77" s="42" t="s">
        <v>375</v>
      </c>
      <c r="B77" s="43" t="s">
        <v>373</v>
      </c>
      <c r="C77" s="67" t="str">
        <f>VLOOKUP(A77,'Inventaire général'!A:K,2,FALSE)</f>
        <v xml:space="preserve"> </v>
      </c>
      <c r="D77" s="67" t="str">
        <f>VLOOKUP(A77,'Inventaire général'!A:K,3,FALSE)</f>
        <v xml:space="preserve"> </v>
      </c>
      <c r="E77" s="67" t="str">
        <f>VLOOKUP(A77,'Inventaire général'!A:K,4,FALSE)</f>
        <v xml:space="preserve"> </v>
      </c>
      <c r="F77" s="67" t="str">
        <f>VLOOKUP(A77,'Inventaire général'!A:K,5,FALSE)</f>
        <v xml:space="preserve"> </v>
      </c>
      <c r="G77" s="71"/>
      <c r="H77" s="69" t="str">
        <f>VLOOKUP(A77,'Inventaire général'!A:K,10,FALSE)</f>
        <v xml:space="preserve"> </v>
      </c>
      <c r="I77" s="69" t="str">
        <f>VLOOKUP(A77,'Inventaire général'!A:K,11,FALSE)</f>
        <v xml:space="preserve"> </v>
      </c>
      <c r="J77" s="70" t="str">
        <f>IFERROR(VLOOKUP('Emprunteur 1'!A77,'Retour emprunteur 1'!$A$3:$A$43,1,FALSE),"NON-RENDU !")</f>
        <v>NON-RENDU !</v>
      </c>
    </row>
    <row r="78" spans="1:10">
      <c r="A78" s="65" t="s">
        <v>375</v>
      </c>
      <c r="B78" s="66" t="s">
        <v>373</v>
      </c>
      <c r="C78" s="67" t="str">
        <f>VLOOKUP(A78,'Inventaire général'!A:K,2,FALSE)</f>
        <v xml:space="preserve"> </v>
      </c>
      <c r="D78" s="67" t="str">
        <f>VLOOKUP(A78,'Inventaire général'!A:K,3,FALSE)</f>
        <v xml:space="preserve"> </v>
      </c>
      <c r="E78" s="67" t="str">
        <f>VLOOKUP(A78,'Inventaire général'!A:K,4,FALSE)</f>
        <v xml:space="preserve"> </v>
      </c>
      <c r="F78" s="67" t="str">
        <f>VLOOKUP(A78,'Inventaire général'!A:K,5,FALSE)</f>
        <v xml:space="preserve"> </v>
      </c>
      <c r="G78" s="71"/>
      <c r="H78" s="69" t="str">
        <f>VLOOKUP(A78,'Inventaire général'!A:K,10,FALSE)</f>
        <v xml:space="preserve"> </v>
      </c>
      <c r="I78" s="69" t="str">
        <f>VLOOKUP(A78,'Inventaire général'!A:K,11,FALSE)</f>
        <v xml:space="preserve"> </v>
      </c>
      <c r="J78" s="70" t="str">
        <f>IFERROR(VLOOKUP('Emprunteur 1'!A78,'Retour emprunteur 1'!$A$3:$A$43,1,FALSE),"NON-RENDU !")</f>
        <v>NON-RENDU !</v>
      </c>
    </row>
    <row r="79" spans="1:10">
      <c r="A79" s="42" t="s">
        <v>375</v>
      </c>
      <c r="B79" s="43" t="s">
        <v>373</v>
      </c>
      <c r="C79" s="67" t="str">
        <f>VLOOKUP(A79,'Inventaire général'!A:K,2,FALSE)</f>
        <v xml:space="preserve"> </v>
      </c>
      <c r="D79" s="67" t="str">
        <f>VLOOKUP(A79,'Inventaire général'!A:K,3,FALSE)</f>
        <v xml:space="preserve"> </v>
      </c>
      <c r="E79" s="67" t="str">
        <f>VLOOKUP(A79,'Inventaire général'!A:K,4,FALSE)</f>
        <v xml:space="preserve"> </v>
      </c>
      <c r="F79" s="67" t="str">
        <f>VLOOKUP(A79,'Inventaire général'!A:K,5,FALSE)</f>
        <v xml:space="preserve"> </v>
      </c>
      <c r="G79" s="71"/>
      <c r="H79" s="69" t="str">
        <f>VLOOKUP(A79,'Inventaire général'!A:K,10,FALSE)</f>
        <v xml:space="preserve"> </v>
      </c>
      <c r="I79" s="69" t="str">
        <f>VLOOKUP(A79,'Inventaire général'!A:K,11,FALSE)</f>
        <v xml:space="preserve"> </v>
      </c>
      <c r="J79" s="70" t="str">
        <f>IFERROR(VLOOKUP('Emprunteur 1'!A79,'Retour emprunteur 1'!$A$3:$A$43,1,FALSE),"NON-RENDU !")</f>
        <v>NON-RENDU !</v>
      </c>
    </row>
    <row r="80" spans="1:10">
      <c r="A80" s="65" t="s">
        <v>375</v>
      </c>
      <c r="B80" s="66" t="s">
        <v>373</v>
      </c>
      <c r="C80" s="67" t="str">
        <f>VLOOKUP(A80,'Inventaire général'!A:K,2,FALSE)</f>
        <v xml:space="preserve"> </v>
      </c>
      <c r="D80" s="67" t="str">
        <f>VLOOKUP(A80,'Inventaire général'!A:K,3,FALSE)</f>
        <v xml:space="preserve"> </v>
      </c>
      <c r="E80" s="67" t="str">
        <f>VLOOKUP(A80,'Inventaire général'!A:K,4,FALSE)</f>
        <v xml:space="preserve"> </v>
      </c>
      <c r="F80" s="67" t="str">
        <f>VLOOKUP(A80,'Inventaire général'!A:K,5,FALSE)</f>
        <v xml:space="preserve"> </v>
      </c>
      <c r="G80" s="71"/>
      <c r="H80" s="69" t="str">
        <f>VLOOKUP(A80,'Inventaire général'!A:K,10,FALSE)</f>
        <v xml:space="preserve"> </v>
      </c>
      <c r="I80" s="69" t="str">
        <f>VLOOKUP(A80,'Inventaire général'!A:K,11,FALSE)</f>
        <v xml:space="preserve"> </v>
      </c>
      <c r="J80" s="70" t="str">
        <f>IFERROR(VLOOKUP('Emprunteur 1'!A80,'Retour emprunteur 1'!$A$3:$A$43,1,FALSE),"NON-RENDU !")</f>
        <v>NON-RENDU !</v>
      </c>
    </row>
    <row r="81" spans="1:10">
      <c r="A81" s="42" t="s">
        <v>375</v>
      </c>
      <c r="B81" s="43" t="s">
        <v>373</v>
      </c>
      <c r="C81" s="67" t="str">
        <f>VLOOKUP(A81,'Inventaire général'!A:K,2,FALSE)</f>
        <v xml:space="preserve"> </v>
      </c>
      <c r="D81" s="67" t="str">
        <f>VLOOKUP(A81,'Inventaire général'!A:K,3,FALSE)</f>
        <v xml:space="preserve"> </v>
      </c>
      <c r="E81" s="67" t="str">
        <f>VLOOKUP(A81,'Inventaire général'!A:K,4,FALSE)</f>
        <v xml:space="preserve"> </v>
      </c>
      <c r="F81" s="67" t="str">
        <f>VLOOKUP(A81,'Inventaire général'!A:K,5,FALSE)</f>
        <v xml:space="preserve"> </v>
      </c>
      <c r="G81" s="71"/>
      <c r="H81" s="69" t="str">
        <f>VLOOKUP(A81,'Inventaire général'!A:K,10,FALSE)</f>
        <v xml:space="preserve"> </v>
      </c>
      <c r="I81" s="69" t="str">
        <f>VLOOKUP(A81,'Inventaire général'!A:K,11,FALSE)</f>
        <v xml:space="preserve"> </v>
      </c>
      <c r="J81" s="70" t="str">
        <f>IFERROR(VLOOKUP('Emprunteur 1'!A81,'Retour emprunteur 1'!$A$3:$A$43,1,FALSE),"NON-RENDU !")</f>
        <v>NON-RENDU !</v>
      </c>
    </row>
    <row r="82" spans="1:10">
      <c r="A82" s="65" t="s">
        <v>375</v>
      </c>
      <c r="B82" s="66" t="s">
        <v>373</v>
      </c>
      <c r="C82" s="67" t="str">
        <f>VLOOKUP(A82,'Inventaire général'!A:K,2,FALSE)</f>
        <v xml:space="preserve"> </v>
      </c>
      <c r="D82" s="67" t="str">
        <f>VLOOKUP(A82,'Inventaire général'!A:K,3,FALSE)</f>
        <v xml:space="preserve"> </v>
      </c>
      <c r="E82" s="67" t="str">
        <f>VLOOKUP(A82,'Inventaire général'!A:K,4,FALSE)</f>
        <v xml:space="preserve"> </v>
      </c>
      <c r="F82" s="67" t="str">
        <f>VLOOKUP(A82,'Inventaire général'!A:K,5,FALSE)</f>
        <v xml:space="preserve"> </v>
      </c>
      <c r="G82" s="71"/>
      <c r="H82" s="69" t="str">
        <f>VLOOKUP(A82,'Inventaire général'!A:K,10,FALSE)</f>
        <v xml:space="preserve"> </v>
      </c>
      <c r="I82" s="69" t="str">
        <f>VLOOKUP(A82,'Inventaire général'!A:K,11,FALSE)</f>
        <v xml:space="preserve"> </v>
      </c>
      <c r="J82" s="70" t="str">
        <f>IFERROR(VLOOKUP('Emprunteur 1'!A82,'Retour emprunteur 1'!$A$3:$A$43,1,FALSE),"NON-RENDU !")</f>
        <v>NON-RENDU !</v>
      </c>
    </row>
    <row r="83" spans="1:10">
      <c r="A83" s="42" t="s">
        <v>375</v>
      </c>
      <c r="B83" s="43" t="s">
        <v>373</v>
      </c>
      <c r="C83" s="67" t="str">
        <f>VLOOKUP(A83,'Inventaire général'!A:K,2,FALSE)</f>
        <v xml:space="preserve"> </v>
      </c>
      <c r="D83" s="67" t="str">
        <f>VLOOKUP(A83,'Inventaire général'!A:K,3,FALSE)</f>
        <v xml:space="preserve"> </v>
      </c>
      <c r="E83" s="67" t="str">
        <f>VLOOKUP(A83,'Inventaire général'!A:K,4,FALSE)</f>
        <v xml:space="preserve"> </v>
      </c>
      <c r="F83" s="67" t="str">
        <f>VLOOKUP(A83,'Inventaire général'!A:K,5,FALSE)</f>
        <v xml:space="preserve"> </v>
      </c>
      <c r="G83" s="71"/>
      <c r="H83" s="69" t="str">
        <f>VLOOKUP(A83,'Inventaire général'!A:K,10,FALSE)</f>
        <v xml:space="preserve"> </v>
      </c>
      <c r="I83" s="69" t="str">
        <f>VLOOKUP(A83,'Inventaire général'!A:K,11,FALSE)</f>
        <v xml:space="preserve"> </v>
      </c>
      <c r="J83" s="70" t="str">
        <f>IFERROR(VLOOKUP('Emprunteur 1'!A83,'Retour emprunteur 1'!$A$3:$A$43,1,FALSE),"NON-RENDU !")</f>
        <v>NON-RENDU !</v>
      </c>
    </row>
    <row r="84" spans="1:10">
      <c r="A84" s="65" t="s">
        <v>375</v>
      </c>
      <c r="B84" s="66" t="s">
        <v>373</v>
      </c>
      <c r="C84" s="67" t="str">
        <f>VLOOKUP(A84,'Inventaire général'!A:K,2,FALSE)</f>
        <v xml:space="preserve"> </v>
      </c>
      <c r="D84" s="67" t="str">
        <f>VLOOKUP(A84,'Inventaire général'!A:K,3,FALSE)</f>
        <v xml:space="preserve"> </v>
      </c>
      <c r="E84" s="67" t="str">
        <f>VLOOKUP(A84,'Inventaire général'!A:K,4,FALSE)</f>
        <v xml:space="preserve"> </v>
      </c>
      <c r="F84" s="67" t="str">
        <f>VLOOKUP(A84,'Inventaire général'!A:K,5,FALSE)</f>
        <v xml:space="preserve"> </v>
      </c>
      <c r="G84" s="71"/>
      <c r="H84" s="69" t="str">
        <f>VLOOKUP(A84,'Inventaire général'!A:K,10,FALSE)</f>
        <v xml:space="preserve"> </v>
      </c>
      <c r="I84" s="69" t="str">
        <f>VLOOKUP(A84,'Inventaire général'!A:K,11,FALSE)</f>
        <v xml:space="preserve"> </v>
      </c>
      <c r="J84" s="70" t="str">
        <f>IFERROR(VLOOKUP('Emprunteur 1'!A84,'Retour emprunteur 1'!$A$3:$A$43,1,FALSE),"NON-RENDU !")</f>
        <v>NON-RENDU !</v>
      </c>
    </row>
    <row r="85" spans="1:10">
      <c r="A85" s="42" t="s">
        <v>375</v>
      </c>
      <c r="B85" s="43" t="s">
        <v>373</v>
      </c>
      <c r="C85" s="67" t="str">
        <f>VLOOKUP(A85,'Inventaire général'!A:K,2,FALSE)</f>
        <v xml:space="preserve"> </v>
      </c>
      <c r="D85" s="67" t="str">
        <f>VLOOKUP(A85,'Inventaire général'!A:K,3,FALSE)</f>
        <v xml:space="preserve"> </v>
      </c>
      <c r="E85" s="67" t="str">
        <f>VLOOKUP(A85,'Inventaire général'!A:K,4,FALSE)</f>
        <v xml:space="preserve"> </v>
      </c>
      <c r="F85" s="67" t="str">
        <f>VLOOKUP(A85,'Inventaire général'!A:K,5,FALSE)</f>
        <v xml:space="preserve"> </v>
      </c>
      <c r="G85" s="71"/>
      <c r="H85" s="69" t="str">
        <f>VLOOKUP(A85,'Inventaire général'!A:K,10,FALSE)</f>
        <v xml:space="preserve"> </v>
      </c>
      <c r="I85" s="69" t="str">
        <f>VLOOKUP(A85,'Inventaire général'!A:K,11,FALSE)</f>
        <v xml:space="preserve"> </v>
      </c>
      <c r="J85" s="70" t="str">
        <f>IFERROR(VLOOKUP('Emprunteur 1'!A85,'Retour emprunteur 1'!$A$3:$A$43,1,FALSE),"NON-RENDU !")</f>
        <v>NON-RENDU !</v>
      </c>
    </row>
    <row r="86" spans="1:10">
      <c r="A86" s="65" t="s">
        <v>375</v>
      </c>
      <c r="B86" s="66" t="s">
        <v>373</v>
      </c>
      <c r="C86" s="67" t="str">
        <f>VLOOKUP(A86,'Inventaire général'!A:K,2,FALSE)</f>
        <v xml:space="preserve"> </v>
      </c>
      <c r="D86" s="67" t="str">
        <f>VLOOKUP(A86,'Inventaire général'!A:K,3,FALSE)</f>
        <v xml:space="preserve"> </v>
      </c>
      <c r="E86" s="67" t="str">
        <f>VLOOKUP(A86,'Inventaire général'!A:K,4,FALSE)</f>
        <v xml:space="preserve"> </v>
      </c>
      <c r="F86" s="67" t="str">
        <f>VLOOKUP(A86,'Inventaire général'!A:K,5,FALSE)</f>
        <v xml:space="preserve"> </v>
      </c>
      <c r="G86" s="71"/>
      <c r="H86" s="69" t="str">
        <f>VLOOKUP(A86,'Inventaire général'!A:K,10,FALSE)</f>
        <v xml:space="preserve"> </v>
      </c>
      <c r="I86" s="69" t="str">
        <f>VLOOKUP(A86,'Inventaire général'!A:K,11,FALSE)</f>
        <v xml:space="preserve"> </v>
      </c>
      <c r="J86" s="70" t="str">
        <f>IFERROR(VLOOKUP('Emprunteur 1'!A86,'Retour emprunteur 1'!$A$3:$A$43,1,FALSE),"NON-RENDU !")</f>
        <v>NON-RENDU !</v>
      </c>
    </row>
    <row r="87" spans="1:10">
      <c r="A87" s="42" t="s">
        <v>375</v>
      </c>
      <c r="B87" s="43" t="s">
        <v>373</v>
      </c>
      <c r="C87" s="67" t="str">
        <f>VLOOKUP(A87,'Inventaire général'!A:K,2,FALSE)</f>
        <v xml:space="preserve"> </v>
      </c>
      <c r="D87" s="67" t="str">
        <f>VLOOKUP(A87,'Inventaire général'!A:K,3,FALSE)</f>
        <v xml:space="preserve"> </v>
      </c>
      <c r="E87" s="67" t="str">
        <f>VLOOKUP(A87,'Inventaire général'!A:K,4,FALSE)</f>
        <v xml:space="preserve"> </v>
      </c>
      <c r="F87" s="67" t="str">
        <f>VLOOKUP(A87,'Inventaire général'!A:K,5,FALSE)</f>
        <v xml:space="preserve"> </v>
      </c>
      <c r="G87" s="71"/>
      <c r="H87" s="69" t="str">
        <f>VLOOKUP(A87,'Inventaire général'!A:K,10,FALSE)</f>
        <v xml:space="preserve"> </v>
      </c>
      <c r="I87" s="69" t="str">
        <f>VLOOKUP(A87,'Inventaire général'!A:K,11,FALSE)</f>
        <v xml:space="preserve"> </v>
      </c>
      <c r="J87" s="70" t="str">
        <f>IFERROR(VLOOKUP('Emprunteur 1'!A87,'Retour emprunteur 1'!$A$3:$A$43,1,FALSE),"NON-RENDU !")</f>
        <v>NON-RENDU !</v>
      </c>
    </row>
    <row r="88" spans="1:10">
      <c r="A88" s="65" t="s">
        <v>375</v>
      </c>
      <c r="B88" s="66" t="s">
        <v>373</v>
      </c>
      <c r="C88" s="67" t="str">
        <f>VLOOKUP(A88,'Inventaire général'!A:K,2,FALSE)</f>
        <v xml:space="preserve"> </v>
      </c>
      <c r="D88" s="67" t="str">
        <f>VLOOKUP(A88,'Inventaire général'!A:K,3,FALSE)</f>
        <v xml:space="preserve"> </v>
      </c>
      <c r="E88" s="67" t="str">
        <f>VLOOKUP(A88,'Inventaire général'!A:K,4,FALSE)</f>
        <v xml:space="preserve"> </v>
      </c>
      <c r="F88" s="67" t="str">
        <f>VLOOKUP(A88,'Inventaire général'!A:K,5,FALSE)</f>
        <v xml:space="preserve"> </v>
      </c>
      <c r="G88" s="71"/>
      <c r="H88" s="69" t="str">
        <f>VLOOKUP(A88,'Inventaire général'!A:K,10,FALSE)</f>
        <v xml:space="preserve"> </v>
      </c>
      <c r="I88" s="69" t="str">
        <f>VLOOKUP(A88,'Inventaire général'!A:K,11,FALSE)</f>
        <v xml:space="preserve"> </v>
      </c>
      <c r="J88" s="70" t="str">
        <f>IFERROR(VLOOKUP('Emprunteur 1'!A88,'Retour emprunteur 1'!$A$3:$A$43,1,FALSE),"NON-RENDU !")</f>
        <v>NON-RENDU !</v>
      </c>
    </row>
    <row r="89" spans="1:10">
      <c r="A89" s="42" t="s">
        <v>375</v>
      </c>
      <c r="B89" s="43" t="s">
        <v>373</v>
      </c>
      <c r="C89" s="67" t="str">
        <f>VLOOKUP(A89,'Inventaire général'!A:K,2,FALSE)</f>
        <v xml:space="preserve"> </v>
      </c>
      <c r="D89" s="67" t="str">
        <f>VLOOKUP(A89,'Inventaire général'!A:K,3,FALSE)</f>
        <v xml:space="preserve"> </v>
      </c>
      <c r="E89" s="67" t="str">
        <f>VLOOKUP(A89,'Inventaire général'!A:K,4,FALSE)</f>
        <v xml:space="preserve"> </v>
      </c>
      <c r="F89" s="67" t="str">
        <f>VLOOKUP(A89,'Inventaire général'!A:K,5,FALSE)</f>
        <v xml:space="preserve"> </v>
      </c>
      <c r="G89" s="71"/>
      <c r="H89" s="69" t="str">
        <f>VLOOKUP(A89,'Inventaire général'!A:K,10,FALSE)</f>
        <v xml:space="preserve"> </v>
      </c>
      <c r="I89" s="69" t="str">
        <f>VLOOKUP(A89,'Inventaire général'!A:K,11,FALSE)</f>
        <v xml:space="preserve"> </v>
      </c>
      <c r="J89" s="70" t="str">
        <f>IFERROR(VLOOKUP('Emprunteur 1'!A89,'Retour emprunteur 1'!$A$3:$A$43,1,FALSE),"NON-RENDU !")</f>
        <v>NON-RENDU !</v>
      </c>
    </row>
    <row r="90" spans="1:10">
      <c r="A90" s="65" t="s">
        <v>375</v>
      </c>
      <c r="B90" s="66" t="s">
        <v>373</v>
      </c>
      <c r="C90" s="67" t="str">
        <f>VLOOKUP(A90,'Inventaire général'!A:K,2,FALSE)</f>
        <v xml:space="preserve"> </v>
      </c>
      <c r="D90" s="67" t="str">
        <f>VLOOKUP(A90,'Inventaire général'!A:K,3,FALSE)</f>
        <v xml:space="preserve"> </v>
      </c>
      <c r="E90" s="67" t="str">
        <f>VLOOKUP(A90,'Inventaire général'!A:K,4,FALSE)</f>
        <v xml:space="preserve"> </v>
      </c>
      <c r="F90" s="67" t="str">
        <f>VLOOKUP(A90,'Inventaire général'!A:K,5,FALSE)</f>
        <v xml:space="preserve"> </v>
      </c>
      <c r="G90" s="71"/>
      <c r="H90" s="69" t="str">
        <f>VLOOKUP(A90,'Inventaire général'!A:K,10,FALSE)</f>
        <v xml:space="preserve"> </v>
      </c>
      <c r="I90" s="69" t="str">
        <f>VLOOKUP(A90,'Inventaire général'!A:K,11,FALSE)</f>
        <v xml:space="preserve"> </v>
      </c>
      <c r="J90" s="70" t="str">
        <f>IFERROR(VLOOKUP('Emprunteur 1'!A90,'Retour emprunteur 1'!$A$3:$A$43,1,FALSE),"NON-RENDU !")</f>
        <v>NON-RENDU !</v>
      </c>
    </row>
    <row r="91" spans="1:10">
      <c r="A91" s="42" t="s">
        <v>375</v>
      </c>
      <c r="B91" s="43" t="s">
        <v>373</v>
      </c>
      <c r="C91" s="67" t="str">
        <f>VLOOKUP(A91,'Inventaire général'!A:K,2,FALSE)</f>
        <v xml:space="preserve"> </v>
      </c>
      <c r="D91" s="67" t="str">
        <f>VLOOKUP(A91,'Inventaire général'!A:K,3,FALSE)</f>
        <v xml:space="preserve"> </v>
      </c>
      <c r="E91" s="67" t="str">
        <f>VLOOKUP(A91,'Inventaire général'!A:K,4,FALSE)</f>
        <v xml:space="preserve"> </v>
      </c>
      <c r="F91" s="67" t="str">
        <f>VLOOKUP(A91,'Inventaire général'!A:K,5,FALSE)</f>
        <v xml:space="preserve"> </v>
      </c>
      <c r="G91" s="71"/>
      <c r="H91" s="69" t="str">
        <f>VLOOKUP(A91,'Inventaire général'!A:K,10,FALSE)</f>
        <v xml:space="preserve"> </v>
      </c>
      <c r="I91" s="69" t="str">
        <f>VLOOKUP(A91,'Inventaire général'!A:K,11,FALSE)</f>
        <v xml:space="preserve"> </v>
      </c>
      <c r="J91" s="70" t="str">
        <f>IFERROR(VLOOKUP('Emprunteur 1'!A91,'Retour emprunteur 1'!$A$3:$A$43,1,FALSE),"NON-RENDU !")</f>
        <v>NON-RENDU !</v>
      </c>
    </row>
    <row r="92" spans="1:10">
      <c r="A92" s="65" t="s">
        <v>375</v>
      </c>
      <c r="B92" s="66" t="s">
        <v>373</v>
      </c>
      <c r="C92" s="67" t="str">
        <f>VLOOKUP(A92,'Inventaire général'!A:K,2,FALSE)</f>
        <v xml:space="preserve"> </v>
      </c>
      <c r="D92" s="67" t="str">
        <f>VLOOKUP(A92,'Inventaire général'!A:K,3,FALSE)</f>
        <v xml:space="preserve"> </v>
      </c>
      <c r="E92" s="67" t="str">
        <f>VLOOKUP(A92,'Inventaire général'!A:K,4,FALSE)</f>
        <v xml:space="preserve"> </v>
      </c>
      <c r="F92" s="67" t="str">
        <f>VLOOKUP(A92,'Inventaire général'!A:K,5,FALSE)</f>
        <v xml:space="preserve"> </v>
      </c>
      <c r="G92" s="71"/>
      <c r="H92" s="69" t="str">
        <f>VLOOKUP(A92,'Inventaire général'!A:K,10,FALSE)</f>
        <v xml:space="preserve"> </v>
      </c>
      <c r="I92" s="69" t="str">
        <f>VLOOKUP(A92,'Inventaire général'!A:K,11,FALSE)</f>
        <v xml:space="preserve"> </v>
      </c>
      <c r="J92" s="70" t="str">
        <f>IFERROR(VLOOKUP('Emprunteur 1'!A92,'Retour emprunteur 1'!$A$3:$A$43,1,FALSE),"NON-RENDU !")</f>
        <v>NON-RENDU !</v>
      </c>
    </row>
    <row r="93" spans="1:10">
      <c r="A93" s="42" t="s">
        <v>375</v>
      </c>
      <c r="B93" s="43" t="s">
        <v>373</v>
      </c>
      <c r="C93" s="67" t="str">
        <f>VLOOKUP(A93,'Inventaire général'!A:K,2,FALSE)</f>
        <v xml:space="preserve"> </v>
      </c>
      <c r="D93" s="67" t="str">
        <f>VLOOKUP(A93,'Inventaire général'!A:K,3,FALSE)</f>
        <v xml:space="preserve"> </v>
      </c>
      <c r="E93" s="67" t="str">
        <f>VLOOKUP(A93,'Inventaire général'!A:K,4,FALSE)</f>
        <v xml:space="preserve"> </v>
      </c>
      <c r="F93" s="67" t="str">
        <f>VLOOKUP(A93,'Inventaire général'!A:K,5,FALSE)</f>
        <v xml:space="preserve"> </v>
      </c>
      <c r="G93" s="71"/>
      <c r="H93" s="69" t="str">
        <f>VLOOKUP(A93,'Inventaire général'!A:K,10,FALSE)</f>
        <v xml:space="preserve"> </v>
      </c>
      <c r="I93" s="69" t="str">
        <f>VLOOKUP(A93,'Inventaire général'!A:K,11,FALSE)</f>
        <v xml:space="preserve"> </v>
      </c>
      <c r="J93" s="70" t="str">
        <f>IFERROR(VLOOKUP('Emprunteur 1'!A93,'Retour emprunteur 1'!$A$3:$A$43,1,FALSE),"NON-RENDU !")</f>
        <v>NON-RENDU !</v>
      </c>
    </row>
    <row r="94" spans="1:10">
      <c r="A94" s="65" t="s">
        <v>375</v>
      </c>
      <c r="B94" s="66" t="s">
        <v>373</v>
      </c>
      <c r="C94" s="67" t="str">
        <f>VLOOKUP(A94,'Inventaire général'!A:K,2,FALSE)</f>
        <v xml:space="preserve"> </v>
      </c>
      <c r="D94" s="67" t="str">
        <f>VLOOKUP(A94,'Inventaire général'!A:K,3,FALSE)</f>
        <v xml:space="preserve"> </v>
      </c>
      <c r="E94" s="67" t="str">
        <f>VLOOKUP(A94,'Inventaire général'!A:K,4,FALSE)</f>
        <v xml:space="preserve"> </v>
      </c>
      <c r="F94" s="67" t="str">
        <f>VLOOKUP(A94,'Inventaire général'!A:K,5,FALSE)</f>
        <v xml:space="preserve"> </v>
      </c>
      <c r="G94" s="71"/>
      <c r="H94" s="69" t="str">
        <f>VLOOKUP(A94,'Inventaire général'!A:K,10,FALSE)</f>
        <v xml:space="preserve"> </v>
      </c>
      <c r="I94" s="69" t="str">
        <f>VLOOKUP(A94,'Inventaire général'!A:K,11,FALSE)</f>
        <v xml:space="preserve"> </v>
      </c>
      <c r="J94" s="70" t="str">
        <f>IFERROR(VLOOKUP('Emprunteur 1'!A94,'Retour emprunteur 1'!$A$3:$A$43,1,FALSE),"NON-RENDU !")</f>
        <v>NON-RENDU !</v>
      </c>
    </row>
    <row r="95" spans="1:10">
      <c r="A95" s="42" t="s">
        <v>375</v>
      </c>
      <c r="B95" s="43" t="s">
        <v>373</v>
      </c>
      <c r="C95" s="67" t="str">
        <f>VLOOKUP(A95,'Inventaire général'!A:K,2,FALSE)</f>
        <v xml:space="preserve"> </v>
      </c>
      <c r="D95" s="67" t="str">
        <f>VLOOKUP(A95,'Inventaire général'!A:K,3,FALSE)</f>
        <v xml:space="preserve"> </v>
      </c>
      <c r="E95" s="67" t="str">
        <f>VLOOKUP(A95,'Inventaire général'!A:K,4,FALSE)</f>
        <v xml:space="preserve"> </v>
      </c>
      <c r="F95" s="67" t="str">
        <f>VLOOKUP(A95,'Inventaire général'!A:K,5,FALSE)</f>
        <v xml:space="preserve"> </v>
      </c>
      <c r="G95" s="71"/>
      <c r="H95" s="69" t="str">
        <f>VLOOKUP(A95,'Inventaire général'!A:K,10,FALSE)</f>
        <v xml:space="preserve"> </v>
      </c>
      <c r="I95" s="69" t="str">
        <f>VLOOKUP(A95,'Inventaire général'!A:K,11,FALSE)</f>
        <v xml:space="preserve"> </v>
      </c>
      <c r="J95" s="70" t="str">
        <f>IFERROR(VLOOKUP('Emprunteur 1'!A95,'Retour emprunteur 1'!$A$3:$A$43,1,FALSE),"NON-RENDU !")</f>
        <v>NON-RENDU !</v>
      </c>
    </row>
    <row r="96" spans="1:10">
      <c r="A96" s="65" t="s">
        <v>375</v>
      </c>
      <c r="B96" s="66" t="s">
        <v>373</v>
      </c>
      <c r="C96" s="67" t="str">
        <f>VLOOKUP(A96,'Inventaire général'!A:K,2,FALSE)</f>
        <v xml:space="preserve"> </v>
      </c>
      <c r="D96" s="67" t="str">
        <f>VLOOKUP(A96,'Inventaire général'!A:K,3,FALSE)</f>
        <v xml:space="preserve"> </v>
      </c>
      <c r="E96" s="67" t="str">
        <f>VLOOKUP(A96,'Inventaire général'!A:K,4,FALSE)</f>
        <v xml:space="preserve"> </v>
      </c>
      <c r="F96" s="67" t="str">
        <f>VLOOKUP(A96,'Inventaire général'!A:K,5,FALSE)</f>
        <v xml:space="preserve"> </v>
      </c>
      <c r="G96" s="71"/>
      <c r="H96" s="69" t="str">
        <f>VLOOKUP(A96,'Inventaire général'!A:K,10,FALSE)</f>
        <v xml:space="preserve"> </v>
      </c>
      <c r="I96" s="69" t="str">
        <f>VLOOKUP(A96,'Inventaire général'!A:K,11,FALSE)</f>
        <v xml:space="preserve"> </v>
      </c>
      <c r="J96" s="70" t="str">
        <f>IFERROR(VLOOKUP('Emprunteur 1'!A96,'Retour emprunteur 1'!$A$3:$A$43,1,FALSE),"NON-RENDU !")</f>
        <v>NON-RENDU !</v>
      </c>
    </row>
    <row r="97" spans="1:10">
      <c r="A97" s="42" t="s">
        <v>375</v>
      </c>
      <c r="B97" s="43" t="s">
        <v>373</v>
      </c>
      <c r="C97" s="67" t="str">
        <f>VLOOKUP(A97,'Inventaire général'!A:K,2,FALSE)</f>
        <v xml:space="preserve"> </v>
      </c>
      <c r="D97" s="67" t="str">
        <f>VLOOKUP(A97,'Inventaire général'!A:K,3,FALSE)</f>
        <v xml:space="preserve"> </v>
      </c>
      <c r="E97" s="67" t="str">
        <f>VLOOKUP(A97,'Inventaire général'!A:K,4,FALSE)</f>
        <v xml:space="preserve"> </v>
      </c>
      <c r="F97" s="67" t="str">
        <f>VLOOKUP(A97,'Inventaire général'!A:K,5,FALSE)</f>
        <v xml:space="preserve"> </v>
      </c>
      <c r="G97" s="71"/>
      <c r="H97" s="69" t="str">
        <f>VLOOKUP(A97,'Inventaire général'!A:K,10,FALSE)</f>
        <v xml:space="preserve"> </v>
      </c>
      <c r="I97" s="69" t="str">
        <f>VLOOKUP(A97,'Inventaire général'!A:K,11,FALSE)</f>
        <v xml:space="preserve"> </v>
      </c>
      <c r="J97" s="70" t="str">
        <f>IFERROR(VLOOKUP('Emprunteur 1'!A97,'Retour emprunteur 1'!$A$3:$A$43,1,FALSE),"NON-RENDU !")</f>
        <v>NON-RENDU !</v>
      </c>
    </row>
    <row r="98" spans="1:10">
      <c r="A98" s="65" t="s">
        <v>375</v>
      </c>
      <c r="B98" s="66" t="s">
        <v>373</v>
      </c>
      <c r="C98" s="67" t="str">
        <f>VLOOKUP(A98,'Inventaire général'!A:K,2,FALSE)</f>
        <v xml:space="preserve"> </v>
      </c>
      <c r="D98" s="67" t="str">
        <f>VLOOKUP(A98,'Inventaire général'!A:K,3,FALSE)</f>
        <v xml:space="preserve"> </v>
      </c>
      <c r="E98" s="67" t="str">
        <f>VLOOKUP(A98,'Inventaire général'!A:K,4,FALSE)</f>
        <v xml:space="preserve"> </v>
      </c>
      <c r="F98" s="67" t="str">
        <f>VLOOKUP(A98,'Inventaire général'!A:K,5,FALSE)</f>
        <v xml:space="preserve"> </v>
      </c>
      <c r="G98" s="71"/>
      <c r="H98" s="69" t="str">
        <f>VLOOKUP(A98,'Inventaire général'!A:K,10,FALSE)</f>
        <v xml:space="preserve"> </v>
      </c>
      <c r="I98" s="69" t="str">
        <f>VLOOKUP(A98,'Inventaire général'!A:K,11,FALSE)</f>
        <v xml:space="preserve"> </v>
      </c>
      <c r="J98" s="70" t="str">
        <f>IFERROR(VLOOKUP('Emprunteur 1'!A98,'Retour emprunteur 1'!$A$3:$A$43,1,FALSE),"NON-RENDU !")</f>
        <v>NON-RENDU !</v>
      </c>
    </row>
    <row r="99" spans="1:10">
      <c r="A99" s="42" t="s">
        <v>375</v>
      </c>
      <c r="B99" s="43" t="s">
        <v>373</v>
      </c>
      <c r="C99" s="67" t="str">
        <f>VLOOKUP(A99,'Inventaire général'!A:K,2,FALSE)</f>
        <v xml:space="preserve"> </v>
      </c>
      <c r="D99" s="67" t="str">
        <f>VLOOKUP(A99,'Inventaire général'!A:K,3,FALSE)</f>
        <v xml:space="preserve"> </v>
      </c>
      <c r="E99" s="67" t="str">
        <f>VLOOKUP(A99,'Inventaire général'!A:K,4,FALSE)</f>
        <v xml:space="preserve"> </v>
      </c>
      <c r="F99" s="67" t="str">
        <f>VLOOKUP(A99,'Inventaire général'!A:K,5,FALSE)</f>
        <v xml:space="preserve"> </v>
      </c>
      <c r="G99" s="71"/>
      <c r="H99" s="69" t="str">
        <f>VLOOKUP(A99,'Inventaire général'!A:K,10,FALSE)</f>
        <v xml:space="preserve"> </v>
      </c>
      <c r="I99" s="69" t="str">
        <f>VLOOKUP(A99,'Inventaire général'!A:K,11,FALSE)</f>
        <v xml:space="preserve"> </v>
      </c>
      <c r="J99" s="70" t="str">
        <f>IFERROR(VLOOKUP('Emprunteur 1'!A99,'Retour emprunteur 1'!$A$3:$A$43,1,FALSE),"NON-RENDU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72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1'!A100,'Retour emprunteur 1'!$A$3:$A$43,1,FALSE),"NON-RENDU !")</f>
        <v>NON-RENDU !</v>
      </c>
    </row>
  </sheetData>
  <sheetProtection sheet="1" objects="1" scenarios="1" selectLockedCells="1"/>
  <mergeCells count="7">
    <mergeCell ref="H4:J4"/>
    <mergeCell ref="I2:J2"/>
    <mergeCell ref="A2:D2"/>
    <mergeCell ref="E2:F2"/>
    <mergeCell ref="B4:B5"/>
    <mergeCell ref="A4:A5"/>
    <mergeCell ref="C4:G4"/>
  </mergeCells>
  <pageMargins left="0.25" right="0.25" top="0.75" bottom="0.75" header="0.3" footer="0.3"/>
  <pageSetup paperSize="8" fitToHeight="0" orientation="landscape" verticalDpi="0" r:id="rId1"/>
  <headerFooter>
    <oddHeader>&amp;CCo'Anim - 15, place de l'Europe - 44310 Saint-Colomban</oddHeader>
    <oddFooter>&amp;CLe matériel doit être rendu parfaitement propre et doit être réacheminé vers son lieu de stockage après vérification. Le matériel manquant ou cassé est remplacé ou réparé par l'emprunteur.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A100"/>
  <sheetViews>
    <sheetView topLeftCell="A34" workbookViewId="0">
      <selection activeCell="A46" sqref="A46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73"/>
    </row>
    <row r="43" spans="1:1">
      <c r="A43" s="52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0"/>
  <sheetViews>
    <sheetView topLeftCell="A67" zoomScaleNormal="100" workbookViewId="0">
      <selection activeCell="A100" sqref="A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491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2'!A6,'Retour emprunteur 2'!$A$3:$A$43,1,FALSE),"NON-RENDU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2'!A7,'Retour emprunteur 2'!$A$3:$A$43,1,FALSE),"NON-RENDU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2'!A8,'Retour emprunteur 2'!$A$3:$A$43,1,FALSE),"NON-RENDU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2'!A9,'Retour emprunteur 2'!$A$3:$A$43,1,FALSE),"NON-RENDU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2'!A10,'Retour emprunteur 2'!$A$3:$A$43,1,FALSE),"NON-RENDU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2'!A11,'Retour emprunteur 2'!$A$3:$A$43,1,FALSE),"NON-RENDU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2'!A12,'Retour emprunteur 2'!$A$3:$A$43,1,FALSE),"NON-RENDU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2'!A13,'Retour emprunteur 2'!$A$3:$A$43,1,FALSE),"NON-RENDU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2'!A14,'Retour emprunteur 2'!$A$3:$A$43,1,FALSE),"NON-RENDU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2'!A15,'Retour emprunteur 2'!$A$3:$A$43,1,FALSE),"NON-RENDU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2'!A16,'Retour emprunteur 2'!$A$3:$A$43,1,FALSE),"NON-RENDU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2'!A17,'Retour emprunteur 2'!$A$3:$A$43,1,FALSE),"NON-RENDU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2'!A18,'Retour emprunteur 2'!$A$3:$A$43,1,FALSE),"NON-RENDU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2'!A19,'Retour emprunteur 2'!$A$3:$A$43,1,FALSE),"NON-RENDU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2'!A20,'Retour emprunteur 2'!$A$3:$A$43,1,FALSE),"NON-RENDU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2'!A21,'Retour emprunteur 2'!$A$3:$A$43,1,FALSE),"NON-RENDU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2'!A22,'Retour emprunteur 2'!$A$3:$A$43,1,FALSE),"NON-RENDU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2'!A23,'Retour emprunteur 2'!$A$3:$A$43,1,FALSE),"NON-RENDU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2'!A24,'Retour emprunteur 2'!$A$3:$A$43,1,FALSE),"NON-RENDU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2'!A25,'Retour emprunteur 2'!$A$3:$A$43,1,FALSE),"NON-RENDU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2'!A26,'Retour emprunteur 2'!$A$3:$A$43,1,FALSE),"NON-RENDU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2'!A27,'Retour emprunteur 2'!$A$3:$A$43,1,FALSE),"NON-RENDU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2'!A28,'Retour emprunteur 2'!$A$3:$A$43,1,FALSE),"NON-RENDU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2'!A29,'Retour emprunteur 2'!$A$3:$A$43,1,FALSE),"NON-RENDU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2'!A30,'Retour emprunteur 2'!$A$3:$A$43,1,FALSE),"NON-RENDU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2'!A31,'Retour emprunteur 2'!$A$3:$A$43,1,FALSE),"NON-RENDU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2'!A32,'Retour emprunteur 2'!$A$3:$A$43,1,FALSE),"NON-RENDU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2'!A33,'Retour emprunteur 2'!$A$3:$A$43,1,FALSE),"NON-RENDU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2'!A34,'Retour emprunteur 2'!$A$3:$A$43,1,FALSE),"NON-RENDU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2'!A35,'Retour emprunteur 2'!$A$3:$A$43,1,FALSE),"NON-RENDU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2'!A36,'Retour emprunteur 2'!$A$3:$A$43,1,FALSE),"NON-RENDU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2'!A37,'Retour emprunteur 2'!$A$3:$A$43,1,FALSE),"NON-RENDU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2'!A38,'Retour emprunteur 2'!$A$3:$A$43,1,FALSE),"NON-RENDU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2'!A39,'Retour emprunteur 2'!$A$3:$A$43,1,FALSE),"NON-RENDU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2'!A40,'Retour emprunteur 2'!$A$3:$A$43,1,FALSE),"NON-RENDU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2'!A41,'Retour emprunteur 2'!$A$3:$A$43,1,FALSE),"NON-RENDU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2'!A42,'Retour emprunteur 2'!$A$3:$A$43,1,FALSE),"NON-RENDU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2'!A43,'Retour emprunteur 2'!$A$3:$A$43,1,FALSE),"NON-RENDU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2'!A44,'Retour emprunteur 2'!$A$3:$A$43,1,FALSE),"NON-RENDU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2'!A45,'Retour emprunteur 2'!$A$3:$A$43,1,FALSE),"NON-RENDU !")</f>
        <v>NON-RENDU !</v>
      </c>
    </row>
    <row r="46" spans="1:10">
      <c r="A46" s="42" t="s">
        <v>375</v>
      </c>
      <c r="B46" s="43" t="s">
        <v>373</v>
      </c>
      <c r="C46" s="44" t="str">
        <f>VLOOKUP(A46,'Inventaire général'!A:K,2,FALSE)</f>
        <v xml:space="preserve"> </v>
      </c>
      <c r="D46" s="44" t="str">
        <f>VLOOKUP(A46,'Inventaire général'!A:K,3,FALSE)</f>
        <v xml:space="preserve"> </v>
      </c>
      <c r="E46" s="44" t="str">
        <f>VLOOKUP(A46,'Inventaire général'!A:K,4,FALSE)</f>
        <v xml:space="preserve"> </v>
      </c>
      <c r="F46" s="44" t="str">
        <f>VLOOKUP(A46,'Inventaire général'!A:K,5,FALSE)</f>
        <v xml:space="preserve"> </v>
      </c>
      <c r="G46" s="21"/>
      <c r="H46" s="45" t="str">
        <f>VLOOKUP(A46,'Inventaire général'!A:K,10,FALSE)</f>
        <v xml:space="preserve"> </v>
      </c>
      <c r="I46" s="45" t="str">
        <f>VLOOKUP(A46,'Inventaire général'!A:K,11,FALSE)</f>
        <v xml:space="preserve"> </v>
      </c>
      <c r="J46" s="29" t="str">
        <f>IFERROR(VLOOKUP('Emprunteur 2'!A46,'Retour emprunteur 2'!$A$3:$A$43,1,FALSE),"NON-RENDU !")</f>
        <v>NON-RENDU !</v>
      </c>
    </row>
    <row r="47" spans="1:10">
      <c r="A47" s="42" t="s">
        <v>375</v>
      </c>
      <c r="B47" s="43" t="s">
        <v>373</v>
      </c>
      <c r="C47" s="44" t="str">
        <f>VLOOKUP(A47,'Inventaire général'!A:K,2,FALSE)</f>
        <v xml:space="preserve"> </v>
      </c>
      <c r="D47" s="44" t="str">
        <f>VLOOKUP(A47,'Inventaire général'!A:K,3,FALSE)</f>
        <v xml:space="preserve"> </v>
      </c>
      <c r="E47" s="44" t="str">
        <f>VLOOKUP(A47,'Inventaire général'!A:K,4,FALSE)</f>
        <v xml:space="preserve"> </v>
      </c>
      <c r="F47" s="44" t="str">
        <f>VLOOKUP(A47,'Inventaire général'!A:K,5,FALSE)</f>
        <v xml:space="preserve"> </v>
      </c>
      <c r="G47" s="21"/>
      <c r="H47" s="45" t="str">
        <f>VLOOKUP(A47,'Inventaire général'!A:K,10,FALSE)</f>
        <v xml:space="preserve"> </v>
      </c>
      <c r="I47" s="45" t="str">
        <f>VLOOKUP(A47,'Inventaire général'!A:K,11,FALSE)</f>
        <v xml:space="preserve"> </v>
      </c>
      <c r="J47" s="29" t="str">
        <f>IFERROR(VLOOKUP('Emprunteur 2'!A47,'Retour emprunteur 2'!$A$3:$A$43,1,FALSE),"NON-RENDU !")</f>
        <v>NON-RENDU !</v>
      </c>
    </row>
    <row r="48" spans="1:10">
      <c r="A48" s="42" t="s">
        <v>375</v>
      </c>
      <c r="B48" s="43" t="s">
        <v>373</v>
      </c>
      <c r="C48" s="44" t="str">
        <f>VLOOKUP(A48,'Inventaire général'!A:K,2,FALSE)</f>
        <v xml:space="preserve"> </v>
      </c>
      <c r="D48" s="44" t="str">
        <f>VLOOKUP(A48,'Inventaire général'!A:K,3,FALSE)</f>
        <v xml:space="preserve"> </v>
      </c>
      <c r="E48" s="44" t="str">
        <f>VLOOKUP(A48,'Inventaire général'!A:K,4,FALSE)</f>
        <v xml:space="preserve"> </v>
      </c>
      <c r="F48" s="44" t="str">
        <f>VLOOKUP(A48,'Inventaire général'!A:K,5,FALSE)</f>
        <v xml:space="preserve"> </v>
      </c>
      <c r="G48" s="21"/>
      <c r="H48" s="45" t="str">
        <f>VLOOKUP(A48,'Inventaire général'!A:K,10,FALSE)</f>
        <v xml:space="preserve"> </v>
      </c>
      <c r="I48" s="45" t="str">
        <f>VLOOKUP(A48,'Inventaire général'!A:K,11,FALSE)</f>
        <v xml:space="preserve"> </v>
      </c>
      <c r="J48" s="29" t="str">
        <f>IFERROR(VLOOKUP('Emprunteur 2'!A48,'Retour emprunteur 2'!$A$3:$A$43,1,FALSE),"NON-RENDU !")</f>
        <v>NON-RENDU !</v>
      </c>
    </row>
    <row r="49" spans="1:10">
      <c r="A49" s="42" t="s">
        <v>375</v>
      </c>
      <c r="B49" s="43" t="s">
        <v>373</v>
      </c>
      <c r="C49" s="44" t="str">
        <f>VLOOKUP(A49,'Inventaire général'!A:K,2,FALSE)</f>
        <v xml:space="preserve"> </v>
      </c>
      <c r="D49" s="44" t="str">
        <f>VLOOKUP(A49,'Inventaire général'!A:K,3,FALSE)</f>
        <v xml:space="preserve"> </v>
      </c>
      <c r="E49" s="44" t="str">
        <f>VLOOKUP(A49,'Inventaire général'!A:K,4,FALSE)</f>
        <v xml:space="preserve"> </v>
      </c>
      <c r="F49" s="44" t="str">
        <f>VLOOKUP(A49,'Inventaire général'!A:K,5,FALSE)</f>
        <v xml:space="preserve"> </v>
      </c>
      <c r="G49" s="21"/>
      <c r="H49" s="45" t="str">
        <f>VLOOKUP(A49,'Inventaire général'!A:K,10,FALSE)</f>
        <v xml:space="preserve"> </v>
      </c>
      <c r="I49" s="45" t="str">
        <f>VLOOKUP(A49,'Inventaire général'!A:K,11,FALSE)</f>
        <v xml:space="preserve"> </v>
      </c>
      <c r="J49" s="29" t="str">
        <f>IFERROR(VLOOKUP('Emprunteur 2'!A49,'Retour emprunteur 2'!$A$3:$A$43,1,FALSE),"NON-RENDU !")</f>
        <v>NON-RENDU !</v>
      </c>
    </row>
    <row r="50" spans="1:10">
      <c r="A50" s="42" t="s">
        <v>375</v>
      </c>
      <c r="B50" s="43" t="s">
        <v>373</v>
      </c>
      <c r="C50" s="44" t="str">
        <f>VLOOKUP(A50,'Inventaire général'!A:K,2,FALSE)</f>
        <v xml:space="preserve"> </v>
      </c>
      <c r="D50" s="44" t="str">
        <f>VLOOKUP(A50,'Inventaire général'!A:K,3,FALSE)</f>
        <v xml:space="preserve"> </v>
      </c>
      <c r="E50" s="44" t="str">
        <f>VLOOKUP(A50,'Inventaire général'!A:K,4,FALSE)</f>
        <v xml:space="preserve"> </v>
      </c>
      <c r="F50" s="44" t="str">
        <f>VLOOKUP(A50,'Inventaire général'!A:K,5,FALSE)</f>
        <v xml:space="preserve"> </v>
      </c>
      <c r="G50" s="21"/>
      <c r="H50" s="45" t="str">
        <f>VLOOKUP(A50,'Inventaire général'!A:K,10,FALSE)</f>
        <v xml:space="preserve"> </v>
      </c>
      <c r="I50" s="45" t="str">
        <f>VLOOKUP(A50,'Inventaire général'!A:K,11,FALSE)</f>
        <v xml:space="preserve"> </v>
      </c>
      <c r="J50" s="29" t="str">
        <f>IFERROR(VLOOKUP('Emprunteur 2'!A50,'Retour emprunteur 2'!$A$3:$A$43,1,FALSE),"NON-RENDU !")</f>
        <v>NON-RENDU !</v>
      </c>
    </row>
    <row r="51" spans="1:10">
      <c r="A51" s="42" t="s">
        <v>375</v>
      </c>
      <c r="B51" s="43" t="s">
        <v>373</v>
      </c>
      <c r="C51" s="44" t="str">
        <f>VLOOKUP(A51,'Inventaire général'!A:K,2,FALSE)</f>
        <v xml:space="preserve"> </v>
      </c>
      <c r="D51" s="44" t="str">
        <f>VLOOKUP(A51,'Inventaire général'!A:K,3,FALSE)</f>
        <v xml:space="preserve"> </v>
      </c>
      <c r="E51" s="44" t="str">
        <f>VLOOKUP(A51,'Inventaire général'!A:K,4,FALSE)</f>
        <v xml:space="preserve"> </v>
      </c>
      <c r="F51" s="44" t="str">
        <f>VLOOKUP(A51,'Inventaire général'!A:K,5,FALSE)</f>
        <v xml:space="preserve"> </v>
      </c>
      <c r="G51" s="21"/>
      <c r="H51" s="45" t="str">
        <f>VLOOKUP(A51,'Inventaire général'!A:K,10,FALSE)</f>
        <v xml:space="preserve"> </v>
      </c>
      <c r="I51" s="45" t="str">
        <f>VLOOKUP(A51,'Inventaire général'!A:K,11,FALSE)</f>
        <v xml:space="preserve"> </v>
      </c>
      <c r="J51" s="29" t="str">
        <f>IFERROR(VLOOKUP('Emprunteur 2'!A51,'Retour emprunteur 2'!$A$3:$A$43,1,FALSE),"NON-RENDU !")</f>
        <v>NON-RENDU !</v>
      </c>
    </row>
    <row r="52" spans="1:10">
      <c r="A52" s="42" t="s">
        <v>375</v>
      </c>
      <c r="B52" s="43" t="s">
        <v>373</v>
      </c>
      <c r="C52" s="44" t="str">
        <f>VLOOKUP(A52,'Inventaire général'!A:K,2,FALSE)</f>
        <v xml:space="preserve"> </v>
      </c>
      <c r="D52" s="44" t="str">
        <f>VLOOKUP(A52,'Inventaire général'!A:K,3,FALSE)</f>
        <v xml:space="preserve"> </v>
      </c>
      <c r="E52" s="44" t="str">
        <f>VLOOKUP(A52,'Inventaire général'!A:K,4,FALSE)</f>
        <v xml:space="preserve"> </v>
      </c>
      <c r="F52" s="44" t="str">
        <f>VLOOKUP(A52,'Inventaire général'!A:K,5,FALSE)</f>
        <v xml:space="preserve"> </v>
      </c>
      <c r="G52" s="21"/>
      <c r="H52" s="45" t="str">
        <f>VLOOKUP(A52,'Inventaire général'!A:K,10,FALSE)</f>
        <v xml:space="preserve"> </v>
      </c>
      <c r="I52" s="45" t="str">
        <f>VLOOKUP(A52,'Inventaire général'!A:K,11,FALSE)</f>
        <v xml:space="preserve"> </v>
      </c>
      <c r="J52" s="29" t="str">
        <f>IFERROR(VLOOKUP('Emprunteur 2'!A52,'Retour emprunteur 2'!$A$3:$A$43,1,FALSE),"NON-RENDU !")</f>
        <v>NON-RENDU !</v>
      </c>
    </row>
    <row r="53" spans="1:10">
      <c r="A53" s="42" t="s">
        <v>375</v>
      </c>
      <c r="B53" s="43" t="s">
        <v>373</v>
      </c>
      <c r="C53" s="44" t="str">
        <f>VLOOKUP(A53,'Inventaire général'!A:K,2,FALSE)</f>
        <v xml:space="preserve"> </v>
      </c>
      <c r="D53" s="44" t="str">
        <f>VLOOKUP(A53,'Inventaire général'!A:K,3,FALSE)</f>
        <v xml:space="preserve"> </v>
      </c>
      <c r="E53" s="44" t="str">
        <f>VLOOKUP(A53,'Inventaire général'!A:K,4,FALSE)</f>
        <v xml:space="preserve"> </v>
      </c>
      <c r="F53" s="44" t="str">
        <f>VLOOKUP(A53,'Inventaire général'!A:K,5,FALSE)</f>
        <v xml:space="preserve"> </v>
      </c>
      <c r="G53" s="21"/>
      <c r="H53" s="45" t="str">
        <f>VLOOKUP(A53,'Inventaire général'!A:K,10,FALSE)</f>
        <v xml:space="preserve"> </v>
      </c>
      <c r="I53" s="45" t="str">
        <f>VLOOKUP(A53,'Inventaire général'!A:K,11,FALSE)</f>
        <v xml:space="preserve"> </v>
      </c>
      <c r="J53" s="29" t="str">
        <f>IFERROR(VLOOKUP('Emprunteur 2'!A53,'Retour emprunteur 2'!$A$3:$A$43,1,FALSE),"NON-RENDU !")</f>
        <v>NON-RENDU !</v>
      </c>
    </row>
    <row r="54" spans="1:10">
      <c r="A54" s="42" t="s">
        <v>375</v>
      </c>
      <c r="B54" s="43" t="s">
        <v>373</v>
      </c>
      <c r="C54" s="44" t="str">
        <f>VLOOKUP(A54,'Inventaire général'!A:K,2,FALSE)</f>
        <v xml:space="preserve"> </v>
      </c>
      <c r="D54" s="44" t="str">
        <f>VLOOKUP(A54,'Inventaire général'!A:K,3,FALSE)</f>
        <v xml:space="preserve"> </v>
      </c>
      <c r="E54" s="44" t="str">
        <f>VLOOKUP(A54,'Inventaire général'!A:K,4,FALSE)</f>
        <v xml:space="preserve"> </v>
      </c>
      <c r="F54" s="44" t="str">
        <f>VLOOKUP(A54,'Inventaire général'!A:K,5,FALSE)</f>
        <v xml:space="preserve"> </v>
      </c>
      <c r="G54" s="21"/>
      <c r="H54" s="45" t="str">
        <f>VLOOKUP(A54,'Inventaire général'!A:K,10,FALSE)</f>
        <v xml:space="preserve"> </v>
      </c>
      <c r="I54" s="45" t="str">
        <f>VLOOKUP(A54,'Inventaire général'!A:K,11,FALSE)</f>
        <v xml:space="preserve"> </v>
      </c>
      <c r="J54" s="29" t="str">
        <f>IFERROR(VLOOKUP('Emprunteur 2'!A54,'Retour emprunteur 2'!$A$3:$A$43,1,FALSE),"NON-RENDU !")</f>
        <v>NON-RENDU !</v>
      </c>
    </row>
    <row r="55" spans="1:10">
      <c r="A55" s="42" t="s">
        <v>375</v>
      </c>
      <c r="B55" s="43" t="s">
        <v>373</v>
      </c>
      <c r="C55" s="44" t="str">
        <f>VLOOKUP(A55,'Inventaire général'!A:K,2,FALSE)</f>
        <v xml:space="preserve"> </v>
      </c>
      <c r="D55" s="44" t="str">
        <f>VLOOKUP(A55,'Inventaire général'!A:K,3,FALSE)</f>
        <v xml:space="preserve"> </v>
      </c>
      <c r="E55" s="44" t="str">
        <f>VLOOKUP(A55,'Inventaire général'!A:K,4,FALSE)</f>
        <v xml:space="preserve"> </v>
      </c>
      <c r="F55" s="44" t="str">
        <f>VLOOKUP(A55,'Inventaire général'!A:K,5,FALSE)</f>
        <v xml:space="preserve"> </v>
      </c>
      <c r="G55" s="21"/>
      <c r="H55" s="45" t="str">
        <f>VLOOKUP(A55,'Inventaire général'!A:K,10,FALSE)</f>
        <v xml:space="preserve"> </v>
      </c>
      <c r="I55" s="45" t="str">
        <f>VLOOKUP(A55,'Inventaire général'!A:K,11,FALSE)</f>
        <v xml:space="preserve"> </v>
      </c>
      <c r="J55" s="29" t="str">
        <f>IFERROR(VLOOKUP('Emprunteur 2'!A55,'Retour emprunteur 2'!$A$3:$A$43,1,FALSE),"NON-RENDU !")</f>
        <v>NON-RENDU !</v>
      </c>
    </row>
    <row r="56" spans="1:10">
      <c r="A56" s="42" t="s">
        <v>375</v>
      </c>
      <c r="B56" s="43" t="s">
        <v>373</v>
      </c>
      <c r="C56" s="44" t="str">
        <f>VLOOKUP(A56,'Inventaire général'!A:K,2,FALSE)</f>
        <v xml:space="preserve"> </v>
      </c>
      <c r="D56" s="44" t="str">
        <f>VLOOKUP(A56,'Inventaire général'!A:K,3,FALSE)</f>
        <v xml:space="preserve"> </v>
      </c>
      <c r="E56" s="44" t="str">
        <f>VLOOKUP(A56,'Inventaire général'!A:K,4,FALSE)</f>
        <v xml:space="preserve"> </v>
      </c>
      <c r="F56" s="44" t="str">
        <f>VLOOKUP(A56,'Inventaire général'!A:K,5,FALSE)</f>
        <v xml:space="preserve"> </v>
      </c>
      <c r="G56" s="21"/>
      <c r="H56" s="45" t="str">
        <f>VLOOKUP(A56,'Inventaire général'!A:K,10,FALSE)</f>
        <v xml:space="preserve"> </v>
      </c>
      <c r="I56" s="45" t="str">
        <f>VLOOKUP(A56,'Inventaire général'!A:K,11,FALSE)</f>
        <v xml:space="preserve"> </v>
      </c>
      <c r="J56" s="29" t="str">
        <f>IFERROR(VLOOKUP('Emprunteur 2'!A56,'Retour emprunteur 2'!$A$3:$A$43,1,FALSE),"NON-RENDU !")</f>
        <v>NON-RENDU !</v>
      </c>
    </row>
    <row r="57" spans="1:10">
      <c r="A57" s="42" t="s">
        <v>375</v>
      </c>
      <c r="B57" s="43" t="s">
        <v>373</v>
      </c>
      <c r="C57" s="44" t="str">
        <f>VLOOKUP(A57,'Inventaire général'!A:K,2,FALSE)</f>
        <v xml:space="preserve"> </v>
      </c>
      <c r="D57" s="44" t="str">
        <f>VLOOKUP(A57,'Inventaire général'!A:K,3,FALSE)</f>
        <v xml:space="preserve"> </v>
      </c>
      <c r="E57" s="44" t="str">
        <f>VLOOKUP(A57,'Inventaire général'!A:K,4,FALSE)</f>
        <v xml:space="preserve"> </v>
      </c>
      <c r="F57" s="44" t="str">
        <f>VLOOKUP(A57,'Inventaire général'!A:K,5,FALSE)</f>
        <v xml:space="preserve"> </v>
      </c>
      <c r="G57" s="21"/>
      <c r="H57" s="45" t="str">
        <f>VLOOKUP(A57,'Inventaire général'!A:K,10,FALSE)</f>
        <v xml:space="preserve"> </v>
      </c>
      <c r="I57" s="45" t="str">
        <f>VLOOKUP(A57,'Inventaire général'!A:K,11,FALSE)</f>
        <v xml:space="preserve"> </v>
      </c>
      <c r="J57" s="29" t="str">
        <f>IFERROR(VLOOKUP('Emprunteur 2'!A57,'Retour emprunteur 2'!$A$3:$A$43,1,FALSE),"NON-RENDU !")</f>
        <v>NON-RENDU !</v>
      </c>
    </row>
    <row r="58" spans="1:10">
      <c r="A58" s="42" t="s">
        <v>375</v>
      </c>
      <c r="B58" s="43" t="s">
        <v>373</v>
      </c>
      <c r="C58" s="44" t="str">
        <f>VLOOKUP(A58,'Inventaire général'!A:K,2,FALSE)</f>
        <v xml:space="preserve"> </v>
      </c>
      <c r="D58" s="44" t="str">
        <f>VLOOKUP(A58,'Inventaire général'!A:K,3,FALSE)</f>
        <v xml:space="preserve"> </v>
      </c>
      <c r="E58" s="44" t="str">
        <f>VLOOKUP(A58,'Inventaire général'!A:K,4,FALSE)</f>
        <v xml:space="preserve"> </v>
      </c>
      <c r="F58" s="44" t="str">
        <f>VLOOKUP(A58,'Inventaire général'!A:K,5,FALSE)</f>
        <v xml:space="preserve"> </v>
      </c>
      <c r="G58" s="21"/>
      <c r="H58" s="45" t="str">
        <f>VLOOKUP(A58,'Inventaire général'!A:K,10,FALSE)</f>
        <v xml:space="preserve"> </v>
      </c>
      <c r="I58" s="45" t="str">
        <f>VLOOKUP(A58,'Inventaire général'!A:K,11,FALSE)</f>
        <v xml:space="preserve"> </v>
      </c>
      <c r="J58" s="29" t="str">
        <f>IFERROR(VLOOKUP('Emprunteur 2'!A58,'Retour emprunteur 2'!$A$3:$A$43,1,FALSE),"NON-RENDU !")</f>
        <v>NON-RENDU !</v>
      </c>
    </row>
    <row r="59" spans="1:10">
      <c r="A59" s="42" t="s">
        <v>375</v>
      </c>
      <c r="B59" s="43" t="s">
        <v>373</v>
      </c>
      <c r="C59" s="44" t="str">
        <f>VLOOKUP(A59,'Inventaire général'!A:K,2,FALSE)</f>
        <v xml:space="preserve"> </v>
      </c>
      <c r="D59" s="44" t="str">
        <f>VLOOKUP(A59,'Inventaire général'!A:K,3,FALSE)</f>
        <v xml:space="preserve"> </v>
      </c>
      <c r="E59" s="44" t="str">
        <f>VLOOKUP(A59,'Inventaire général'!A:K,4,FALSE)</f>
        <v xml:space="preserve"> </v>
      </c>
      <c r="F59" s="44" t="str">
        <f>VLOOKUP(A59,'Inventaire général'!A:K,5,FALSE)</f>
        <v xml:space="preserve"> </v>
      </c>
      <c r="G59" s="21"/>
      <c r="H59" s="45" t="str">
        <f>VLOOKUP(A59,'Inventaire général'!A:K,10,FALSE)</f>
        <v xml:space="preserve"> </v>
      </c>
      <c r="I59" s="45" t="str">
        <f>VLOOKUP(A59,'Inventaire général'!A:K,11,FALSE)</f>
        <v xml:space="preserve"> </v>
      </c>
      <c r="J59" s="29" t="str">
        <f>IFERROR(VLOOKUP('Emprunteur 2'!A59,'Retour emprunteur 2'!$A$3:$A$43,1,FALSE),"NON-RENDU !")</f>
        <v>NON-RENDU !</v>
      </c>
    </row>
    <row r="60" spans="1:10">
      <c r="A60" s="42" t="s">
        <v>375</v>
      </c>
      <c r="B60" s="43" t="s">
        <v>373</v>
      </c>
      <c r="C60" s="44" t="str">
        <f>VLOOKUP(A60,'Inventaire général'!A:K,2,FALSE)</f>
        <v xml:space="preserve"> </v>
      </c>
      <c r="D60" s="44" t="str">
        <f>VLOOKUP(A60,'Inventaire général'!A:K,3,FALSE)</f>
        <v xml:space="preserve"> </v>
      </c>
      <c r="E60" s="44" t="str">
        <f>VLOOKUP(A60,'Inventaire général'!A:K,4,FALSE)</f>
        <v xml:space="preserve"> </v>
      </c>
      <c r="F60" s="44" t="str">
        <f>VLOOKUP(A60,'Inventaire général'!A:K,5,FALSE)</f>
        <v xml:space="preserve"> </v>
      </c>
      <c r="G60" s="21"/>
      <c r="H60" s="45" t="str">
        <f>VLOOKUP(A60,'Inventaire général'!A:K,10,FALSE)</f>
        <v xml:space="preserve"> </v>
      </c>
      <c r="I60" s="45" t="str">
        <f>VLOOKUP(A60,'Inventaire général'!A:K,11,FALSE)</f>
        <v xml:space="preserve"> </v>
      </c>
      <c r="J60" s="29" t="str">
        <f>IFERROR(VLOOKUP('Emprunteur 2'!A60,'Retour emprunteur 2'!$A$3:$A$43,1,FALSE),"NON-RENDU !")</f>
        <v>NON-RENDU !</v>
      </c>
    </row>
    <row r="61" spans="1:10">
      <c r="A61" s="42" t="s">
        <v>375</v>
      </c>
      <c r="B61" s="43" t="s">
        <v>373</v>
      </c>
      <c r="C61" s="44" t="str">
        <f>VLOOKUP(A61,'Inventaire général'!A:K,2,FALSE)</f>
        <v xml:space="preserve"> </v>
      </c>
      <c r="D61" s="44" t="str">
        <f>VLOOKUP(A61,'Inventaire général'!A:K,3,FALSE)</f>
        <v xml:space="preserve"> </v>
      </c>
      <c r="E61" s="44" t="str">
        <f>VLOOKUP(A61,'Inventaire général'!A:K,4,FALSE)</f>
        <v xml:space="preserve"> </v>
      </c>
      <c r="F61" s="44" t="str">
        <f>VLOOKUP(A61,'Inventaire général'!A:K,5,FALSE)</f>
        <v xml:space="preserve"> </v>
      </c>
      <c r="G61" s="21"/>
      <c r="H61" s="45" t="str">
        <f>VLOOKUP(A61,'Inventaire général'!A:K,10,FALSE)</f>
        <v xml:space="preserve"> </v>
      </c>
      <c r="I61" s="45" t="str">
        <f>VLOOKUP(A61,'Inventaire général'!A:K,11,FALSE)</f>
        <v xml:space="preserve"> </v>
      </c>
      <c r="J61" s="29" t="str">
        <f>IFERROR(VLOOKUP('Emprunteur 2'!A61,'Retour emprunteur 2'!$A$3:$A$43,1,FALSE),"NON-RENDU !")</f>
        <v>NON-RENDU !</v>
      </c>
    </row>
    <row r="62" spans="1:10">
      <c r="A62" s="42" t="s">
        <v>375</v>
      </c>
      <c r="B62" s="43" t="s">
        <v>373</v>
      </c>
      <c r="C62" s="44" t="str">
        <f>VLOOKUP(A62,'Inventaire général'!A:K,2,FALSE)</f>
        <v xml:space="preserve"> </v>
      </c>
      <c r="D62" s="44" t="str">
        <f>VLOOKUP(A62,'Inventaire général'!A:K,3,FALSE)</f>
        <v xml:space="preserve"> </v>
      </c>
      <c r="E62" s="44" t="str">
        <f>VLOOKUP(A62,'Inventaire général'!A:K,4,FALSE)</f>
        <v xml:space="preserve"> </v>
      </c>
      <c r="F62" s="44" t="str">
        <f>VLOOKUP(A62,'Inventaire général'!A:K,5,FALSE)</f>
        <v xml:space="preserve"> </v>
      </c>
      <c r="G62" s="21"/>
      <c r="H62" s="45" t="str">
        <f>VLOOKUP(A62,'Inventaire général'!A:K,10,FALSE)</f>
        <v xml:space="preserve"> </v>
      </c>
      <c r="I62" s="45" t="str">
        <f>VLOOKUP(A62,'Inventaire général'!A:K,11,FALSE)</f>
        <v xml:space="preserve"> </v>
      </c>
      <c r="J62" s="29" t="str">
        <f>IFERROR(VLOOKUP('Emprunteur 2'!A62,'Retour emprunteur 2'!$A$3:$A$43,1,FALSE),"NON-RENDU !")</f>
        <v>NON-RENDU !</v>
      </c>
    </row>
    <row r="63" spans="1:10">
      <c r="A63" s="42" t="s">
        <v>375</v>
      </c>
      <c r="B63" s="43" t="s">
        <v>373</v>
      </c>
      <c r="C63" s="44" t="str">
        <f>VLOOKUP(A63,'Inventaire général'!A:K,2,FALSE)</f>
        <v xml:space="preserve"> </v>
      </c>
      <c r="D63" s="44" t="str">
        <f>VLOOKUP(A63,'Inventaire général'!A:K,3,FALSE)</f>
        <v xml:space="preserve"> </v>
      </c>
      <c r="E63" s="44" t="str">
        <f>VLOOKUP(A63,'Inventaire général'!A:K,4,FALSE)</f>
        <v xml:space="preserve"> </v>
      </c>
      <c r="F63" s="44" t="str">
        <f>VLOOKUP(A63,'Inventaire général'!A:K,5,FALSE)</f>
        <v xml:space="preserve"> </v>
      </c>
      <c r="G63" s="21"/>
      <c r="H63" s="45" t="str">
        <f>VLOOKUP(A63,'Inventaire général'!A:K,10,FALSE)</f>
        <v xml:space="preserve"> </v>
      </c>
      <c r="I63" s="45" t="str">
        <f>VLOOKUP(A63,'Inventaire général'!A:K,11,FALSE)</f>
        <v xml:space="preserve"> </v>
      </c>
      <c r="J63" s="29" t="str">
        <f>IFERROR(VLOOKUP('Emprunteur 2'!A63,'Retour emprunteur 2'!$A$3:$A$43,1,FALSE),"NON-RENDU !")</f>
        <v>NON-RENDU !</v>
      </c>
    </row>
    <row r="64" spans="1:10">
      <c r="A64" s="42" t="s">
        <v>375</v>
      </c>
      <c r="B64" s="43" t="s">
        <v>373</v>
      </c>
      <c r="C64" s="44" t="str">
        <f>VLOOKUP(A64,'Inventaire général'!A:K,2,FALSE)</f>
        <v xml:space="preserve"> </v>
      </c>
      <c r="D64" s="44" t="str">
        <f>VLOOKUP(A64,'Inventaire général'!A:K,3,FALSE)</f>
        <v xml:space="preserve"> </v>
      </c>
      <c r="E64" s="44" t="str">
        <f>VLOOKUP(A64,'Inventaire général'!A:K,4,FALSE)</f>
        <v xml:space="preserve"> </v>
      </c>
      <c r="F64" s="44" t="str">
        <f>VLOOKUP(A64,'Inventaire général'!A:K,5,FALSE)</f>
        <v xml:space="preserve"> </v>
      </c>
      <c r="G64" s="21"/>
      <c r="H64" s="45" t="str">
        <f>VLOOKUP(A64,'Inventaire général'!A:K,10,FALSE)</f>
        <v xml:space="preserve"> </v>
      </c>
      <c r="I64" s="45" t="str">
        <f>VLOOKUP(A64,'Inventaire général'!A:K,11,FALSE)</f>
        <v xml:space="preserve"> </v>
      </c>
      <c r="J64" s="29" t="str">
        <f>IFERROR(VLOOKUP('Emprunteur 2'!A64,'Retour emprunteur 2'!$A$3:$A$43,1,FALSE),"NON-RENDU !")</f>
        <v>NON-RENDU !</v>
      </c>
    </row>
    <row r="65" spans="1:10">
      <c r="A65" s="42" t="s">
        <v>375</v>
      </c>
      <c r="B65" s="43" t="s">
        <v>373</v>
      </c>
      <c r="C65" s="44" t="str">
        <f>VLOOKUP(A65,'Inventaire général'!A:K,2,FALSE)</f>
        <v xml:space="preserve"> </v>
      </c>
      <c r="D65" s="44" t="str">
        <f>VLOOKUP(A65,'Inventaire général'!A:K,3,FALSE)</f>
        <v xml:space="preserve"> </v>
      </c>
      <c r="E65" s="44" t="str">
        <f>VLOOKUP(A65,'Inventaire général'!A:K,4,FALSE)</f>
        <v xml:space="preserve"> </v>
      </c>
      <c r="F65" s="44" t="str">
        <f>VLOOKUP(A65,'Inventaire général'!A:K,5,FALSE)</f>
        <v xml:space="preserve"> </v>
      </c>
      <c r="G65" s="21"/>
      <c r="H65" s="45" t="str">
        <f>VLOOKUP(A65,'Inventaire général'!A:K,10,FALSE)</f>
        <v xml:space="preserve"> </v>
      </c>
      <c r="I65" s="45" t="str">
        <f>VLOOKUP(A65,'Inventaire général'!A:K,11,FALSE)</f>
        <v xml:space="preserve"> </v>
      </c>
      <c r="J65" s="29" t="str">
        <f>IFERROR(VLOOKUP('Emprunteur 2'!A65,'Retour emprunteur 2'!$A$3:$A$43,1,FALSE),"NON-RENDU !")</f>
        <v>NON-RENDU !</v>
      </c>
    </row>
    <row r="66" spans="1:10">
      <c r="A66" s="42" t="s">
        <v>375</v>
      </c>
      <c r="B66" s="43" t="s">
        <v>373</v>
      </c>
      <c r="C66" s="44" t="str">
        <f>VLOOKUP(A66,'Inventaire général'!A:K,2,FALSE)</f>
        <v xml:space="preserve"> </v>
      </c>
      <c r="D66" s="44" t="str">
        <f>VLOOKUP(A66,'Inventaire général'!A:K,3,FALSE)</f>
        <v xml:space="preserve"> </v>
      </c>
      <c r="E66" s="44" t="str">
        <f>VLOOKUP(A66,'Inventaire général'!A:K,4,FALSE)</f>
        <v xml:space="preserve"> </v>
      </c>
      <c r="F66" s="44" t="str">
        <f>VLOOKUP(A66,'Inventaire général'!A:K,5,FALSE)</f>
        <v xml:space="preserve"> </v>
      </c>
      <c r="G66" s="21"/>
      <c r="H66" s="45" t="str">
        <f>VLOOKUP(A66,'Inventaire général'!A:K,10,FALSE)</f>
        <v xml:space="preserve"> </v>
      </c>
      <c r="I66" s="45" t="str">
        <f>VLOOKUP(A66,'Inventaire général'!A:K,11,FALSE)</f>
        <v xml:space="preserve"> </v>
      </c>
      <c r="J66" s="29" t="str">
        <f>IFERROR(VLOOKUP('Emprunteur 2'!A66,'Retour emprunteur 2'!$A$3:$A$43,1,FALSE),"NON-RENDU !")</f>
        <v>NON-RENDU !</v>
      </c>
    </row>
    <row r="67" spans="1:10">
      <c r="A67" s="42" t="s">
        <v>375</v>
      </c>
      <c r="B67" s="43" t="s">
        <v>373</v>
      </c>
      <c r="C67" s="44" t="str">
        <f>VLOOKUP(A67,'Inventaire général'!A:K,2,FALSE)</f>
        <v xml:space="preserve"> </v>
      </c>
      <c r="D67" s="44" t="str">
        <f>VLOOKUP(A67,'Inventaire général'!A:K,3,FALSE)</f>
        <v xml:space="preserve"> </v>
      </c>
      <c r="E67" s="44" t="str">
        <f>VLOOKUP(A67,'Inventaire général'!A:K,4,FALSE)</f>
        <v xml:space="preserve"> </v>
      </c>
      <c r="F67" s="44" t="str">
        <f>VLOOKUP(A67,'Inventaire général'!A:K,5,FALSE)</f>
        <v xml:space="preserve"> </v>
      </c>
      <c r="G67" s="21"/>
      <c r="H67" s="45" t="str">
        <f>VLOOKUP(A67,'Inventaire général'!A:K,10,FALSE)</f>
        <v xml:space="preserve"> </v>
      </c>
      <c r="I67" s="45" t="str">
        <f>VLOOKUP(A67,'Inventaire général'!A:K,11,FALSE)</f>
        <v xml:space="preserve"> </v>
      </c>
      <c r="J67" s="29" t="str">
        <f>IFERROR(VLOOKUP('Emprunteur 2'!A67,'Retour emprunteur 2'!$A$3:$A$43,1,FALSE),"NON-RENDU !")</f>
        <v>NON-RENDU !</v>
      </c>
    </row>
    <row r="68" spans="1:10">
      <c r="A68" s="42" t="s">
        <v>375</v>
      </c>
      <c r="B68" s="43" t="s">
        <v>373</v>
      </c>
      <c r="C68" s="44" t="str">
        <f>VLOOKUP(A68,'Inventaire général'!A:K,2,FALSE)</f>
        <v xml:space="preserve"> </v>
      </c>
      <c r="D68" s="44" t="str">
        <f>VLOOKUP(A68,'Inventaire général'!A:K,3,FALSE)</f>
        <v xml:space="preserve"> </v>
      </c>
      <c r="E68" s="44" t="str">
        <f>VLOOKUP(A68,'Inventaire général'!A:K,4,FALSE)</f>
        <v xml:space="preserve"> </v>
      </c>
      <c r="F68" s="44" t="str">
        <f>VLOOKUP(A68,'Inventaire général'!A:K,5,FALSE)</f>
        <v xml:space="preserve"> </v>
      </c>
      <c r="G68" s="21"/>
      <c r="H68" s="45" t="str">
        <f>VLOOKUP(A68,'Inventaire général'!A:K,10,FALSE)</f>
        <v xml:space="preserve"> </v>
      </c>
      <c r="I68" s="45" t="str">
        <f>VLOOKUP(A68,'Inventaire général'!A:K,11,FALSE)</f>
        <v xml:space="preserve"> </v>
      </c>
      <c r="J68" s="29" t="str">
        <f>IFERROR(VLOOKUP('Emprunteur 2'!A68,'Retour emprunteur 2'!$A$3:$A$43,1,FALSE),"NON-RENDU !")</f>
        <v>NON-RENDU !</v>
      </c>
    </row>
    <row r="69" spans="1:10">
      <c r="A69" s="42" t="s">
        <v>375</v>
      </c>
      <c r="B69" s="43" t="s">
        <v>373</v>
      </c>
      <c r="C69" s="44" t="str">
        <f>VLOOKUP(A69,'Inventaire général'!A:K,2,FALSE)</f>
        <v xml:space="preserve"> </v>
      </c>
      <c r="D69" s="44" t="str">
        <f>VLOOKUP(A69,'Inventaire général'!A:K,3,FALSE)</f>
        <v xml:space="preserve"> </v>
      </c>
      <c r="E69" s="44" t="str">
        <f>VLOOKUP(A69,'Inventaire général'!A:K,4,FALSE)</f>
        <v xml:space="preserve"> </v>
      </c>
      <c r="F69" s="44" t="str">
        <f>VLOOKUP(A69,'Inventaire général'!A:K,5,FALSE)</f>
        <v xml:space="preserve"> </v>
      </c>
      <c r="G69" s="21"/>
      <c r="H69" s="45" t="str">
        <f>VLOOKUP(A69,'Inventaire général'!A:K,10,FALSE)</f>
        <v xml:space="preserve"> </v>
      </c>
      <c r="I69" s="45" t="str">
        <f>VLOOKUP(A69,'Inventaire général'!A:K,11,FALSE)</f>
        <v xml:space="preserve"> </v>
      </c>
      <c r="J69" s="29" t="str">
        <f>IFERROR(VLOOKUP('Emprunteur 2'!A69,'Retour emprunteur 2'!$A$3:$A$43,1,FALSE),"NON-RENDU !")</f>
        <v>NON-RENDU !</v>
      </c>
    </row>
    <row r="70" spans="1:10">
      <c r="A70" s="42" t="s">
        <v>375</v>
      </c>
      <c r="B70" s="43" t="s">
        <v>373</v>
      </c>
      <c r="C70" s="44" t="str">
        <f>VLOOKUP(A70,'Inventaire général'!A:K,2,FALSE)</f>
        <v xml:space="preserve"> </v>
      </c>
      <c r="D70" s="44" t="str">
        <f>VLOOKUP(A70,'Inventaire général'!A:K,3,FALSE)</f>
        <v xml:space="preserve"> </v>
      </c>
      <c r="E70" s="44" t="str">
        <f>VLOOKUP(A70,'Inventaire général'!A:K,4,FALSE)</f>
        <v xml:space="preserve"> </v>
      </c>
      <c r="F70" s="44" t="str">
        <f>VLOOKUP(A70,'Inventaire général'!A:K,5,FALSE)</f>
        <v xml:space="preserve"> </v>
      </c>
      <c r="G70" s="21"/>
      <c r="H70" s="45" t="str">
        <f>VLOOKUP(A70,'Inventaire général'!A:K,10,FALSE)</f>
        <v xml:space="preserve"> </v>
      </c>
      <c r="I70" s="45" t="str">
        <f>VLOOKUP(A70,'Inventaire général'!A:K,11,FALSE)</f>
        <v xml:space="preserve"> </v>
      </c>
      <c r="J70" s="29" t="str">
        <f>IFERROR(VLOOKUP('Emprunteur 2'!A70,'Retour emprunteur 2'!$A$3:$A$43,1,FALSE),"NON-RENDU !")</f>
        <v>NON-RENDU !</v>
      </c>
    </row>
    <row r="71" spans="1:10">
      <c r="A71" s="42" t="s">
        <v>375</v>
      </c>
      <c r="B71" s="43" t="s">
        <v>373</v>
      </c>
      <c r="C71" s="44" t="str">
        <f>VLOOKUP(A71,'Inventaire général'!A:K,2,FALSE)</f>
        <v xml:space="preserve"> </v>
      </c>
      <c r="D71" s="44" t="str">
        <f>VLOOKUP(A71,'Inventaire général'!A:K,3,FALSE)</f>
        <v xml:space="preserve"> </v>
      </c>
      <c r="E71" s="44" t="str">
        <f>VLOOKUP(A71,'Inventaire général'!A:K,4,FALSE)</f>
        <v xml:space="preserve"> </v>
      </c>
      <c r="F71" s="44" t="str">
        <f>VLOOKUP(A71,'Inventaire général'!A:K,5,FALSE)</f>
        <v xml:space="preserve"> </v>
      </c>
      <c r="G71" s="21"/>
      <c r="H71" s="45" t="str">
        <f>VLOOKUP(A71,'Inventaire général'!A:K,10,FALSE)</f>
        <v xml:space="preserve"> </v>
      </c>
      <c r="I71" s="45" t="str">
        <f>VLOOKUP(A71,'Inventaire général'!A:K,11,FALSE)</f>
        <v xml:space="preserve"> </v>
      </c>
      <c r="J71" s="29" t="str">
        <f>IFERROR(VLOOKUP('Emprunteur 2'!A71,'Retour emprunteur 2'!$A$3:$A$43,1,FALSE),"NON-RENDU !")</f>
        <v>NON-RENDU !</v>
      </c>
    </row>
    <row r="72" spans="1:10">
      <c r="A72" s="42" t="s">
        <v>375</v>
      </c>
      <c r="B72" s="43" t="s">
        <v>373</v>
      </c>
      <c r="C72" s="44" t="str">
        <f>VLOOKUP(A72,'Inventaire général'!A:K,2,FALSE)</f>
        <v xml:space="preserve"> </v>
      </c>
      <c r="D72" s="44" t="str">
        <f>VLOOKUP(A72,'Inventaire général'!A:K,3,FALSE)</f>
        <v xml:space="preserve"> </v>
      </c>
      <c r="E72" s="44" t="str">
        <f>VLOOKUP(A72,'Inventaire général'!A:K,4,FALSE)</f>
        <v xml:space="preserve"> </v>
      </c>
      <c r="F72" s="44" t="str">
        <f>VLOOKUP(A72,'Inventaire général'!A:K,5,FALSE)</f>
        <v xml:space="preserve"> </v>
      </c>
      <c r="G72" s="21"/>
      <c r="H72" s="45" t="str">
        <f>VLOOKUP(A72,'Inventaire général'!A:K,10,FALSE)</f>
        <v xml:space="preserve"> </v>
      </c>
      <c r="I72" s="45" t="str">
        <f>VLOOKUP(A72,'Inventaire général'!A:K,11,FALSE)</f>
        <v xml:space="preserve"> </v>
      </c>
      <c r="J72" s="29" t="str">
        <f>IFERROR(VLOOKUP('Emprunteur 2'!A72,'Retour emprunteur 2'!$A$3:$A$43,1,FALSE),"NON-RENDU !")</f>
        <v>NON-RENDU !</v>
      </c>
    </row>
    <row r="73" spans="1:10">
      <c r="A73" s="42" t="s">
        <v>375</v>
      </c>
      <c r="B73" s="43" t="s">
        <v>373</v>
      </c>
      <c r="C73" s="44" t="str">
        <f>VLOOKUP(A73,'Inventaire général'!A:K,2,FALSE)</f>
        <v xml:space="preserve"> </v>
      </c>
      <c r="D73" s="44" t="str">
        <f>VLOOKUP(A73,'Inventaire général'!A:K,3,FALSE)</f>
        <v xml:space="preserve"> </v>
      </c>
      <c r="E73" s="44" t="str">
        <f>VLOOKUP(A73,'Inventaire général'!A:K,4,FALSE)</f>
        <v xml:space="preserve"> </v>
      </c>
      <c r="F73" s="44" t="str">
        <f>VLOOKUP(A73,'Inventaire général'!A:K,5,FALSE)</f>
        <v xml:space="preserve"> </v>
      </c>
      <c r="G73" s="21"/>
      <c r="H73" s="45" t="str">
        <f>VLOOKUP(A73,'Inventaire général'!A:K,10,FALSE)</f>
        <v xml:space="preserve"> </v>
      </c>
      <c r="I73" s="45" t="str">
        <f>VLOOKUP(A73,'Inventaire général'!A:K,11,FALSE)</f>
        <v xml:space="preserve"> </v>
      </c>
      <c r="J73" s="29" t="str">
        <f>IFERROR(VLOOKUP('Emprunteur 2'!A73,'Retour emprunteur 2'!$A$3:$A$43,1,FALSE),"NON-RENDU !")</f>
        <v>NON-RENDU !</v>
      </c>
    </row>
    <row r="74" spans="1:10">
      <c r="A74" s="42" t="s">
        <v>375</v>
      </c>
      <c r="B74" s="43" t="s">
        <v>373</v>
      </c>
      <c r="C74" s="44" t="str">
        <f>VLOOKUP(A74,'Inventaire général'!A:K,2,FALSE)</f>
        <v xml:space="preserve"> </v>
      </c>
      <c r="D74" s="44" t="str">
        <f>VLOOKUP(A74,'Inventaire général'!A:K,3,FALSE)</f>
        <v xml:space="preserve"> </v>
      </c>
      <c r="E74" s="44" t="str">
        <f>VLOOKUP(A74,'Inventaire général'!A:K,4,FALSE)</f>
        <v xml:space="preserve"> </v>
      </c>
      <c r="F74" s="44" t="str">
        <f>VLOOKUP(A74,'Inventaire général'!A:K,5,FALSE)</f>
        <v xml:space="preserve"> </v>
      </c>
      <c r="G74" s="21"/>
      <c r="H74" s="45" t="str">
        <f>VLOOKUP(A74,'Inventaire général'!A:K,10,FALSE)</f>
        <v xml:space="preserve"> </v>
      </c>
      <c r="I74" s="45" t="str">
        <f>VLOOKUP(A74,'Inventaire général'!A:K,11,FALSE)</f>
        <v xml:space="preserve"> </v>
      </c>
      <c r="J74" s="29" t="str">
        <f>IFERROR(VLOOKUP('Emprunteur 2'!A74,'Retour emprunteur 2'!$A$3:$A$43,1,FALSE),"NON-RENDU !")</f>
        <v>NON-RENDU !</v>
      </c>
    </row>
    <row r="75" spans="1:10">
      <c r="A75" s="42" t="s">
        <v>375</v>
      </c>
      <c r="B75" s="43" t="s">
        <v>373</v>
      </c>
      <c r="C75" s="44" t="str">
        <f>VLOOKUP(A75,'Inventaire général'!A:K,2,FALSE)</f>
        <v xml:space="preserve"> </v>
      </c>
      <c r="D75" s="44" t="str">
        <f>VLOOKUP(A75,'Inventaire général'!A:K,3,FALSE)</f>
        <v xml:space="preserve"> </v>
      </c>
      <c r="E75" s="44" t="str">
        <f>VLOOKUP(A75,'Inventaire général'!A:K,4,FALSE)</f>
        <v xml:space="preserve"> </v>
      </c>
      <c r="F75" s="44" t="str">
        <f>VLOOKUP(A75,'Inventaire général'!A:K,5,FALSE)</f>
        <v xml:space="preserve"> </v>
      </c>
      <c r="G75" s="21"/>
      <c r="H75" s="45" t="str">
        <f>VLOOKUP(A75,'Inventaire général'!A:K,10,FALSE)</f>
        <v xml:space="preserve"> </v>
      </c>
      <c r="I75" s="45" t="str">
        <f>VLOOKUP(A75,'Inventaire général'!A:K,11,FALSE)</f>
        <v xml:space="preserve"> </v>
      </c>
      <c r="J75" s="29" t="str">
        <f>IFERROR(VLOOKUP('Emprunteur 2'!A75,'Retour emprunteur 2'!$A$3:$A$43,1,FALSE),"NON-RENDU !")</f>
        <v>NON-RENDU !</v>
      </c>
    </row>
    <row r="76" spans="1:10">
      <c r="A76" s="42" t="s">
        <v>375</v>
      </c>
      <c r="B76" s="43" t="s">
        <v>373</v>
      </c>
      <c r="C76" s="44" t="str">
        <f>VLOOKUP(A76,'Inventaire général'!A:K,2,FALSE)</f>
        <v xml:space="preserve"> </v>
      </c>
      <c r="D76" s="44" t="str">
        <f>VLOOKUP(A76,'Inventaire général'!A:K,3,FALSE)</f>
        <v xml:space="preserve"> </v>
      </c>
      <c r="E76" s="44" t="str">
        <f>VLOOKUP(A76,'Inventaire général'!A:K,4,FALSE)</f>
        <v xml:space="preserve"> </v>
      </c>
      <c r="F76" s="44" t="str">
        <f>VLOOKUP(A76,'Inventaire général'!A:K,5,FALSE)</f>
        <v xml:space="preserve"> </v>
      </c>
      <c r="G76" s="21"/>
      <c r="H76" s="45" t="str">
        <f>VLOOKUP(A76,'Inventaire général'!A:K,10,FALSE)</f>
        <v xml:space="preserve"> </v>
      </c>
      <c r="I76" s="45" t="str">
        <f>VLOOKUP(A76,'Inventaire général'!A:K,11,FALSE)</f>
        <v xml:space="preserve"> </v>
      </c>
      <c r="J76" s="29" t="str">
        <f>IFERROR(VLOOKUP('Emprunteur 2'!A76,'Retour emprunteur 2'!$A$3:$A$43,1,FALSE),"NON-RENDU !")</f>
        <v>NON-RENDU !</v>
      </c>
    </row>
    <row r="77" spans="1:10">
      <c r="A77" s="42" t="s">
        <v>375</v>
      </c>
      <c r="B77" s="43" t="s">
        <v>373</v>
      </c>
      <c r="C77" s="44" t="str">
        <f>VLOOKUP(A77,'Inventaire général'!A:K,2,FALSE)</f>
        <v xml:space="preserve"> </v>
      </c>
      <c r="D77" s="44" t="str">
        <f>VLOOKUP(A77,'Inventaire général'!A:K,3,FALSE)</f>
        <v xml:space="preserve"> </v>
      </c>
      <c r="E77" s="44" t="str">
        <f>VLOOKUP(A77,'Inventaire général'!A:K,4,FALSE)</f>
        <v xml:space="preserve"> </v>
      </c>
      <c r="F77" s="44" t="str">
        <f>VLOOKUP(A77,'Inventaire général'!A:K,5,FALSE)</f>
        <v xml:space="preserve"> </v>
      </c>
      <c r="G77" s="21"/>
      <c r="H77" s="45" t="str">
        <f>VLOOKUP(A77,'Inventaire général'!A:K,10,FALSE)</f>
        <v xml:space="preserve"> </v>
      </c>
      <c r="I77" s="45" t="str">
        <f>VLOOKUP(A77,'Inventaire général'!A:K,11,FALSE)</f>
        <v xml:space="preserve"> </v>
      </c>
      <c r="J77" s="29" t="str">
        <f>IFERROR(VLOOKUP('Emprunteur 2'!A77,'Retour emprunteur 2'!$A$3:$A$43,1,FALSE),"NON-RENDU !")</f>
        <v>NON-RENDU !</v>
      </c>
    </row>
    <row r="78" spans="1:10">
      <c r="A78" s="42" t="s">
        <v>375</v>
      </c>
      <c r="B78" s="43" t="s">
        <v>373</v>
      </c>
      <c r="C78" s="44" t="str">
        <f>VLOOKUP(A78,'Inventaire général'!A:K,2,FALSE)</f>
        <v xml:space="preserve"> </v>
      </c>
      <c r="D78" s="44" t="str">
        <f>VLOOKUP(A78,'Inventaire général'!A:K,3,FALSE)</f>
        <v xml:space="preserve"> </v>
      </c>
      <c r="E78" s="44" t="str">
        <f>VLOOKUP(A78,'Inventaire général'!A:K,4,FALSE)</f>
        <v xml:space="preserve"> </v>
      </c>
      <c r="F78" s="44" t="str">
        <f>VLOOKUP(A78,'Inventaire général'!A:K,5,FALSE)</f>
        <v xml:space="preserve"> </v>
      </c>
      <c r="G78" s="21"/>
      <c r="H78" s="45" t="str">
        <f>VLOOKUP(A78,'Inventaire général'!A:K,10,FALSE)</f>
        <v xml:space="preserve"> </v>
      </c>
      <c r="I78" s="45" t="str">
        <f>VLOOKUP(A78,'Inventaire général'!A:K,11,FALSE)</f>
        <v xml:space="preserve"> </v>
      </c>
      <c r="J78" s="29" t="str">
        <f>IFERROR(VLOOKUP('Emprunteur 2'!A78,'Retour emprunteur 2'!$A$3:$A$43,1,FALSE),"NON-RENDU !")</f>
        <v>NON-RENDU !</v>
      </c>
    </row>
    <row r="79" spans="1:10">
      <c r="A79" s="42" t="s">
        <v>375</v>
      </c>
      <c r="B79" s="43" t="s">
        <v>373</v>
      </c>
      <c r="C79" s="44" t="str">
        <f>VLOOKUP(A79,'Inventaire général'!A:K,2,FALSE)</f>
        <v xml:space="preserve"> </v>
      </c>
      <c r="D79" s="44" t="str">
        <f>VLOOKUP(A79,'Inventaire général'!A:K,3,FALSE)</f>
        <v xml:space="preserve"> </v>
      </c>
      <c r="E79" s="44" t="str">
        <f>VLOOKUP(A79,'Inventaire général'!A:K,4,FALSE)</f>
        <v xml:space="preserve"> </v>
      </c>
      <c r="F79" s="44" t="str">
        <f>VLOOKUP(A79,'Inventaire général'!A:K,5,FALSE)</f>
        <v xml:space="preserve"> </v>
      </c>
      <c r="G79" s="21"/>
      <c r="H79" s="45" t="str">
        <f>VLOOKUP(A79,'Inventaire général'!A:K,10,FALSE)</f>
        <v xml:space="preserve"> </v>
      </c>
      <c r="I79" s="45" t="str">
        <f>VLOOKUP(A79,'Inventaire général'!A:K,11,FALSE)</f>
        <v xml:space="preserve"> </v>
      </c>
      <c r="J79" s="29" t="str">
        <f>IFERROR(VLOOKUP('Emprunteur 2'!A79,'Retour emprunteur 2'!$A$3:$A$43,1,FALSE),"NON-RENDU !")</f>
        <v>NON-RENDU !</v>
      </c>
    </row>
    <row r="80" spans="1:10">
      <c r="A80" s="42" t="s">
        <v>375</v>
      </c>
      <c r="B80" s="43" t="s">
        <v>373</v>
      </c>
      <c r="C80" s="44" t="str">
        <f>VLOOKUP(A80,'Inventaire général'!A:K,2,FALSE)</f>
        <v xml:space="preserve"> </v>
      </c>
      <c r="D80" s="44" t="str">
        <f>VLOOKUP(A80,'Inventaire général'!A:K,3,FALSE)</f>
        <v xml:space="preserve"> </v>
      </c>
      <c r="E80" s="44" t="str">
        <f>VLOOKUP(A80,'Inventaire général'!A:K,4,FALSE)</f>
        <v xml:space="preserve"> </v>
      </c>
      <c r="F80" s="44" t="str">
        <f>VLOOKUP(A80,'Inventaire général'!A:K,5,FALSE)</f>
        <v xml:space="preserve"> </v>
      </c>
      <c r="G80" s="21"/>
      <c r="H80" s="45" t="str">
        <f>VLOOKUP(A80,'Inventaire général'!A:K,10,FALSE)</f>
        <v xml:space="preserve"> </v>
      </c>
      <c r="I80" s="45" t="str">
        <f>VLOOKUP(A80,'Inventaire général'!A:K,11,FALSE)</f>
        <v xml:space="preserve"> </v>
      </c>
      <c r="J80" s="29" t="str">
        <f>IFERROR(VLOOKUP('Emprunteur 2'!A80,'Retour emprunteur 2'!$A$3:$A$43,1,FALSE),"NON-RENDU !")</f>
        <v>NON-RENDU !</v>
      </c>
    </row>
    <row r="81" spans="1:10">
      <c r="A81" s="42" t="s">
        <v>375</v>
      </c>
      <c r="B81" s="43" t="s">
        <v>373</v>
      </c>
      <c r="C81" s="44" t="str">
        <f>VLOOKUP(A81,'Inventaire général'!A:K,2,FALSE)</f>
        <v xml:space="preserve"> </v>
      </c>
      <c r="D81" s="44" t="str">
        <f>VLOOKUP(A81,'Inventaire général'!A:K,3,FALSE)</f>
        <v xml:space="preserve"> </v>
      </c>
      <c r="E81" s="44" t="str">
        <f>VLOOKUP(A81,'Inventaire général'!A:K,4,FALSE)</f>
        <v xml:space="preserve"> </v>
      </c>
      <c r="F81" s="44" t="str">
        <f>VLOOKUP(A81,'Inventaire général'!A:K,5,FALSE)</f>
        <v xml:space="preserve"> </v>
      </c>
      <c r="G81" s="21"/>
      <c r="H81" s="45" t="str">
        <f>VLOOKUP(A81,'Inventaire général'!A:K,10,FALSE)</f>
        <v xml:space="preserve"> </v>
      </c>
      <c r="I81" s="45" t="str">
        <f>VLOOKUP(A81,'Inventaire général'!A:K,11,FALSE)</f>
        <v xml:space="preserve"> </v>
      </c>
      <c r="J81" s="29" t="str">
        <f>IFERROR(VLOOKUP('Emprunteur 2'!A81,'Retour emprunteur 2'!$A$3:$A$43,1,FALSE),"NON-RENDU !")</f>
        <v>NON-RENDU !</v>
      </c>
    </row>
    <row r="82" spans="1:10">
      <c r="A82" s="42" t="s">
        <v>375</v>
      </c>
      <c r="B82" s="43" t="s">
        <v>373</v>
      </c>
      <c r="C82" s="44" t="str">
        <f>VLOOKUP(A82,'Inventaire général'!A:K,2,FALSE)</f>
        <v xml:space="preserve"> </v>
      </c>
      <c r="D82" s="44" t="str">
        <f>VLOOKUP(A82,'Inventaire général'!A:K,3,FALSE)</f>
        <v xml:space="preserve"> </v>
      </c>
      <c r="E82" s="44" t="str">
        <f>VLOOKUP(A82,'Inventaire général'!A:K,4,FALSE)</f>
        <v xml:space="preserve"> </v>
      </c>
      <c r="F82" s="44" t="str">
        <f>VLOOKUP(A82,'Inventaire général'!A:K,5,FALSE)</f>
        <v xml:space="preserve"> </v>
      </c>
      <c r="G82" s="21"/>
      <c r="H82" s="45" t="str">
        <f>VLOOKUP(A82,'Inventaire général'!A:K,10,FALSE)</f>
        <v xml:space="preserve"> </v>
      </c>
      <c r="I82" s="45" t="str">
        <f>VLOOKUP(A82,'Inventaire général'!A:K,11,FALSE)</f>
        <v xml:space="preserve"> </v>
      </c>
      <c r="J82" s="29" t="str">
        <f>IFERROR(VLOOKUP('Emprunteur 2'!A82,'Retour emprunteur 2'!$A$3:$A$43,1,FALSE),"NON-RENDU !")</f>
        <v>NON-RENDU !</v>
      </c>
    </row>
    <row r="83" spans="1:10">
      <c r="A83" s="42" t="s">
        <v>375</v>
      </c>
      <c r="B83" s="43" t="s">
        <v>373</v>
      </c>
      <c r="C83" s="44" t="str">
        <f>VLOOKUP(A83,'Inventaire général'!A:K,2,FALSE)</f>
        <v xml:space="preserve"> </v>
      </c>
      <c r="D83" s="44" t="str">
        <f>VLOOKUP(A83,'Inventaire général'!A:K,3,FALSE)</f>
        <v xml:space="preserve"> </v>
      </c>
      <c r="E83" s="44" t="str">
        <f>VLOOKUP(A83,'Inventaire général'!A:K,4,FALSE)</f>
        <v xml:space="preserve"> </v>
      </c>
      <c r="F83" s="44" t="str">
        <f>VLOOKUP(A83,'Inventaire général'!A:K,5,FALSE)</f>
        <v xml:space="preserve"> </v>
      </c>
      <c r="G83" s="21"/>
      <c r="H83" s="45" t="str">
        <f>VLOOKUP(A83,'Inventaire général'!A:K,10,FALSE)</f>
        <v xml:space="preserve"> </v>
      </c>
      <c r="I83" s="45" t="str">
        <f>VLOOKUP(A83,'Inventaire général'!A:K,11,FALSE)</f>
        <v xml:space="preserve"> </v>
      </c>
      <c r="J83" s="29" t="str">
        <f>IFERROR(VLOOKUP('Emprunteur 2'!A83,'Retour emprunteur 2'!$A$3:$A$43,1,FALSE),"NON-RENDU !")</f>
        <v>NON-RENDU !</v>
      </c>
    </row>
    <row r="84" spans="1:10">
      <c r="A84" s="42" t="s">
        <v>375</v>
      </c>
      <c r="B84" s="43" t="s">
        <v>373</v>
      </c>
      <c r="C84" s="44" t="str">
        <f>VLOOKUP(A84,'Inventaire général'!A:K,2,FALSE)</f>
        <v xml:space="preserve"> </v>
      </c>
      <c r="D84" s="44" t="str">
        <f>VLOOKUP(A84,'Inventaire général'!A:K,3,FALSE)</f>
        <v xml:space="preserve"> </v>
      </c>
      <c r="E84" s="44" t="str">
        <f>VLOOKUP(A84,'Inventaire général'!A:K,4,FALSE)</f>
        <v xml:space="preserve"> </v>
      </c>
      <c r="F84" s="44" t="str">
        <f>VLOOKUP(A84,'Inventaire général'!A:K,5,FALSE)</f>
        <v xml:space="preserve"> </v>
      </c>
      <c r="G84" s="21"/>
      <c r="H84" s="45" t="str">
        <f>VLOOKUP(A84,'Inventaire général'!A:K,10,FALSE)</f>
        <v xml:space="preserve"> </v>
      </c>
      <c r="I84" s="45" t="str">
        <f>VLOOKUP(A84,'Inventaire général'!A:K,11,FALSE)</f>
        <v xml:space="preserve"> </v>
      </c>
      <c r="J84" s="29" t="str">
        <f>IFERROR(VLOOKUP('Emprunteur 2'!A84,'Retour emprunteur 2'!$A$3:$A$43,1,FALSE),"NON-RENDU !")</f>
        <v>NON-RENDU !</v>
      </c>
    </row>
    <row r="85" spans="1:10">
      <c r="A85" s="42" t="s">
        <v>375</v>
      </c>
      <c r="B85" s="43" t="s">
        <v>373</v>
      </c>
      <c r="C85" s="44" t="str">
        <f>VLOOKUP(A85,'Inventaire général'!A:K,2,FALSE)</f>
        <v xml:space="preserve"> </v>
      </c>
      <c r="D85" s="44" t="str">
        <f>VLOOKUP(A85,'Inventaire général'!A:K,3,FALSE)</f>
        <v xml:space="preserve"> </v>
      </c>
      <c r="E85" s="44" t="str">
        <f>VLOOKUP(A85,'Inventaire général'!A:K,4,FALSE)</f>
        <v xml:space="preserve"> </v>
      </c>
      <c r="F85" s="44" t="str">
        <f>VLOOKUP(A85,'Inventaire général'!A:K,5,FALSE)</f>
        <v xml:space="preserve"> </v>
      </c>
      <c r="G85" s="21"/>
      <c r="H85" s="45" t="str">
        <f>VLOOKUP(A85,'Inventaire général'!A:K,10,FALSE)</f>
        <v xml:space="preserve"> </v>
      </c>
      <c r="I85" s="45" t="str">
        <f>VLOOKUP(A85,'Inventaire général'!A:K,11,FALSE)</f>
        <v xml:space="preserve"> </v>
      </c>
      <c r="J85" s="29" t="str">
        <f>IFERROR(VLOOKUP('Emprunteur 2'!A85,'Retour emprunteur 2'!$A$3:$A$43,1,FALSE),"NON-RENDU !")</f>
        <v>NON-RENDU !</v>
      </c>
    </row>
    <row r="86" spans="1:10">
      <c r="A86" s="42" t="s">
        <v>375</v>
      </c>
      <c r="B86" s="43" t="s">
        <v>373</v>
      </c>
      <c r="C86" s="44" t="str">
        <f>VLOOKUP(A86,'Inventaire général'!A:K,2,FALSE)</f>
        <v xml:space="preserve"> </v>
      </c>
      <c r="D86" s="44" t="str">
        <f>VLOOKUP(A86,'Inventaire général'!A:K,3,FALSE)</f>
        <v xml:space="preserve"> </v>
      </c>
      <c r="E86" s="44" t="str">
        <f>VLOOKUP(A86,'Inventaire général'!A:K,4,FALSE)</f>
        <v xml:space="preserve"> </v>
      </c>
      <c r="F86" s="44" t="str">
        <f>VLOOKUP(A86,'Inventaire général'!A:K,5,FALSE)</f>
        <v xml:space="preserve"> </v>
      </c>
      <c r="G86" s="21"/>
      <c r="H86" s="45" t="str">
        <f>VLOOKUP(A86,'Inventaire général'!A:K,10,FALSE)</f>
        <v xml:space="preserve"> </v>
      </c>
      <c r="I86" s="45" t="str">
        <f>VLOOKUP(A86,'Inventaire général'!A:K,11,FALSE)</f>
        <v xml:space="preserve"> </v>
      </c>
      <c r="J86" s="29" t="str">
        <f>IFERROR(VLOOKUP('Emprunteur 2'!A86,'Retour emprunteur 2'!$A$3:$A$43,1,FALSE),"NON-RENDU !")</f>
        <v>NON-RENDU !</v>
      </c>
    </row>
    <row r="87" spans="1:10">
      <c r="A87" s="42" t="s">
        <v>375</v>
      </c>
      <c r="B87" s="43" t="s">
        <v>373</v>
      </c>
      <c r="C87" s="44" t="str">
        <f>VLOOKUP(A87,'Inventaire général'!A:K,2,FALSE)</f>
        <v xml:space="preserve"> </v>
      </c>
      <c r="D87" s="44" t="str">
        <f>VLOOKUP(A87,'Inventaire général'!A:K,3,FALSE)</f>
        <v xml:space="preserve"> </v>
      </c>
      <c r="E87" s="44" t="str">
        <f>VLOOKUP(A87,'Inventaire général'!A:K,4,FALSE)</f>
        <v xml:space="preserve"> </v>
      </c>
      <c r="F87" s="44" t="str">
        <f>VLOOKUP(A87,'Inventaire général'!A:K,5,FALSE)</f>
        <v xml:space="preserve"> </v>
      </c>
      <c r="G87" s="21"/>
      <c r="H87" s="45" t="str">
        <f>VLOOKUP(A87,'Inventaire général'!A:K,10,FALSE)</f>
        <v xml:space="preserve"> </v>
      </c>
      <c r="I87" s="45" t="str">
        <f>VLOOKUP(A87,'Inventaire général'!A:K,11,FALSE)</f>
        <v xml:space="preserve"> </v>
      </c>
      <c r="J87" s="29" t="str">
        <f>IFERROR(VLOOKUP('Emprunteur 2'!A87,'Retour emprunteur 2'!$A$3:$A$43,1,FALSE),"NON-RENDU !")</f>
        <v>NON-RENDU !</v>
      </c>
    </row>
    <row r="88" spans="1:10">
      <c r="A88" s="42" t="s">
        <v>375</v>
      </c>
      <c r="B88" s="43" t="s">
        <v>373</v>
      </c>
      <c r="C88" s="44" t="str">
        <f>VLOOKUP(A88,'Inventaire général'!A:K,2,FALSE)</f>
        <v xml:space="preserve"> </v>
      </c>
      <c r="D88" s="44" t="str">
        <f>VLOOKUP(A88,'Inventaire général'!A:K,3,FALSE)</f>
        <v xml:space="preserve"> </v>
      </c>
      <c r="E88" s="44" t="str">
        <f>VLOOKUP(A88,'Inventaire général'!A:K,4,FALSE)</f>
        <v xml:space="preserve"> </v>
      </c>
      <c r="F88" s="44" t="str">
        <f>VLOOKUP(A88,'Inventaire général'!A:K,5,FALSE)</f>
        <v xml:space="preserve"> </v>
      </c>
      <c r="G88" s="21"/>
      <c r="H88" s="45" t="str">
        <f>VLOOKUP(A88,'Inventaire général'!A:K,10,FALSE)</f>
        <v xml:space="preserve"> </v>
      </c>
      <c r="I88" s="45" t="str">
        <f>VLOOKUP(A88,'Inventaire général'!A:K,11,FALSE)</f>
        <v xml:space="preserve"> </v>
      </c>
      <c r="J88" s="29" t="str">
        <f>IFERROR(VLOOKUP('Emprunteur 2'!A88,'Retour emprunteur 2'!$A$3:$A$43,1,FALSE),"NON-RENDU !")</f>
        <v>NON-RENDU !</v>
      </c>
    </row>
    <row r="89" spans="1:10">
      <c r="A89" s="42" t="s">
        <v>375</v>
      </c>
      <c r="B89" s="43" t="s">
        <v>373</v>
      </c>
      <c r="C89" s="44" t="str">
        <f>VLOOKUP(A89,'Inventaire général'!A:K,2,FALSE)</f>
        <v xml:space="preserve"> </v>
      </c>
      <c r="D89" s="44" t="str">
        <f>VLOOKUP(A89,'Inventaire général'!A:K,3,FALSE)</f>
        <v xml:space="preserve"> </v>
      </c>
      <c r="E89" s="44" t="str">
        <f>VLOOKUP(A89,'Inventaire général'!A:K,4,FALSE)</f>
        <v xml:space="preserve"> </v>
      </c>
      <c r="F89" s="44" t="str">
        <f>VLOOKUP(A89,'Inventaire général'!A:K,5,FALSE)</f>
        <v xml:space="preserve"> </v>
      </c>
      <c r="G89" s="21"/>
      <c r="H89" s="45" t="str">
        <f>VLOOKUP(A89,'Inventaire général'!A:K,10,FALSE)</f>
        <v xml:space="preserve"> </v>
      </c>
      <c r="I89" s="45" t="str">
        <f>VLOOKUP(A89,'Inventaire général'!A:K,11,FALSE)</f>
        <v xml:space="preserve"> </v>
      </c>
      <c r="J89" s="29" t="str">
        <f>IFERROR(VLOOKUP('Emprunteur 2'!A89,'Retour emprunteur 2'!$A$3:$A$43,1,FALSE),"NON-RENDU !")</f>
        <v>NON-RENDU !</v>
      </c>
    </row>
    <row r="90" spans="1:10">
      <c r="A90" s="42" t="s">
        <v>375</v>
      </c>
      <c r="B90" s="43" t="s">
        <v>373</v>
      </c>
      <c r="C90" s="44" t="str">
        <f>VLOOKUP(A90,'Inventaire général'!A:K,2,FALSE)</f>
        <v xml:space="preserve"> </v>
      </c>
      <c r="D90" s="44" t="str">
        <f>VLOOKUP(A90,'Inventaire général'!A:K,3,FALSE)</f>
        <v xml:space="preserve"> </v>
      </c>
      <c r="E90" s="44" t="str">
        <f>VLOOKUP(A90,'Inventaire général'!A:K,4,FALSE)</f>
        <v xml:space="preserve"> </v>
      </c>
      <c r="F90" s="44" t="str">
        <f>VLOOKUP(A90,'Inventaire général'!A:K,5,FALSE)</f>
        <v xml:space="preserve"> </v>
      </c>
      <c r="G90" s="21"/>
      <c r="H90" s="45" t="str">
        <f>VLOOKUP(A90,'Inventaire général'!A:K,10,FALSE)</f>
        <v xml:space="preserve"> </v>
      </c>
      <c r="I90" s="45" t="str">
        <f>VLOOKUP(A90,'Inventaire général'!A:K,11,FALSE)</f>
        <v xml:space="preserve"> </v>
      </c>
      <c r="J90" s="29" t="str">
        <f>IFERROR(VLOOKUP('Emprunteur 2'!A90,'Retour emprunteur 2'!$A$3:$A$43,1,FALSE),"NON-RENDU !")</f>
        <v>NON-RENDU !</v>
      </c>
    </row>
    <row r="91" spans="1:10">
      <c r="A91" s="42" t="s">
        <v>375</v>
      </c>
      <c r="B91" s="43" t="s">
        <v>373</v>
      </c>
      <c r="C91" s="44" t="str">
        <f>VLOOKUP(A91,'Inventaire général'!A:K,2,FALSE)</f>
        <v xml:space="preserve"> </v>
      </c>
      <c r="D91" s="44" t="str">
        <f>VLOOKUP(A91,'Inventaire général'!A:K,3,FALSE)</f>
        <v xml:space="preserve"> </v>
      </c>
      <c r="E91" s="44" t="str">
        <f>VLOOKUP(A91,'Inventaire général'!A:K,4,FALSE)</f>
        <v xml:space="preserve"> </v>
      </c>
      <c r="F91" s="44" t="str">
        <f>VLOOKUP(A91,'Inventaire général'!A:K,5,FALSE)</f>
        <v xml:space="preserve"> </v>
      </c>
      <c r="G91" s="21"/>
      <c r="H91" s="45" t="str">
        <f>VLOOKUP(A91,'Inventaire général'!A:K,10,FALSE)</f>
        <v xml:space="preserve"> </v>
      </c>
      <c r="I91" s="45" t="str">
        <f>VLOOKUP(A91,'Inventaire général'!A:K,11,FALSE)</f>
        <v xml:space="preserve"> </v>
      </c>
      <c r="J91" s="29" t="str">
        <f>IFERROR(VLOOKUP('Emprunteur 2'!A91,'Retour emprunteur 2'!$A$3:$A$43,1,FALSE),"NON-RENDU !")</f>
        <v>NON-RENDU !</v>
      </c>
    </row>
    <row r="92" spans="1:10">
      <c r="A92" s="42" t="s">
        <v>375</v>
      </c>
      <c r="B92" s="43" t="s">
        <v>373</v>
      </c>
      <c r="C92" s="44" t="str">
        <f>VLOOKUP(A92,'Inventaire général'!A:K,2,FALSE)</f>
        <v xml:space="preserve"> </v>
      </c>
      <c r="D92" s="44" t="str">
        <f>VLOOKUP(A92,'Inventaire général'!A:K,3,FALSE)</f>
        <v xml:space="preserve"> </v>
      </c>
      <c r="E92" s="44" t="str">
        <f>VLOOKUP(A92,'Inventaire général'!A:K,4,FALSE)</f>
        <v xml:space="preserve"> </v>
      </c>
      <c r="F92" s="44" t="str">
        <f>VLOOKUP(A92,'Inventaire général'!A:K,5,FALSE)</f>
        <v xml:space="preserve"> </v>
      </c>
      <c r="G92" s="21"/>
      <c r="H92" s="45" t="str">
        <f>VLOOKUP(A92,'Inventaire général'!A:K,10,FALSE)</f>
        <v xml:space="preserve"> </v>
      </c>
      <c r="I92" s="45" t="str">
        <f>VLOOKUP(A92,'Inventaire général'!A:K,11,FALSE)</f>
        <v xml:space="preserve"> </v>
      </c>
      <c r="J92" s="29" t="str">
        <f>IFERROR(VLOOKUP('Emprunteur 2'!A92,'Retour emprunteur 2'!$A$3:$A$43,1,FALSE),"NON-RENDU !")</f>
        <v>NON-RENDU !</v>
      </c>
    </row>
    <row r="93" spans="1:10">
      <c r="A93" s="42" t="s">
        <v>375</v>
      </c>
      <c r="B93" s="43" t="s">
        <v>373</v>
      </c>
      <c r="C93" s="44" t="str">
        <f>VLOOKUP(A93,'Inventaire général'!A:K,2,FALSE)</f>
        <v xml:space="preserve"> </v>
      </c>
      <c r="D93" s="44" t="str">
        <f>VLOOKUP(A93,'Inventaire général'!A:K,3,FALSE)</f>
        <v xml:space="preserve"> </v>
      </c>
      <c r="E93" s="44" t="str">
        <f>VLOOKUP(A93,'Inventaire général'!A:K,4,FALSE)</f>
        <v xml:space="preserve"> </v>
      </c>
      <c r="F93" s="44" t="str">
        <f>VLOOKUP(A93,'Inventaire général'!A:K,5,FALSE)</f>
        <v xml:space="preserve"> </v>
      </c>
      <c r="G93" s="21"/>
      <c r="H93" s="45" t="str">
        <f>VLOOKUP(A93,'Inventaire général'!A:K,10,FALSE)</f>
        <v xml:space="preserve"> </v>
      </c>
      <c r="I93" s="45" t="str">
        <f>VLOOKUP(A93,'Inventaire général'!A:K,11,FALSE)</f>
        <v xml:space="preserve"> </v>
      </c>
      <c r="J93" s="29" t="str">
        <f>IFERROR(VLOOKUP('Emprunteur 2'!A93,'Retour emprunteur 2'!$A$3:$A$43,1,FALSE),"NON-RENDU !")</f>
        <v>NON-RENDU !</v>
      </c>
    </row>
    <row r="94" spans="1:10">
      <c r="A94" s="42" t="s">
        <v>375</v>
      </c>
      <c r="B94" s="43" t="s">
        <v>373</v>
      </c>
      <c r="C94" s="44" t="str">
        <f>VLOOKUP(A94,'Inventaire général'!A:K,2,FALSE)</f>
        <v xml:space="preserve"> </v>
      </c>
      <c r="D94" s="44" t="str">
        <f>VLOOKUP(A94,'Inventaire général'!A:K,3,FALSE)</f>
        <v xml:space="preserve"> </v>
      </c>
      <c r="E94" s="44" t="str">
        <f>VLOOKUP(A94,'Inventaire général'!A:K,4,FALSE)</f>
        <v xml:space="preserve"> </v>
      </c>
      <c r="F94" s="44" t="str">
        <f>VLOOKUP(A94,'Inventaire général'!A:K,5,FALSE)</f>
        <v xml:space="preserve"> </v>
      </c>
      <c r="G94" s="21"/>
      <c r="H94" s="45" t="str">
        <f>VLOOKUP(A94,'Inventaire général'!A:K,10,FALSE)</f>
        <v xml:space="preserve"> </v>
      </c>
      <c r="I94" s="45" t="str">
        <f>VLOOKUP(A94,'Inventaire général'!A:K,11,FALSE)</f>
        <v xml:space="preserve"> </v>
      </c>
      <c r="J94" s="29" t="str">
        <f>IFERROR(VLOOKUP('Emprunteur 2'!A94,'Retour emprunteur 2'!$A$3:$A$43,1,FALSE),"NON-RENDU !")</f>
        <v>NON-RENDU !</v>
      </c>
    </row>
    <row r="95" spans="1:10">
      <c r="A95" s="42" t="s">
        <v>375</v>
      </c>
      <c r="B95" s="43" t="s">
        <v>373</v>
      </c>
      <c r="C95" s="44" t="str">
        <f>VLOOKUP(A95,'Inventaire général'!A:K,2,FALSE)</f>
        <v xml:space="preserve"> </v>
      </c>
      <c r="D95" s="44" t="str">
        <f>VLOOKUP(A95,'Inventaire général'!A:K,3,FALSE)</f>
        <v xml:space="preserve"> </v>
      </c>
      <c r="E95" s="44" t="str">
        <f>VLOOKUP(A95,'Inventaire général'!A:K,4,FALSE)</f>
        <v xml:space="preserve"> </v>
      </c>
      <c r="F95" s="44" t="str">
        <f>VLOOKUP(A95,'Inventaire général'!A:K,5,FALSE)</f>
        <v xml:space="preserve"> </v>
      </c>
      <c r="G95" s="21"/>
      <c r="H95" s="45" t="str">
        <f>VLOOKUP(A95,'Inventaire général'!A:K,10,FALSE)</f>
        <v xml:space="preserve"> </v>
      </c>
      <c r="I95" s="45" t="str">
        <f>VLOOKUP(A95,'Inventaire général'!A:K,11,FALSE)</f>
        <v xml:space="preserve"> </v>
      </c>
      <c r="J95" s="29" t="str">
        <f>IFERROR(VLOOKUP('Emprunteur 2'!A95,'Retour emprunteur 2'!$A$3:$A$43,1,FALSE),"NON-RENDU !")</f>
        <v>NON-RENDU !</v>
      </c>
    </row>
    <row r="96" spans="1:10">
      <c r="A96" s="42" t="s">
        <v>375</v>
      </c>
      <c r="B96" s="43" t="s">
        <v>373</v>
      </c>
      <c r="C96" s="44" t="str">
        <f>VLOOKUP(A96,'Inventaire général'!A:K,2,FALSE)</f>
        <v xml:space="preserve"> </v>
      </c>
      <c r="D96" s="44" t="str">
        <f>VLOOKUP(A96,'Inventaire général'!A:K,3,FALSE)</f>
        <v xml:space="preserve"> </v>
      </c>
      <c r="E96" s="44" t="str">
        <f>VLOOKUP(A96,'Inventaire général'!A:K,4,FALSE)</f>
        <v xml:space="preserve"> </v>
      </c>
      <c r="F96" s="44" t="str">
        <f>VLOOKUP(A96,'Inventaire général'!A:K,5,FALSE)</f>
        <v xml:space="preserve"> </v>
      </c>
      <c r="G96" s="21"/>
      <c r="H96" s="45" t="str">
        <f>VLOOKUP(A96,'Inventaire général'!A:K,10,FALSE)</f>
        <v xml:space="preserve"> </v>
      </c>
      <c r="I96" s="45" t="str">
        <f>VLOOKUP(A96,'Inventaire général'!A:K,11,FALSE)</f>
        <v xml:space="preserve"> </v>
      </c>
      <c r="J96" s="29" t="str">
        <f>IFERROR(VLOOKUP('Emprunteur 2'!A96,'Retour emprunteur 2'!$A$3:$A$43,1,FALSE),"NON-RENDU !")</f>
        <v>NON-RENDU !</v>
      </c>
    </row>
    <row r="97" spans="1:10">
      <c r="A97" s="42" t="s">
        <v>375</v>
      </c>
      <c r="B97" s="43" t="s">
        <v>373</v>
      </c>
      <c r="C97" s="44" t="str">
        <f>VLOOKUP(A97,'Inventaire général'!A:K,2,FALSE)</f>
        <v xml:space="preserve"> </v>
      </c>
      <c r="D97" s="44" t="str">
        <f>VLOOKUP(A97,'Inventaire général'!A:K,3,FALSE)</f>
        <v xml:space="preserve"> </v>
      </c>
      <c r="E97" s="44" t="str">
        <f>VLOOKUP(A97,'Inventaire général'!A:K,4,FALSE)</f>
        <v xml:space="preserve"> </v>
      </c>
      <c r="F97" s="44" t="str">
        <f>VLOOKUP(A97,'Inventaire général'!A:K,5,FALSE)</f>
        <v xml:space="preserve"> </v>
      </c>
      <c r="G97" s="21"/>
      <c r="H97" s="45" t="str">
        <f>VLOOKUP(A97,'Inventaire général'!A:K,10,FALSE)</f>
        <v xml:space="preserve"> </v>
      </c>
      <c r="I97" s="45" t="str">
        <f>VLOOKUP(A97,'Inventaire général'!A:K,11,FALSE)</f>
        <v xml:space="preserve"> </v>
      </c>
      <c r="J97" s="29" t="str">
        <f>IFERROR(VLOOKUP('Emprunteur 2'!A97,'Retour emprunteur 2'!$A$3:$A$43,1,FALSE),"NON-RENDU !")</f>
        <v>NON-RENDU !</v>
      </c>
    </row>
    <row r="98" spans="1:10">
      <c r="A98" s="42" t="s">
        <v>375</v>
      </c>
      <c r="B98" s="43" t="s">
        <v>373</v>
      </c>
      <c r="C98" s="44" t="str">
        <f>VLOOKUP(A98,'Inventaire général'!A:K,2,FALSE)</f>
        <v xml:space="preserve"> </v>
      </c>
      <c r="D98" s="44" t="str">
        <f>VLOOKUP(A98,'Inventaire général'!A:K,3,FALSE)</f>
        <v xml:space="preserve"> </v>
      </c>
      <c r="E98" s="44" t="str">
        <f>VLOOKUP(A98,'Inventaire général'!A:K,4,FALSE)</f>
        <v xml:space="preserve"> </v>
      </c>
      <c r="F98" s="44" t="str">
        <f>VLOOKUP(A98,'Inventaire général'!A:K,5,FALSE)</f>
        <v xml:space="preserve"> </v>
      </c>
      <c r="G98" s="21"/>
      <c r="H98" s="45" t="str">
        <f>VLOOKUP(A98,'Inventaire général'!A:K,10,FALSE)</f>
        <v xml:space="preserve"> </v>
      </c>
      <c r="I98" s="45" t="str">
        <f>VLOOKUP(A98,'Inventaire général'!A:K,11,FALSE)</f>
        <v xml:space="preserve"> </v>
      </c>
      <c r="J98" s="29" t="str">
        <f>IFERROR(VLOOKUP('Emprunteur 2'!A98,'Retour emprunteur 2'!$A$3:$A$43,1,FALSE),"NON-RENDU !")</f>
        <v>NON-RENDU !</v>
      </c>
    </row>
    <row r="99" spans="1:10">
      <c r="A99" s="42" t="s">
        <v>375</v>
      </c>
      <c r="B99" s="43" t="s">
        <v>373</v>
      </c>
      <c r="C99" s="44" t="str">
        <f>VLOOKUP(A99,'Inventaire général'!A:K,2,FALSE)</f>
        <v xml:space="preserve"> </v>
      </c>
      <c r="D99" s="44" t="str">
        <f>VLOOKUP(A99,'Inventaire général'!A:K,3,FALSE)</f>
        <v xml:space="preserve"> </v>
      </c>
      <c r="E99" s="44" t="str">
        <f>VLOOKUP(A99,'Inventaire général'!A:K,4,FALSE)</f>
        <v xml:space="preserve"> </v>
      </c>
      <c r="F99" s="44" t="str">
        <f>VLOOKUP(A99,'Inventaire général'!A:K,5,FALSE)</f>
        <v xml:space="preserve"> </v>
      </c>
      <c r="G99" s="21"/>
      <c r="H99" s="45" t="str">
        <f>VLOOKUP(A99,'Inventaire général'!A:K,10,FALSE)</f>
        <v xml:space="preserve"> </v>
      </c>
      <c r="I99" s="45" t="str">
        <f>VLOOKUP(A99,'Inventaire général'!A:K,11,FALSE)</f>
        <v xml:space="preserve"> </v>
      </c>
      <c r="J99" s="29" t="str">
        <f>IFERROR(VLOOKUP('Emprunteur 2'!A99,'Retour emprunteur 2'!$A$3:$A$43,1,FALSE),"NON-RENDU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49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2'!A100,'Retour emprunteur 2'!$A$3:$A$43,1,FALSE),"NON-RENDU !")</f>
        <v>NON-RENDU !</v>
      </c>
    </row>
  </sheetData>
  <sheetProtection sheet="1" objects="1" scenarios="1" selectLockedCells="1"/>
  <mergeCells count="7">
    <mergeCell ref="I2:J2"/>
    <mergeCell ref="H4:J4"/>
    <mergeCell ref="A2:D2"/>
    <mergeCell ref="E2:F2"/>
    <mergeCell ref="B4:B5"/>
    <mergeCell ref="A4:A5"/>
    <mergeCell ref="C4:G4"/>
  </mergeCells>
  <pageMargins left="0.25" right="0.25" top="0.75" bottom="0.75" header="0.3" footer="0.3"/>
  <pageSetup paperSize="8" fitToHeight="0" orientation="landscape" horizontalDpi="0" verticalDpi="0" r:id="rId1"/>
  <headerFooter>
    <oddHeader>&amp;CCo'Anim - 15, place de l'Europe - 44310 Saint-Colomban</oddHeader>
    <oddFooter>&amp;CLe matériel doit être rendu parfaitement propre et doit être réacheminé vers son lieu de stockage après vérification. Le matériel manquant ou cassé est remplacé ou réparé par l'emprunteur.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A100"/>
  <sheetViews>
    <sheetView topLeftCell="A48" workbookViewId="0">
      <selection activeCell="A100" sqref="A100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37"/>
    </row>
    <row r="43" spans="1:1">
      <c r="A43" s="73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0"/>
  <sheetViews>
    <sheetView topLeftCell="A70" workbookViewId="0">
      <selection activeCell="G100" sqref="G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490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3'!A6,'Retour emprunteur 3'!$A$3:$A$43,1,FALSE),"NON-RENDU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3'!A7,'Retour emprunteur 3'!$A$3:$A$43,1,FALSE),"NON-RENDU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3'!A8,'Retour emprunteur 3'!$A$3:$A$43,1,FALSE),"NON-RENDU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3'!A9,'Retour emprunteur 3'!$A$3:$A$43,1,FALSE),"NON-RENDU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3'!A10,'Retour emprunteur 3'!$A$3:$A$43,1,FALSE),"NON-RENDU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3'!A11,'Retour emprunteur 3'!$A$3:$A$43,1,FALSE),"NON-RENDU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3'!A12,'Retour emprunteur 3'!$A$3:$A$43,1,FALSE),"NON-RENDU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3'!A13,'Retour emprunteur 3'!$A$3:$A$43,1,FALSE),"NON-RENDU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3'!A14,'Retour emprunteur 3'!$A$3:$A$43,1,FALSE),"NON-RENDU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3'!A15,'Retour emprunteur 3'!$A$3:$A$43,1,FALSE),"NON-RENDU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3'!A16,'Retour emprunteur 3'!$A$3:$A$43,1,FALSE),"NON-RENDU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3'!A17,'Retour emprunteur 3'!$A$3:$A$43,1,FALSE),"NON-RENDU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3'!A18,'Retour emprunteur 3'!$A$3:$A$43,1,FALSE),"NON-RENDU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3'!A19,'Retour emprunteur 3'!$A$3:$A$43,1,FALSE),"NON-RENDU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3'!A20,'Retour emprunteur 3'!$A$3:$A$43,1,FALSE),"NON-RENDU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3'!A21,'Retour emprunteur 3'!$A$3:$A$43,1,FALSE),"NON-RENDU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3'!A22,'Retour emprunteur 3'!$A$3:$A$43,1,FALSE),"NON-RENDU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3'!A23,'Retour emprunteur 3'!$A$3:$A$43,1,FALSE),"NON-RENDU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3'!A24,'Retour emprunteur 3'!$A$3:$A$43,1,FALSE),"NON-RENDU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3'!A25,'Retour emprunteur 3'!$A$3:$A$43,1,FALSE),"NON-RENDU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3'!A26,'Retour emprunteur 3'!$A$3:$A$43,1,FALSE),"NON-RENDU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3'!A27,'Retour emprunteur 3'!$A$3:$A$43,1,FALSE),"NON-RENDU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3'!A28,'Retour emprunteur 3'!$A$3:$A$43,1,FALSE),"NON-RENDU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3'!A29,'Retour emprunteur 3'!$A$3:$A$43,1,FALSE),"NON-RENDU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3'!A30,'Retour emprunteur 3'!$A$3:$A$43,1,FALSE),"NON-RENDU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3'!A31,'Retour emprunteur 3'!$A$3:$A$43,1,FALSE),"NON-RENDU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3'!A32,'Retour emprunteur 3'!$A$3:$A$43,1,FALSE),"NON-RENDU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3'!A33,'Retour emprunteur 3'!$A$3:$A$43,1,FALSE),"NON-RENDU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3'!A34,'Retour emprunteur 3'!$A$3:$A$43,1,FALSE),"NON-RENDU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3'!A35,'Retour emprunteur 3'!$A$3:$A$43,1,FALSE),"NON-RENDU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3'!A36,'Retour emprunteur 3'!$A$3:$A$43,1,FALSE),"NON-RENDU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3'!A37,'Retour emprunteur 3'!$A$3:$A$43,1,FALSE),"NON-RENDU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3'!A38,'Retour emprunteur 3'!$A$3:$A$43,1,FALSE),"NON-RENDU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3'!A39,'Retour emprunteur 3'!$A$3:$A$43,1,FALSE),"NON-RENDU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3'!A40,'Retour emprunteur 3'!$A$3:$A$43,1,FALSE),"NON-RENDU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3'!A41,'Retour emprunteur 3'!$A$3:$A$43,1,FALSE),"NON-RENDU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3'!A42,'Retour emprunteur 3'!$A$3:$A$43,1,FALSE),"NON-RENDU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3'!A43,'Retour emprunteur 3'!$A$3:$A$43,1,FALSE),"NON-RENDU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3'!A44,'Retour emprunteur 3'!$A$3:$A$43,1,FALSE),"NON-RENDU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3'!A45,'Retour emprunteur 3'!$A$3:$A$43,1,FALSE),"NON-RENDU !")</f>
        <v>NON-RENDU !</v>
      </c>
    </row>
    <row r="46" spans="1:10">
      <c r="A46" s="42" t="s">
        <v>375</v>
      </c>
      <c r="B46" s="43" t="s">
        <v>373</v>
      </c>
      <c r="C46" s="44" t="str">
        <f>VLOOKUP(A46,'Inventaire général'!A:K,2,FALSE)</f>
        <v xml:space="preserve"> </v>
      </c>
      <c r="D46" s="44" t="str">
        <f>VLOOKUP(A46,'Inventaire général'!A:K,3,FALSE)</f>
        <v xml:space="preserve"> </v>
      </c>
      <c r="E46" s="44" t="str">
        <f>VLOOKUP(A46,'Inventaire général'!A:K,4,FALSE)</f>
        <v xml:space="preserve"> </v>
      </c>
      <c r="F46" s="44" t="str">
        <f>VLOOKUP(A46,'Inventaire général'!A:K,5,FALSE)</f>
        <v xml:space="preserve"> </v>
      </c>
      <c r="G46" s="21"/>
      <c r="H46" s="45" t="str">
        <f>VLOOKUP(A46,'Inventaire général'!A:K,10,FALSE)</f>
        <v xml:space="preserve"> </v>
      </c>
      <c r="I46" s="45" t="str">
        <f>VLOOKUP(A46,'Inventaire général'!A:K,11,FALSE)</f>
        <v xml:space="preserve"> </v>
      </c>
      <c r="J46" s="29" t="str">
        <f>IFERROR(VLOOKUP('Emprunteur 3'!A46,'Retour emprunteur 3'!$A$3:$A$43,1,FALSE),"NON-RENDU !")</f>
        <v>NON-RENDU !</v>
      </c>
    </row>
    <row r="47" spans="1:10">
      <c r="A47" s="42" t="s">
        <v>375</v>
      </c>
      <c r="B47" s="43" t="s">
        <v>373</v>
      </c>
      <c r="C47" s="44" t="str">
        <f>VLOOKUP(A47,'Inventaire général'!A:K,2,FALSE)</f>
        <v xml:space="preserve"> </v>
      </c>
      <c r="D47" s="44" t="str">
        <f>VLOOKUP(A47,'Inventaire général'!A:K,3,FALSE)</f>
        <v xml:space="preserve"> </v>
      </c>
      <c r="E47" s="44" t="str">
        <f>VLOOKUP(A47,'Inventaire général'!A:K,4,FALSE)</f>
        <v xml:space="preserve"> </v>
      </c>
      <c r="F47" s="44" t="str">
        <f>VLOOKUP(A47,'Inventaire général'!A:K,5,FALSE)</f>
        <v xml:space="preserve"> </v>
      </c>
      <c r="G47" s="21"/>
      <c r="H47" s="45" t="str">
        <f>VLOOKUP(A47,'Inventaire général'!A:K,10,FALSE)</f>
        <v xml:space="preserve"> </v>
      </c>
      <c r="I47" s="45" t="str">
        <f>VLOOKUP(A47,'Inventaire général'!A:K,11,FALSE)</f>
        <v xml:space="preserve"> </v>
      </c>
      <c r="J47" s="29" t="str">
        <f>IFERROR(VLOOKUP('Emprunteur 3'!A47,'Retour emprunteur 3'!$A$3:$A$43,1,FALSE),"NON-RENDU !")</f>
        <v>NON-RENDU !</v>
      </c>
    </row>
    <row r="48" spans="1:10">
      <c r="A48" s="42" t="s">
        <v>375</v>
      </c>
      <c r="B48" s="43" t="s">
        <v>373</v>
      </c>
      <c r="C48" s="44" t="str">
        <f>VLOOKUP(A48,'Inventaire général'!A:K,2,FALSE)</f>
        <v xml:space="preserve"> </v>
      </c>
      <c r="D48" s="44" t="str">
        <f>VLOOKUP(A48,'Inventaire général'!A:K,3,FALSE)</f>
        <v xml:space="preserve"> </v>
      </c>
      <c r="E48" s="44" t="str">
        <f>VLOOKUP(A48,'Inventaire général'!A:K,4,FALSE)</f>
        <v xml:space="preserve"> </v>
      </c>
      <c r="F48" s="44" t="str">
        <f>VLOOKUP(A48,'Inventaire général'!A:K,5,FALSE)</f>
        <v xml:space="preserve"> </v>
      </c>
      <c r="G48" s="21"/>
      <c r="H48" s="45" t="str">
        <f>VLOOKUP(A48,'Inventaire général'!A:K,10,FALSE)</f>
        <v xml:space="preserve"> </v>
      </c>
      <c r="I48" s="45" t="str">
        <f>VLOOKUP(A48,'Inventaire général'!A:K,11,FALSE)</f>
        <v xml:space="preserve"> </v>
      </c>
      <c r="J48" s="29" t="str">
        <f>IFERROR(VLOOKUP('Emprunteur 3'!A48,'Retour emprunteur 3'!$A$3:$A$43,1,FALSE),"NON-RENDU !")</f>
        <v>NON-RENDU !</v>
      </c>
    </row>
    <row r="49" spans="1:10">
      <c r="A49" s="42" t="s">
        <v>375</v>
      </c>
      <c r="B49" s="43" t="s">
        <v>373</v>
      </c>
      <c r="C49" s="44" t="str">
        <f>VLOOKUP(A49,'Inventaire général'!A:K,2,FALSE)</f>
        <v xml:space="preserve"> </v>
      </c>
      <c r="D49" s="44" t="str">
        <f>VLOOKUP(A49,'Inventaire général'!A:K,3,FALSE)</f>
        <v xml:space="preserve"> </v>
      </c>
      <c r="E49" s="44" t="str">
        <f>VLOOKUP(A49,'Inventaire général'!A:K,4,FALSE)</f>
        <v xml:space="preserve"> </v>
      </c>
      <c r="F49" s="44" t="str">
        <f>VLOOKUP(A49,'Inventaire général'!A:K,5,FALSE)</f>
        <v xml:space="preserve"> </v>
      </c>
      <c r="G49" s="21"/>
      <c r="H49" s="45" t="str">
        <f>VLOOKUP(A49,'Inventaire général'!A:K,10,FALSE)</f>
        <v xml:space="preserve"> </v>
      </c>
      <c r="I49" s="45" t="str">
        <f>VLOOKUP(A49,'Inventaire général'!A:K,11,FALSE)</f>
        <v xml:space="preserve"> </v>
      </c>
      <c r="J49" s="29" t="str">
        <f>IFERROR(VLOOKUP('Emprunteur 3'!A49,'Retour emprunteur 3'!$A$3:$A$43,1,FALSE),"NON-RENDU !")</f>
        <v>NON-RENDU !</v>
      </c>
    </row>
    <row r="50" spans="1:10">
      <c r="A50" s="42" t="s">
        <v>375</v>
      </c>
      <c r="B50" s="43" t="s">
        <v>373</v>
      </c>
      <c r="C50" s="44" t="str">
        <f>VLOOKUP(A50,'Inventaire général'!A:K,2,FALSE)</f>
        <v xml:space="preserve"> </v>
      </c>
      <c r="D50" s="44" t="str">
        <f>VLOOKUP(A50,'Inventaire général'!A:K,3,FALSE)</f>
        <v xml:space="preserve"> </v>
      </c>
      <c r="E50" s="44" t="str">
        <f>VLOOKUP(A50,'Inventaire général'!A:K,4,FALSE)</f>
        <v xml:space="preserve"> </v>
      </c>
      <c r="F50" s="44" t="str">
        <f>VLOOKUP(A50,'Inventaire général'!A:K,5,FALSE)</f>
        <v xml:space="preserve"> </v>
      </c>
      <c r="G50" s="21"/>
      <c r="H50" s="45" t="str">
        <f>VLOOKUP(A50,'Inventaire général'!A:K,10,FALSE)</f>
        <v xml:space="preserve"> </v>
      </c>
      <c r="I50" s="45" t="str">
        <f>VLOOKUP(A50,'Inventaire général'!A:K,11,FALSE)</f>
        <v xml:space="preserve"> </v>
      </c>
      <c r="J50" s="29" t="str">
        <f>IFERROR(VLOOKUP('Emprunteur 3'!A50,'Retour emprunteur 3'!$A$3:$A$43,1,FALSE),"NON-RENDU !")</f>
        <v>NON-RENDU !</v>
      </c>
    </row>
    <row r="51" spans="1:10">
      <c r="A51" s="42" t="s">
        <v>375</v>
      </c>
      <c r="B51" s="43" t="s">
        <v>373</v>
      </c>
      <c r="C51" s="44" t="str">
        <f>VLOOKUP(A51,'Inventaire général'!A:K,2,FALSE)</f>
        <v xml:space="preserve"> </v>
      </c>
      <c r="D51" s="44" t="str">
        <f>VLOOKUP(A51,'Inventaire général'!A:K,3,FALSE)</f>
        <v xml:space="preserve"> </v>
      </c>
      <c r="E51" s="44" t="str">
        <f>VLOOKUP(A51,'Inventaire général'!A:K,4,FALSE)</f>
        <v xml:space="preserve"> </v>
      </c>
      <c r="F51" s="44" t="str">
        <f>VLOOKUP(A51,'Inventaire général'!A:K,5,FALSE)</f>
        <v xml:space="preserve"> </v>
      </c>
      <c r="G51" s="21"/>
      <c r="H51" s="45" t="str">
        <f>VLOOKUP(A51,'Inventaire général'!A:K,10,FALSE)</f>
        <v xml:space="preserve"> </v>
      </c>
      <c r="I51" s="45" t="str">
        <f>VLOOKUP(A51,'Inventaire général'!A:K,11,FALSE)</f>
        <v xml:space="preserve"> </v>
      </c>
      <c r="J51" s="29" t="str">
        <f>IFERROR(VLOOKUP('Emprunteur 3'!A51,'Retour emprunteur 3'!$A$3:$A$43,1,FALSE),"NON-RENDU !")</f>
        <v>NON-RENDU !</v>
      </c>
    </row>
    <row r="52" spans="1:10">
      <c r="A52" s="42" t="s">
        <v>375</v>
      </c>
      <c r="B52" s="43" t="s">
        <v>373</v>
      </c>
      <c r="C52" s="44" t="str">
        <f>VLOOKUP(A52,'Inventaire général'!A:K,2,FALSE)</f>
        <v xml:space="preserve"> </v>
      </c>
      <c r="D52" s="44" t="str">
        <f>VLOOKUP(A52,'Inventaire général'!A:K,3,FALSE)</f>
        <v xml:space="preserve"> </v>
      </c>
      <c r="E52" s="44" t="str">
        <f>VLOOKUP(A52,'Inventaire général'!A:K,4,FALSE)</f>
        <v xml:space="preserve"> </v>
      </c>
      <c r="F52" s="44" t="str">
        <f>VLOOKUP(A52,'Inventaire général'!A:K,5,FALSE)</f>
        <v xml:space="preserve"> </v>
      </c>
      <c r="G52" s="21"/>
      <c r="H52" s="45" t="str">
        <f>VLOOKUP(A52,'Inventaire général'!A:K,10,FALSE)</f>
        <v xml:space="preserve"> </v>
      </c>
      <c r="I52" s="45" t="str">
        <f>VLOOKUP(A52,'Inventaire général'!A:K,11,FALSE)</f>
        <v xml:space="preserve"> </v>
      </c>
      <c r="J52" s="29" t="str">
        <f>IFERROR(VLOOKUP('Emprunteur 3'!A52,'Retour emprunteur 3'!$A$3:$A$43,1,FALSE),"NON-RENDU !")</f>
        <v>NON-RENDU !</v>
      </c>
    </row>
    <row r="53" spans="1:10">
      <c r="A53" s="42" t="s">
        <v>375</v>
      </c>
      <c r="B53" s="43" t="s">
        <v>373</v>
      </c>
      <c r="C53" s="44" t="str">
        <f>VLOOKUP(A53,'Inventaire général'!A:K,2,FALSE)</f>
        <v xml:space="preserve"> </v>
      </c>
      <c r="D53" s="44" t="str">
        <f>VLOOKUP(A53,'Inventaire général'!A:K,3,FALSE)</f>
        <v xml:space="preserve"> </v>
      </c>
      <c r="E53" s="44" t="str">
        <f>VLOOKUP(A53,'Inventaire général'!A:K,4,FALSE)</f>
        <v xml:space="preserve"> </v>
      </c>
      <c r="F53" s="44" t="str">
        <f>VLOOKUP(A53,'Inventaire général'!A:K,5,FALSE)</f>
        <v xml:space="preserve"> </v>
      </c>
      <c r="G53" s="21"/>
      <c r="H53" s="45" t="str">
        <f>VLOOKUP(A53,'Inventaire général'!A:K,10,FALSE)</f>
        <v xml:space="preserve"> </v>
      </c>
      <c r="I53" s="45" t="str">
        <f>VLOOKUP(A53,'Inventaire général'!A:K,11,FALSE)</f>
        <v xml:space="preserve"> </v>
      </c>
      <c r="J53" s="29" t="str">
        <f>IFERROR(VLOOKUP('Emprunteur 3'!A53,'Retour emprunteur 3'!$A$3:$A$43,1,FALSE),"NON-RENDU !")</f>
        <v>NON-RENDU !</v>
      </c>
    </row>
    <row r="54" spans="1:10">
      <c r="A54" s="42" t="s">
        <v>375</v>
      </c>
      <c r="B54" s="43" t="s">
        <v>373</v>
      </c>
      <c r="C54" s="44" t="str">
        <f>VLOOKUP(A54,'Inventaire général'!A:K,2,FALSE)</f>
        <v xml:space="preserve"> </v>
      </c>
      <c r="D54" s="44" t="str">
        <f>VLOOKUP(A54,'Inventaire général'!A:K,3,FALSE)</f>
        <v xml:space="preserve"> </v>
      </c>
      <c r="E54" s="44" t="str">
        <f>VLOOKUP(A54,'Inventaire général'!A:K,4,FALSE)</f>
        <v xml:space="preserve"> </v>
      </c>
      <c r="F54" s="44" t="str">
        <f>VLOOKUP(A54,'Inventaire général'!A:K,5,FALSE)</f>
        <v xml:space="preserve"> </v>
      </c>
      <c r="G54" s="21"/>
      <c r="H54" s="45" t="str">
        <f>VLOOKUP(A54,'Inventaire général'!A:K,10,FALSE)</f>
        <v xml:space="preserve"> </v>
      </c>
      <c r="I54" s="45" t="str">
        <f>VLOOKUP(A54,'Inventaire général'!A:K,11,FALSE)</f>
        <v xml:space="preserve"> </v>
      </c>
      <c r="J54" s="29" t="str">
        <f>IFERROR(VLOOKUP('Emprunteur 3'!A54,'Retour emprunteur 3'!$A$3:$A$43,1,FALSE),"NON-RENDU !")</f>
        <v>NON-RENDU !</v>
      </c>
    </row>
    <row r="55" spans="1:10">
      <c r="A55" s="42" t="s">
        <v>375</v>
      </c>
      <c r="B55" s="43" t="s">
        <v>373</v>
      </c>
      <c r="C55" s="44" t="str">
        <f>VLOOKUP(A55,'Inventaire général'!A:K,2,FALSE)</f>
        <v xml:space="preserve"> </v>
      </c>
      <c r="D55" s="44" t="str">
        <f>VLOOKUP(A55,'Inventaire général'!A:K,3,FALSE)</f>
        <v xml:space="preserve"> </v>
      </c>
      <c r="E55" s="44" t="str">
        <f>VLOOKUP(A55,'Inventaire général'!A:K,4,FALSE)</f>
        <v xml:space="preserve"> </v>
      </c>
      <c r="F55" s="44" t="str">
        <f>VLOOKUP(A55,'Inventaire général'!A:K,5,FALSE)</f>
        <v xml:space="preserve"> </v>
      </c>
      <c r="G55" s="21"/>
      <c r="H55" s="45" t="str">
        <f>VLOOKUP(A55,'Inventaire général'!A:K,10,FALSE)</f>
        <v xml:space="preserve"> </v>
      </c>
      <c r="I55" s="45" t="str">
        <f>VLOOKUP(A55,'Inventaire général'!A:K,11,FALSE)</f>
        <v xml:space="preserve"> </v>
      </c>
      <c r="J55" s="29" t="str">
        <f>IFERROR(VLOOKUP('Emprunteur 3'!A55,'Retour emprunteur 3'!$A$3:$A$43,1,FALSE),"NON-RENDU !")</f>
        <v>NON-RENDU !</v>
      </c>
    </row>
    <row r="56" spans="1:10">
      <c r="A56" s="42" t="s">
        <v>375</v>
      </c>
      <c r="B56" s="43" t="s">
        <v>373</v>
      </c>
      <c r="C56" s="44" t="str">
        <f>VLOOKUP(A56,'Inventaire général'!A:K,2,FALSE)</f>
        <v xml:space="preserve"> </v>
      </c>
      <c r="D56" s="44" t="str">
        <f>VLOOKUP(A56,'Inventaire général'!A:K,3,FALSE)</f>
        <v xml:space="preserve"> </v>
      </c>
      <c r="E56" s="44" t="str">
        <f>VLOOKUP(A56,'Inventaire général'!A:K,4,FALSE)</f>
        <v xml:space="preserve"> </v>
      </c>
      <c r="F56" s="44" t="str">
        <f>VLOOKUP(A56,'Inventaire général'!A:K,5,FALSE)</f>
        <v xml:space="preserve"> </v>
      </c>
      <c r="G56" s="21"/>
      <c r="H56" s="45" t="str">
        <f>VLOOKUP(A56,'Inventaire général'!A:K,10,FALSE)</f>
        <v xml:space="preserve"> </v>
      </c>
      <c r="I56" s="45" t="str">
        <f>VLOOKUP(A56,'Inventaire général'!A:K,11,FALSE)</f>
        <v xml:space="preserve"> </v>
      </c>
      <c r="J56" s="29" t="str">
        <f>IFERROR(VLOOKUP('Emprunteur 3'!A56,'Retour emprunteur 3'!$A$3:$A$43,1,FALSE),"NON-RENDU !")</f>
        <v>NON-RENDU !</v>
      </c>
    </row>
    <row r="57" spans="1:10">
      <c r="A57" s="42" t="s">
        <v>375</v>
      </c>
      <c r="B57" s="43" t="s">
        <v>373</v>
      </c>
      <c r="C57" s="44" t="str">
        <f>VLOOKUP(A57,'Inventaire général'!A:K,2,FALSE)</f>
        <v xml:space="preserve"> </v>
      </c>
      <c r="D57" s="44" t="str">
        <f>VLOOKUP(A57,'Inventaire général'!A:K,3,FALSE)</f>
        <v xml:space="preserve"> </v>
      </c>
      <c r="E57" s="44" t="str">
        <f>VLOOKUP(A57,'Inventaire général'!A:K,4,FALSE)</f>
        <v xml:space="preserve"> </v>
      </c>
      <c r="F57" s="44" t="str">
        <f>VLOOKUP(A57,'Inventaire général'!A:K,5,FALSE)</f>
        <v xml:space="preserve"> </v>
      </c>
      <c r="G57" s="21"/>
      <c r="H57" s="45" t="str">
        <f>VLOOKUP(A57,'Inventaire général'!A:K,10,FALSE)</f>
        <v xml:space="preserve"> </v>
      </c>
      <c r="I57" s="45" t="str">
        <f>VLOOKUP(A57,'Inventaire général'!A:K,11,FALSE)</f>
        <v xml:space="preserve"> </v>
      </c>
      <c r="J57" s="29" t="str">
        <f>IFERROR(VLOOKUP('Emprunteur 3'!A57,'Retour emprunteur 3'!$A$3:$A$43,1,FALSE),"NON-RENDU !")</f>
        <v>NON-RENDU !</v>
      </c>
    </row>
    <row r="58" spans="1:10">
      <c r="A58" s="42" t="s">
        <v>375</v>
      </c>
      <c r="B58" s="43" t="s">
        <v>373</v>
      </c>
      <c r="C58" s="44" t="str">
        <f>VLOOKUP(A58,'Inventaire général'!A:K,2,FALSE)</f>
        <v xml:space="preserve"> </v>
      </c>
      <c r="D58" s="44" t="str">
        <f>VLOOKUP(A58,'Inventaire général'!A:K,3,FALSE)</f>
        <v xml:space="preserve"> </v>
      </c>
      <c r="E58" s="44" t="str">
        <f>VLOOKUP(A58,'Inventaire général'!A:K,4,FALSE)</f>
        <v xml:space="preserve"> </v>
      </c>
      <c r="F58" s="44" t="str">
        <f>VLOOKUP(A58,'Inventaire général'!A:K,5,FALSE)</f>
        <v xml:space="preserve"> </v>
      </c>
      <c r="G58" s="21"/>
      <c r="H58" s="45" t="str">
        <f>VLOOKUP(A58,'Inventaire général'!A:K,10,FALSE)</f>
        <v xml:space="preserve"> </v>
      </c>
      <c r="I58" s="45" t="str">
        <f>VLOOKUP(A58,'Inventaire général'!A:K,11,FALSE)</f>
        <v xml:space="preserve"> </v>
      </c>
      <c r="J58" s="29" t="str">
        <f>IFERROR(VLOOKUP('Emprunteur 3'!A58,'Retour emprunteur 3'!$A$3:$A$43,1,FALSE),"NON-RENDU !")</f>
        <v>NON-RENDU !</v>
      </c>
    </row>
    <row r="59" spans="1:10">
      <c r="A59" s="42" t="s">
        <v>375</v>
      </c>
      <c r="B59" s="43" t="s">
        <v>373</v>
      </c>
      <c r="C59" s="44" t="str">
        <f>VLOOKUP(A59,'Inventaire général'!A:K,2,FALSE)</f>
        <v xml:space="preserve"> </v>
      </c>
      <c r="D59" s="44" t="str">
        <f>VLOOKUP(A59,'Inventaire général'!A:K,3,FALSE)</f>
        <v xml:space="preserve"> </v>
      </c>
      <c r="E59" s="44" t="str">
        <f>VLOOKUP(A59,'Inventaire général'!A:K,4,FALSE)</f>
        <v xml:space="preserve"> </v>
      </c>
      <c r="F59" s="44" t="str">
        <f>VLOOKUP(A59,'Inventaire général'!A:K,5,FALSE)</f>
        <v xml:space="preserve"> </v>
      </c>
      <c r="G59" s="21"/>
      <c r="H59" s="45" t="str">
        <f>VLOOKUP(A59,'Inventaire général'!A:K,10,FALSE)</f>
        <v xml:space="preserve"> </v>
      </c>
      <c r="I59" s="45" t="str">
        <f>VLOOKUP(A59,'Inventaire général'!A:K,11,FALSE)</f>
        <v xml:space="preserve"> </v>
      </c>
      <c r="J59" s="29" t="str">
        <f>IFERROR(VLOOKUP('Emprunteur 3'!A59,'Retour emprunteur 3'!$A$3:$A$43,1,FALSE),"NON-RENDU !")</f>
        <v>NON-RENDU !</v>
      </c>
    </row>
    <row r="60" spans="1:10">
      <c r="A60" s="42" t="s">
        <v>375</v>
      </c>
      <c r="B60" s="43" t="s">
        <v>373</v>
      </c>
      <c r="C60" s="44" t="str">
        <f>VLOOKUP(A60,'Inventaire général'!A:K,2,FALSE)</f>
        <v xml:space="preserve"> </v>
      </c>
      <c r="D60" s="44" t="str">
        <f>VLOOKUP(A60,'Inventaire général'!A:K,3,FALSE)</f>
        <v xml:space="preserve"> </v>
      </c>
      <c r="E60" s="44" t="str">
        <f>VLOOKUP(A60,'Inventaire général'!A:K,4,FALSE)</f>
        <v xml:space="preserve"> </v>
      </c>
      <c r="F60" s="44" t="str">
        <f>VLOOKUP(A60,'Inventaire général'!A:K,5,FALSE)</f>
        <v xml:space="preserve"> </v>
      </c>
      <c r="G60" s="21"/>
      <c r="H60" s="45" t="str">
        <f>VLOOKUP(A60,'Inventaire général'!A:K,10,FALSE)</f>
        <v xml:space="preserve"> </v>
      </c>
      <c r="I60" s="45" t="str">
        <f>VLOOKUP(A60,'Inventaire général'!A:K,11,FALSE)</f>
        <v xml:space="preserve"> </v>
      </c>
      <c r="J60" s="29" t="str">
        <f>IFERROR(VLOOKUP('Emprunteur 3'!A60,'Retour emprunteur 3'!$A$3:$A$43,1,FALSE),"NON-RENDU !")</f>
        <v>NON-RENDU !</v>
      </c>
    </row>
    <row r="61" spans="1:10">
      <c r="A61" s="42" t="s">
        <v>375</v>
      </c>
      <c r="B61" s="43" t="s">
        <v>373</v>
      </c>
      <c r="C61" s="44" t="str">
        <f>VLOOKUP(A61,'Inventaire général'!A:K,2,FALSE)</f>
        <v xml:space="preserve"> </v>
      </c>
      <c r="D61" s="44" t="str">
        <f>VLOOKUP(A61,'Inventaire général'!A:K,3,FALSE)</f>
        <v xml:space="preserve"> </v>
      </c>
      <c r="E61" s="44" t="str">
        <f>VLOOKUP(A61,'Inventaire général'!A:K,4,FALSE)</f>
        <v xml:space="preserve"> </v>
      </c>
      <c r="F61" s="44" t="str">
        <f>VLOOKUP(A61,'Inventaire général'!A:K,5,FALSE)</f>
        <v xml:space="preserve"> </v>
      </c>
      <c r="G61" s="21"/>
      <c r="H61" s="45" t="str">
        <f>VLOOKUP(A61,'Inventaire général'!A:K,10,FALSE)</f>
        <v xml:space="preserve"> </v>
      </c>
      <c r="I61" s="45" t="str">
        <f>VLOOKUP(A61,'Inventaire général'!A:K,11,FALSE)</f>
        <v xml:space="preserve"> </v>
      </c>
      <c r="J61" s="29" t="str">
        <f>IFERROR(VLOOKUP('Emprunteur 3'!A61,'Retour emprunteur 3'!$A$3:$A$43,1,FALSE),"NON-RENDU !")</f>
        <v>NON-RENDU !</v>
      </c>
    </row>
    <row r="62" spans="1:10">
      <c r="A62" s="42" t="s">
        <v>375</v>
      </c>
      <c r="B62" s="43" t="s">
        <v>373</v>
      </c>
      <c r="C62" s="44" t="str">
        <f>VLOOKUP(A62,'Inventaire général'!A:K,2,FALSE)</f>
        <v xml:space="preserve"> </v>
      </c>
      <c r="D62" s="44" t="str">
        <f>VLOOKUP(A62,'Inventaire général'!A:K,3,FALSE)</f>
        <v xml:space="preserve"> </v>
      </c>
      <c r="E62" s="44" t="str">
        <f>VLOOKUP(A62,'Inventaire général'!A:K,4,FALSE)</f>
        <v xml:space="preserve"> </v>
      </c>
      <c r="F62" s="44" t="str">
        <f>VLOOKUP(A62,'Inventaire général'!A:K,5,FALSE)</f>
        <v xml:space="preserve"> </v>
      </c>
      <c r="G62" s="21"/>
      <c r="H62" s="45" t="str">
        <f>VLOOKUP(A62,'Inventaire général'!A:K,10,FALSE)</f>
        <v xml:space="preserve"> </v>
      </c>
      <c r="I62" s="45" t="str">
        <f>VLOOKUP(A62,'Inventaire général'!A:K,11,FALSE)</f>
        <v xml:space="preserve"> </v>
      </c>
      <c r="J62" s="29" t="str">
        <f>IFERROR(VLOOKUP('Emprunteur 3'!A62,'Retour emprunteur 3'!$A$3:$A$43,1,FALSE),"NON-RENDU !")</f>
        <v>NON-RENDU !</v>
      </c>
    </row>
    <row r="63" spans="1:10">
      <c r="A63" s="42" t="s">
        <v>375</v>
      </c>
      <c r="B63" s="43" t="s">
        <v>373</v>
      </c>
      <c r="C63" s="44" t="str">
        <f>VLOOKUP(A63,'Inventaire général'!A:K,2,FALSE)</f>
        <v xml:space="preserve"> </v>
      </c>
      <c r="D63" s="44" t="str">
        <f>VLOOKUP(A63,'Inventaire général'!A:K,3,FALSE)</f>
        <v xml:space="preserve"> </v>
      </c>
      <c r="E63" s="44" t="str">
        <f>VLOOKUP(A63,'Inventaire général'!A:K,4,FALSE)</f>
        <v xml:space="preserve"> </v>
      </c>
      <c r="F63" s="44" t="str">
        <f>VLOOKUP(A63,'Inventaire général'!A:K,5,FALSE)</f>
        <v xml:space="preserve"> </v>
      </c>
      <c r="G63" s="21"/>
      <c r="H63" s="45" t="str">
        <f>VLOOKUP(A63,'Inventaire général'!A:K,10,FALSE)</f>
        <v xml:space="preserve"> </v>
      </c>
      <c r="I63" s="45" t="str">
        <f>VLOOKUP(A63,'Inventaire général'!A:K,11,FALSE)</f>
        <v xml:space="preserve"> </v>
      </c>
      <c r="J63" s="29" t="str">
        <f>IFERROR(VLOOKUP('Emprunteur 3'!A63,'Retour emprunteur 3'!$A$3:$A$43,1,FALSE),"NON-RENDU !")</f>
        <v>NON-RENDU !</v>
      </c>
    </row>
    <row r="64" spans="1:10">
      <c r="A64" s="42" t="s">
        <v>375</v>
      </c>
      <c r="B64" s="43" t="s">
        <v>373</v>
      </c>
      <c r="C64" s="44" t="str">
        <f>VLOOKUP(A64,'Inventaire général'!A:K,2,FALSE)</f>
        <v xml:space="preserve"> </v>
      </c>
      <c r="D64" s="44" t="str">
        <f>VLOOKUP(A64,'Inventaire général'!A:K,3,FALSE)</f>
        <v xml:space="preserve"> </v>
      </c>
      <c r="E64" s="44" t="str">
        <f>VLOOKUP(A64,'Inventaire général'!A:K,4,FALSE)</f>
        <v xml:space="preserve"> </v>
      </c>
      <c r="F64" s="44" t="str">
        <f>VLOOKUP(A64,'Inventaire général'!A:K,5,FALSE)</f>
        <v xml:space="preserve"> </v>
      </c>
      <c r="G64" s="21"/>
      <c r="H64" s="45" t="str">
        <f>VLOOKUP(A64,'Inventaire général'!A:K,10,FALSE)</f>
        <v xml:space="preserve"> </v>
      </c>
      <c r="I64" s="45" t="str">
        <f>VLOOKUP(A64,'Inventaire général'!A:K,11,FALSE)</f>
        <v xml:space="preserve"> </v>
      </c>
      <c r="J64" s="29" t="str">
        <f>IFERROR(VLOOKUP('Emprunteur 3'!A64,'Retour emprunteur 3'!$A$3:$A$43,1,FALSE),"NON-RENDU !")</f>
        <v>NON-RENDU !</v>
      </c>
    </row>
    <row r="65" spans="1:10">
      <c r="A65" s="42" t="s">
        <v>375</v>
      </c>
      <c r="B65" s="43" t="s">
        <v>373</v>
      </c>
      <c r="C65" s="44" t="str">
        <f>VLOOKUP(A65,'Inventaire général'!A:K,2,FALSE)</f>
        <v xml:space="preserve"> </v>
      </c>
      <c r="D65" s="44" t="str">
        <f>VLOOKUP(A65,'Inventaire général'!A:K,3,FALSE)</f>
        <v xml:space="preserve"> </v>
      </c>
      <c r="E65" s="44" t="str">
        <f>VLOOKUP(A65,'Inventaire général'!A:K,4,FALSE)</f>
        <v xml:space="preserve"> </v>
      </c>
      <c r="F65" s="44" t="str">
        <f>VLOOKUP(A65,'Inventaire général'!A:K,5,FALSE)</f>
        <v xml:space="preserve"> </v>
      </c>
      <c r="G65" s="21"/>
      <c r="H65" s="45" t="str">
        <f>VLOOKUP(A65,'Inventaire général'!A:K,10,FALSE)</f>
        <v xml:space="preserve"> </v>
      </c>
      <c r="I65" s="45" t="str">
        <f>VLOOKUP(A65,'Inventaire général'!A:K,11,FALSE)</f>
        <v xml:space="preserve"> </v>
      </c>
      <c r="J65" s="29" t="str">
        <f>IFERROR(VLOOKUP('Emprunteur 3'!A65,'Retour emprunteur 3'!$A$3:$A$43,1,FALSE),"NON-RENDU !")</f>
        <v>NON-RENDU !</v>
      </c>
    </row>
    <row r="66" spans="1:10">
      <c r="A66" s="42" t="s">
        <v>375</v>
      </c>
      <c r="B66" s="43" t="s">
        <v>373</v>
      </c>
      <c r="C66" s="44" t="str">
        <f>VLOOKUP(A66,'Inventaire général'!A:K,2,FALSE)</f>
        <v xml:space="preserve"> </v>
      </c>
      <c r="D66" s="44" t="str">
        <f>VLOOKUP(A66,'Inventaire général'!A:K,3,FALSE)</f>
        <v xml:space="preserve"> </v>
      </c>
      <c r="E66" s="44" t="str">
        <f>VLOOKUP(A66,'Inventaire général'!A:K,4,FALSE)</f>
        <v xml:space="preserve"> </v>
      </c>
      <c r="F66" s="44" t="str">
        <f>VLOOKUP(A66,'Inventaire général'!A:K,5,FALSE)</f>
        <v xml:space="preserve"> </v>
      </c>
      <c r="G66" s="21"/>
      <c r="H66" s="45" t="str">
        <f>VLOOKUP(A66,'Inventaire général'!A:K,10,FALSE)</f>
        <v xml:space="preserve"> </v>
      </c>
      <c r="I66" s="45" t="str">
        <f>VLOOKUP(A66,'Inventaire général'!A:K,11,FALSE)</f>
        <v xml:space="preserve"> </v>
      </c>
      <c r="J66" s="29" t="str">
        <f>IFERROR(VLOOKUP('Emprunteur 3'!A66,'Retour emprunteur 3'!$A$3:$A$43,1,FALSE),"NON-RENDU !")</f>
        <v>NON-RENDU !</v>
      </c>
    </row>
    <row r="67" spans="1:10">
      <c r="A67" s="42" t="s">
        <v>375</v>
      </c>
      <c r="B67" s="43" t="s">
        <v>373</v>
      </c>
      <c r="C67" s="44" t="str">
        <f>VLOOKUP(A67,'Inventaire général'!A:K,2,FALSE)</f>
        <v xml:space="preserve"> </v>
      </c>
      <c r="D67" s="44" t="str">
        <f>VLOOKUP(A67,'Inventaire général'!A:K,3,FALSE)</f>
        <v xml:space="preserve"> </v>
      </c>
      <c r="E67" s="44" t="str">
        <f>VLOOKUP(A67,'Inventaire général'!A:K,4,FALSE)</f>
        <v xml:space="preserve"> </v>
      </c>
      <c r="F67" s="44" t="str">
        <f>VLOOKUP(A67,'Inventaire général'!A:K,5,FALSE)</f>
        <v xml:space="preserve"> </v>
      </c>
      <c r="G67" s="21"/>
      <c r="H67" s="45" t="str">
        <f>VLOOKUP(A67,'Inventaire général'!A:K,10,FALSE)</f>
        <v xml:space="preserve"> </v>
      </c>
      <c r="I67" s="45" t="str">
        <f>VLOOKUP(A67,'Inventaire général'!A:K,11,FALSE)</f>
        <v xml:space="preserve"> </v>
      </c>
      <c r="J67" s="29" t="str">
        <f>IFERROR(VLOOKUP('Emprunteur 3'!A67,'Retour emprunteur 3'!$A$3:$A$43,1,FALSE),"NON-RENDU !")</f>
        <v>NON-RENDU !</v>
      </c>
    </row>
    <row r="68" spans="1:10">
      <c r="A68" s="42" t="s">
        <v>375</v>
      </c>
      <c r="B68" s="43" t="s">
        <v>373</v>
      </c>
      <c r="C68" s="44" t="str">
        <f>VLOOKUP(A68,'Inventaire général'!A:K,2,FALSE)</f>
        <v xml:space="preserve"> </v>
      </c>
      <c r="D68" s="44" t="str">
        <f>VLOOKUP(A68,'Inventaire général'!A:K,3,FALSE)</f>
        <v xml:space="preserve"> </v>
      </c>
      <c r="E68" s="44" t="str">
        <f>VLOOKUP(A68,'Inventaire général'!A:K,4,FALSE)</f>
        <v xml:space="preserve"> </v>
      </c>
      <c r="F68" s="44" t="str">
        <f>VLOOKUP(A68,'Inventaire général'!A:K,5,FALSE)</f>
        <v xml:space="preserve"> </v>
      </c>
      <c r="G68" s="21"/>
      <c r="H68" s="45" t="str">
        <f>VLOOKUP(A68,'Inventaire général'!A:K,10,FALSE)</f>
        <v xml:space="preserve"> </v>
      </c>
      <c r="I68" s="45" t="str">
        <f>VLOOKUP(A68,'Inventaire général'!A:K,11,FALSE)</f>
        <v xml:space="preserve"> </v>
      </c>
      <c r="J68" s="29" t="str">
        <f>IFERROR(VLOOKUP('Emprunteur 3'!A68,'Retour emprunteur 3'!$A$3:$A$43,1,FALSE),"NON-RENDU !")</f>
        <v>NON-RENDU !</v>
      </c>
    </row>
    <row r="69" spans="1:10">
      <c r="A69" s="42" t="s">
        <v>375</v>
      </c>
      <c r="B69" s="43" t="s">
        <v>373</v>
      </c>
      <c r="C69" s="44" t="str">
        <f>VLOOKUP(A69,'Inventaire général'!A:K,2,FALSE)</f>
        <v xml:space="preserve"> </v>
      </c>
      <c r="D69" s="44" t="str">
        <f>VLOOKUP(A69,'Inventaire général'!A:K,3,FALSE)</f>
        <v xml:space="preserve"> </v>
      </c>
      <c r="E69" s="44" t="str">
        <f>VLOOKUP(A69,'Inventaire général'!A:K,4,FALSE)</f>
        <v xml:space="preserve"> </v>
      </c>
      <c r="F69" s="44" t="str">
        <f>VLOOKUP(A69,'Inventaire général'!A:K,5,FALSE)</f>
        <v xml:space="preserve"> </v>
      </c>
      <c r="G69" s="21"/>
      <c r="H69" s="45" t="str">
        <f>VLOOKUP(A69,'Inventaire général'!A:K,10,FALSE)</f>
        <v xml:space="preserve"> </v>
      </c>
      <c r="I69" s="45" t="str">
        <f>VLOOKUP(A69,'Inventaire général'!A:K,11,FALSE)</f>
        <v xml:space="preserve"> </v>
      </c>
      <c r="J69" s="29" t="str">
        <f>IFERROR(VLOOKUP('Emprunteur 3'!A69,'Retour emprunteur 3'!$A$3:$A$43,1,FALSE),"NON-RENDU !")</f>
        <v>NON-RENDU !</v>
      </c>
    </row>
    <row r="70" spans="1:10">
      <c r="A70" s="42" t="s">
        <v>375</v>
      </c>
      <c r="B70" s="43" t="s">
        <v>373</v>
      </c>
      <c r="C70" s="44" t="str">
        <f>VLOOKUP(A70,'Inventaire général'!A:K,2,FALSE)</f>
        <v xml:space="preserve"> </v>
      </c>
      <c r="D70" s="44" t="str">
        <f>VLOOKUP(A70,'Inventaire général'!A:K,3,FALSE)</f>
        <v xml:space="preserve"> </v>
      </c>
      <c r="E70" s="44" t="str">
        <f>VLOOKUP(A70,'Inventaire général'!A:K,4,FALSE)</f>
        <v xml:space="preserve"> </v>
      </c>
      <c r="F70" s="44" t="str">
        <f>VLOOKUP(A70,'Inventaire général'!A:K,5,FALSE)</f>
        <v xml:space="preserve"> </v>
      </c>
      <c r="G70" s="21"/>
      <c r="H70" s="45" t="str">
        <f>VLOOKUP(A70,'Inventaire général'!A:K,10,FALSE)</f>
        <v xml:space="preserve"> </v>
      </c>
      <c r="I70" s="45" t="str">
        <f>VLOOKUP(A70,'Inventaire général'!A:K,11,FALSE)</f>
        <v xml:space="preserve"> </v>
      </c>
      <c r="J70" s="29" t="str">
        <f>IFERROR(VLOOKUP('Emprunteur 3'!A70,'Retour emprunteur 3'!$A$3:$A$43,1,FALSE),"NON-RENDU !")</f>
        <v>NON-RENDU !</v>
      </c>
    </row>
    <row r="71" spans="1:10">
      <c r="A71" s="42" t="s">
        <v>375</v>
      </c>
      <c r="B71" s="43" t="s">
        <v>373</v>
      </c>
      <c r="C71" s="44" t="str">
        <f>VLOOKUP(A71,'Inventaire général'!A:K,2,FALSE)</f>
        <v xml:space="preserve"> </v>
      </c>
      <c r="D71" s="44" t="str">
        <f>VLOOKUP(A71,'Inventaire général'!A:K,3,FALSE)</f>
        <v xml:space="preserve"> </v>
      </c>
      <c r="E71" s="44" t="str">
        <f>VLOOKUP(A71,'Inventaire général'!A:K,4,FALSE)</f>
        <v xml:space="preserve"> </v>
      </c>
      <c r="F71" s="44" t="str">
        <f>VLOOKUP(A71,'Inventaire général'!A:K,5,FALSE)</f>
        <v xml:space="preserve"> </v>
      </c>
      <c r="G71" s="21"/>
      <c r="H71" s="45" t="str">
        <f>VLOOKUP(A71,'Inventaire général'!A:K,10,FALSE)</f>
        <v xml:space="preserve"> </v>
      </c>
      <c r="I71" s="45" t="str">
        <f>VLOOKUP(A71,'Inventaire général'!A:K,11,FALSE)</f>
        <v xml:space="preserve"> </v>
      </c>
      <c r="J71" s="29" t="str">
        <f>IFERROR(VLOOKUP('Emprunteur 3'!A71,'Retour emprunteur 3'!$A$3:$A$43,1,FALSE),"NON-RENDU !")</f>
        <v>NON-RENDU !</v>
      </c>
    </row>
    <row r="72" spans="1:10">
      <c r="A72" s="42" t="s">
        <v>375</v>
      </c>
      <c r="B72" s="43" t="s">
        <v>373</v>
      </c>
      <c r="C72" s="44" t="str">
        <f>VLOOKUP(A72,'Inventaire général'!A:K,2,FALSE)</f>
        <v xml:space="preserve"> </v>
      </c>
      <c r="D72" s="44" t="str">
        <f>VLOOKUP(A72,'Inventaire général'!A:K,3,FALSE)</f>
        <v xml:space="preserve"> </v>
      </c>
      <c r="E72" s="44" t="str">
        <f>VLOOKUP(A72,'Inventaire général'!A:K,4,FALSE)</f>
        <v xml:space="preserve"> </v>
      </c>
      <c r="F72" s="44" t="str">
        <f>VLOOKUP(A72,'Inventaire général'!A:K,5,FALSE)</f>
        <v xml:space="preserve"> </v>
      </c>
      <c r="G72" s="21"/>
      <c r="H72" s="45" t="str">
        <f>VLOOKUP(A72,'Inventaire général'!A:K,10,FALSE)</f>
        <v xml:space="preserve"> </v>
      </c>
      <c r="I72" s="45" t="str">
        <f>VLOOKUP(A72,'Inventaire général'!A:K,11,FALSE)</f>
        <v xml:space="preserve"> </v>
      </c>
      <c r="J72" s="29" t="str">
        <f>IFERROR(VLOOKUP('Emprunteur 3'!A72,'Retour emprunteur 3'!$A$3:$A$43,1,FALSE),"NON-RENDU !")</f>
        <v>NON-RENDU !</v>
      </c>
    </row>
    <row r="73" spans="1:10">
      <c r="A73" s="42" t="s">
        <v>375</v>
      </c>
      <c r="B73" s="43" t="s">
        <v>373</v>
      </c>
      <c r="C73" s="44" t="str">
        <f>VLOOKUP(A73,'Inventaire général'!A:K,2,FALSE)</f>
        <v xml:space="preserve"> </v>
      </c>
      <c r="D73" s="44" t="str">
        <f>VLOOKUP(A73,'Inventaire général'!A:K,3,FALSE)</f>
        <v xml:space="preserve"> </v>
      </c>
      <c r="E73" s="44" t="str">
        <f>VLOOKUP(A73,'Inventaire général'!A:K,4,FALSE)</f>
        <v xml:space="preserve"> </v>
      </c>
      <c r="F73" s="44" t="str">
        <f>VLOOKUP(A73,'Inventaire général'!A:K,5,FALSE)</f>
        <v xml:space="preserve"> </v>
      </c>
      <c r="G73" s="21"/>
      <c r="H73" s="45" t="str">
        <f>VLOOKUP(A73,'Inventaire général'!A:K,10,FALSE)</f>
        <v xml:space="preserve"> </v>
      </c>
      <c r="I73" s="45" t="str">
        <f>VLOOKUP(A73,'Inventaire général'!A:K,11,FALSE)</f>
        <v xml:space="preserve"> </v>
      </c>
      <c r="J73" s="29" t="str">
        <f>IFERROR(VLOOKUP('Emprunteur 3'!A73,'Retour emprunteur 3'!$A$3:$A$43,1,FALSE),"NON-RENDU !")</f>
        <v>NON-RENDU !</v>
      </c>
    </row>
    <row r="74" spans="1:10">
      <c r="A74" s="42" t="s">
        <v>375</v>
      </c>
      <c r="B74" s="43" t="s">
        <v>373</v>
      </c>
      <c r="C74" s="44" t="str">
        <f>VLOOKUP(A74,'Inventaire général'!A:K,2,FALSE)</f>
        <v xml:space="preserve"> </v>
      </c>
      <c r="D74" s="44" t="str">
        <f>VLOOKUP(A74,'Inventaire général'!A:K,3,FALSE)</f>
        <v xml:space="preserve"> </v>
      </c>
      <c r="E74" s="44" t="str">
        <f>VLOOKUP(A74,'Inventaire général'!A:K,4,FALSE)</f>
        <v xml:space="preserve"> </v>
      </c>
      <c r="F74" s="44" t="str">
        <f>VLOOKUP(A74,'Inventaire général'!A:K,5,FALSE)</f>
        <v xml:space="preserve"> </v>
      </c>
      <c r="G74" s="21"/>
      <c r="H74" s="45" t="str">
        <f>VLOOKUP(A74,'Inventaire général'!A:K,10,FALSE)</f>
        <v xml:space="preserve"> </v>
      </c>
      <c r="I74" s="45" t="str">
        <f>VLOOKUP(A74,'Inventaire général'!A:K,11,FALSE)</f>
        <v xml:space="preserve"> </v>
      </c>
      <c r="J74" s="29" t="str">
        <f>IFERROR(VLOOKUP('Emprunteur 3'!A74,'Retour emprunteur 3'!$A$3:$A$43,1,FALSE),"NON-RENDU !")</f>
        <v>NON-RENDU !</v>
      </c>
    </row>
    <row r="75" spans="1:10">
      <c r="A75" s="42" t="s">
        <v>375</v>
      </c>
      <c r="B75" s="43" t="s">
        <v>373</v>
      </c>
      <c r="C75" s="44" t="str">
        <f>VLOOKUP(A75,'Inventaire général'!A:K,2,FALSE)</f>
        <v xml:space="preserve"> </v>
      </c>
      <c r="D75" s="44" t="str">
        <f>VLOOKUP(A75,'Inventaire général'!A:K,3,FALSE)</f>
        <v xml:space="preserve"> </v>
      </c>
      <c r="E75" s="44" t="str">
        <f>VLOOKUP(A75,'Inventaire général'!A:K,4,FALSE)</f>
        <v xml:space="preserve"> </v>
      </c>
      <c r="F75" s="44" t="str">
        <f>VLOOKUP(A75,'Inventaire général'!A:K,5,FALSE)</f>
        <v xml:space="preserve"> </v>
      </c>
      <c r="G75" s="21"/>
      <c r="H75" s="45" t="str">
        <f>VLOOKUP(A75,'Inventaire général'!A:K,10,FALSE)</f>
        <v xml:space="preserve"> </v>
      </c>
      <c r="I75" s="45" t="str">
        <f>VLOOKUP(A75,'Inventaire général'!A:K,11,FALSE)</f>
        <v xml:space="preserve"> </v>
      </c>
      <c r="J75" s="29" t="str">
        <f>IFERROR(VLOOKUP('Emprunteur 3'!A75,'Retour emprunteur 3'!$A$3:$A$43,1,FALSE),"NON-RENDU !")</f>
        <v>NON-RENDU !</v>
      </c>
    </row>
    <row r="76" spans="1:10">
      <c r="A76" s="42" t="s">
        <v>375</v>
      </c>
      <c r="B76" s="43" t="s">
        <v>373</v>
      </c>
      <c r="C76" s="44" t="str">
        <f>VLOOKUP(A76,'Inventaire général'!A:K,2,FALSE)</f>
        <v xml:space="preserve"> </v>
      </c>
      <c r="D76" s="44" t="str">
        <f>VLOOKUP(A76,'Inventaire général'!A:K,3,FALSE)</f>
        <v xml:space="preserve"> </v>
      </c>
      <c r="E76" s="44" t="str">
        <f>VLOOKUP(A76,'Inventaire général'!A:K,4,FALSE)</f>
        <v xml:space="preserve"> </v>
      </c>
      <c r="F76" s="44" t="str">
        <f>VLOOKUP(A76,'Inventaire général'!A:K,5,FALSE)</f>
        <v xml:space="preserve"> </v>
      </c>
      <c r="G76" s="21"/>
      <c r="H76" s="45" t="str">
        <f>VLOOKUP(A76,'Inventaire général'!A:K,10,FALSE)</f>
        <v xml:space="preserve"> </v>
      </c>
      <c r="I76" s="45" t="str">
        <f>VLOOKUP(A76,'Inventaire général'!A:K,11,FALSE)</f>
        <v xml:space="preserve"> </v>
      </c>
      <c r="J76" s="29" t="str">
        <f>IFERROR(VLOOKUP('Emprunteur 3'!A76,'Retour emprunteur 3'!$A$3:$A$43,1,FALSE),"NON-RENDU !")</f>
        <v>NON-RENDU !</v>
      </c>
    </row>
    <row r="77" spans="1:10">
      <c r="A77" s="42" t="s">
        <v>375</v>
      </c>
      <c r="B77" s="43" t="s">
        <v>373</v>
      </c>
      <c r="C77" s="44" t="str">
        <f>VLOOKUP(A77,'Inventaire général'!A:K,2,FALSE)</f>
        <v xml:space="preserve"> </v>
      </c>
      <c r="D77" s="44" t="str">
        <f>VLOOKUP(A77,'Inventaire général'!A:K,3,FALSE)</f>
        <v xml:space="preserve"> </v>
      </c>
      <c r="E77" s="44" t="str">
        <f>VLOOKUP(A77,'Inventaire général'!A:K,4,FALSE)</f>
        <v xml:space="preserve"> </v>
      </c>
      <c r="F77" s="44" t="str">
        <f>VLOOKUP(A77,'Inventaire général'!A:K,5,FALSE)</f>
        <v xml:space="preserve"> </v>
      </c>
      <c r="G77" s="21"/>
      <c r="H77" s="45" t="str">
        <f>VLOOKUP(A77,'Inventaire général'!A:K,10,FALSE)</f>
        <v xml:space="preserve"> </v>
      </c>
      <c r="I77" s="45" t="str">
        <f>VLOOKUP(A77,'Inventaire général'!A:K,11,FALSE)</f>
        <v xml:space="preserve"> </v>
      </c>
      <c r="J77" s="29" t="str">
        <f>IFERROR(VLOOKUP('Emprunteur 3'!A77,'Retour emprunteur 3'!$A$3:$A$43,1,FALSE),"NON-RENDU !")</f>
        <v>NON-RENDU !</v>
      </c>
    </row>
    <row r="78" spans="1:10">
      <c r="A78" s="42" t="s">
        <v>375</v>
      </c>
      <c r="B78" s="43" t="s">
        <v>373</v>
      </c>
      <c r="C78" s="44" t="str">
        <f>VLOOKUP(A78,'Inventaire général'!A:K,2,FALSE)</f>
        <v xml:space="preserve"> </v>
      </c>
      <c r="D78" s="44" t="str">
        <f>VLOOKUP(A78,'Inventaire général'!A:K,3,FALSE)</f>
        <v xml:space="preserve"> </v>
      </c>
      <c r="E78" s="44" t="str">
        <f>VLOOKUP(A78,'Inventaire général'!A:K,4,FALSE)</f>
        <v xml:space="preserve"> </v>
      </c>
      <c r="F78" s="44" t="str">
        <f>VLOOKUP(A78,'Inventaire général'!A:K,5,FALSE)</f>
        <v xml:space="preserve"> </v>
      </c>
      <c r="G78" s="21"/>
      <c r="H78" s="45" t="str">
        <f>VLOOKUP(A78,'Inventaire général'!A:K,10,FALSE)</f>
        <v xml:space="preserve"> </v>
      </c>
      <c r="I78" s="45" t="str">
        <f>VLOOKUP(A78,'Inventaire général'!A:K,11,FALSE)</f>
        <v xml:space="preserve"> </v>
      </c>
      <c r="J78" s="29" t="str">
        <f>IFERROR(VLOOKUP('Emprunteur 3'!A78,'Retour emprunteur 3'!$A$3:$A$43,1,FALSE),"NON-RENDU !")</f>
        <v>NON-RENDU !</v>
      </c>
    </row>
    <row r="79" spans="1:10">
      <c r="A79" s="42" t="s">
        <v>375</v>
      </c>
      <c r="B79" s="43" t="s">
        <v>373</v>
      </c>
      <c r="C79" s="44" t="str">
        <f>VLOOKUP(A79,'Inventaire général'!A:K,2,FALSE)</f>
        <v xml:space="preserve"> </v>
      </c>
      <c r="D79" s="44" t="str">
        <f>VLOOKUP(A79,'Inventaire général'!A:K,3,FALSE)</f>
        <v xml:space="preserve"> </v>
      </c>
      <c r="E79" s="44" t="str">
        <f>VLOOKUP(A79,'Inventaire général'!A:K,4,FALSE)</f>
        <v xml:space="preserve"> </v>
      </c>
      <c r="F79" s="44" t="str">
        <f>VLOOKUP(A79,'Inventaire général'!A:K,5,FALSE)</f>
        <v xml:space="preserve"> </v>
      </c>
      <c r="G79" s="21"/>
      <c r="H79" s="45" t="str">
        <f>VLOOKUP(A79,'Inventaire général'!A:K,10,FALSE)</f>
        <v xml:space="preserve"> </v>
      </c>
      <c r="I79" s="45" t="str">
        <f>VLOOKUP(A79,'Inventaire général'!A:K,11,FALSE)</f>
        <v xml:space="preserve"> </v>
      </c>
      <c r="J79" s="29" t="str">
        <f>IFERROR(VLOOKUP('Emprunteur 3'!A79,'Retour emprunteur 3'!$A$3:$A$43,1,FALSE),"NON-RENDU !")</f>
        <v>NON-RENDU !</v>
      </c>
    </row>
    <row r="80" spans="1:10">
      <c r="A80" s="42" t="s">
        <v>375</v>
      </c>
      <c r="B80" s="43" t="s">
        <v>373</v>
      </c>
      <c r="C80" s="44" t="str">
        <f>VLOOKUP(A80,'Inventaire général'!A:K,2,FALSE)</f>
        <v xml:space="preserve"> </v>
      </c>
      <c r="D80" s="44" t="str">
        <f>VLOOKUP(A80,'Inventaire général'!A:K,3,FALSE)</f>
        <v xml:space="preserve"> </v>
      </c>
      <c r="E80" s="44" t="str">
        <f>VLOOKUP(A80,'Inventaire général'!A:K,4,FALSE)</f>
        <v xml:space="preserve"> </v>
      </c>
      <c r="F80" s="44" t="str">
        <f>VLOOKUP(A80,'Inventaire général'!A:K,5,FALSE)</f>
        <v xml:space="preserve"> </v>
      </c>
      <c r="G80" s="21"/>
      <c r="H80" s="45" t="str">
        <f>VLOOKUP(A80,'Inventaire général'!A:K,10,FALSE)</f>
        <v xml:space="preserve"> </v>
      </c>
      <c r="I80" s="45" t="str">
        <f>VLOOKUP(A80,'Inventaire général'!A:K,11,FALSE)</f>
        <v xml:space="preserve"> </v>
      </c>
      <c r="J80" s="29" t="str">
        <f>IFERROR(VLOOKUP('Emprunteur 3'!A80,'Retour emprunteur 3'!$A$3:$A$43,1,FALSE),"NON-RENDU !")</f>
        <v>NON-RENDU !</v>
      </c>
    </row>
    <row r="81" spans="1:10">
      <c r="A81" s="42" t="s">
        <v>375</v>
      </c>
      <c r="B81" s="43" t="s">
        <v>373</v>
      </c>
      <c r="C81" s="44" t="str">
        <f>VLOOKUP(A81,'Inventaire général'!A:K,2,FALSE)</f>
        <v xml:space="preserve"> </v>
      </c>
      <c r="D81" s="44" t="str">
        <f>VLOOKUP(A81,'Inventaire général'!A:K,3,FALSE)</f>
        <v xml:space="preserve"> </v>
      </c>
      <c r="E81" s="44" t="str">
        <f>VLOOKUP(A81,'Inventaire général'!A:K,4,FALSE)</f>
        <v xml:space="preserve"> </v>
      </c>
      <c r="F81" s="44" t="str">
        <f>VLOOKUP(A81,'Inventaire général'!A:K,5,FALSE)</f>
        <v xml:space="preserve"> </v>
      </c>
      <c r="G81" s="21"/>
      <c r="H81" s="45" t="str">
        <f>VLOOKUP(A81,'Inventaire général'!A:K,10,FALSE)</f>
        <v xml:space="preserve"> </v>
      </c>
      <c r="I81" s="45" t="str">
        <f>VLOOKUP(A81,'Inventaire général'!A:K,11,FALSE)</f>
        <v xml:space="preserve"> </v>
      </c>
      <c r="J81" s="29" t="str">
        <f>IFERROR(VLOOKUP('Emprunteur 3'!A81,'Retour emprunteur 3'!$A$3:$A$43,1,FALSE),"NON-RENDU !")</f>
        <v>NON-RENDU !</v>
      </c>
    </row>
    <row r="82" spans="1:10">
      <c r="A82" s="42" t="s">
        <v>375</v>
      </c>
      <c r="B82" s="43" t="s">
        <v>373</v>
      </c>
      <c r="C82" s="44" t="str">
        <f>VLOOKUP(A82,'Inventaire général'!A:K,2,FALSE)</f>
        <v xml:space="preserve"> </v>
      </c>
      <c r="D82" s="44" t="str">
        <f>VLOOKUP(A82,'Inventaire général'!A:K,3,FALSE)</f>
        <v xml:space="preserve"> </v>
      </c>
      <c r="E82" s="44" t="str">
        <f>VLOOKUP(A82,'Inventaire général'!A:K,4,FALSE)</f>
        <v xml:space="preserve"> </v>
      </c>
      <c r="F82" s="44" t="str">
        <f>VLOOKUP(A82,'Inventaire général'!A:K,5,FALSE)</f>
        <v xml:space="preserve"> </v>
      </c>
      <c r="G82" s="21"/>
      <c r="H82" s="45" t="str">
        <f>VLOOKUP(A82,'Inventaire général'!A:K,10,FALSE)</f>
        <v xml:space="preserve"> </v>
      </c>
      <c r="I82" s="45" t="str">
        <f>VLOOKUP(A82,'Inventaire général'!A:K,11,FALSE)</f>
        <v xml:space="preserve"> </v>
      </c>
      <c r="J82" s="29" t="str">
        <f>IFERROR(VLOOKUP('Emprunteur 3'!A82,'Retour emprunteur 3'!$A$3:$A$43,1,FALSE),"NON-RENDU !")</f>
        <v>NON-RENDU !</v>
      </c>
    </row>
    <row r="83" spans="1:10">
      <c r="A83" s="42" t="s">
        <v>375</v>
      </c>
      <c r="B83" s="43" t="s">
        <v>373</v>
      </c>
      <c r="C83" s="44" t="str">
        <f>VLOOKUP(A83,'Inventaire général'!A:K,2,FALSE)</f>
        <v xml:space="preserve"> </v>
      </c>
      <c r="D83" s="44" t="str">
        <f>VLOOKUP(A83,'Inventaire général'!A:K,3,FALSE)</f>
        <v xml:space="preserve"> </v>
      </c>
      <c r="E83" s="44" t="str">
        <f>VLOOKUP(A83,'Inventaire général'!A:K,4,FALSE)</f>
        <v xml:space="preserve"> </v>
      </c>
      <c r="F83" s="44" t="str">
        <f>VLOOKUP(A83,'Inventaire général'!A:K,5,FALSE)</f>
        <v xml:space="preserve"> </v>
      </c>
      <c r="G83" s="21"/>
      <c r="H83" s="45" t="str">
        <f>VLOOKUP(A83,'Inventaire général'!A:K,10,FALSE)</f>
        <v xml:space="preserve"> </v>
      </c>
      <c r="I83" s="45" t="str">
        <f>VLOOKUP(A83,'Inventaire général'!A:K,11,FALSE)</f>
        <v xml:space="preserve"> </v>
      </c>
      <c r="J83" s="29" t="str">
        <f>IFERROR(VLOOKUP('Emprunteur 3'!A83,'Retour emprunteur 3'!$A$3:$A$43,1,FALSE),"NON-RENDU !")</f>
        <v>NON-RENDU !</v>
      </c>
    </row>
    <row r="84" spans="1:10">
      <c r="A84" s="42" t="s">
        <v>375</v>
      </c>
      <c r="B84" s="43" t="s">
        <v>373</v>
      </c>
      <c r="C84" s="44" t="str">
        <f>VLOOKUP(A84,'Inventaire général'!A:K,2,FALSE)</f>
        <v xml:space="preserve"> </v>
      </c>
      <c r="D84" s="44" t="str">
        <f>VLOOKUP(A84,'Inventaire général'!A:K,3,FALSE)</f>
        <v xml:space="preserve"> </v>
      </c>
      <c r="E84" s="44" t="str">
        <f>VLOOKUP(A84,'Inventaire général'!A:K,4,FALSE)</f>
        <v xml:space="preserve"> </v>
      </c>
      <c r="F84" s="44" t="str">
        <f>VLOOKUP(A84,'Inventaire général'!A:K,5,FALSE)</f>
        <v xml:space="preserve"> </v>
      </c>
      <c r="G84" s="21"/>
      <c r="H84" s="45" t="str">
        <f>VLOOKUP(A84,'Inventaire général'!A:K,10,FALSE)</f>
        <v xml:space="preserve"> </v>
      </c>
      <c r="I84" s="45" t="str">
        <f>VLOOKUP(A84,'Inventaire général'!A:K,11,FALSE)</f>
        <v xml:space="preserve"> </v>
      </c>
      <c r="J84" s="29" t="str">
        <f>IFERROR(VLOOKUP('Emprunteur 3'!A84,'Retour emprunteur 3'!$A$3:$A$43,1,FALSE),"NON-RENDU !")</f>
        <v>NON-RENDU !</v>
      </c>
    </row>
    <row r="85" spans="1:10">
      <c r="A85" s="42" t="s">
        <v>375</v>
      </c>
      <c r="B85" s="43" t="s">
        <v>373</v>
      </c>
      <c r="C85" s="44" t="str">
        <f>VLOOKUP(A85,'Inventaire général'!A:K,2,FALSE)</f>
        <v xml:space="preserve"> </v>
      </c>
      <c r="D85" s="44" t="str">
        <f>VLOOKUP(A85,'Inventaire général'!A:K,3,FALSE)</f>
        <v xml:space="preserve"> </v>
      </c>
      <c r="E85" s="44" t="str">
        <f>VLOOKUP(A85,'Inventaire général'!A:K,4,FALSE)</f>
        <v xml:space="preserve"> </v>
      </c>
      <c r="F85" s="44" t="str">
        <f>VLOOKUP(A85,'Inventaire général'!A:K,5,FALSE)</f>
        <v xml:space="preserve"> </v>
      </c>
      <c r="G85" s="21"/>
      <c r="H85" s="45" t="str">
        <f>VLOOKUP(A85,'Inventaire général'!A:K,10,FALSE)</f>
        <v xml:space="preserve"> </v>
      </c>
      <c r="I85" s="45" t="str">
        <f>VLOOKUP(A85,'Inventaire général'!A:K,11,FALSE)</f>
        <v xml:space="preserve"> </v>
      </c>
      <c r="J85" s="29" t="str">
        <f>IFERROR(VLOOKUP('Emprunteur 3'!A85,'Retour emprunteur 3'!$A$3:$A$43,1,FALSE),"NON-RENDU !")</f>
        <v>NON-RENDU !</v>
      </c>
    </row>
    <row r="86" spans="1:10">
      <c r="A86" s="42" t="s">
        <v>375</v>
      </c>
      <c r="B86" s="43" t="s">
        <v>373</v>
      </c>
      <c r="C86" s="44" t="str">
        <f>VLOOKUP(A86,'Inventaire général'!A:K,2,FALSE)</f>
        <v xml:space="preserve"> </v>
      </c>
      <c r="D86" s="44" t="str">
        <f>VLOOKUP(A86,'Inventaire général'!A:K,3,FALSE)</f>
        <v xml:space="preserve"> </v>
      </c>
      <c r="E86" s="44" t="str">
        <f>VLOOKUP(A86,'Inventaire général'!A:K,4,FALSE)</f>
        <v xml:space="preserve"> </v>
      </c>
      <c r="F86" s="44" t="str">
        <f>VLOOKUP(A86,'Inventaire général'!A:K,5,FALSE)</f>
        <v xml:space="preserve"> </v>
      </c>
      <c r="G86" s="21"/>
      <c r="H86" s="45" t="str">
        <f>VLOOKUP(A86,'Inventaire général'!A:K,10,FALSE)</f>
        <v xml:space="preserve"> </v>
      </c>
      <c r="I86" s="45" t="str">
        <f>VLOOKUP(A86,'Inventaire général'!A:K,11,FALSE)</f>
        <v xml:space="preserve"> </v>
      </c>
      <c r="J86" s="29" t="str">
        <f>IFERROR(VLOOKUP('Emprunteur 3'!A86,'Retour emprunteur 3'!$A$3:$A$43,1,FALSE),"NON-RENDU !")</f>
        <v>NON-RENDU !</v>
      </c>
    </row>
    <row r="87" spans="1:10">
      <c r="A87" s="42" t="s">
        <v>375</v>
      </c>
      <c r="B87" s="43" t="s">
        <v>373</v>
      </c>
      <c r="C87" s="44" t="str">
        <f>VLOOKUP(A87,'Inventaire général'!A:K,2,FALSE)</f>
        <v xml:space="preserve"> </v>
      </c>
      <c r="D87" s="44" t="str">
        <f>VLOOKUP(A87,'Inventaire général'!A:K,3,FALSE)</f>
        <v xml:space="preserve"> </v>
      </c>
      <c r="E87" s="44" t="str">
        <f>VLOOKUP(A87,'Inventaire général'!A:K,4,FALSE)</f>
        <v xml:space="preserve"> </v>
      </c>
      <c r="F87" s="44" t="str">
        <f>VLOOKUP(A87,'Inventaire général'!A:K,5,FALSE)</f>
        <v xml:space="preserve"> </v>
      </c>
      <c r="G87" s="21"/>
      <c r="H87" s="45" t="str">
        <f>VLOOKUP(A87,'Inventaire général'!A:K,10,FALSE)</f>
        <v xml:space="preserve"> </v>
      </c>
      <c r="I87" s="45" t="str">
        <f>VLOOKUP(A87,'Inventaire général'!A:K,11,FALSE)</f>
        <v xml:space="preserve"> </v>
      </c>
      <c r="J87" s="29" t="str">
        <f>IFERROR(VLOOKUP('Emprunteur 3'!A87,'Retour emprunteur 3'!$A$3:$A$43,1,FALSE),"NON-RENDU !")</f>
        <v>NON-RENDU !</v>
      </c>
    </row>
    <row r="88" spans="1:10">
      <c r="A88" s="42" t="s">
        <v>375</v>
      </c>
      <c r="B88" s="43" t="s">
        <v>373</v>
      </c>
      <c r="C88" s="44" t="str">
        <f>VLOOKUP(A88,'Inventaire général'!A:K,2,FALSE)</f>
        <v xml:space="preserve"> </v>
      </c>
      <c r="D88" s="44" t="str">
        <f>VLOOKUP(A88,'Inventaire général'!A:K,3,FALSE)</f>
        <v xml:space="preserve"> </v>
      </c>
      <c r="E88" s="44" t="str">
        <f>VLOOKUP(A88,'Inventaire général'!A:K,4,FALSE)</f>
        <v xml:space="preserve"> </v>
      </c>
      <c r="F88" s="44" t="str">
        <f>VLOOKUP(A88,'Inventaire général'!A:K,5,FALSE)</f>
        <v xml:space="preserve"> </v>
      </c>
      <c r="G88" s="21"/>
      <c r="H88" s="45" t="str">
        <f>VLOOKUP(A88,'Inventaire général'!A:K,10,FALSE)</f>
        <v xml:space="preserve"> </v>
      </c>
      <c r="I88" s="45" t="str">
        <f>VLOOKUP(A88,'Inventaire général'!A:K,11,FALSE)</f>
        <v xml:space="preserve"> </v>
      </c>
      <c r="J88" s="29" t="str">
        <f>IFERROR(VLOOKUP('Emprunteur 3'!A88,'Retour emprunteur 3'!$A$3:$A$43,1,FALSE),"NON-RENDU !")</f>
        <v>NON-RENDU !</v>
      </c>
    </row>
    <row r="89" spans="1:10">
      <c r="A89" s="42" t="s">
        <v>375</v>
      </c>
      <c r="B89" s="43" t="s">
        <v>373</v>
      </c>
      <c r="C89" s="44" t="str">
        <f>VLOOKUP(A89,'Inventaire général'!A:K,2,FALSE)</f>
        <v xml:space="preserve"> </v>
      </c>
      <c r="D89" s="44" t="str">
        <f>VLOOKUP(A89,'Inventaire général'!A:K,3,FALSE)</f>
        <v xml:space="preserve"> </v>
      </c>
      <c r="E89" s="44" t="str">
        <f>VLOOKUP(A89,'Inventaire général'!A:K,4,FALSE)</f>
        <v xml:space="preserve"> </v>
      </c>
      <c r="F89" s="44" t="str">
        <f>VLOOKUP(A89,'Inventaire général'!A:K,5,FALSE)</f>
        <v xml:space="preserve"> </v>
      </c>
      <c r="G89" s="21"/>
      <c r="H89" s="45" t="str">
        <f>VLOOKUP(A89,'Inventaire général'!A:K,10,FALSE)</f>
        <v xml:space="preserve"> </v>
      </c>
      <c r="I89" s="45" t="str">
        <f>VLOOKUP(A89,'Inventaire général'!A:K,11,FALSE)</f>
        <v xml:space="preserve"> </v>
      </c>
      <c r="J89" s="29" t="str">
        <f>IFERROR(VLOOKUP('Emprunteur 3'!A89,'Retour emprunteur 3'!$A$3:$A$43,1,FALSE),"NON-RENDU !")</f>
        <v>NON-RENDU !</v>
      </c>
    </row>
    <row r="90" spans="1:10">
      <c r="A90" s="42" t="s">
        <v>375</v>
      </c>
      <c r="B90" s="43" t="s">
        <v>373</v>
      </c>
      <c r="C90" s="44" t="str">
        <f>VLOOKUP(A90,'Inventaire général'!A:K,2,FALSE)</f>
        <v xml:space="preserve"> </v>
      </c>
      <c r="D90" s="44" t="str">
        <f>VLOOKUP(A90,'Inventaire général'!A:K,3,FALSE)</f>
        <v xml:space="preserve"> </v>
      </c>
      <c r="E90" s="44" t="str">
        <f>VLOOKUP(A90,'Inventaire général'!A:K,4,FALSE)</f>
        <v xml:space="preserve"> </v>
      </c>
      <c r="F90" s="44" t="str">
        <f>VLOOKUP(A90,'Inventaire général'!A:K,5,FALSE)</f>
        <v xml:space="preserve"> </v>
      </c>
      <c r="G90" s="21"/>
      <c r="H90" s="45" t="str">
        <f>VLOOKUP(A90,'Inventaire général'!A:K,10,FALSE)</f>
        <v xml:space="preserve"> </v>
      </c>
      <c r="I90" s="45" t="str">
        <f>VLOOKUP(A90,'Inventaire général'!A:K,11,FALSE)</f>
        <v xml:space="preserve"> </v>
      </c>
      <c r="J90" s="29" t="str">
        <f>IFERROR(VLOOKUP('Emprunteur 3'!A90,'Retour emprunteur 3'!$A$3:$A$43,1,FALSE),"NON-RENDU !")</f>
        <v>NON-RENDU !</v>
      </c>
    </row>
    <row r="91" spans="1:10">
      <c r="A91" s="42" t="s">
        <v>375</v>
      </c>
      <c r="B91" s="43" t="s">
        <v>373</v>
      </c>
      <c r="C91" s="44" t="str">
        <f>VLOOKUP(A91,'Inventaire général'!A:K,2,FALSE)</f>
        <v xml:space="preserve"> </v>
      </c>
      <c r="D91" s="44" t="str">
        <f>VLOOKUP(A91,'Inventaire général'!A:K,3,FALSE)</f>
        <v xml:space="preserve"> </v>
      </c>
      <c r="E91" s="44" t="str">
        <f>VLOOKUP(A91,'Inventaire général'!A:K,4,FALSE)</f>
        <v xml:space="preserve"> </v>
      </c>
      <c r="F91" s="44" t="str">
        <f>VLOOKUP(A91,'Inventaire général'!A:K,5,FALSE)</f>
        <v xml:space="preserve"> </v>
      </c>
      <c r="G91" s="21"/>
      <c r="H91" s="45" t="str">
        <f>VLOOKUP(A91,'Inventaire général'!A:K,10,FALSE)</f>
        <v xml:space="preserve"> </v>
      </c>
      <c r="I91" s="45" t="str">
        <f>VLOOKUP(A91,'Inventaire général'!A:K,11,FALSE)</f>
        <v xml:space="preserve"> </v>
      </c>
      <c r="J91" s="29" t="str">
        <f>IFERROR(VLOOKUP('Emprunteur 3'!A91,'Retour emprunteur 3'!$A$3:$A$43,1,FALSE),"NON-RENDU !")</f>
        <v>NON-RENDU !</v>
      </c>
    </row>
    <row r="92" spans="1:10">
      <c r="A92" s="42" t="s">
        <v>375</v>
      </c>
      <c r="B92" s="43" t="s">
        <v>373</v>
      </c>
      <c r="C92" s="44" t="str">
        <f>VLOOKUP(A92,'Inventaire général'!A:K,2,FALSE)</f>
        <v xml:space="preserve"> </v>
      </c>
      <c r="D92" s="44" t="str">
        <f>VLOOKUP(A92,'Inventaire général'!A:K,3,FALSE)</f>
        <v xml:space="preserve"> </v>
      </c>
      <c r="E92" s="44" t="str">
        <f>VLOOKUP(A92,'Inventaire général'!A:K,4,FALSE)</f>
        <v xml:space="preserve"> </v>
      </c>
      <c r="F92" s="44" t="str">
        <f>VLOOKUP(A92,'Inventaire général'!A:K,5,FALSE)</f>
        <v xml:space="preserve"> </v>
      </c>
      <c r="G92" s="21"/>
      <c r="H92" s="45" t="str">
        <f>VLOOKUP(A92,'Inventaire général'!A:K,10,FALSE)</f>
        <v xml:space="preserve"> </v>
      </c>
      <c r="I92" s="45" t="str">
        <f>VLOOKUP(A92,'Inventaire général'!A:K,11,FALSE)</f>
        <v xml:space="preserve"> </v>
      </c>
      <c r="J92" s="29" t="str">
        <f>IFERROR(VLOOKUP('Emprunteur 3'!A92,'Retour emprunteur 3'!$A$3:$A$43,1,FALSE),"NON-RENDU !")</f>
        <v>NON-RENDU !</v>
      </c>
    </row>
    <row r="93" spans="1:10">
      <c r="A93" s="42" t="s">
        <v>375</v>
      </c>
      <c r="B93" s="43" t="s">
        <v>373</v>
      </c>
      <c r="C93" s="44" t="str">
        <f>VLOOKUP(A93,'Inventaire général'!A:K,2,FALSE)</f>
        <v xml:space="preserve"> </v>
      </c>
      <c r="D93" s="44" t="str">
        <f>VLOOKUP(A93,'Inventaire général'!A:K,3,FALSE)</f>
        <v xml:space="preserve"> </v>
      </c>
      <c r="E93" s="44" t="str">
        <f>VLOOKUP(A93,'Inventaire général'!A:K,4,FALSE)</f>
        <v xml:space="preserve"> </v>
      </c>
      <c r="F93" s="44" t="str">
        <f>VLOOKUP(A93,'Inventaire général'!A:K,5,FALSE)</f>
        <v xml:space="preserve"> </v>
      </c>
      <c r="G93" s="21"/>
      <c r="H93" s="45" t="str">
        <f>VLOOKUP(A93,'Inventaire général'!A:K,10,FALSE)</f>
        <v xml:space="preserve"> </v>
      </c>
      <c r="I93" s="45" t="str">
        <f>VLOOKUP(A93,'Inventaire général'!A:K,11,FALSE)</f>
        <v xml:space="preserve"> </v>
      </c>
      <c r="J93" s="29" t="str">
        <f>IFERROR(VLOOKUP('Emprunteur 3'!A93,'Retour emprunteur 3'!$A$3:$A$43,1,FALSE),"NON-RENDU !")</f>
        <v>NON-RENDU !</v>
      </c>
    </row>
    <row r="94" spans="1:10">
      <c r="A94" s="42" t="s">
        <v>375</v>
      </c>
      <c r="B94" s="43" t="s">
        <v>373</v>
      </c>
      <c r="C94" s="44" t="str">
        <f>VLOOKUP(A94,'Inventaire général'!A:K,2,FALSE)</f>
        <v xml:space="preserve"> </v>
      </c>
      <c r="D94" s="44" t="str">
        <f>VLOOKUP(A94,'Inventaire général'!A:K,3,FALSE)</f>
        <v xml:space="preserve"> </v>
      </c>
      <c r="E94" s="44" t="str">
        <f>VLOOKUP(A94,'Inventaire général'!A:K,4,FALSE)</f>
        <v xml:space="preserve"> </v>
      </c>
      <c r="F94" s="44" t="str">
        <f>VLOOKUP(A94,'Inventaire général'!A:K,5,FALSE)</f>
        <v xml:space="preserve"> </v>
      </c>
      <c r="G94" s="21"/>
      <c r="H94" s="45" t="str">
        <f>VLOOKUP(A94,'Inventaire général'!A:K,10,FALSE)</f>
        <v xml:space="preserve"> </v>
      </c>
      <c r="I94" s="45" t="str">
        <f>VLOOKUP(A94,'Inventaire général'!A:K,11,FALSE)</f>
        <v xml:space="preserve"> </v>
      </c>
      <c r="J94" s="29" t="str">
        <f>IFERROR(VLOOKUP('Emprunteur 3'!A94,'Retour emprunteur 3'!$A$3:$A$43,1,FALSE),"NON-RENDU !")</f>
        <v>NON-RENDU !</v>
      </c>
    </row>
    <row r="95" spans="1:10">
      <c r="A95" s="42" t="s">
        <v>375</v>
      </c>
      <c r="B95" s="43" t="s">
        <v>373</v>
      </c>
      <c r="C95" s="44" t="str">
        <f>VLOOKUP(A95,'Inventaire général'!A:K,2,FALSE)</f>
        <v xml:space="preserve"> </v>
      </c>
      <c r="D95" s="44" t="str">
        <f>VLOOKUP(A95,'Inventaire général'!A:K,3,FALSE)</f>
        <v xml:space="preserve"> </v>
      </c>
      <c r="E95" s="44" t="str">
        <f>VLOOKUP(A95,'Inventaire général'!A:K,4,FALSE)</f>
        <v xml:space="preserve"> </v>
      </c>
      <c r="F95" s="44" t="str">
        <f>VLOOKUP(A95,'Inventaire général'!A:K,5,FALSE)</f>
        <v xml:space="preserve"> </v>
      </c>
      <c r="G95" s="21"/>
      <c r="H95" s="45" t="str">
        <f>VLOOKUP(A95,'Inventaire général'!A:K,10,FALSE)</f>
        <v xml:space="preserve"> </v>
      </c>
      <c r="I95" s="45" t="str">
        <f>VLOOKUP(A95,'Inventaire général'!A:K,11,FALSE)</f>
        <v xml:space="preserve"> </v>
      </c>
      <c r="J95" s="29" t="str">
        <f>IFERROR(VLOOKUP('Emprunteur 3'!A95,'Retour emprunteur 3'!$A$3:$A$43,1,FALSE),"NON-RENDU !")</f>
        <v>NON-RENDU !</v>
      </c>
    </row>
    <row r="96" spans="1:10">
      <c r="A96" s="42" t="s">
        <v>375</v>
      </c>
      <c r="B96" s="43" t="s">
        <v>373</v>
      </c>
      <c r="C96" s="44" t="str">
        <f>VLOOKUP(A96,'Inventaire général'!A:K,2,FALSE)</f>
        <v xml:space="preserve"> </v>
      </c>
      <c r="D96" s="44" t="str">
        <f>VLOOKUP(A96,'Inventaire général'!A:K,3,FALSE)</f>
        <v xml:space="preserve"> </v>
      </c>
      <c r="E96" s="44" t="str">
        <f>VLOOKUP(A96,'Inventaire général'!A:K,4,FALSE)</f>
        <v xml:space="preserve"> </v>
      </c>
      <c r="F96" s="44" t="str">
        <f>VLOOKUP(A96,'Inventaire général'!A:K,5,FALSE)</f>
        <v xml:space="preserve"> </v>
      </c>
      <c r="G96" s="21"/>
      <c r="H96" s="45" t="str">
        <f>VLOOKUP(A96,'Inventaire général'!A:K,10,FALSE)</f>
        <v xml:space="preserve"> </v>
      </c>
      <c r="I96" s="45" t="str">
        <f>VLOOKUP(A96,'Inventaire général'!A:K,11,FALSE)</f>
        <v xml:space="preserve"> </v>
      </c>
      <c r="J96" s="29" t="str">
        <f>IFERROR(VLOOKUP('Emprunteur 3'!A96,'Retour emprunteur 3'!$A$3:$A$43,1,FALSE),"NON-RENDU !")</f>
        <v>NON-RENDU !</v>
      </c>
    </row>
    <row r="97" spans="1:10">
      <c r="A97" s="42" t="s">
        <v>375</v>
      </c>
      <c r="B97" s="43" t="s">
        <v>373</v>
      </c>
      <c r="C97" s="44" t="str">
        <f>VLOOKUP(A97,'Inventaire général'!A:K,2,FALSE)</f>
        <v xml:space="preserve"> </v>
      </c>
      <c r="D97" s="44" t="str">
        <f>VLOOKUP(A97,'Inventaire général'!A:K,3,FALSE)</f>
        <v xml:space="preserve"> </v>
      </c>
      <c r="E97" s="44" t="str">
        <f>VLOOKUP(A97,'Inventaire général'!A:K,4,FALSE)</f>
        <v xml:space="preserve"> </v>
      </c>
      <c r="F97" s="44" t="str">
        <f>VLOOKUP(A97,'Inventaire général'!A:K,5,FALSE)</f>
        <v xml:space="preserve"> </v>
      </c>
      <c r="G97" s="21"/>
      <c r="H97" s="45" t="str">
        <f>VLOOKUP(A97,'Inventaire général'!A:K,10,FALSE)</f>
        <v xml:space="preserve"> </v>
      </c>
      <c r="I97" s="45" t="str">
        <f>VLOOKUP(A97,'Inventaire général'!A:K,11,FALSE)</f>
        <v xml:space="preserve"> </v>
      </c>
      <c r="J97" s="29" t="str">
        <f>IFERROR(VLOOKUP('Emprunteur 3'!A97,'Retour emprunteur 3'!$A$3:$A$43,1,FALSE),"NON-RENDU !")</f>
        <v>NON-RENDU !</v>
      </c>
    </row>
    <row r="98" spans="1:10">
      <c r="A98" s="42" t="s">
        <v>375</v>
      </c>
      <c r="B98" s="43" t="s">
        <v>373</v>
      </c>
      <c r="C98" s="44" t="str">
        <f>VLOOKUP(A98,'Inventaire général'!A:K,2,FALSE)</f>
        <v xml:space="preserve"> </v>
      </c>
      <c r="D98" s="44" t="str">
        <f>VLOOKUP(A98,'Inventaire général'!A:K,3,FALSE)</f>
        <v xml:space="preserve"> </v>
      </c>
      <c r="E98" s="44" t="str">
        <f>VLOOKUP(A98,'Inventaire général'!A:K,4,FALSE)</f>
        <v xml:space="preserve"> </v>
      </c>
      <c r="F98" s="44" t="str">
        <f>VLOOKUP(A98,'Inventaire général'!A:K,5,FALSE)</f>
        <v xml:space="preserve"> </v>
      </c>
      <c r="G98" s="21"/>
      <c r="H98" s="45" t="str">
        <f>VLOOKUP(A98,'Inventaire général'!A:K,10,FALSE)</f>
        <v xml:space="preserve"> </v>
      </c>
      <c r="I98" s="45" t="str">
        <f>VLOOKUP(A98,'Inventaire général'!A:K,11,FALSE)</f>
        <v xml:space="preserve"> </v>
      </c>
      <c r="J98" s="29" t="str">
        <f>IFERROR(VLOOKUP('Emprunteur 3'!A98,'Retour emprunteur 3'!$A$3:$A$43,1,FALSE),"NON-RENDU !")</f>
        <v>NON-RENDU !</v>
      </c>
    </row>
    <row r="99" spans="1:10">
      <c r="A99" s="42" t="s">
        <v>375</v>
      </c>
      <c r="B99" s="43" t="s">
        <v>373</v>
      </c>
      <c r="C99" s="44" t="str">
        <f>VLOOKUP(A99,'Inventaire général'!A:K,2,FALSE)</f>
        <v xml:space="preserve"> </v>
      </c>
      <c r="D99" s="44" t="str">
        <f>VLOOKUP(A99,'Inventaire général'!A:K,3,FALSE)</f>
        <v xml:space="preserve"> </v>
      </c>
      <c r="E99" s="44" t="str">
        <f>VLOOKUP(A99,'Inventaire général'!A:K,4,FALSE)</f>
        <v xml:space="preserve"> </v>
      </c>
      <c r="F99" s="44" t="str">
        <f>VLOOKUP(A99,'Inventaire général'!A:K,5,FALSE)</f>
        <v xml:space="preserve"> </v>
      </c>
      <c r="G99" s="21"/>
      <c r="H99" s="45" t="str">
        <f>VLOOKUP(A99,'Inventaire général'!A:K,10,FALSE)</f>
        <v xml:space="preserve"> </v>
      </c>
      <c r="I99" s="45" t="str">
        <f>VLOOKUP(A99,'Inventaire général'!A:K,11,FALSE)</f>
        <v xml:space="preserve"> </v>
      </c>
      <c r="J99" s="29" t="str">
        <f>IFERROR(VLOOKUP('Emprunteur 3'!A99,'Retour emprunteur 3'!$A$3:$A$43,1,FALSE),"NON-RENDU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49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3'!A100,'Retour emprunteur 3'!$A$3:$A$43,1,FALSE),"NON-RENDU !")</f>
        <v>NON-RENDU !</v>
      </c>
    </row>
  </sheetData>
  <sheetProtection sheet="1" objects="1" scenarios="1" selectLockedCells="1"/>
  <mergeCells count="7">
    <mergeCell ref="I2:J2"/>
    <mergeCell ref="H4:J4"/>
    <mergeCell ref="A2:D2"/>
    <mergeCell ref="E2:F2"/>
    <mergeCell ref="A4:A5"/>
    <mergeCell ref="B4:B5"/>
    <mergeCell ref="C4:G4"/>
  </mergeCells>
  <pageMargins left="0.70866141732283472" right="0.70866141732283472" top="0.74803149606299213" bottom="0.74803149606299213" header="0.31496062992125984" footer="0.31496062992125984"/>
  <pageSetup paperSize="8" scale="86" fitToHeight="2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100"/>
  <sheetViews>
    <sheetView topLeftCell="A73" workbookViewId="0">
      <selection activeCell="A7" sqref="A7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52"/>
    </row>
    <row r="43" spans="1:1">
      <c r="A43" s="52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B18" sqref="B18"/>
    </sheetView>
  </sheetViews>
  <sheetFormatPr baseColWidth="10" defaultRowHeight="15"/>
  <cols>
    <col min="2" max="9" width="24.140625" customWidth="1"/>
  </cols>
  <sheetData>
    <row r="1" spans="1:9" ht="15.75" thickBot="1"/>
    <row r="2" spans="1:9" ht="15.75" customHeight="1">
      <c r="A2" s="110" t="s">
        <v>7</v>
      </c>
      <c r="B2" s="5" t="s">
        <v>340</v>
      </c>
      <c r="C2" s="5" t="s">
        <v>341</v>
      </c>
      <c r="D2" s="5" t="s">
        <v>313</v>
      </c>
      <c r="E2" s="5" t="s">
        <v>344</v>
      </c>
      <c r="F2" s="5" t="s">
        <v>342</v>
      </c>
      <c r="G2" s="5" t="s">
        <v>343</v>
      </c>
      <c r="H2" s="6" t="s">
        <v>347</v>
      </c>
      <c r="I2" s="5"/>
    </row>
    <row r="3" spans="1:9">
      <c r="A3" s="111"/>
      <c r="B3" s="16" t="s">
        <v>314</v>
      </c>
      <c r="C3" s="16" t="s">
        <v>318</v>
      </c>
      <c r="D3" s="16" t="s">
        <v>321</v>
      </c>
      <c r="E3" s="16" t="s">
        <v>322</v>
      </c>
      <c r="F3" s="16" t="s">
        <v>326</v>
      </c>
      <c r="G3" s="16"/>
      <c r="H3" s="16" t="s">
        <v>333</v>
      </c>
      <c r="I3" s="16"/>
    </row>
    <row r="4" spans="1:9">
      <c r="A4" s="111"/>
      <c r="B4" s="16" t="s">
        <v>315</v>
      </c>
      <c r="C4" s="16" t="s">
        <v>319</v>
      </c>
      <c r="D4" s="16" t="s">
        <v>339</v>
      </c>
      <c r="E4" s="16" t="s">
        <v>323</v>
      </c>
      <c r="F4" s="16" t="s">
        <v>327</v>
      </c>
      <c r="G4" s="16"/>
      <c r="H4" s="16" t="s">
        <v>334</v>
      </c>
      <c r="I4" s="16"/>
    </row>
    <row r="5" spans="1:9">
      <c r="A5" s="111"/>
      <c r="B5" s="16" t="s">
        <v>316</v>
      </c>
      <c r="C5" s="16" t="s">
        <v>320</v>
      </c>
      <c r="D5" s="16"/>
      <c r="E5" s="16" t="s">
        <v>324</v>
      </c>
      <c r="F5" s="16" t="s">
        <v>328</v>
      </c>
      <c r="G5" s="16"/>
      <c r="H5" s="16" t="s">
        <v>335</v>
      </c>
      <c r="I5" s="16"/>
    </row>
    <row r="6" spans="1:9">
      <c r="A6" s="111"/>
      <c r="B6" s="16" t="s">
        <v>317</v>
      </c>
      <c r="C6" s="16" t="s">
        <v>329</v>
      </c>
      <c r="D6" s="16"/>
      <c r="E6" s="16" t="s">
        <v>325</v>
      </c>
      <c r="F6" s="16" t="s">
        <v>331</v>
      </c>
      <c r="G6" s="16"/>
      <c r="H6" s="16"/>
      <c r="I6" s="16"/>
    </row>
    <row r="7" spans="1:9">
      <c r="A7" s="111"/>
      <c r="B7" s="16" t="s">
        <v>320</v>
      </c>
      <c r="C7" s="16"/>
      <c r="D7" s="16"/>
      <c r="E7" s="16" t="s">
        <v>336</v>
      </c>
      <c r="F7" s="16" t="s">
        <v>332</v>
      </c>
      <c r="G7" s="16"/>
      <c r="H7" s="16"/>
      <c r="I7" s="16"/>
    </row>
    <row r="8" spans="1:9">
      <c r="A8" s="111"/>
      <c r="B8" s="16" t="s">
        <v>330</v>
      </c>
      <c r="C8" s="16"/>
      <c r="D8" s="16"/>
      <c r="E8" s="16" t="s">
        <v>337</v>
      </c>
      <c r="F8" s="16"/>
      <c r="G8" s="16"/>
      <c r="H8" s="16"/>
      <c r="I8" s="16"/>
    </row>
    <row r="9" spans="1:9">
      <c r="A9" s="111"/>
      <c r="B9" s="16"/>
      <c r="C9" s="16"/>
      <c r="D9" s="16"/>
      <c r="E9" s="16" t="s">
        <v>338</v>
      </c>
      <c r="F9" s="16"/>
      <c r="G9" s="16"/>
      <c r="H9" s="16"/>
      <c r="I9" s="16"/>
    </row>
    <row r="10" spans="1:9" ht="15.75" thickBot="1">
      <c r="A10" s="112"/>
      <c r="B10" s="17" t="s">
        <v>384</v>
      </c>
      <c r="C10" s="17"/>
      <c r="D10" s="17"/>
      <c r="E10" s="17"/>
      <c r="F10" s="17"/>
      <c r="G10" s="17"/>
      <c r="H10" s="17"/>
      <c r="I10" s="17"/>
    </row>
    <row r="11" spans="1:9" ht="15.75" thickBot="1"/>
    <row r="12" spans="1:9">
      <c r="A12" s="113" t="s">
        <v>9</v>
      </c>
      <c r="B12" s="15" t="s">
        <v>348</v>
      </c>
      <c r="C12" s="15" t="s">
        <v>349</v>
      </c>
      <c r="D12" s="15" t="s">
        <v>350</v>
      </c>
      <c r="E12" s="15" t="s">
        <v>351</v>
      </c>
      <c r="F12" s="15" t="s">
        <v>353</v>
      </c>
      <c r="G12" s="15" t="s">
        <v>352</v>
      </c>
      <c r="H12" s="15" t="s">
        <v>354</v>
      </c>
      <c r="I12" s="15"/>
    </row>
    <row r="13" spans="1:9">
      <c r="A13" s="114"/>
      <c r="B13" s="18" t="s">
        <v>355</v>
      </c>
      <c r="C13" s="18" t="s">
        <v>357</v>
      </c>
      <c r="D13" s="18" t="s">
        <v>358</v>
      </c>
      <c r="E13" s="18"/>
      <c r="F13" s="18"/>
      <c r="G13" s="18"/>
      <c r="H13" s="18" t="s">
        <v>365</v>
      </c>
      <c r="I13" s="18"/>
    </row>
    <row r="14" spans="1:9">
      <c r="A14" s="114"/>
      <c r="B14" s="18" t="s">
        <v>356</v>
      </c>
      <c r="C14" s="18"/>
      <c r="D14" s="18" t="s">
        <v>359</v>
      </c>
      <c r="E14" s="18"/>
      <c r="F14" s="18"/>
      <c r="G14" s="18"/>
      <c r="H14" s="18" t="s">
        <v>366</v>
      </c>
      <c r="I14" s="18"/>
    </row>
    <row r="15" spans="1:9">
      <c r="A15" s="114"/>
      <c r="B15" s="18" t="s">
        <v>367</v>
      </c>
      <c r="C15" s="18"/>
      <c r="D15" s="18" t="s">
        <v>360</v>
      </c>
      <c r="E15" s="18"/>
      <c r="F15" s="18"/>
      <c r="G15" s="18"/>
      <c r="H15" s="18"/>
      <c r="I15" s="18"/>
    </row>
    <row r="16" spans="1:9">
      <c r="A16" s="114"/>
      <c r="B16" s="18" t="s">
        <v>632</v>
      </c>
      <c r="C16" s="18"/>
      <c r="D16" s="18" t="s">
        <v>361</v>
      </c>
      <c r="E16" s="18"/>
      <c r="F16" s="18"/>
      <c r="G16" s="18"/>
      <c r="H16" s="18"/>
      <c r="I16" s="18"/>
    </row>
    <row r="17" spans="1:9">
      <c r="A17" s="114"/>
      <c r="B17" s="18" t="s">
        <v>631</v>
      </c>
      <c r="C17" s="18"/>
      <c r="D17" s="18" t="s">
        <v>362</v>
      </c>
      <c r="E17" s="18"/>
      <c r="F17" s="18"/>
      <c r="G17" s="18"/>
      <c r="H17" s="18"/>
      <c r="I17" s="18"/>
    </row>
    <row r="18" spans="1:9">
      <c r="A18" s="114"/>
      <c r="B18" s="18" t="s">
        <v>633</v>
      </c>
      <c r="C18" s="18"/>
      <c r="D18" s="18" t="s">
        <v>363</v>
      </c>
      <c r="E18" s="18"/>
      <c r="F18" s="18"/>
      <c r="G18" s="18"/>
      <c r="H18" s="18"/>
      <c r="I18" s="18"/>
    </row>
    <row r="19" spans="1:9">
      <c r="A19" s="114"/>
      <c r="B19" s="18" t="s">
        <v>368</v>
      </c>
      <c r="C19" s="18"/>
      <c r="D19" s="18" t="s">
        <v>364</v>
      </c>
      <c r="E19" s="18"/>
      <c r="F19" s="18"/>
      <c r="G19" s="18"/>
      <c r="H19" s="18"/>
      <c r="I19" s="18"/>
    </row>
    <row r="20" spans="1:9" ht="15.75" thickBot="1">
      <c r="A20" s="115"/>
      <c r="B20" s="19"/>
      <c r="C20" s="19"/>
      <c r="D20" s="19"/>
      <c r="E20" s="19"/>
      <c r="F20" s="19"/>
      <c r="G20" s="19"/>
      <c r="H20" s="19"/>
      <c r="I20" s="19"/>
    </row>
  </sheetData>
  <sheetProtection sheet="1" objects="1" scenarios="1" selectLockedCells="1"/>
  <mergeCells count="2">
    <mergeCell ref="A2:A10"/>
    <mergeCell ref="A12:A20"/>
  </mergeCells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50"/>
  <sheetViews>
    <sheetView workbookViewId="0">
      <selection activeCell="A4" sqref="A4"/>
    </sheetView>
  </sheetViews>
  <sheetFormatPr baseColWidth="10" defaultRowHeight="15"/>
  <cols>
    <col min="1" max="1" width="11.42578125" style="1"/>
    <col min="2" max="3" width="53.42578125" style="2" customWidth="1"/>
    <col min="4" max="4" width="13.7109375" style="3" customWidth="1"/>
  </cols>
  <sheetData>
    <row r="1" spans="1:4" ht="15" customHeight="1" thickBot="1">
      <c r="B1"/>
      <c r="C1"/>
      <c r="D1"/>
    </row>
    <row r="2" spans="1:4" ht="30" customHeight="1">
      <c r="A2" s="74" t="s">
        <v>623</v>
      </c>
      <c r="B2" s="75" t="s">
        <v>345</v>
      </c>
      <c r="C2" s="76" t="s">
        <v>346</v>
      </c>
      <c r="D2" s="77" t="s">
        <v>312</v>
      </c>
    </row>
    <row r="3" spans="1:4" ht="17.25" hidden="1" customHeight="1">
      <c r="A3" s="78"/>
      <c r="B3" s="8" t="s">
        <v>376</v>
      </c>
      <c r="C3" s="8" t="s">
        <v>376</v>
      </c>
      <c r="D3" s="79"/>
    </row>
    <row r="4" spans="1:4">
      <c r="A4" s="80"/>
      <c r="B4" s="20"/>
      <c r="C4" s="20"/>
      <c r="D4" s="81"/>
    </row>
    <row r="5" spans="1:4">
      <c r="A5" s="80"/>
      <c r="B5" s="20"/>
      <c r="C5" s="20"/>
      <c r="D5" s="81"/>
    </row>
    <row r="6" spans="1:4">
      <c r="A6" s="80"/>
      <c r="B6" s="20"/>
      <c r="C6" s="20"/>
      <c r="D6" s="81"/>
    </row>
    <row r="7" spans="1:4">
      <c r="A7" s="80"/>
      <c r="B7" s="20"/>
      <c r="C7" s="20"/>
      <c r="D7" s="81"/>
    </row>
    <row r="8" spans="1:4">
      <c r="A8" s="80"/>
      <c r="B8" s="20"/>
      <c r="C8" s="20"/>
      <c r="D8" s="81"/>
    </row>
    <row r="9" spans="1:4">
      <c r="A9" s="80"/>
      <c r="B9" s="20"/>
      <c r="C9" s="20"/>
      <c r="D9" s="81"/>
    </row>
    <row r="10" spans="1:4">
      <c r="A10" s="80"/>
      <c r="B10" s="20"/>
      <c r="C10" s="20"/>
      <c r="D10" s="81"/>
    </row>
    <row r="11" spans="1:4">
      <c r="A11" s="80"/>
      <c r="B11" s="20"/>
      <c r="C11" s="20"/>
      <c r="D11" s="81"/>
    </row>
    <row r="12" spans="1:4">
      <c r="A12" s="80"/>
      <c r="B12" s="20"/>
      <c r="C12" s="20"/>
      <c r="D12" s="81"/>
    </row>
    <row r="13" spans="1:4">
      <c r="A13" s="80"/>
      <c r="B13" s="20"/>
      <c r="C13" s="20"/>
      <c r="D13" s="81"/>
    </row>
    <row r="14" spans="1:4">
      <c r="A14" s="80"/>
      <c r="B14" s="20"/>
      <c r="C14" s="20"/>
      <c r="D14" s="81"/>
    </row>
    <row r="15" spans="1:4">
      <c r="A15" s="80"/>
      <c r="B15" s="20"/>
      <c r="C15" s="20"/>
      <c r="D15" s="81"/>
    </row>
    <row r="16" spans="1:4">
      <c r="A16" s="80"/>
      <c r="B16" s="20"/>
      <c r="C16" s="20"/>
      <c r="D16" s="81"/>
    </row>
    <row r="17" spans="1:4">
      <c r="A17" s="80"/>
      <c r="B17" s="20"/>
      <c r="C17" s="20"/>
      <c r="D17" s="81"/>
    </row>
    <row r="18" spans="1:4">
      <c r="A18" s="80"/>
      <c r="B18" s="20"/>
      <c r="C18" s="20"/>
      <c r="D18" s="81"/>
    </row>
    <row r="19" spans="1:4">
      <c r="A19" s="80"/>
      <c r="B19" s="20"/>
      <c r="C19" s="20"/>
      <c r="D19" s="81"/>
    </row>
    <row r="20" spans="1:4">
      <c r="A20" s="80"/>
      <c r="B20" s="20"/>
      <c r="C20" s="20"/>
      <c r="D20" s="81"/>
    </row>
    <row r="21" spans="1:4">
      <c r="A21" s="80"/>
      <c r="B21" s="20"/>
      <c r="C21" s="20"/>
      <c r="D21" s="81"/>
    </row>
    <row r="22" spans="1:4">
      <c r="A22" s="80"/>
      <c r="B22" s="20"/>
      <c r="C22" s="20"/>
      <c r="D22" s="81"/>
    </row>
    <row r="23" spans="1:4">
      <c r="A23" s="80"/>
      <c r="B23" s="20"/>
      <c r="C23" s="20"/>
      <c r="D23" s="81"/>
    </row>
    <row r="24" spans="1:4">
      <c r="A24" s="80"/>
      <c r="B24" s="20"/>
      <c r="C24" s="20"/>
      <c r="D24" s="81"/>
    </row>
    <row r="25" spans="1:4">
      <c r="A25" s="80"/>
      <c r="B25" s="20"/>
      <c r="C25" s="20"/>
      <c r="D25" s="81"/>
    </row>
    <row r="26" spans="1:4">
      <c r="A26" s="80"/>
      <c r="B26" s="20"/>
      <c r="C26" s="20"/>
      <c r="D26" s="81"/>
    </row>
    <row r="27" spans="1:4">
      <c r="A27" s="80"/>
      <c r="B27" s="20"/>
      <c r="C27" s="20"/>
      <c r="D27" s="81"/>
    </row>
    <row r="28" spans="1:4">
      <c r="A28" s="80"/>
      <c r="B28" s="20"/>
      <c r="C28" s="20"/>
      <c r="D28" s="81"/>
    </row>
    <row r="29" spans="1:4">
      <c r="A29" s="80"/>
      <c r="B29" s="20"/>
      <c r="C29" s="20"/>
      <c r="D29" s="81"/>
    </row>
    <row r="30" spans="1:4">
      <c r="A30" s="80"/>
      <c r="B30" s="20"/>
      <c r="C30" s="20"/>
      <c r="D30" s="81"/>
    </row>
    <row r="31" spans="1:4">
      <c r="A31" s="80"/>
      <c r="B31" s="20"/>
      <c r="C31" s="20"/>
      <c r="D31" s="81"/>
    </row>
    <row r="32" spans="1:4">
      <c r="A32" s="80"/>
      <c r="B32" s="20"/>
      <c r="C32" s="20"/>
      <c r="D32" s="81"/>
    </row>
    <row r="33" spans="1:4">
      <c r="A33" s="80"/>
      <c r="B33" s="20"/>
      <c r="C33" s="20"/>
      <c r="D33" s="81"/>
    </row>
    <row r="34" spans="1:4">
      <c r="A34" s="80"/>
      <c r="B34" s="20"/>
      <c r="C34" s="20"/>
      <c r="D34" s="81"/>
    </row>
    <row r="35" spans="1:4">
      <c r="A35" s="80"/>
      <c r="B35" s="20"/>
      <c r="C35" s="20"/>
      <c r="D35" s="81"/>
    </row>
    <row r="36" spans="1:4">
      <c r="A36" s="80"/>
      <c r="B36" s="20"/>
      <c r="C36" s="20"/>
      <c r="D36" s="81"/>
    </row>
    <row r="37" spans="1:4">
      <c r="A37" s="80"/>
      <c r="B37" s="20"/>
      <c r="C37" s="20"/>
      <c r="D37" s="81"/>
    </row>
    <row r="38" spans="1:4">
      <c r="A38" s="78"/>
      <c r="B38" s="38"/>
      <c r="C38" s="38"/>
      <c r="D38" s="82"/>
    </row>
    <row r="39" spans="1:4">
      <c r="A39" s="78"/>
      <c r="B39" s="38"/>
      <c r="C39" s="38"/>
      <c r="D39" s="82"/>
    </row>
    <row r="40" spans="1:4">
      <c r="A40" s="78"/>
      <c r="B40" s="38"/>
      <c r="C40" s="38"/>
      <c r="D40" s="82"/>
    </row>
    <row r="41" spans="1:4">
      <c r="A41" s="78"/>
      <c r="B41" s="38"/>
      <c r="C41" s="38"/>
      <c r="D41" s="82"/>
    </row>
    <row r="42" spans="1:4">
      <c r="A42" s="78"/>
      <c r="B42" s="38"/>
      <c r="C42" s="38"/>
      <c r="D42" s="82"/>
    </row>
    <row r="43" spans="1:4">
      <c r="A43" s="78"/>
      <c r="B43" s="38"/>
      <c r="C43" s="38"/>
      <c r="D43" s="82"/>
    </row>
    <row r="44" spans="1:4">
      <c r="A44" s="78"/>
      <c r="B44" s="38"/>
      <c r="C44" s="38"/>
      <c r="D44" s="82"/>
    </row>
    <row r="45" spans="1:4">
      <c r="A45" s="78"/>
      <c r="B45" s="38"/>
      <c r="C45" s="38"/>
      <c r="D45" s="82"/>
    </row>
    <row r="46" spans="1:4">
      <c r="A46" s="78"/>
      <c r="B46" s="38"/>
      <c r="C46" s="38"/>
      <c r="D46" s="82"/>
    </row>
    <row r="47" spans="1:4">
      <c r="A47" s="78"/>
      <c r="B47" s="38"/>
      <c r="C47" s="38"/>
      <c r="D47" s="82"/>
    </row>
    <row r="48" spans="1:4">
      <c r="A48" s="78"/>
      <c r="B48" s="38"/>
      <c r="C48" s="38"/>
      <c r="D48" s="82"/>
    </row>
    <row r="49" spans="1:4">
      <c r="A49" s="78"/>
      <c r="B49" s="38"/>
      <c r="C49" s="38"/>
      <c r="D49" s="82"/>
    </row>
    <row r="50" spans="1:4" ht="15.75" thickBot="1">
      <c r="A50" s="83"/>
      <c r="B50" s="84"/>
      <c r="C50" s="84"/>
      <c r="D50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24</vt:i4>
      </vt:variant>
    </vt:vector>
  </HeadingPairs>
  <TitlesOfParts>
    <vt:vector size="38" baseType="lpstr">
      <vt:lpstr>Inventaire général</vt:lpstr>
      <vt:lpstr>Inventaire malle cuisine</vt:lpstr>
      <vt:lpstr>Inventaire malle entretien</vt:lpstr>
      <vt:lpstr>Inventaire malle plein air</vt:lpstr>
      <vt:lpstr>Inventaire malle cirque</vt:lpstr>
      <vt:lpstr>Inventaire malle péda</vt:lpstr>
      <vt:lpstr>Emprunteur 1</vt:lpstr>
      <vt:lpstr>Retour emprunteur 1</vt:lpstr>
      <vt:lpstr>Emprunteur 2</vt:lpstr>
      <vt:lpstr>Retour emprunteur 2</vt:lpstr>
      <vt:lpstr>Emprunteur 3</vt:lpstr>
      <vt:lpstr>Retour emprunteur 3</vt:lpstr>
      <vt:lpstr>Listes</vt:lpstr>
      <vt:lpstr>Feuil1</vt:lpstr>
      <vt:lpstr>Abri_jardin</vt:lpstr>
      <vt:lpstr>Bricolage_et_Extérieur</vt:lpstr>
      <vt:lpstr>Bureau</vt:lpstr>
      <vt:lpstr>Camping</vt:lpstr>
      <vt:lpstr>Catégorie</vt:lpstr>
      <vt:lpstr>Cuisine</vt:lpstr>
      <vt:lpstr>Ecole_JP</vt:lpstr>
      <vt:lpstr>Electroménager</vt:lpstr>
      <vt:lpstr>Grenier</vt:lpstr>
      <vt:lpstr>Local</vt:lpstr>
      <vt:lpstr>Péda</vt:lpstr>
      <vt:lpstr>Périscolaire</vt:lpstr>
      <vt:lpstr>Pigeonnier</vt:lpstr>
      <vt:lpstr>Resto_scolaire</vt:lpstr>
      <vt:lpstr>Salle_Tilleuls</vt:lpstr>
      <vt:lpstr>Technologie</vt:lpstr>
      <vt:lpstr>'Emprunteur 1'!Zone_d_impression</vt:lpstr>
      <vt:lpstr>'Emprunteur 2'!Zone_d_impression</vt:lpstr>
      <vt:lpstr>'Inventaire général'!Zone_d_impression</vt:lpstr>
      <vt:lpstr>'Inventaire malle cirque'!Zone_d_impression</vt:lpstr>
      <vt:lpstr>'Inventaire malle cuisine'!Zone_d_impression</vt:lpstr>
      <vt:lpstr>'Inventaire malle entretien'!Zone_d_impression</vt:lpstr>
      <vt:lpstr>'Inventaire malle péda'!Zone_d_impression</vt:lpstr>
      <vt:lpstr>'Inventaire malle plein air'!Zone_d_impression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cp:lastPrinted>2015-10-23T12:55:10Z</cp:lastPrinted>
  <dcterms:created xsi:type="dcterms:W3CDTF">2015-10-17T22:29:37Z</dcterms:created>
  <dcterms:modified xsi:type="dcterms:W3CDTF">2015-11-15T19:38:36Z</dcterms:modified>
</cp:coreProperties>
</file>