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ocuments\"/>
    </mc:Choice>
  </mc:AlternateContent>
  <xr:revisionPtr revIDLastSave="0" documentId="13_ncr:1_{9988F1FD-F417-42E5-8FC8-B8071E051AFC}" xr6:coauthVersionLast="45" xr6:coauthVersionMax="45" xr10:uidLastSave="{00000000-0000-0000-0000-000000000000}"/>
  <bookViews>
    <workbookView xWindow="-120" yWindow="-120" windowWidth="29040" windowHeight="15840" xr2:uid="{2E4E200E-7BB7-4E64-A155-5BD675A8AB74}"/>
  </bookViews>
  <sheets>
    <sheet name="Feuil1" sheetId="1" r:id="rId1"/>
    <sheet name="Val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7" i="1" l="1"/>
  <c r="R7" i="1"/>
  <c r="S7" i="1"/>
  <c r="E7" i="1"/>
  <c r="D7" i="1"/>
  <c r="R6" i="1"/>
  <c r="D6" i="1"/>
  <c r="E6" i="1"/>
  <c r="F6" i="1"/>
  <c r="G6" i="1"/>
  <c r="H6" i="1"/>
  <c r="I6" i="1"/>
  <c r="N6" i="1"/>
  <c r="O6" i="1"/>
  <c r="Q6" i="1"/>
  <c r="S6" i="1"/>
  <c r="E4" i="1"/>
  <c r="E5" i="1"/>
  <c r="Q4" i="1"/>
  <c r="R4" i="1"/>
  <c r="S4" i="1"/>
  <c r="Q5" i="1"/>
  <c r="R5" i="1"/>
  <c r="S5" i="1"/>
  <c r="N5" i="1"/>
  <c r="O5" i="1" s="1"/>
  <c r="N4" i="1"/>
  <c r="O4" i="1" s="1"/>
  <c r="F3" i="1"/>
  <c r="R3" i="1"/>
  <c r="S3" i="1"/>
  <c r="Q3" i="1"/>
  <c r="D4" i="1"/>
  <c r="F4" i="1"/>
  <c r="G4" i="1"/>
  <c r="H4" i="1"/>
  <c r="I4" i="1" s="1"/>
  <c r="D5" i="1"/>
  <c r="F5" i="1"/>
  <c r="G5" i="1"/>
  <c r="H5" i="1"/>
  <c r="I5" i="1" s="1"/>
  <c r="H3" i="1"/>
  <c r="N3" i="1" s="1"/>
  <c r="G3" i="1"/>
  <c r="E3" i="1"/>
  <c r="D3" i="1"/>
  <c r="I3" i="1" l="1"/>
  <c r="O3" i="1" s="1"/>
</calcChain>
</file>

<file path=xl/sharedStrings.xml><?xml version="1.0" encoding="utf-8"?>
<sst xmlns="http://schemas.openxmlformats.org/spreadsheetml/2006/main" count="46" uniqueCount="29">
  <si>
    <t>Date d'emprunt</t>
  </si>
  <si>
    <t>Référence</t>
  </si>
  <si>
    <t>Désignation</t>
  </si>
  <si>
    <t>Emprunteur</t>
  </si>
  <si>
    <t>Date de mise en service</t>
  </si>
  <si>
    <t>AVANT UTILISATION</t>
  </si>
  <si>
    <t>Combien d'utilisation</t>
  </si>
  <si>
    <t>Taux de fuite conforme durant l'utilisation</t>
  </si>
  <si>
    <t>dernier taux de fuite</t>
  </si>
  <si>
    <t>APRES UTILISATION</t>
  </si>
  <si>
    <t>Date de dernière utilisation</t>
  </si>
  <si>
    <t>Date de dernier taux de fuite</t>
  </si>
  <si>
    <t>Taux de fuite validé ?</t>
  </si>
  <si>
    <t>Critère d'acceptation</t>
  </si>
  <si>
    <t>Oui</t>
  </si>
  <si>
    <t>2020-001</t>
  </si>
  <si>
    <t>Pièce 001 - 2020</t>
  </si>
  <si>
    <t>2020-002</t>
  </si>
  <si>
    <t>2020-003</t>
  </si>
  <si>
    <t>2020-004</t>
  </si>
  <si>
    <t>2020-005</t>
  </si>
  <si>
    <t>Pièce 002 - 2020</t>
  </si>
  <si>
    <t>Pièce 003 - 2020</t>
  </si>
  <si>
    <t>Pièce 004 - 2020</t>
  </si>
  <si>
    <t>Pièce 005 - 2020</t>
  </si>
  <si>
    <t>Taux de fuite pièce</t>
  </si>
  <si>
    <t>Fabrice</t>
  </si>
  <si>
    <t>Michel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</si>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</sst>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595857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8274A"/>
        <bgColor indexed="64"/>
      </patternFill>
    </fill>
    <fill>
      <patternFill patternType="solid">
        <fgColor rgb="FFD4CAC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20"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1" tint="0.34998626667073579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1" tint="0.34998626667073579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595857"/>
      <color rgb="FFD4CAC8"/>
      <color rgb="FF18274A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35718</xdr:colOff>
      <xdr:row>2</xdr:row>
      <xdr:rowOff>0</xdr:rowOff>
    </xdr:from>
    <xdr:to>
      <xdr:col>15</xdr:col>
      <xdr:colOff>35719</xdr:colOff>
      <xdr:row>3</xdr:row>
      <xdr:rowOff>11906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617D0A-07D2-49AF-A4F3-2DFF46F1FAE8}"/>
            </a:ext>
          </a:extLst>
        </xdr:cNvPr>
        <xdr:cNvSpPr/>
      </xdr:nvSpPr>
      <xdr:spPr>
        <a:xfrm>
          <a:off x="12823031" y="1131094"/>
          <a:ext cx="3988594" cy="392906"/>
        </a:xfrm>
        <a:prstGeom prst="round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1154906</xdr:colOff>
      <xdr:row>5</xdr:row>
      <xdr:rowOff>333375</xdr:rowOff>
    </xdr:from>
    <xdr:to>
      <xdr:col>9</xdr:col>
      <xdr:colOff>-1</xdr:colOff>
      <xdr:row>6</xdr:row>
      <xdr:rowOff>345281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64787BB-FEF6-466E-B15A-A83B8BBCB756}"/>
            </a:ext>
          </a:extLst>
        </xdr:cNvPr>
        <xdr:cNvSpPr/>
      </xdr:nvSpPr>
      <xdr:spPr>
        <a:xfrm>
          <a:off x="6346031" y="2607469"/>
          <a:ext cx="4441031" cy="392906"/>
        </a:xfrm>
        <a:prstGeom prst="roundRect">
          <a:avLst/>
        </a:prstGeom>
        <a:noFill/>
        <a:ln w="5715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95250</xdr:colOff>
      <xdr:row>2</xdr:row>
      <xdr:rowOff>357187</xdr:rowOff>
    </xdr:from>
    <xdr:to>
      <xdr:col>11</xdr:col>
      <xdr:colOff>369093</xdr:colOff>
      <xdr:row>5</xdr:row>
      <xdr:rowOff>333375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E93CE62-5426-4D56-92BF-F3395DAFD359}"/>
            </a:ext>
          </a:extLst>
        </xdr:cNvPr>
        <xdr:cNvCxnSpPr/>
      </xdr:nvCxnSpPr>
      <xdr:spPr>
        <a:xfrm flipH="1">
          <a:off x="9810750" y="1488281"/>
          <a:ext cx="3345656" cy="1119188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2FBA4-5369-483D-8D8A-5706813D4099}">
  <dimension ref="A1:S7"/>
  <sheetViews>
    <sheetView tabSelected="1" zoomScale="80" zoomScaleNormal="80" workbookViewId="0">
      <selection activeCell="I13" sqref="I13"/>
    </sheetView>
  </sheetViews>
  <sheetFormatPr baseColWidth="10" defaultRowHeight="30" customHeight="1" x14ac:dyDescent="0.25"/>
  <cols>
    <col min="1" max="2" width="15.42578125" style="2" customWidth="1"/>
    <col min="3" max="3" width="19.85546875" style="2" bestFit="1" customWidth="1"/>
    <col min="4" max="4" width="27.28515625" style="2" bestFit="1" customWidth="1"/>
    <col min="5" max="6" width="17.85546875" style="2" customWidth="1"/>
    <col min="7" max="9" width="16.140625" style="2" customWidth="1"/>
    <col min="10" max="10" width="13.42578125" style="2" customWidth="1"/>
    <col min="11" max="12" width="16.5703125" style="2" customWidth="1"/>
    <col min="13" max="13" width="13.42578125" style="2" customWidth="1"/>
    <col min="14" max="14" width="14.42578125" style="2" bestFit="1" customWidth="1"/>
    <col min="15" max="15" width="15.28515625" style="2" bestFit="1" customWidth="1"/>
    <col min="16" max="16" width="11.42578125" style="2"/>
    <col min="17" max="17" width="18.5703125" style="2" customWidth="1"/>
    <col min="18" max="16384" width="11.42578125" style="2"/>
  </cols>
  <sheetData>
    <row r="1" spans="1:19" ht="26.25" x14ac:dyDescent="0.25">
      <c r="A1" s="4" t="s">
        <v>5</v>
      </c>
      <c r="B1" s="5"/>
      <c r="C1" s="5"/>
      <c r="D1" s="5"/>
      <c r="E1" s="5"/>
      <c r="F1" s="5"/>
      <c r="G1" s="5"/>
      <c r="H1" s="5"/>
      <c r="I1" s="5"/>
      <c r="J1" s="4" t="s">
        <v>9</v>
      </c>
      <c r="K1" s="5"/>
      <c r="L1" s="5"/>
      <c r="M1" s="5"/>
      <c r="N1" s="5"/>
      <c r="O1" s="5"/>
    </row>
    <row r="2" spans="1:19" ht="63" customHeight="1" thickBot="1" x14ac:dyDescent="0.3">
      <c r="A2" s="6" t="s">
        <v>0</v>
      </c>
      <c r="B2" s="7" t="s">
        <v>3</v>
      </c>
      <c r="C2" s="7" t="s">
        <v>1</v>
      </c>
      <c r="D2" s="7" t="s">
        <v>2</v>
      </c>
      <c r="E2" s="7" t="s">
        <v>4</v>
      </c>
      <c r="F2" s="7" t="s">
        <v>10</v>
      </c>
      <c r="G2" s="7" t="s">
        <v>25</v>
      </c>
      <c r="H2" s="7" t="s">
        <v>13</v>
      </c>
      <c r="I2" s="7" t="s">
        <v>12</v>
      </c>
      <c r="J2" s="6" t="s">
        <v>6</v>
      </c>
      <c r="K2" s="7" t="s">
        <v>7</v>
      </c>
      <c r="L2" s="7" t="s">
        <v>11</v>
      </c>
      <c r="M2" s="7" t="s">
        <v>8</v>
      </c>
      <c r="N2" s="7" t="s">
        <v>13</v>
      </c>
      <c r="O2" s="7" t="s">
        <v>12</v>
      </c>
    </row>
    <row r="3" spans="1:19" ht="30" customHeight="1" x14ac:dyDescent="0.25">
      <c r="A3" s="10">
        <v>44080</v>
      </c>
      <c r="B3" s="9" t="s">
        <v>26</v>
      </c>
      <c r="C3" s="9" t="s">
        <v>15</v>
      </c>
      <c r="D3" s="9" t="str">
        <f>IF(C3="","",VLOOKUP(C3,Valeurs!$A$1:$F$31,2,FALSE))</f>
        <v>Pièce 001 - 2020</v>
      </c>
      <c r="E3" s="10">
        <f>IF(C3="","",VLOOKUP(C3,Valeurs!$A$1:$F$31,3,FALSE))</f>
        <v>44080</v>
      </c>
      <c r="F3" s="9">
        <f>IF(C3="","",VLOOKUP(C3,Valeurs!$A$1:$F$31,4,FALSE))</f>
        <v>0</v>
      </c>
      <c r="G3" s="9">
        <f>IF(C3="","",VLOOKUP(C3,Valeurs!$A$1:$F$31,5,FALSE))</f>
        <v>-9</v>
      </c>
      <c r="H3" s="9">
        <f>IF(C3="","",VLOOKUP(C3,Valeurs!$A$1:$F$31,6,FALSE))</f>
        <v>-20</v>
      </c>
      <c r="I3" s="8" t="str">
        <f>IF(C3="","",IF(G3&lt;H3,"Non Validé","Validé"))</f>
        <v>Validé</v>
      </c>
      <c r="J3" s="3">
        <v>10</v>
      </c>
      <c r="K3" s="3" t="s">
        <v>14</v>
      </c>
      <c r="L3" s="11">
        <v>44080</v>
      </c>
      <c r="M3" s="3">
        <v>-13</v>
      </c>
      <c r="N3" s="9">
        <f>H3</f>
        <v>-20</v>
      </c>
      <c r="O3" s="8" t="str">
        <f>IF(I3="","",IF(M3&lt;N3,"Non Validé","Validé"))</f>
        <v>Validé</v>
      </c>
      <c r="Q3" s="2" t="str">
        <f>C3</f>
        <v>2020-001</v>
      </c>
      <c r="R3" s="12">
        <f>L3</f>
        <v>44080</v>
      </c>
      <c r="S3" s="2">
        <f>M3</f>
        <v>-13</v>
      </c>
    </row>
    <row r="4" spans="1:19" ht="30" customHeight="1" x14ac:dyDescent="0.25">
      <c r="A4" s="10">
        <v>44080</v>
      </c>
      <c r="B4" s="9" t="s">
        <v>27</v>
      </c>
      <c r="C4" s="9" t="s">
        <v>17</v>
      </c>
      <c r="D4" s="9" t="str">
        <f>IF(C4="","",VLOOKUP(C4,Valeurs!$A$1:$F$31,2,FALSE))</f>
        <v>Pièce 002 - 2020</v>
      </c>
      <c r="E4" s="10">
        <f>IF(C4="","",VLOOKUP(C4,Valeurs!$A$1:$F$31,3,FALSE))</f>
        <v>44080</v>
      </c>
      <c r="F4" s="9">
        <f>IF(C4="","",VLOOKUP(C4,Valeurs!$A$1:$F$31,4,FALSE))</f>
        <v>0</v>
      </c>
      <c r="G4" s="9">
        <f>IF(C4="","",VLOOKUP(C4,Valeurs!$A$1:$F$31,5,FALSE))</f>
        <v>-10</v>
      </c>
      <c r="H4" s="9">
        <f>IF(C4="","",VLOOKUP(C4,Valeurs!$A$1:$F$31,6,FALSE))</f>
        <v>-20</v>
      </c>
      <c r="I4" s="8" t="str">
        <f t="shared" ref="I4:I5" si="0">IF(C4="","",IF(G4&lt;H4,"Non Validé","Validé"))</f>
        <v>Validé</v>
      </c>
      <c r="J4" s="3">
        <v>10</v>
      </c>
      <c r="K4" s="3" t="s">
        <v>14</v>
      </c>
      <c r="L4" s="11">
        <v>44080</v>
      </c>
      <c r="M4" s="3">
        <v>-19</v>
      </c>
      <c r="N4" s="9">
        <f>H4</f>
        <v>-20</v>
      </c>
      <c r="O4" s="8" t="str">
        <f>IF(I4="","",IF(M4&lt;N4,"Non Validé","Validé"))</f>
        <v>Validé</v>
      </c>
      <c r="Q4" s="2" t="str">
        <f t="shared" ref="Q4:Q5" si="1">C4</f>
        <v>2020-002</v>
      </c>
      <c r="R4" s="12">
        <f t="shared" ref="R4:R5" si="2">L4</f>
        <v>44080</v>
      </c>
      <c r="S4" s="2">
        <f t="shared" ref="S4:S5" si="3">M4</f>
        <v>-19</v>
      </c>
    </row>
    <row r="5" spans="1:19" ht="30" customHeight="1" x14ac:dyDescent="0.25">
      <c r="A5" s="10">
        <v>44080</v>
      </c>
      <c r="B5" s="9" t="s">
        <v>28</v>
      </c>
      <c r="C5" s="9" t="s">
        <v>18</v>
      </c>
      <c r="D5" s="9" t="str">
        <f>IF(C5="","",VLOOKUP(C5,Valeurs!$A$1:$F$31,2,FALSE))</f>
        <v>Pièce 003 - 2020</v>
      </c>
      <c r="E5" s="10">
        <f>IF(C5="","",VLOOKUP(C5,Valeurs!$A$1:$F$31,3,FALSE))</f>
        <v>44080</v>
      </c>
      <c r="F5" s="9">
        <f>IF(C5="","",VLOOKUP(C5,Valeurs!$A$1:$F$31,4,FALSE))</f>
        <v>0</v>
      </c>
      <c r="G5" s="9">
        <f>IF(C5="","",VLOOKUP(C5,Valeurs!$A$1:$F$31,5,FALSE))</f>
        <v>-11</v>
      </c>
      <c r="H5" s="9">
        <f>IF(C5="","",VLOOKUP(C5,Valeurs!$A$1:$F$31,6,FALSE))</f>
        <v>-20</v>
      </c>
      <c r="I5" s="8" t="str">
        <f t="shared" si="0"/>
        <v>Validé</v>
      </c>
      <c r="J5" s="3">
        <v>15</v>
      </c>
      <c r="K5" s="3" t="s">
        <v>14</v>
      </c>
      <c r="L5" s="11">
        <v>44080</v>
      </c>
      <c r="M5" s="3">
        <v>-11</v>
      </c>
      <c r="N5" s="9">
        <f>H5</f>
        <v>-20</v>
      </c>
      <c r="O5" s="8" t="str">
        <f>IF(I5="","",IF(M5&lt;N5,"Non Validé","Validé"))</f>
        <v>Validé</v>
      </c>
      <c r="Q5" s="2" t="str">
        <f t="shared" si="1"/>
        <v>2020-003</v>
      </c>
      <c r="R5" s="12">
        <f t="shared" si="2"/>
        <v>44080</v>
      </c>
      <c r="S5" s="2">
        <f t="shared" si="3"/>
        <v>-11</v>
      </c>
    </row>
    <row r="6" spans="1:19" ht="30" customHeight="1" x14ac:dyDescent="0.25">
      <c r="A6" s="10">
        <v>44080</v>
      </c>
      <c r="B6" s="9" t="s">
        <v>26</v>
      </c>
      <c r="C6" s="9" t="s">
        <v>19</v>
      </c>
      <c r="D6" s="9" t="str">
        <f>IF(C6="","",VLOOKUP(C6,Valeurs!$A$1:$F$31,2,FALSE))</f>
        <v>Pièce 004 - 2020</v>
      </c>
      <c r="E6" s="10">
        <f>IF(C6="","",VLOOKUP(C6,Valeurs!$A$1:$F$31,3,FALSE))</f>
        <v>44080</v>
      </c>
      <c r="F6" s="9">
        <f>IF(C6="","",VLOOKUP(C6,Valeurs!$A$1:$F$31,4,FALSE))</f>
        <v>0</v>
      </c>
      <c r="G6" s="9">
        <f>IF(C6="","",VLOOKUP(C6,Valeurs!$A$1:$F$31,5,FALSE))</f>
        <v>-12</v>
      </c>
      <c r="H6" s="9">
        <f>IF(C6="","",VLOOKUP(C6,Valeurs!$A$1:$F$31,6,FALSE))</f>
        <v>-20</v>
      </c>
      <c r="I6" s="8" t="str">
        <f t="shared" ref="I6" si="4">IF(C6="","",IF(G6&lt;H6,"Non Validé","Validé"))</f>
        <v>Validé</v>
      </c>
      <c r="J6" s="3">
        <v>16</v>
      </c>
      <c r="K6" s="3" t="s">
        <v>14</v>
      </c>
      <c r="L6" s="11">
        <v>44080</v>
      </c>
      <c r="M6" s="3">
        <v>-10</v>
      </c>
      <c r="N6" s="9">
        <f>H6</f>
        <v>-20</v>
      </c>
      <c r="O6" s="8" t="str">
        <f>IF(I6="","",IF(M6&lt;N6,"Non Validé","Validé"))</f>
        <v>Validé</v>
      </c>
      <c r="Q6" s="2" t="str">
        <f t="shared" ref="Q6" si="5">C6</f>
        <v>2020-004</v>
      </c>
      <c r="R6" s="12">
        <f>L6</f>
        <v>44080</v>
      </c>
      <c r="S6" s="2">
        <f t="shared" ref="S6" si="6">M6</f>
        <v>-10</v>
      </c>
    </row>
    <row r="7" spans="1:19" ht="30" customHeight="1" x14ac:dyDescent="0.25">
      <c r="A7" s="10">
        <v>44080</v>
      </c>
      <c r="B7" s="9" t="s">
        <v>26</v>
      </c>
      <c r="C7" s="9" t="s">
        <v>15</v>
      </c>
      <c r="D7" s="9" t="str">
        <f>IF(C7="","",VLOOKUP(C7,Valeurs!$A$1:$F$31,2,FALSE))</f>
        <v>Pièce 001 - 2020</v>
      </c>
      <c r="E7" s="10">
        <f>IF(C7="","",VLOOKUP(C7,Valeurs!$A$1:$F$31,3,FALSE))</f>
        <v>44080</v>
      </c>
      <c r="F7" s="9"/>
      <c r="G7" s="9"/>
      <c r="H7" s="9"/>
      <c r="I7" s="8"/>
      <c r="J7" s="3"/>
      <c r="K7" s="3"/>
      <c r="L7" s="11"/>
      <c r="M7" s="3"/>
      <c r="N7" s="9"/>
      <c r="O7" s="8"/>
      <c r="Q7" s="2" t="str">
        <f t="shared" ref="Q7" si="7">C7</f>
        <v>2020-001</v>
      </c>
      <c r="R7" s="12">
        <f>L7</f>
        <v>0</v>
      </c>
      <c r="S7" s="2">
        <f t="shared" ref="S7" si="8">M7</f>
        <v>0</v>
      </c>
    </row>
  </sheetData>
  <mergeCells count="2">
    <mergeCell ref="A1:I1"/>
    <mergeCell ref="J1:O1"/>
  </mergeCells>
  <phoneticPr fontId="1" type="noConversion"/>
  <conditionalFormatting sqref="J3:M6">
    <cfRule type="expression" dxfId="19" priority="39">
      <formula>#REF!="DPTE® Beta Non Validé"</formula>
    </cfRule>
    <cfRule type="expression" dxfId="18" priority="40">
      <formula>"siW3=1"</formula>
    </cfRule>
  </conditionalFormatting>
  <conditionalFormatting sqref="J3:M6 A3:C6">
    <cfRule type="cellIs" dxfId="17" priority="30" operator="equal">
      <formula>""</formula>
    </cfRule>
  </conditionalFormatting>
  <conditionalFormatting sqref="I3:I6">
    <cfRule type="cellIs" dxfId="16" priority="28" operator="equal">
      <formula>"Non Validé"</formula>
    </cfRule>
    <cfRule type="cellIs" dxfId="15" priority="29" operator="equal">
      <formula>"Validé"</formula>
    </cfRule>
  </conditionalFormatting>
  <conditionalFormatting sqref="J3:M6">
    <cfRule type="expression" dxfId="14" priority="27">
      <formula>$I3="Non Validé"</formula>
    </cfRule>
  </conditionalFormatting>
  <conditionalFormatting sqref="O3">
    <cfRule type="cellIs" dxfId="13" priority="21" operator="equal">
      <formula>"Non Validé"</formula>
    </cfRule>
    <cfRule type="cellIs" dxfId="12" priority="22" operator="equal">
      <formula>"Validé"</formula>
    </cfRule>
  </conditionalFormatting>
  <conditionalFormatting sqref="O4">
    <cfRule type="cellIs" dxfId="11" priority="11" operator="equal">
      <formula>"Non Validé"</formula>
    </cfRule>
    <cfRule type="cellIs" dxfId="10" priority="12" operator="equal">
      <formula>"Validé"</formula>
    </cfRule>
  </conditionalFormatting>
  <conditionalFormatting sqref="O5:O6">
    <cfRule type="cellIs" dxfId="9" priority="9" operator="equal">
      <formula>"Non Validé"</formula>
    </cfRule>
    <cfRule type="cellIs" dxfId="8" priority="10" operator="equal">
      <formula>"Validé"</formula>
    </cfRule>
  </conditionalFormatting>
  <conditionalFormatting sqref="J7:M7">
    <cfRule type="expression" dxfId="7" priority="7">
      <formula>#REF!="DPTE® Beta Non Validé"</formula>
    </cfRule>
    <cfRule type="expression" dxfId="6" priority="8">
      <formula>"siW3=1"</formula>
    </cfRule>
  </conditionalFormatting>
  <conditionalFormatting sqref="J7:M7 A7:C7">
    <cfRule type="cellIs" dxfId="5" priority="6" operator="equal">
      <formula>""</formula>
    </cfRule>
  </conditionalFormatting>
  <conditionalFormatting sqref="I7">
    <cfRule type="cellIs" dxfId="4" priority="4" operator="equal">
      <formula>"Non Validé"</formula>
    </cfRule>
    <cfRule type="cellIs" dxfId="3" priority="5" operator="equal">
      <formula>"Validé"</formula>
    </cfRule>
  </conditionalFormatting>
  <conditionalFormatting sqref="J7:M7">
    <cfRule type="expression" dxfId="2" priority="3">
      <formula>$I7="Non Validé"</formula>
    </cfRule>
  </conditionalFormatting>
  <conditionalFormatting sqref="O7">
    <cfRule type="cellIs" dxfId="1" priority="1" operator="equal">
      <formula>"Non Validé"</formula>
    </cfRule>
    <cfRule type="cellIs" dxfId="0" priority="2" operator="equal">
      <formula>"Validé"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5E29FA-0DD2-4C8C-9CB6-AFF99E280D6A}">
          <x14:formula1>
            <xm:f>Valeurs!$A$2:$A$35</xm:f>
          </x14:formula1>
          <xm:sqref>C3:C7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23933-40D6-47A5-A9C2-9D83CC6F95AC}">
  <dimension ref="A1:F6"/>
  <sheetViews>
    <sheetView workbookViewId="0">
      <selection activeCell="D22" sqref="D22"/>
    </sheetView>
  </sheetViews>
  <sheetFormatPr baseColWidth="10" defaultRowHeight="15" x14ac:dyDescent="0.25"/>
  <cols>
    <col min="1" max="1" width="26.5703125" style="1" customWidth="1"/>
    <col min="2" max="2" width="45.85546875" style="1" customWidth="1"/>
    <col min="3" max="3" width="18.28515625" bestFit="1" customWidth="1"/>
    <col min="4" max="4" width="18.28515625" customWidth="1"/>
    <col min="5" max="5" width="14.7109375" customWidth="1"/>
    <col min="6" max="6" width="9.42578125" customWidth="1"/>
  </cols>
  <sheetData>
    <row r="1" spans="1:6" ht="30" x14ac:dyDescent="0.25">
      <c r="A1" s="2" t="s">
        <v>1</v>
      </c>
      <c r="B1" s="2" t="s">
        <v>2</v>
      </c>
      <c r="C1" s="2" t="s">
        <v>4</v>
      </c>
      <c r="D1" s="2" t="s">
        <v>10</v>
      </c>
      <c r="E1" s="2" t="s">
        <v>25</v>
      </c>
      <c r="F1" s="2"/>
    </row>
    <row r="2" spans="1:6" x14ac:dyDescent="0.25">
      <c r="A2" s="2" t="s">
        <v>15</v>
      </c>
      <c r="B2" s="2" t="s">
        <v>16</v>
      </c>
      <c r="C2" s="12">
        <v>44080</v>
      </c>
      <c r="D2" s="2"/>
      <c r="E2" s="2">
        <v>-9</v>
      </c>
      <c r="F2" s="2">
        <v>-20</v>
      </c>
    </row>
    <row r="3" spans="1:6" x14ac:dyDescent="0.25">
      <c r="A3" s="2" t="s">
        <v>17</v>
      </c>
      <c r="B3" s="2" t="s">
        <v>21</v>
      </c>
      <c r="C3" s="12">
        <v>44080</v>
      </c>
      <c r="E3">
        <v>-10</v>
      </c>
      <c r="F3" s="2">
        <v>-20</v>
      </c>
    </row>
    <row r="4" spans="1:6" x14ac:dyDescent="0.25">
      <c r="A4" s="2" t="s">
        <v>18</v>
      </c>
      <c r="B4" s="2" t="s">
        <v>22</v>
      </c>
      <c r="C4" s="12">
        <v>44080</v>
      </c>
      <c r="E4">
        <v>-11</v>
      </c>
      <c r="F4" s="2">
        <v>-20</v>
      </c>
    </row>
    <row r="5" spans="1:6" x14ac:dyDescent="0.25">
      <c r="A5" s="2" t="s">
        <v>19</v>
      </c>
      <c r="B5" s="2" t="s">
        <v>23</v>
      </c>
      <c r="C5" s="12">
        <v>44080</v>
      </c>
      <c r="E5">
        <v>-12</v>
      </c>
      <c r="F5" s="2">
        <v>-20</v>
      </c>
    </row>
    <row r="6" spans="1:6" x14ac:dyDescent="0.25">
      <c r="A6" s="2" t="s">
        <v>20</v>
      </c>
      <c r="B6" s="2" t="s">
        <v>24</v>
      </c>
      <c r="C6" s="12">
        <v>44080</v>
      </c>
      <c r="E6">
        <v>-13</v>
      </c>
      <c r="F6" s="2">
        <v>-20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2020-09-06T12:31:42Z</dcterms:created>
  <dcterms:modified xsi:type="dcterms:W3CDTF">2020-09-06T15:36:53Z</dcterms:modified>
</cp:coreProperties>
</file>