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425" windowHeight="9915"/>
  </bookViews>
  <sheets>
    <sheet name="JOUEURS" sheetId="1" r:id="rId1"/>
    <sheet name="EQUIPE" sheetId="2" r:id="rId2"/>
    <sheet name="JOUR_DE_MATCH" sheetId="3" r:id="rId3"/>
  </sheets>
  <definedNames>
    <definedName name="coleffectif">JOUEURS!$B$2:$B$101</definedName>
    <definedName name="colforce">JOUEURS!$F$2:$F$101</definedName>
    <definedName name="colniveau">JOUEURS!$D$2:$D$101</definedName>
    <definedName name="colposte">JOUEURS!$A$2:$A$101</definedName>
    <definedName name="liste">OFFSET(JOUEURS!$P$2,,,COUNTIF(JOUEURS!$P:$P,"&gt;&lt;"))</definedName>
  </definedNames>
  <calcPr calcId="145621"/>
</workbook>
</file>

<file path=xl/calcChain.xml><?xml version="1.0" encoding="utf-8"?>
<calcChain xmlns="http://schemas.openxmlformats.org/spreadsheetml/2006/main">
  <c r="T1" i="1" l="1" a="1"/>
  <c r="T1" i="1" s="1"/>
  <c r="F21" i="1" l="1"/>
  <c r="J12" i="1"/>
  <c r="J13" i="1"/>
  <c r="J14" i="1"/>
  <c r="J15" i="1"/>
  <c r="J16" i="1"/>
  <c r="J17" i="1"/>
  <c r="J8" i="1"/>
  <c r="J9" i="1"/>
  <c r="J10" i="1"/>
  <c r="J11" i="1"/>
  <c r="J7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2" i="1"/>
  <c r="F23" i="1"/>
  <c r="F24" i="1"/>
  <c r="F25" i="1"/>
  <c r="F26" i="1"/>
  <c r="F27" i="1"/>
  <c r="F28" i="1"/>
  <c r="F29" i="1"/>
  <c r="F30" i="1"/>
  <c r="F31" i="1"/>
  <c r="F32" i="1"/>
  <c r="F33" i="1"/>
  <c r="F2" i="1"/>
  <c r="F3" i="1"/>
  <c r="F4" i="1"/>
  <c r="AP1" i="1" a="1"/>
  <c r="AP1" i="1" s="1"/>
  <c r="AP2" i="1" a="1"/>
  <c r="AP2" i="1" s="1"/>
  <c r="AP3" i="1" a="1"/>
  <c r="AP3" i="1" s="1"/>
  <c r="AP4" i="1" a="1"/>
  <c r="AP4" i="1" s="1"/>
  <c r="T2" i="1" a="1"/>
  <c r="T2" i="1" s="1"/>
  <c r="U2" i="1" a="1"/>
  <c r="U2" i="1" s="1"/>
  <c r="V2" i="1" a="1"/>
  <c r="V2" i="1" s="1"/>
  <c r="W2" i="1" a="1"/>
  <c r="W2" i="1" s="1"/>
  <c r="X2" i="1" a="1"/>
  <c r="X2" i="1" s="1"/>
  <c r="Y2" i="1" a="1"/>
  <c r="Y2" i="1" s="1"/>
  <c r="Z2" i="1" a="1"/>
  <c r="Z2" i="1" s="1"/>
  <c r="AA2" i="1" a="1"/>
  <c r="AA2" i="1" s="1"/>
  <c r="AB2" i="1" a="1"/>
  <c r="AB2" i="1" s="1"/>
  <c r="AC2" i="1" a="1"/>
  <c r="AC2" i="1" s="1"/>
  <c r="AD2" i="1" a="1"/>
  <c r="AD2" i="1" s="1"/>
  <c r="AE2" i="1" a="1"/>
  <c r="AE2" i="1" s="1"/>
  <c r="AF2" i="1" a="1"/>
  <c r="AF2" i="1" s="1"/>
  <c r="AG2" i="1" a="1"/>
  <c r="AG2" i="1" s="1"/>
  <c r="AH2" i="1" a="1"/>
  <c r="AH2" i="1" s="1"/>
  <c r="AI2" i="1" a="1"/>
  <c r="AI2" i="1" s="1"/>
  <c r="AJ2" i="1" a="1"/>
  <c r="AJ2" i="1" s="1"/>
  <c r="AK2" i="1" a="1"/>
  <c r="AK2" i="1" s="1"/>
  <c r="AL2" i="1" a="1"/>
  <c r="AL2" i="1" s="1"/>
  <c r="AM2" i="1" a="1"/>
  <c r="AM2" i="1" s="1"/>
  <c r="AN2" i="1" a="1"/>
  <c r="AN2" i="1" s="1"/>
  <c r="AO2" i="1" a="1"/>
  <c r="AO2" i="1" s="1"/>
  <c r="T3" i="1" a="1"/>
  <c r="T3" i="1" s="1"/>
  <c r="U3" i="1" a="1"/>
  <c r="U3" i="1" s="1"/>
  <c r="V3" i="1" a="1"/>
  <c r="V3" i="1" s="1"/>
  <c r="W3" i="1" a="1"/>
  <c r="W3" i="1" s="1"/>
  <c r="X3" i="1" a="1"/>
  <c r="X3" i="1" s="1"/>
  <c r="Y3" i="1" a="1"/>
  <c r="Y3" i="1" s="1"/>
  <c r="Z3" i="1" a="1"/>
  <c r="Z3" i="1" s="1"/>
  <c r="AA3" i="1" a="1"/>
  <c r="AA3" i="1" s="1"/>
  <c r="AB3" i="1" a="1"/>
  <c r="AB3" i="1" s="1"/>
  <c r="AC3" i="1" a="1"/>
  <c r="AC3" i="1" s="1"/>
  <c r="AD3" i="1" a="1"/>
  <c r="AD3" i="1" s="1"/>
  <c r="AE3" i="1" a="1"/>
  <c r="AE3" i="1" s="1"/>
  <c r="AF3" i="1" a="1"/>
  <c r="AF3" i="1" s="1"/>
  <c r="AG3" i="1" a="1"/>
  <c r="AG3" i="1" s="1"/>
  <c r="AH3" i="1" a="1"/>
  <c r="AH3" i="1" s="1"/>
  <c r="AI3" i="1" a="1"/>
  <c r="AI3" i="1" s="1"/>
  <c r="AJ3" i="1" a="1"/>
  <c r="AJ3" i="1" s="1"/>
  <c r="AK3" i="1" a="1"/>
  <c r="AK3" i="1" s="1"/>
  <c r="AL3" i="1" a="1"/>
  <c r="AL3" i="1" s="1"/>
  <c r="AM3" i="1" a="1"/>
  <c r="AM3" i="1" s="1"/>
  <c r="AN3" i="1" a="1"/>
  <c r="AN3" i="1" s="1"/>
  <c r="AO3" i="1" a="1"/>
  <c r="AO3" i="1" s="1"/>
  <c r="T4" i="1" a="1"/>
  <c r="T4" i="1" s="1"/>
  <c r="U4" i="1" a="1"/>
  <c r="U4" i="1" s="1"/>
  <c r="V4" i="1" a="1"/>
  <c r="V4" i="1" s="1"/>
  <c r="W4" i="1" a="1"/>
  <c r="W4" i="1" s="1"/>
  <c r="X4" i="1" a="1"/>
  <c r="X4" i="1" s="1"/>
  <c r="Y4" i="1" a="1"/>
  <c r="Y4" i="1" s="1"/>
  <c r="Z4" i="1" a="1"/>
  <c r="Z4" i="1" s="1"/>
  <c r="AA4" i="1" a="1"/>
  <c r="AA4" i="1" s="1"/>
  <c r="AB4" i="1" a="1"/>
  <c r="AB4" i="1" s="1"/>
  <c r="AC4" i="1" a="1"/>
  <c r="AC4" i="1" s="1"/>
  <c r="AD4" i="1" a="1"/>
  <c r="AD4" i="1" s="1"/>
  <c r="AE4" i="1" a="1"/>
  <c r="AE4" i="1" s="1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U1" i="1" a="1"/>
  <c r="U1" i="1" s="1"/>
  <c r="V1" i="1" a="1"/>
  <c r="V1" i="1" s="1"/>
  <c r="W1" i="1" a="1"/>
  <c r="W1" i="1" s="1"/>
  <c r="X1" i="1" a="1"/>
  <c r="X1" i="1" s="1"/>
  <c r="Y1" i="1" a="1"/>
  <c r="Y1" i="1" s="1"/>
  <c r="Z1" i="1" a="1"/>
  <c r="Z1" i="1" s="1"/>
  <c r="AA1" i="1" a="1"/>
  <c r="AA1" i="1" s="1"/>
  <c r="AB1" i="1" a="1"/>
  <c r="AB1" i="1" s="1"/>
  <c r="AC1" i="1" a="1"/>
  <c r="AC1" i="1" s="1"/>
  <c r="AD1" i="1" a="1"/>
  <c r="AD1" i="1" s="1"/>
  <c r="AE1" i="1" a="1"/>
  <c r="AE1" i="1" s="1"/>
  <c r="AF1" i="1" a="1"/>
  <c r="AF1" i="1" s="1"/>
  <c r="AG1" i="1" a="1"/>
  <c r="AG1" i="1" s="1"/>
  <c r="AH1" i="1" a="1"/>
  <c r="AH1" i="1" s="1"/>
  <c r="AI1" i="1" a="1"/>
  <c r="AI1" i="1" s="1"/>
  <c r="AJ1" i="1" a="1"/>
  <c r="AJ1" i="1" s="1"/>
  <c r="AK1" i="1" a="1"/>
  <c r="AK1" i="1" s="1"/>
  <c r="AL1" i="1" a="1"/>
  <c r="AL1" i="1" s="1"/>
  <c r="AM1" i="1" a="1"/>
  <c r="AM1" i="1" s="1"/>
  <c r="AN1" i="1" a="1"/>
  <c r="AN1" i="1" s="1"/>
  <c r="AO1" i="1" a="1"/>
  <c r="AO1" i="1" s="1"/>
  <c r="J19" i="1" l="1"/>
  <c r="L8" i="1"/>
  <c r="L9" i="1"/>
  <c r="L10" i="1"/>
  <c r="L7" i="1"/>
  <c r="T35" i="1" l="1" a="1"/>
  <c r="T35" i="1" s="1"/>
  <c r="T34" i="1" a="1"/>
  <c r="T34" i="1" s="1"/>
  <c r="T58" i="1" a="1"/>
  <c r="T58" i="1" s="1"/>
  <c r="T41" i="1" a="1"/>
  <c r="T41" i="1" s="1"/>
  <c r="T77" i="1" a="1"/>
  <c r="T77" i="1" s="1"/>
  <c r="T50" i="1" a="1"/>
  <c r="T50" i="1" s="1"/>
  <c r="T57" i="1" a="1"/>
  <c r="T57" i="1" s="1"/>
  <c r="T76" i="1" a="1"/>
  <c r="T76" i="1" s="1"/>
  <c r="T66" i="1" a="1"/>
  <c r="T66" i="1" s="1"/>
  <c r="T49" i="1" a="1"/>
  <c r="T49" i="1" s="1"/>
  <c r="T73" i="1" a="1"/>
  <c r="T73" i="1" s="1"/>
  <c r="T62" i="1" a="1"/>
  <c r="T62" i="1" s="1"/>
  <c r="T45" i="1" a="1"/>
  <c r="T45" i="1" s="1"/>
  <c r="T65" i="1" a="1"/>
  <c r="T65" i="1" s="1"/>
  <c r="T42" i="1" a="1"/>
  <c r="T42" i="1" s="1"/>
  <c r="T78" i="1" a="1"/>
  <c r="T78" i="1" s="1"/>
  <c r="T61" i="1" a="1"/>
  <c r="T61" i="1" s="1"/>
  <c r="T74" i="1" a="1"/>
  <c r="T74" i="1" s="1"/>
  <c r="T46" i="1" a="1"/>
  <c r="T46" i="1" s="1"/>
  <c r="T72" i="1" a="1"/>
  <c r="T72" i="1" s="1"/>
  <c r="T53" i="1" a="1"/>
  <c r="T53" i="1" s="1"/>
  <c r="T70" i="1" a="1"/>
  <c r="T70" i="1" s="1"/>
  <c r="T68" i="1" a="1"/>
  <c r="T68" i="1" s="1"/>
  <c r="T38" i="1" a="1"/>
  <c r="T38" i="1" s="1"/>
  <c r="T69" i="1" a="1"/>
  <c r="T69" i="1" s="1"/>
  <c r="T47" i="1" a="1"/>
  <c r="T47" i="1" s="1"/>
  <c r="T40" i="1" a="1"/>
  <c r="T40" i="1" s="1"/>
  <c r="T43" i="1" a="1"/>
  <c r="T43" i="1" s="1"/>
  <c r="T48" i="1" a="1"/>
  <c r="T48" i="1" s="1"/>
  <c r="T75" i="1" a="1"/>
  <c r="T75" i="1" s="1"/>
  <c r="T54" i="1" a="1"/>
  <c r="T54" i="1" s="1"/>
  <c r="T37" i="1" a="1"/>
  <c r="T37" i="1" s="1"/>
  <c r="T64" i="1" a="1"/>
  <c r="T64" i="1" s="1"/>
  <c r="T67" i="1" a="1"/>
  <c r="T67" i="1" s="1"/>
  <c r="T52" i="1" a="1"/>
  <c r="T52" i="1" s="1"/>
  <c r="T79" i="1" a="1"/>
  <c r="T79" i="1" s="1"/>
  <c r="T55" i="1" a="1"/>
  <c r="T55" i="1" s="1"/>
  <c r="T56" i="1" a="1"/>
  <c r="T56" i="1" s="1"/>
  <c r="T59" i="1" a="1"/>
  <c r="T59" i="1" s="1"/>
  <c r="T36" i="1" a="1"/>
  <c r="T36" i="1" s="1"/>
  <c r="T71" i="1" a="1"/>
  <c r="T71" i="1" s="1"/>
  <c r="T60" i="1" a="1"/>
  <c r="T60" i="1" s="1"/>
  <c r="T44" i="1" a="1"/>
  <c r="T44" i="1" s="1"/>
  <c r="T51" i="1" a="1"/>
  <c r="T51" i="1" s="1"/>
  <c r="T39" i="1" a="1"/>
  <c r="T39" i="1" s="1"/>
  <c r="T63" i="1" a="1"/>
  <c r="T63" i="1" s="1"/>
</calcChain>
</file>

<file path=xl/sharedStrings.xml><?xml version="1.0" encoding="utf-8"?>
<sst xmlns="http://schemas.openxmlformats.org/spreadsheetml/2006/main" count="171" uniqueCount="113">
  <si>
    <t>POSTE</t>
  </si>
  <si>
    <t>EFFECTIF</t>
  </si>
  <si>
    <t>COMMENTAIRE</t>
  </si>
  <si>
    <t>NIVEAU</t>
  </si>
  <si>
    <t>FORME</t>
  </si>
  <si>
    <t>FORCE</t>
  </si>
  <si>
    <t>GK</t>
  </si>
  <si>
    <t>Butelle</t>
  </si>
  <si>
    <t>titulaire, exp</t>
  </si>
  <si>
    <t>Letellier</t>
  </si>
  <si>
    <t>remplaçant, joue très peu</t>
  </si>
  <si>
    <t>DEF</t>
  </si>
  <si>
    <t>B. Mohsni</t>
  </si>
  <si>
    <t>recrue DC</t>
  </si>
  <si>
    <t>Angoula</t>
  </si>
  <si>
    <t>titulaire, âgé, DD</t>
  </si>
  <si>
    <t>K. Traoré</t>
  </si>
  <si>
    <t>remplaçant DC</t>
  </si>
  <si>
    <t>R. Thomas</t>
  </si>
  <si>
    <t>Titulaire DC</t>
  </si>
  <si>
    <t>Bouka Moutou</t>
  </si>
  <si>
    <t>Titulaire, DG</t>
  </si>
  <si>
    <t>Saïss</t>
  </si>
  <si>
    <t>I. Diallo</t>
  </si>
  <si>
    <t>remplaçant, saison blanche, DG</t>
  </si>
  <si>
    <t>Ismaël Traoré</t>
  </si>
  <si>
    <t>A. Yahia</t>
  </si>
  <si>
    <t>remplaçant, saison blanche, âgé, DC</t>
  </si>
  <si>
    <t>Manceau</t>
  </si>
  <si>
    <t>Andreu</t>
  </si>
  <si>
    <t>recrue, DD/DG</t>
  </si>
  <si>
    <t>recrue, DC</t>
  </si>
  <si>
    <t>N'Doye</t>
  </si>
  <si>
    <t>MIL</t>
  </si>
  <si>
    <t>O. Auriac</t>
  </si>
  <si>
    <t>titulaire, joueur de club, exp, MDF</t>
  </si>
  <si>
    <t>Mangani</t>
  </si>
  <si>
    <t>Abdoul Camara</t>
  </si>
  <si>
    <t>titulaire, gaucher, MG</t>
  </si>
  <si>
    <t>Pessalli</t>
  </si>
  <si>
    <t>remplaçant, joue peu, MDR</t>
  </si>
  <si>
    <t>Eudeline</t>
  </si>
  <si>
    <t>remplaçant, joue peu, âgé, MDR</t>
  </si>
  <si>
    <t>Sunu</t>
  </si>
  <si>
    <t>titulaire, gaucher, MDF</t>
  </si>
  <si>
    <t>Ketkeo</t>
  </si>
  <si>
    <t>recrue, MDC</t>
  </si>
  <si>
    <t>recrue, MC</t>
  </si>
  <si>
    <t>NOTE</t>
  </si>
  <si>
    <t>Serin</t>
  </si>
  <si>
    <t>recrue, jeune, MOC</t>
  </si>
  <si>
    <t>I. Keita</t>
  </si>
  <si>
    <t>remplaçant MDF</t>
  </si>
  <si>
    <t>Ben Othman</t>
  </si>
  <si>
    <t>remplaçant, joue peu, MG</t>
  </si>
  <si>
    <t>Diers</t>
  </si>
  <si>
    <t>remplaçant fréquent, joueur de club, âgé, MDR</t>
  </si>
  <si>
    <t>Capelle</t>
  </si>
  <si>
    <t>recrue, MG</t>
  </si>
  <si>
    <t>Massouma G. N'Gosso</t>
  </si>
  <si>
    <t>joue peu, MDC</t>
  </si>
  <si>
    <t>titulaire, petit gabarit, MDF/DD</t>
  </si>
  <si>
    <t>ATT</t>
  </si>
  <si>
    <t>recrue, AD</t>
  </si>
  <si>
    <t>Doré</t>
  </si>
  <si>
    <t>recrue, BU</t>
  </si>
  <si>
    <t>Nsamé</t>
  </si>
  <si>
    <t>jeune BU</t>
  </si>
  <si>
    <t>Karanovic</t>
  </si>
  <si>
    <t>S. Sissoko</t>
  </si>
  <si>
    <t>recrue BU</t>
  </si>
  <si>
    <t>CLASS SAISON DERN</t>
  </si>
  <si>
    <t>3ème de L2</t>
  </si>
  <si>
    <t>COEFF DOM</t>
  </si>
  <si>
    <t>COEFF EXT</t>
  </si>
  <si>
    <t>ENTRAINEUR</t>
  </si>
  <si>
    <t>Moulin</t>
  </si>
  <si>
    <t>PRESIDENT</t>
  </si>
  <si>
    <t>Chabane</t>
  </si>
  <si>
    <t>STYLE DE JEU</t>
  </si>
  <si>
    <t>BILAN MERCATO</t>
  </si>
  <si>
    <t>trop de recrues</t>
  </si>
  <si>
    <t>COHERENCE EFFECTIF</t>
  </si>
  <si>
    <t>AVIS SUR SAISON A VENIR</t>
  </si>
  <si>
    <t>LIENS IMPORTANTS</t>
  </si>
  <si>
    <t>http://www.angers-sco.fr/</t>
  </si>
  <si>
    <t>http://www.soccers.fr/index.php?showtopic=16507</t>
  </si>
  <si>
    <t>COEFFICIENT</t>
  </si>
  <si>
    <t>MOBILISATION DES JOUEURS</t>
  </si>
  <si>
    <t>5 : très importante</t>
  </si>
  <si>
    <t>4 : forte</t>
  </si>
  <si>
    <t>3: normale</t>
  </si>
  <si>
    <t>2: basse</t>
  </si>
  <si>
    <t>1: je-m’en-foutiste</t>
  </si>
  <si>
    <t>COHESION 11 DE DEPART</t>
  </si>
  <si>
    <t>bn</t>
  </si>
  <si>
    <t>5: excellente</t>
  </si>
  <si>
    <t>4: bonne</t>
  </si>
  <si>
    <t>2: médiocre</t>
  </si>
  <si>
    <t>1: catastrophique</t>
  </si>
  <si>
    <t>CAPITAL CONFIANCE EQUIPE</t>
  </si>
  <si>
    <t>5: excellent</t>
  </si>
  <si>
    <t>4: bon</t>
  </si>
  <si>
    <t>3: normal</t>
  </si>
  <si>
    <t>2: bas</t>
  </si>
  <si>
    <t>1: critique</t>
  </si>
  <si>
    <t>FORCE 11 DE DEPART</t>
  </si>
  <si>
    <t>NIVEAU GLOBAL</t>
  </si>
  <si>
    <t>FORCE HOME</t>
  </si>
  <si>
    <t>FORCE EXT</t>
  </si>
  <si>
    <t>NIVEAU ATTENDU POUR MATCH HOME</t>
  </si>
  <si>
    <t>NIVEAU ATTENDU POUR MATCH EXT</t>
  </si>
  <si>
    <t>JOUEUR CREE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</si>
</sst>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General;s\t\d;&quot;&quot;"/>
  </numFmts>
  <fonts count="8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u/>
      <sz val="11"/>
      <color rgb="FF0563C1"/>
      <name val="Calibri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CC0000"/>
      <name val="Calibri"/>
      <family val="2"/>
    </font>
    <font>
      <b/>
      <sz val="11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3399FF"/>
        <bgColor rgb="FF3399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Fill="0" applyBorder="0" applyAlignment="0" applyProtection="0"/>
    <xf numFmtId="0" fontId="3" fillId="0" borderId="0" applyNumberFormat="0" applyBorder="0" applyProtection="0"/>
    <xf numFmtId="164" fontId="3" fillId="0" borderId="0" applyBorder="0" applyProtection="0"/>
  </cellStyleXfs>
  <cellXfs count="33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3" applyFont="1" applyAlignment="1">
      <alignment horizontal="center"/>
    </xf>
    <xf numFmtId="0" fontId="4" fillId="0" borderId="0" xfId="0" applyFont="1"/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0" fillId="0" borderId="5" xfId="0" applyBorder="1" applyAlignment="1">
      <alignment horizontal="center"/>
    </xf>
    <xf numFmtId="2" fontId="4" fillId="3" borderId="5" xfId="0" applyNumberFormat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2" fontId="7" fillId="4" borderId="5" xfId="0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5" borderId="0" xfId="0" applyFont="1" applyFill="1"/>
    <xf numFmtId="2" fontId="4" fillId="5" borderId="0" xfId="0" applyNumberFormat="1" applyFont="1" applyFill="1"/>
    <xf numFmtId="0" fontId="0" fillId="6" borderId="5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165" fontId="4" fillId="8" borderId="5" xfId="0" applyNumberFormat="1" applyFont="1" applyFill="1" applyBorder="1" applyAlignment="1">
      <alignment horizontal="center"/>
    </xf>
    <xf numFmtId="165" fontId="4" fillId="0" borderId="5" xfId="0" applyNumberFormat="1" applyFont="1" applyBorder="1"/>
  </cellXfs>
  <cellStyles count="6">
    <cellStyle name="Heading" xfId="1"/>
    <cellStyle name="Heading1" xfId="2"/>
    <cellStyle name="Hyperlink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39687</xdr:colOff>
      <xdr:row>1</xdr:row>
      <xdr:rowOff>111125</xdr:rowOff>
    </xdr:from>
    <xdr:to>
      <xdr:col>11</xdr:col>
      <xdr:colOff>95250</xdr:colOff>
      <xdr:row>4</xdr:row>
      <xdr:rowOff>7938</xdr:rowOff>
    </xdr:to>
    <xdr:sp macro="" textlink="">
      <xdr:nvSpPr>
        <xdr:cNvPr id="2" name="ZoneTexte 1"/>
        <xdr:cNvSpPr txBox="1"/>
      </xdr:nvSpPr>
      <xdr:spPr>
        <a:xfrm>
          <a:off x="9350375" y="293688"/>
          <a:ext cx="2579688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choix du poste        liste des joueur selon  </a:t>
          </a:r>
        </a:p>
        <a:p>
          <a:r>
            <a:rPr lang="fr-FR" sz="1100"/>
            <a:t>                                    le poste choisi       </a:t>
          </a:r>
        </a:p>
      </xdr:txBody>
    </xdr:sp>
    <xdr:clientData/>
  </xdr:twoCellAnchor>
  <xdr:twoCellAnchor>
    <xdr:from>
      <xdr:col>7</xdr:col>
      <xdr:colOff>309562</xdr:colOff>
      <xdr:row>3</xdr:row>
      <xdr:rowOff>31750</xdr:rowOff>
    </xdr:from>
    <xdr:to>
      <xdr:col>7</xdr:col>
      <xdr:colOff>444500</xdr:colOff>
      <xdr:row>5</xdr:row>
      <xdr:rowOff>174625</xdr:rowOff>
    </xdr:to>
    <xdr:cxnSp macro="">
      <xdr:nvCxnSpPr>
        <xdr:cNvPr id="4" name="Connecteur droit avec flèche 3"/>
        <xdr:cNvCxnSpPr/>
      </xdr:nvCxnSpPr>
      <xdr:spPr>
        <a:xfrm rot="5400000">
          <a:off x="9433719" y="765969"/>
          <a:ext cx="508000" cy="1349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793751</xdr:colOff>
      <xdr:row>3</xdr:row>
      <xdr:rowOff>119061</xdr:rowOff>
    </xdr:from>
    <xdr:to>
      <xdr:col>9</xdr:col>
      <xdr:colOff>269876</xdr:colOff>
      <xdr:row>6</xdr:row>
      <xdr:rowOff>71437</xdr:rowOff>
    </xdr:to>
    <xdr:cxnSp macro="">
      <xdr:nvCxnSpPr>
        <xdr:cNvPr id="6" name="Connecteur droit avec flèche 5"/>
        <xdr:cNvCxnSpPr/>
      </xdr:nvCxnSpPr>
      <xdr:spPr>
        <a:xfrm rot="5400000">
          <a:off x="10628313" y="698500"/>
          <a:ext cx="500063" cy="4365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F33" totalsRowShown="0">
  <autoFilter ref="A1:F33"/>
  <tableColumns count="6">
    <tableColumn id="1" name="POSTE"/>
    <tableColumn id="2" name="EFFECTIF"/>
    <tableColumn id="3" name="COMMENTAIRE"/>
    <tableColumn id="4" name="NIVEAU"/>
    <tableColumn id="5" name="FORME"/>
    <tableColumn id="6" name="FORC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occers.fr/index.php?showtopic=16507" TargetMode="External"/><Relationship Id="rId1" Type="http://schemas.openxmlformats.org/officeDocument/2006/relationships/hyperlink" Target="http://www.angers-sco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"/>
  <sheetViews>
    <sheetView tabSelected="1" zoomScale="80" zoomScaleNormal="80" workbookViewId="0">
      <selection activeCell="AN3" sqref="AN3"/>
    </sheetView>
  </sheetViews>
  <sheetFormatPr baseColWidth="10" defaultColWidth="9.140625" defaultRowHeight="15" x14ac:dyDescent="0.25"/>
  <cols>
    <col min="1" max="1" width="12.28515625" customWidth="1"/>
    <col min="2" max="2" width="16.7109375" customWidth="1"/>
    <col min="3" max="3" width="49.7109375" customWidth="1"/>
    <col min="4" max="4" width="14.5703125" customWidth="1"/>
    <col min="5" max="5" width="15.42578125" customWidth="1"/>
    <col min="6" max="7" width="12.28515625" customWidth="1"/>
    <col min="8" max="8" width="8" customWidth="1"/>
    <col min="9" max="9" width="13.7109375" customWidth="1"/>
    <col min="10" max="10" width="5.140625" customWidth="1"/>
    <col min="11" max="11" width="9.140625" customWidth="1"/>
    <col min="12" max="12" width="18.140625" customWidth="1"/>
    <col min="13" max="13" width="9.140625" customWidth="1"/>
    <col min="20" max="20" width="18.85546875" customWidth="1"/>
    <col min="22" max="22" width="15.85546875" customWidth="1"/>
    <col min="28" max="28" width="12.85546875" customWidth="1"/>
  </cols>
  <sheetData>
    <row r="1" spans="1:4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/>
      <c r="S1" s="5" t="s">
        <v>6</v>
      </c>
      <c r="T1" t="str">
        <f t="array" ref="T1">IF(COLUMN(A1)&gt;COUNTIF(colposte,$S1),"",INDEX(coleffectif,SMALL(IF(colposte=$S1,ROW(colposte)-1,""),COLUMN(A:A))))</f>
        <v>Butelle</v>
      </c>
      <c r="U1" t="str">
        <f t="array" ref="U1">IF(COLUMN(B1)&gt;COUNTIF(colposte,$S1),"",INDEX(coleffectif,SMALL(IF(colposte=$S1,ROW(colposte)-1,""),COLUMN(B:B))))</f>
        <v>Letellier</v>
      </c>
      <c r="V1" t="str">
        <f t="array" ref="V1">IF(COLUMN(C1)&gt;COUNTIF(colposte,$S1),"",INDEX(coleffectif,SMALL(IF(colposte=$S1,ROW(colposte)-1,""),COLUMN(C:C))))</f>
        <v/>
      </c>
      <c r="W1" t="str">
        <f t="array" ref="W1">IF(COLUMN(D1)&gt;COUNTIF(colposte,$S1),"",INDEX(coleffectif,SMALL(IF(colposte=$S1,ROW(colposte)-1,""),COLUMN(D:D))))</f>
        <v/>
      </c>
      <c r="X1" t="str">
        <f t="array" ref="X1">IF(COLUMN(E1)&gt;COUNTIF(colposte,$S1),"",INDEX(coleffectif,SMALL(IF(colposte=$S1,ROW(colposte)-1,""),COLUMN(E:E))))</f>
        <v/>
      </c>
      <c r="Y1" t="str">
        <f t="array" ref="Y1">IF(COLUMN(F1)&gt;COUNTIF(colposte,$S1),"",INDEX(coleffectif,SMALL(IF(colposte=$S1,ROW(colposte)-1,""),COLUMN(F:F))))</f>
        <v/>
      </c>
      <c r="Z1" t="str">
        <f t="array" ref="Z1">IF(COLUMN(G1)&gt;COUNTIF(colposte,$S1),"",INDEX(coleffectif,SMALL(IF(colposte=$S1,ROW(colposte)-1,""),COLUMN(G:G))))</f>
        <v/>
      </c>
      <c r="AA1" t="str">
        <f t="array" ref="AA1">IF(COLUMN(H1)&gt;COUNTIF(colposte,$S1),"",INDEX(coleffectif,SMALL(IF(colposte=$S1,ROW(colposte)-1,""),COLUMN(H:H))))</f>
        <v/>
      </c>
      <c r="AB1" t="str">
        <f t="array" ref="AB1">IF(COLUMN(I1)&gt;COUNTIF(colposte,$S1),"",INDEX(coleffectif,SMALL(IF(colposte=$S1,ROW(colposte)-1,""),COLUMN(I:I))))</f>
        <v/>
      </c>
      <c r="AC1" t="str">
        <f t="array" ref="AC1">IF(COLUMN(J1)&gt;COUNTIF(colposte,$S1),"",INDEX(coleffectif,SMALL(IF(colposte=$S1,ROW(colposte)-1,""),COLUMN(J:J))))</f>
        <v/>
      </c>
      <c r="AD1" t="str">
        <f t="array" ref="AD1">IF(COLUMN(K1)&gt;COUNTIF(colposte,$S1),"",INDEX(coleffectif,SMALL(IF(colposte=$S1,ROW(colposte)-1,""),COLUMN(K:K))))</f>
        <v/>
      </c>
      <c r="AE1" t="str">
        <f t="array" ref="AE1">IF(COLUMN(L1)&gt;COUNTIF(colposte,$S1),"",INDEX(coleffectif,SMALL(IF(colposte=$S1,ROW(colposte)-1,""),COLUMN(L:L))))</f>
        <v/>
      </c>
      <c r="AF1" t="str">
        <f t="array" ref="AF1">IF(COLUMN(M1)&gt;COUNTIF(colposte,$S1),"",INDEX(coleffectif,SMALL(IF(colposte=$S1,ROW(colposte)-1,""),COLUMN(M:M))))</f>
        <v/>
      </c>
      <c r="AG1" t="str">
        <f t="array" ref="AG1">IF(COLUMN(N1)&gt;COUNTIF(colposte,$S1),"",INDEX(coleffectif,SMALL(IF(colposte=$S1,ROW(colposte)-1,""),COLUMN(N:N))))</f>
        <v/>
      </c>
      <c r="AH1" t="str">
        <f t="array" ref="AH1">IF(COLUMN(O1)&gt;COUNTIF(colposte,$S1),"",INDEX(coleffectif,SMALL(IF(colposte=$S1,ROW(colposte)-1,""),COLUMN(O:O))))</f>
        <v/>
      </c>
      <c r="AI1" t="str">
        <f t="array" ref="AI1">IF(COLUMN(P1)&gt;COUNTIF(colposte,$S1),"",INDEX(coleffectif,SMALL(IF(colposte=$S1,ROW(colposte)-1,""),COLUMN(P:P))))</f>
        <v/>
      </c>
      <c r="AJ1" t="str">
        <f t="array" ref="AJ1">IF(COLUMN(Q1)&gt;COUNTIF(colposte,$S1),"",INDEX(coleffectif,SMALL(IF(colposte=$S1,ROW(colposte)-1,""),COLUMN(Q:Q))))</f>
        <v/>
      </c>
      <c r="AK1" t="str">
        <f t="array" ref="AK1">IF(COLUMN(R1)&gt;COUNTIF(colposte,$S1),"",INDEX(coleffectif,SMALL(IF(colposte=$S1,ROW(colposte)-1,""),COLUMN(R:R))))</f>
        <v/>
      </c>
      <c r="AL1" t="str">
        <f t="array" ref="AL1">IF(COLUMN(S1)&gt;COUNTIF(colposte,$S1),"",INDEX(coleffectif,SMALL(IF(colposte=$S1,ROW(colposte)-1,""),COLUMN(S:S))))</f>
        <v/>
      </c>
      <c r="AM1" t="str">
        <f t="array" ref="AM1">IF(COLUMN(T1)&gt;COUNTIF(colposte,$S1),"",INDEX(coleffectif,SMALL(IF(colposte=$S1,ROW(colposte)-1,""),COLUMN(T:T))))</f>
        <v/>
      </c>
      <c r="AN1" t="str">
        <f t="array" ref="AN1">IF(COLUMN(U1)&gt;COUNTIF(colposte,$S1),"",INDEX(coleffectif,SMALL(IF(colposte=$S1,ROW(colposte)-1,""),COLUMN(U:U))))</f>
        <v/>
      </c>
      <c r="AO1" t="str">
        <f t="array" ref="AO1">IF(COLUMN(V1)&gt;COUNTIF(colposte,$S1),"",INDEX(coleffectif,SMALL(IF(colposte=$S1,ROW(colposte)-1,""),COLUMN(V:V))))</f>
        <v/>
      </c>
      <c r="AP1" t="str">
        <f t="array" ref="AP1">IF(COLUMN(W1)&gt;COUNTIF(colposte,$S1),"",INDEX(coleffectif,SMALL(IF(colposte=$S1,ROW(colposte)-1,""),COLUMN(W:W))))</f>
        <v/>
      </c>
    </row>
    <row r="2" spans="1:42" x14ac:dyDescent="0.25">
      <c r="A2" s="5" t="s">
        <v>6</v>
      </c>
      <c r="B2" s="6" t="s">
        <v>7</v>
      </c>
      <c r="C2" s="6" t="s">
        <v>8</v>
      </c>
      <c r="D2" s="6">
        <v>2</v>
      </c>
      <c r="E2" s="6">
        <v>1</v>
      </c>
      <c r="F2" s="7">
        <f t="shared" ref="F2:F3" si="0">D2+E2</f>
        <v>3</v>
      </c>
      <c r="G2" s="4"/>
      <c r="S2" s="5" t="s">
        <v>11</v>
      </c>
      <c r="T2" t="str">
        <f t="array" ref="T2">IF(COLUMN(A2)&gt;COUNTIF(colposte,$S2),"",INDEX(coleffectif,SMALL(IF(colposte=$S2,ROW(colposte)-1,""),COLUMN(A:A))))</f>
        <v>B. Mohsni</v>
      </c>
      <c r="U2" t="str">
        <f t="array" ref="U2">IF(COLUMN(B2)&gt;COUNTIF(colposte,$S2),"",INDEX(coleffectif,SMALL(IF(colposte=$S2,ROW(colposte)-1,""),COLUMN(B:B))))</f>
        <v>Angoula</v>
      </c>
      <c r="V2" t="str">
        <f t="array" ref="V2">IF(COLUMN(C2)&gt;COUNTIF(colposte,$S2),"",INDEX(coleffectif,SMALL(IF(colposte=$S2,ROW(colposte)-1,""),COLUMN(C:C))))</f>
        <v>K. Traoré</v>
      </c>
      <c r="W2" t="str">
        <f t="array" ref="W2">IF(COLUMN(D2)&gt;COUNTIF(colposte,$S2),"",INDEX(coleffectif,SMALL(IF(colposte=$S2,ROW(colposte)-1,""),COLUMN(D:D))))</f>
        <v>R. Thomas</v>
      </c>
      <c r="X2" t="str">
        <f t="array" ref="X2">IF(COLUMN(E2)&gt;COUNTIF(colposte,$S2),"",INDEX(coleffectif,SMALL(IF(colposte=$S2,ROW(colposte)-1,""),COLUMN(E:E))))</f>
        <v>Bouka Moutou</v>
      </c>
      <c r="Y2" t="str">
        <f t="array" ref="Y2">IF(COLUMN(F2)&gt;COUNTIF(colposte,$S2),"",INDEX(coleffectif,SMALL(IF(colposte=$S2,ROW(colposte)-1,""),COLUMN(F:F))))</f>
        <v>I. Diallo</v>
      </c>
      <c r="Z2" t="str">
        <f t="array" ref="Z2">IF(COLUMN(G2)&gt;COUNTIF(colposte,$S2),"",INDEX(coleffectif,SMALL(IF(colposte=$S2,ROW(colposte)-1,""),COLUMN(G:G))))</f>
        <v>A. Yahia</v>
      </c>
      <c r="AA2" t="str">
        <f t="array" ref="AA2">IF(COLUMN(H2)&gt;COUNTIF(colposte,$S2),"",INDEX(coleffectif,SMALL(IF(colposte=$S2,ROW(colposte)-1,""),COLUMN(H:H))))</f>
        <v>Andreu</v>
      </c>
      <c r="AB2" t="str">
        <f t="array" ref="AB2">IF(COLUMN(I2)&gt;COUNTIF(colposte,$S2),"",INDEX(coleffectif,SMALL(IF(colposte=$S2,ROW(colposte)-1,""),COLUMN(I:I))))</f>
        <v>Ismaël Traoré</v>
      </c>
      <c r="AC2" t="str">
        <f t="array" ref="AC2">IF(COLUMN(J2)&gt;COUNTIF(colposte,$S2),"",INDEX(coleffectif,SMALL(IF(colposte=$S2,ROW(colposte)-1,""),COLUMN(J:J))))</f>
        <v/>
      </c>
      <c r="AD2" t="str">
        <f t="array" ref="AD2">IF(COLUMN(K2)&gt;COUNTIF(colposte,$S2),"",INDEX(coleffectif,SMALL(IF(colposte=$S2,ROW(colposte)-1,""),COLUMN(K:K))))</f>
        <v/>
      </c>
      <c r="AE2" t="str">
        <f t="array" ref="AE2">IF(COLUMN(L2)&gt;COUNTIF(colposte,$S2),"",INDEX(coleffectif,SMALL(IF(colposte=$S2,ROW(colposte)-1,""),COLUMN(L:L))))</f>
        <v/>
      </c>
      <c r="AF2" t="str">
        <f t="array" ref="AF2">IF(COLUMN(M2)&gt;COUNTIF(colposte,$S2),"",INDEX(coleffectif,SMALL(IF(colposte=$S2,ROW(colposte)-1,""),COLUMN(M:M))))</f>
        <v/>
      </c>
      <c r="AG2" t="str">
        <f t="array" ref="AG2">IF(COLUMN(N2)&gt;COUNTIF(colposte,$S2),"",INDEX(coleffectif,SMALL(IF(colposte=$S2,ROW(colposte)-1,""),COLUMN(N:N))))</f>
        <v/>
      </c>
      <c r="AH2" t="str">
        <f t="array" ref="AH2">IF(COLUMN(O2)&gt;COUNTIF(colposte,$S2),"",INDEX(coleffectif,SMALL(IF(colposte=$S2,ROW(colposte)-1,""),COLUMN(O:O))))</f>
        <v/>
      </c>
      <c r="AI2" t="str">
        <f t="array" ref="AI2">IF(COLUMN(P2)&gt;COUNTIF(colposte,$S2),"",INDEX(coleffectif,SMALL(IF(colposte=$S2,ROW(colposte)-1,""),COLUMN(P:P))))</f>
        <v/>
      </c>
      <c r="AJ2" t="str">
        <f t="array" ref="AJ2">IF(COLUMN(Q2)&gt;COUNTIF(colposte,$S2),"",INDEX(coleffectif,SMALL(IF(colposte=$S2,ROW(colposte)-1,""),COLUMN(Q:Q))))</f>
        <v/>
      </c>
      <c r="AK2" t="str">
        <f t="array" ref="AK2">IF(COLUMN(R2)&gt;COUNTIF(colposte,$S2),"",INDEX(coleffectif,SMALL(IF(colposte=$S2,ROW(colposte)-1,""),COLUMN(R:R))))</f>
        <v/>
      </c>
      <c r="AL2" t="str">
        <f t="array" ref="AL2">IF(COLUMN(S2)&gt;COUNTIF(colposte,$S2),"",INDEX(coleffectif,SMALL(IF(colposte=$S2,ROW(colposte)-1,""),COLUMN(S:S))))</f>
        <v/>
      </c>
      <c r="AM2" t="str">
        <f t="array" ref="AM2">IF(COLUMN(T2)&gt;COUNTIF(colposte,$S2),"",INDEX(coleffectif,SMALL(IF(colposte=$S2,ROW(colposte)-1,""),COLUMN(T:T))))</f>
        <v/>
      </c>
      <c r="AN2" t="str">
        <f t="array" ref="AN2">IF(COLUMN(U2)&gt;COUNTIF(colposte,$S2),"",INDEX(coleffectif,SMALL(IF(colposte=$S2,ROW(colposte)-1,""),COLUMN(U:U))))</f>
        <v/>
      </c>
      <c r="AO2" t="str">
        <f t="array" ref="AO2">IF(COLUMN(V2)&gt;COUNTIF(colposte,$S2),"",INDEX(coleffectif,SMALL(IF(colposte=$S2,ROW(colposte)-1,""),COLUMN(V:V))))</f>
        <v/>
      </c>
      <c r="AP2" t="str">
        <f t="array" ref="AP2">IF(COLUMN(W2)&gt;COUNTIF(colposte,$S2),"",INDEX(coleffectif,SMALL(IF(colposte=$S2,ROW(colposte)-1,""),COLUMN(W:W))))</f>
        <v/>
      </c>
    </row>
    <row r="3" spans="1:42" x14ac:dyDescent="0.25">
      <c r="A3" s="5" t="s">
        <v>6</v>
      </c>
      <c r="B3" s="6" t="s">
        <v>9</v>
      </c>
      <c r="C3" s="6" t="s">
        <v>10</v>
      </c>
      <c r="D3" s="6">
        <v>1</v>
      </c>
      <c r="E3" s="6"/>
      <c r="F3" s="7">
        <f t="shared" si="0"/>
        <v>1</v>
      </c>
      <c r="G3" s="4"/>
      <c r="S3" s="5" t="s">
        <v>33</v>
      </c>
      <c r="T3" t="str">
        <f t="array" ref="T3">IF(COLUMN(A3)&gt;COUNTIF(colposte,$S3),"",INDEX(coleffectif,SMALL(IF(colposte=$S3,ROW(colposte)-1,""),COLUMN(A:A))))</f>
        <v>O. Auriac</v>
      </c>
      <c r="U3" t="str">
        <f t="array" ref="U3">IF(COLUMN(B3)&gt;COUNTIF(colposte,$S3),"",INDEX(coleffectif,SMALL(IF(colposte=$S3,ROW(colposte)-1,""),COLUMN(B:B))))</f>
        <v>Abdoul Camara</v>
      </c>
      <c r="V3" t="str">
        <f t="array" ref="V3">IF(COLUMN(C3)&gt;COUNTIF(colposte,$S3),"",INDEX(coleffectif,SMALL(IF(colposte=$S3,ROW(colposte)-1,""),COLUMN(C:C))))</f>
        <v>Pessalli</v>
      </c>
      <c r="W3" t="str">
        <f t="array" ref="W3">IF(COLUMN(D3)&gt;COUNTIF(colposte,$S3),"",INDEX(coleffectif,SMALL(IF(colposte=$S3,ROW(colposte)-1,""),COLUMN(D:D))))</f>
        <v>Eudeline</v>
      </c>
      <c r="X3" t="str">
        <f t="array" ref="X3">IF(COLUMN(E3)&gt;COUNTIF(colposte,$S3),"",INDEX(coleffectif,SMALL(IF(colposte=$S3,ROW(colposte)-1,""),COLUMN(E:E))))</f>
        <v>Mangani</v>
      </c>
      <c r="Y3" t="str">
        <f t="array" ref="Y3">IF(COLUMN(F3)&gt;COUNTIF(colposte,$S3),"",INDEX(coleffectif,SMALL(IF(colposte=$S3,ROW(colposte)-1,""),COLUMN(F:F))))</f>
        <v>Saïss</v>
      </c>
      <c r="Z3" t="str">
        <f t="array" ref="Z3">IF(COLUMN(G3)&gt;COUNTIF(colposte,$S3),"",INDEX(coleffectif,SMALL(IF(colposte=$S3,ROW(colposte)-1,""),COLUMN(G:G))))</f>
        <v>N'Doye</v>
      </c>
      <c r="AA3" t="str">
        <f t="array" ref="AA3">IF(COLUMN(H3)&gt;COUNTIF(colposte,$S3),"",INDEX(coleffectif,SMALL(IF(colposte=$S3,ROW(colposte)-1,""),COLUMN(H:H))))</f>
        <v>Serin</v>
      </c>
      <c r="AB3" t="str">
        <f t="array" ref="AB3">IF(COLUMN(I3)&gt;COUNTIF(colposte,$S3),"",INDEX(coleffectif,SMALL(IF(colposte=$S3,ROW(colposte)-1,""),COLUMN(I:I))))</f>
        <v>JOUEUR CREE</v>
      </c>
      <c r="AC3" t="str">
        <f t="array" ref="AC3">IF(COLUMN(J3)&gt;COUNTIF(colposte,$S3),"",INDEX(coleffectif,SMALL(IF(colposte=$S3,ROW(colposte)-1,""),COLUMN(J:J))))</f>
        <v>I. Keita</v>
      </c>
      <c r="AD3" t="str">
        <f t="array" ref="AD3">IF(COLUMN(K3)&gt;COUNTIF(colposte,$S3),"",INDEX(coleffectif,SMALL(IF(colposte=$S3,ROW(colposte)-1,""),COLUMN(K:K))))</f>
        <v>Ben Othman</v>
      </c>
      <c r="AE3" t="str">
        <f t="array" ref="AE3">IF(COLUMN(L3)&gt;COUNTIF(colposte,$S3),"",INDEX(coleffectif,SMALL(IF(colposte=$S3,ROW(colposte)-1,""),COLUMN(L:L))))</f>
        <v>Diers</v>
      </c>
      <c r="AF3" t="str">
        <f t="array" ref="AF3">IF(COLUMN(M3)&gt;COUNTIF(colposte,$S3),"",INDEX(coleffectif,SMALL(IF(colposte=$S3,ROW(colposte)-1,""),COLUMN(M:M))))</f>
        <v>Capelle</v>
      </c>
      <c r="AG3" t="str">
        <f t="array" ref="AG3">IF(COLUMN(N3)&gt;COUNTIF(colposte,$S3),"",INDEX(coleffectif,SMALL(IF(colposte=$S3,ROW(colposte)-1,""),COLUMN(N:N))))</f>
        <v>Massouma G. N'Gosso</v>
      </c>
      <c r="AH3" t="str">
        <f t="array" ref="AH3">IF(COLUMN(O3)&gt;COUNTIF(colposte,$S3),"",INDEX(coleffectif,SMALL(IF(colposte=$S3,ROW(colposte)-1,""),COLUMN(O:O))))</f>
        <v>Manceau</v>
      </c>
      <c r="AI3" t="str">
        <f t="array" ref="AI3">IF(COLUMN(P3)&gt;COUNTIF(colposte,$S3),"",INDEX(coleffectif,SMALL(IF(colposte=$S3,ROW(colposte)-1,""),COLUMN(P:P))))</f>
        <v/>
      </c>
      <c r="AJ3" t="str">
        <f t="array" ref="AJ3">IF(COLUMN(Q3)&gt;COUNTIF(colposte,$S3),"",INDEX(coleffectif,SMALL(IF(colposte=$S3,ROW(colposte)-1,""),COLUMN(Q:Q))))</f>
        <v/>
      </c>
      <c r="AK3" t="str">
        <f t="array" ref="AK3">IF(COLUMN(R3)&gt;COUNTIF(colposte,$S3),"",INDEX(coleffectif,SMALL(IF(colposte=$S3,ROW(colposte)-1,""),COLUMN(R:R))))</f>
        <v/>
      </c>
      <c r="AL3" t="str">
        <f t="array" ref="AL3">IF(COLUMN(S3)&gt;COUNTIF(colposte,$S3),"",INDEX(coleffectif,SMALL(IF(colposte=$S3,ROW(colposte)-1,""),COLUMN(S:S))))</f>
        <v/>
      </c>
      <c r="AM3" t="str">
        <f t="array" ref="AM3">IF(COLUMN(T3)&gt;COUNTIF(colposte,$S3),"",INDEX(coleffectif,SMALL(IF(colposte=$S3,ROW(colposte)-1,""),COLUMN(T:T))))</f>
        <v/>
      </c>
      <c r="AN3" t="str">
        <f t="array" ref="AN3">IF(COLUMN(U3)&gt;COUNTIF(colposte,$S3),"",INDEX(coleffectif,SMALL(IF(colposte=$S3,ROW(colposte)-1,""),COLUMN(U:U))))</f>
        <v/>
      </c>
      <c r="AO3" t="str">
        <f t="array" ref="AO3">IF(COLUMN(V3)&gt;COUNTIF(colposte,$S3),"",INDEX(coleffectif,SMALL(IF(colposte=$S3,ROW(colposte)-1,""),COLUMN(V:V))))</f>
        <v/>
      </c>
      <c r="AP3" t="str">
        <f t="array" ref="AP3">IF(COLUMN(W3)&gt;COUNTIF(colposte,$S3),"",INDEX(coleffectif,SMALL(IF(colposte=$S3,ROW(colposte)-1,""),COLUMN(W:W))))</f>
        <v/>
      </c>
    </row>
    <row r="4" spans="1:42" x14ac:dyDescent="0.25">
      <c r="A4" s="5" t="s">
        <v>11</v>
      </c>
      <c r="B4" s="6" t="s">
        <v>12</v>
      </c>
      <c r="C4" s="6" t="s">
        <v>13</v>
      </c>
      <c r="D4" s="6">
        <v>1</v>
      </c>
      <c r="E4" s="6">
        <v>1</v>
      </c>
      <c r="F4" s="7">
        <f>D4+E4</f>
        <v>2</v>
      </c>
      <c r="G4" s="4"/>
      <c r="S4" s="5" t="s">
        <v>62</v>
      </c>
      <c r="T4" t="str">
        <f t="array" ref="T4">IF(COLUMN(A4)&gt;COUNTIF(colposte,$S4),"",INDEX(coleffectif,SMALL(IF(colposte=$S4,ROW(colposte)-1,""),COLUMN(A:A))))</f>
        <v>Ketkeo</v>
      </c>
      <c r="U4" t="str">
        <f t="array" ref="U4">IF(COLUMN(B4)&gt;COUNTIF(colposte,$S4),"",INDEX(coleffectif,SMALL(IF(colposte=$S4,ROW(colposte)-1,""),COLUMN(B:B))))</f>
        <v>Doré</v>
      </c>
      <c r="V4" t="str">
        <f t="array" ref="V4">IF(COLUMN(C4)&gt;COUNTIF(colposte,$S4),"",INDEX(coleffectif,SMALL(IF(colposte=$S4,ROW(colposte)-1,""),COLUMN(C:C))))</f>
        <v>Nsamé</v>
      </c>
      <c r="W4" t="str">
        <f t="array" ref="W4">IF(COLUMN(D4)&gt;COUNTIF(colposte,$S4),"",INDEX(coleffectif,SMALL(IF(colposte=$S4,ROW(colposte)-1,""),COLUMN(D:D))))</f>
        <v>Karanovic</v>
      </c>
      <c r="X4" t="str">
        <f t="array" ref="X4">IF(COLUMN(E4)&gt;COUNTIF(colposte,$S4),"",INDEX(coleffectif,SMALL(IF(colposte=$S4,ROW(colposte)-1,""),COLUMN(E:E))))</f>
        <v>Sunu</v>
      </c>
      <c r="Y4" t="str">
        <f t="array" ref="Y4">IF(COLUMN(F4)&gt;COUNTIF(colposte,$S4),"",INDEX(coleffectif,SMALL(IF(colposte=$S4,ROW(colposte)-1,""),COLUMN(F:F))))</f>
        <v>S. Sissoko</v>
      </c>
      <c r="Z4" t="str">
        <f t="array" ref="Z4">IF(COLUMN(G4)&gt;COUNTIF(colposte,$S4),"",INDEX(coleffectif,SMALL(IF(colposte=$S4,ROW(colposte)-1,""),COLUMN(G:G))))</f>
        <v/>
      </c>
      <c r="AA4" t="str">
        <f t="array" ref="AA4">IF(COLUMN(H4)&gt;COUNTIF(colposte,$S4),"",INDEX(coleffectif,SMALL(IF(colposte=$S4,ROW(colposte)-1,""),COLUMN(H:H))))</f>
        <v/>
      </c>
      <c r="AB4" t="str">
        <f t="array" ref="AB4">IF(COLUMN(I4)&gt;COUNTIF(colposte,$S4),"",INDEX(coleffectif,SMALL(IF(colposte=$S4,ROW(colposte)-1,""),COLUMN(I:I))))</f>
        <v/>
      </c>
      <c r="AC4" t="str">
        <f t="array" ref="AC4">IF(COLUMN(J4)&gt;COUNTIF(colposte,$S4),"",INDEX(coleffectif,SMALL(IF(colposte=$S4,ROW(colposte)-1,""),COLUMN(J:J))))</f>
        <v/>
      </c>
      <c r="AD4" t="str">
        <f t="array" ref="AD4">IF(COLUMN(K4)&gt;COUNTIF(colposte,$S4),"",INDEX(coleffectif,SMALL(IF(colposte=$S4,ROW(colposte)-1,""),COLUMN(K:K))))</f>
        <v/>
      </c>
      <c r="AE4" t="str">
        <f t="array" ref="AE4">IF(COLUMN(L4)&gt;COUNTIF(colposte,$S4),"",INDEX(coleffectif,SMALL(IF(colposte=$S4,ROW(colposte)-1,""),COLUMN(L:L))))</f>
        <v/>
      </c>
      <c r="AF4" t="str">
        <f t="array" ref="AF4">IF(COLUMN(M4)&gt;COUNTIF(colposte,$S4),"",INDEX(coleffectif,SMALL(IF(colposte=$S4,ROW(colposte)-1,""),COLUMN(M:M))))</f>
        <v/>
      </c>
      <c r="AG4" t="str">
        <f t="array" ref="AG4">IF(COLUMN(N4)&gt;COUNTIF(colposte,$S4),"",INDEX(coleffectif,SMALL(IF(colposte=$S4,ROW(colposte)-1,""),COLUMN(N:N))))</f>
        <v/>
      </c>
      <c r="AH4" t="str">
        <f t="array" ref="AH4">IF(COLUMN(O4)&gt;COUNTIF(colposte,$S4),"",INDEX(coleffectif,SMALL(IF(colposte=$S4,ROW(colposte)-1,""),COLUMN(O:O))))</f>
        <v/>
      </c>
      <c r="AI4" t="str">
        <f t="array" ref="AI4">IF(COLUMN(P4)&gt;COUNTIF(colposte,$S4),"",INDEX(coleffectif,SMALL(IF(colposte=$S4,ROW(colposte)-1,""),COLUMN(P:P))))</f>
        <v/>
      </c>
      <c r="AJ4" t="str">
        <f t="array" ref="AJ4">IF(COLUMN(Q4)&gt;COUNTIF(colposte,$S4),"",INDEX(coleffectif,SMALL(IF(colposte=$S4,ROW(colposte)-1,""),COLUMN(Q:Q))))</f>
        <v/>
      </c>
      <c r="AK4" t="str">
        <f t="array" ref="AK4">IF(COLUMN(R4)&gt;COUNTIF(colposte,$S4),"",INDEX(coleffectif,SMALL(IF(colposte=$S4,ROW(colposte)-1,""),COLUMN(R:R))))</f>
        <v/>
      </c>
      <c r="AL4" t="str">
        <f t="array" ref="AL4">IF(COLUMN(S4)&gt;COUNTIF(colposte,$S4),"",INDEX(coleffectif,SMALL(IF(colposte=$S4,ROW(colposte)-1,""),COLUMN(S:S))))</f>
        <v/>
      </c>
      <c r="AM4" t="str">
        <f t="array" ref="AM4">IF(COLUMN(T4)&gt;COUNTIF(colposte,$S4),"",INDEX(coleffectif,SMALL(IF(colposte=$S4,ROW(colposte)-1,""),COLUMN(T:T))))</f>
        <v/>
      </c>
      <c r="AN4" t="str">
        <f t="array" ref="AN4">IF(COLUMN(U4)&gt;COUNTIF(colposte,$S4),"",INDEX(coleffectif,SMALL(IF(colposte=$S4,ROW(colposte)-1,""),COLUMN(U:U))))</f>
        <v/>
      </c>
      <c r="AO4" t="str">
        <f t="array" ref="AO4">IF(COLUMN(V4)&gt;COUNTIF(colposte,$S4),"",INDEX(coleffectif,SMALL(IF(colposte=$S4,ROW(colposte)-1,""),COLUMN(V:V))))</f>
        <v/>
      </c>
      <c r="AP4" t="str">
        <f t="array" ref="AP4">IF(COLUMN(W4)&gt;COUNTIF(colposte,$S4),"",INDEX(coleffectif,SMALL(IF(colposte=$S4,ROW(colposte)-1,""),COLUMN(W:W))))</f>
        <v/>
      </c>
    </row>
    <row r="5" spans="1:42" x14ac:dyDescent="0.25">
      <c r="A5" s="5" t="s">
        <v>11</v>
      </c>
      <c r="B5" s="6" t="s">
        <v>14</v>
      </c>
      <c r="C5" s="6" t="s">
        <v>15</v>
      </c>
      <c r="D5" s="6">
        <v>2</v>
      </c>
      <c r="E5" s="6">
        <v>-1</v>
      </c>
      <c r="F5" s="7">
        <f t="shared" ref="F5:F33" si="1">D5+E5</f>
        <v>1</v>
      </c>
      <c r="G5" s="4"/>
    </row>
    <row r="6" spans="1:42" x14ac:dyDescent="0.25">
      <c r="A6" s="5" t="s">
        <v>11</v>
      </c>
      <c r="B6" s="6" t="s">
        <v>16</v>
      </c>
      <c r="C6" s="6" t="s">
        <v>17</v>
      </c>
      <c r="D6" s="6">
        <v>1</v>
      </c>
      <c r="E6" s="6"/>
      <c r="F6" s="7">
        <f t="shared" si="1"/>
        <v>1</v>
      </c>
      <c r="G6" s="4"/>
      <c r="H6" s="8"/>
      <c r="I6" s="8"/>
    </row>
    <row r="7" spans="1:42" x14ac:dyDescent="0.25">
      <c r="A7" s="5" t="s">
        <v>11</v>
      </c>
      <c r="B7" s="6" t="s">
        <v>18</v>
      </c>
      <c r="C7" s="6" t="s">
        <v>19</v>
      </c>
      <c r="D7" s="6">
        <v>2</v>
      </c>
      <c r="E7" s="6">
        <v>1</v>
      </c>
      <c r="F7" s="7">
        <f t="shared" si="1"/>
        <v>3</v>
      </c>
      <c r="G7" s="4"/>
      <c r="H7" s="29" t="s">
        <v>6</v>
      </c>
      <c r="I7" s="30" t="s">
        <v>7</v>
      </c>
      <c r="J7" s="31">
        <f t="shared" ref="J7:J17" si="2">SUMPRODUCT((coleffectif=I7)*(colposte=H7)*(colforce))</f>
        <v>3</v>
      </c>
      <c r="L7" t="str">
        <f ca="1">IFERROR(OFFSET(Col_Postes,MATCH(0,COUNTIF(L$1:L1,Col_Postes),0),,1),"")</f>
        <v/>
      </c>
    </row>
    <row r="8" spans="1:42" x14ac:dyDescent="0.25">
      <c r="A8" s="5" t="s">
        <v>11</v>
      </c>
      <c r="B8" s="6" t="s">
        <v>20</v>
      </c>
      <c r="C8" s="6" t="s">
        <v>21</v>
      </c>
      <c r="D8" s="6">
        <v>2</v>
      </c>
      <c r="E8" s="6">
        <v>-1</v>
      </c>
      <c r="F8" s="7">
        <f t="shared" si="1"/>
        <v>1</v>
      </c>
      <c r="G8" s="4"/>
      <c r="H8" s="29" t="s">
        <v>11</v>
      </c>
      <c r="I8" s="30" t="s">
        <v>12</v>
      </c>
      <c r="J8" s="31">
        <f t="shared" si="2"/>
        <v>2</v>
      </c>
      <c r="L8" t="str">
        <f ca="1">IFERROR(OFFSET(Col_Postes,MATCH(0,COUNTIF(L$1:L2,Col_Postes),0),,1),"")</f>
        <v/>
      </c>
    </row>
    <row r="9" spans="1:42" x14ac:dyDescent="0.25">
      <c r="A9" s="5" t="s">
        <v>11</v>
      </c>
      <c r="B9" s="6" t="s">
        <v>23</v>
      </c>
      <c r="C9" s="6" t="s">
        <v>24</v>
      </c>
      <c r="D9" s="6">
        <v>1</v>
      </c>
      <c r="E9" s="6"/>
      <c r="F9" s="7">
        <f t="shared" si="1"/>
        <v>1</v>
      </c>
      <c r="G9" s="4"/>
      <c r="H9" s="29" t="s">
        <v>11</v>
      </c>
      <c r="I9" s="30" t="s">
        <v>14</v>
      </c>
      <c r="J9" s="31">
        <f t="shared" si="2"/>
        <v>1</v>
      </c>
      <c r="L9" t="str">
        <f ca="1">IFERROR(OFFSET(Col_Postes,MATCH(0,COUNTIF(L$1:L3,Col_Postes),0),,1),"")</f>
        <v/>
      </c>
    </row>
    <row r="10" spans="1:42" x14ac:dyDescent="0.25">
      <c r="A10" s="5" t="s">
        <v>11</v>
      </c>
      <c r="B10" s="6" t="s">
        <v>26</v>
      </c>
      <c r="C10" s="6" t="s">
        <v>27</v>
      </c>
      <c r="D10" s="6">
        <v>1</v>
      </c>
      <c r="E10" s="6"/>
      <c r="F10" s="7">
        <f t="shared" si="1"/>
        <v>1</v>
      </c>
      <c r="G10" s="4"/>
      <c r="H10" s="29" t="s">
        <v>33</v>
      </c>
      <c r="I10" s="30" t="s">
        <v>34</v>
      </c>
      <c r="J10" s="31">
        <f t="shared" si="2"/>
        <v>1</v>
      </c>
      <c r="L10" t="str">
        <f ca="1">IFERROR(OFFSET(Col_Postes,MATCH(0,COUNTIF(L$1:L4,Col_Postes),0),,1),"")</f>
        <v/>
      </c>
    </row>
    <row r="11" spans="1:42" x14ac:dyDescent="0.25">
      <c r="A11" s="5" t="s">
        <v>11</v>
      </c>
      <c r="B11" s="6" t="s">
        <v>29</v>
      </c>
      <c r="C11" s="6" t="s">
        <v>30</v>
      </c>
      <c r="D11" s="6">
        <v>2</v>
      </c>
      <c r="E11" s="6">
        <v>1</v>
      </c>
      <c r="F11" s="7">
        <f t="shared" si="1"/>
        <v>3</v>
      </c>
      <c r="G11" s="4"/>
      <c r="H11" s="29" t="s">
        <v>62</v>
      </c>
      <c r="I11" s="30" t="s">
        <v>45</v>
      </c>
      <c r="J11" s="31">
        <f t="shared" si="2"/>
        <v>2</v>
      </c>
    </row>
    <row r="12" spans="1:42" x14ac:dyDescent="0.25">
      <c r="A12" s="5" t="s">
        <v>11</v>
      </c>
      <c r="B12" s="6" t="s">
        <v>25</v>
      </c>
      <c r="C12" s="6" t="s">
        <v>31</v>
      </c>
      <c r="D12" s="6">
        <v>2</v>
      </c>
      <c r="E12" s="6"/>
      <c r="F12" s="7">
        <f t="shared" si="1"/>
        <v>2</v>
      </c>
      <c r="G12" s="4"/>
      <c r="H12" s="29" t="s">
        <v>11</v>
      </c>
      <c r="I12" s="30" t="s">
        <v>14</v>
      </c>
      <c r="J12" s="31">
        <f t="shared" si="2"/>
        <v>1</v>
      </c>
    </row>
    <row r="13" spans="1:42" x14ac:dyDescent="0.25">
      <c r="A13" s="5" t="s">
        <v>33</v>
      </c>
      <c r="B13" s="6" t="s">
        <v>34</v>
      </c>
      <c r="C13" s="6" t="s">
        <v>35</v>
      </c>
      <c r="D13" s="6">
        <v>2</v>
      </c>
      <c r="E13" s="6">
        <v>-1</v>
      </c>
      <c r="F13" s="7">
        <f t="shared" si="1"/>
        <v>1</v>
      </c>
      <c r="G13" s="4"/>
      <c r="H13" s="29" t="s">
        <v>33</v>
      </c>
      <c r="I13" s="30" t="s">
        <v>34</v>
      </c>
      <c r="J13" s="31">
        <f t="shared" si="2"/>
        <v>1</v>
      </c>
    </row>
    <row r="14" spans="1:42" x14ac:dyDescent="0.25">
      <c r="A14" s="5" t="s">
        <v>33</v>
      </c>
      <c r="B14" s="6" t="s">
        <v>37</v>
      </c>
      <c r="C14" s="6" t="s">
        <v>38</v>
      </c>
      <c r="D14" s="6">
        <v>2</v>
      </c>
      <c r="E14" s="6">
        <v>1</v>
      </c>
      <c r="F14" s="7">
        <f t="shared" si="1"/>
        <v>3</v>
      </c>
      <c r="G14" s="4"/>
      <c r="H14" s="29" t="s">
        <v>33</v>
      </c>
      <c r="I14" s="30" t="s">
        <v>112</v>
      </c>
      <c r="J14" s="31">
        <f t="shared" si="2"/>
        <v>5</v>
      </c>
    </row>
    <row r="15" spans="1:42" x14ac:dyDescent="0.25">
      <c r="A15" s="5" t="s">
        <v>33</v>
      </c>
      <c r="B15" s="6" t="s">
        <v>39</v>
      </c>
      <c r="C15" s="6" t="s">
        <v>40</v>
      </c>
      <c r="D15" s="6">
        <v>1</v>
      </c>
      <c r="E15" s="6"/>
      <c r="F15" s="7">
        <f t="shared" si="1"/>
        <v>1</v>
      </c>
      <c r="G15" s="4"/>
      <c r="H15" s="29" t="s">
        <v>33</v>
      </c>
      <c r="I15" s="30" t="s">
        <v>36</v>
      </c>
      <c r="J15" s="31">
        <f t="shared" si="2"/>
        <v>3</v>
      </c>
    </row>
    <row r="16" spans="1:42" x14ac:dyDescent="0.25">
      <c r="A16" s="5" t="s">
        <v>33</v>
      </c>
      <c r="B16" s="6" t="s">
        <v>41</v>
      </c>
      <c r="C16" s="6" t="s">
        <v>42</v>
      </c>
      <c r="D16" s="6">
        <v>2</v>
      </c>
      <c r="E16" s="6">
        <v>-1</v>
      </c>
      <c r="F16" s="7">
        <f t="shared" si="1"/>
        <v>1</v>
      </c>
      <c r="G16" s="4"/>
      <c r="H16" s="29" t="s">
        <v>62</v>
      </c>
      <c r="I16" s="30" t="s">
        <v>68</v>
      </c>
      <c r="J16" s="31">
        <f t="shared" si="2"/>
        <v>1</v>
      </c>
    </row>
    <row r="17" spans="1:10" x14ac:dyDescent="0.25">
      <c r="A17" s="5" t="s">
        <v>33</v>
      </c>
      <c r="B17" s="6" t="s">
        <v>36</v>
      </c>
      <c r="C17" s="6" t="s">
        <v>44</v>
      </c>
      <c r="D17" s="6">
        <v>2</v>
      </c>
      <c r="E17" s="6">
        <v>1</v>
      </c>
      <c r="F17" s="7">
        <f t="shared" si="1"/>
        <v>3</v>
      </c>
      <c r="G17" s="4"/>
      <c r="H17" s="29" t="s">
        <v>62</v>
      </c>
      <c r="I17" s="30" t="s">
        <v>43</v>
      </c>
      <c r="J17" s="31">
        <f t="shared" si="2"/>
        <v>2</v>
      </c>
    </row>
    <row r="18" spans="1:10" x14ac:dyDescent="0.25">
      <c r="A18" s="5" t="s">
        <v>33</v>
      </c>
      <c r="B18" s="6" t="s">
        <v>22</v>
      </c>
      <c r="C18" s="6" t="s">
        <v>46</v>
      </c>
      <c r="D18" s="6">
        <v>2</v>
      </c>
      <c r="E18" s="6">
        <v>-1</v>
      </c>
      <c r="F18" s="7">
        <f t="shared" si="1"/>
        <v>1</v>
      </c>
      <c r="G18" s="4"/>
      <c r="H18" s="9"/>
      <c r="I18" s="9"/>
    </row>
    <row r="19" spans="1:10" x14ac:dyDescent="0.25">
      <c r="A19" s="5" t="s">
        <v>33</v>
      </c>
      <c r="B19" s="6" t="s">
        <v>32</v>
      </c>
      <c r="C19" s="6" t="s">
        <v>47</v>
      </c>
      <c r="D19" s="6">
        <v>2</v>
      </c>
      <c r="E19" s="6">
        <v>1</v>
      </c>
      <c r="F19" s="7">
        <f t="shared" si="1"/>
        <v>3</v>
      </c>
      <c r="G19" s="4"/>
      <c r="H19" s="10"/>
      <c r="I19" s="11" t="s">
        <v>48</v>
      </c>
      <c r="J19" s="32">
        <f>SUM(J7:J17)/11</f>
        <v>2</v>
      </c>
    </row>
    <row r="20" spans="1:10" x14ac:dyDescent="0.25">
      <c r="A20" s="5" t="s">
        <v>33</v>
      </c>
      <c r="B20" s="6" t="s">
        <v>49</v>
      </c>
      <c r="C20" s="6" t="s">
        <v>50</v>
      </c>
      <c r="D20" s="6">
        <v>0</v>
      </c>
      <c r="E20" s="6"/>
      <c r="F20" s="7">
        <f t="shared" si="1"/>
        <v>0</v>
      </c>
      <c r="G20" s="4"/>
      <c r="H20" s="4"/>
      <c r="I20" s="4"/>
    </row>
    <row r="21" spans="1:10" x14ac:dyDescent="0.25">
      <c r="A21" s="5" t="s">
        <v>33</v>
      </c>
      <c r="B21" s="6" t="s">
        <v>112</v>
      </c>
      <c r="C21" s="6"/>
      <c r="D21" s="6">
        <v>6</v>
      </c>
      <c r="E21" s="6">
        <v>-1</v>
      </c>
      <c r="F21" s="7">
        <f t="shared" si="1"/>
        <v>5</v>
      </c>
      <c r="G21" s="4"/>
      <c r="H21" s="4"/>
      <c r="I21" s="4"/>
    </row>
    <row r="22" spans="1:10" x14ac:dyDescent="0.25">
      <c r="A22" s="5" t="s">
        <v>33</v>
      </c>
      <c r="B22" s="6" t="s">
        <v>51</v>
      </c>
      <c r="C22" s="6" t="s">
        <v>52</v>
      </c>
      <c r="D22" s="6">
        <v>1</v>
      </c>
      <c r="E22" s="6"/>
      <c r="F22" s="7">
        <f t="shared" si="1"/>
        <v>1</v>
      </c>
      <c r="G22" s="4"/>
      <c r="H22" s="4"/>
      <c r="I22" s="4"/>
    </row>
    <row r="23" spans="1:10" x14ac:dyDescent="0.25">
      <c r="A23" s="5" t="s">
        <v>33</v>
      </c>
      <c r="B23" s="6" t="s">
        <v>53</v>
      </c>
      <c r="C23" s="6" t="s">
        <v>54</v>
      </c>
      <c r="D23" s="6">
        <v>1</v>
      </c>
      <c r="E23" s="6"/>
      <c r="F23" s="7">
        <f t="shared" si="1"/>
        <v>1</v>
      </c>
      <c r="G23" s="4"/>
      <c r="H23" s="4"/>
      <c r="I23" s="4"/>
    </row>
    <row r="24" spans="1:10" x14ac:dyDescent="0.25">
      <c r="A24" s="5" t="s">
        <v>33</v>
      </c>
      <c r="B24" s="6" t="s">
        <v>55</v>
      </c>
      <c r="C24" s="6" t="s">
        <v>56</v>
      </c>
      <c r="D24" s="6">
        <v>1</v>
      </c>
      <c r="E24" s="6"/>
      <c r="F24" s="7">
        <f t="shared" si="1"/>
        <v>1</v>
      </c>
      <c r="G24" s="4"/>
      <c r="H24" s="4"/>
      <c r="I24" s="4"/>
    </row>
    <row r="25" spans="1:10" x14ac:dyDescent="0.25">
      <c r="A25" s="5" t="s">
        <v>33</v>
      </c>
      <c r="B25" s="6" t="s">
        <v>57</v>
      </c>
      <c r="C25" s="6" t="s">
        <v>58</v>
      </c>
      <c r="D25" s="6">
        <v>1</v>
      </c>
      <c r="E25" s="6"/>
      <c r="F25" s="7">
        <f t="shared" si="1"/>
        <v>1</v>
      </c>
      <c r="G25" s="4"/>
      <c r="H25" s="4"/>
      <c r="I25" s="4"/>
    </row>
    <row r="26" spans="1:10" x14ac:dyDescent="0.25">
      <c r="A26" s="5" t="s">
        <v>33</v>
      </c>
      <c r="B26" s="6" t="s">
        <v>59</v>
      </c>
      <c r="C26" s="6" t="s">
        <v>60</v>
      </c>
      <c r="D26" s="6">
        <v>1</v>
      </c>
      <c r="E26" s="6"/>
      <c r="F26" s="7">
        <f t="shared" si="1"/>
        <v>1</v>
      </c>
      <c r="G26" s="4"/>
      <c r="H26" s="4"/>
      <c r="I26" s="4"/>
    </row>
    <row r="27" spans="1:10" x14ac:dyDescent="0.25">
      <c r="A27" s="5" t="s">
        <v>33</v>
      </c>
      <c r="B27" s="6" t="s">
        <v>28</v>
      </c>
      <c r="C27" s="6" t="s">
        <v>61</v>
      </c>
      <c r="D27" s="6">
        <v>2</v>
      </c>
      <c r="E27" s="6"/>
      <c r="F27" s="7">
        <f t="shared" si="1"/>
        <v>2</v>
      </c>
      <c r="G27" s="4"/>
    </row>
    <row r="28" spans="1:10" x14ac:dyDescent="0.25">
      <c r="A28" s="5" t="s">
        <v>62</v>
      </c>
      <c r="B28" s="6" t="s">
        <v>45</v>
      </c>
      <c r="C28" s="6" t="s">
        <v>63</v>
      </c>
      <c r="D28" s="6">
        <v>2</v>
      </c>
      <c r="E28" s="6"/>
      <c r="F28" s="7">
        <f t="shared" si="1"/>
        <v>2</v>
      </c>
      <c r="G28" s="4"/>
    </row>
    <row r="29" spans="1:10" x14ac:dyDescent="0.25">
      <c r="A29" s="5" t="s">
        <v>62</v>
      </c>
      <c r="B29" s="6" t="s">
        <v>64</v>
      </c>
      <c r="C29" s="6" t="s">
        <v>65</v>
      </c>
      <c r="D29" s="6">
        <v>1</v>
      </c>
      <c r="E29" s="6">
        <v>1</v>
      </c>
      <c r="F29" s="7">
        <f t="shared" si="1"/>
        <v>2</v>
      </c>
      <c r="G29" s="4"/>
    </row>
    <row r="30" spans="1:10" x14ac:dyDescent="0.25">
      <c r="A30" s="5" t="s">
        <v>62</v>
      </c>
      <c r="B30" s="6" t="s">
        <v>66</v>
      </c>
      <c r="C30" s="6" t="s">
        <v>67</v>
      </c>
      <c r="D30" s="6">
        <v>1</v>
      </c>
      <c r="E30" s="6"/>
      <c r="F30" s="7">
        <f t="shared" si="1"/>
        <v>1</v>
      </c>
      <c r="G30" s="4"/>
    </row>
    <row r="31" spans="1:10" x14ac:dyDescent="0.25">
      <c r="A31" s="5" t="s">
        <v>62</v>
      </c>
      <c r="B31" s="6" t="s">
        <v>68</v>
      </c>
      <c r="C31" s="6" t="s">
        <v>65</v>
      </c>
      <c r="D31" s="6">
        <v>2</v>
      </c>
      <c r="E31" s="6">
        <v>-1</v>
      </c>
      <c r="F31" s="7">
        <f t="shared" si="1"/>
        <v>1</v>
      </c>
      <c r="G31" s="4"/>
    </row>
    <row r="32" spans="1:10" x14ac:dyDescent="0.25">
      <c r="A32" s="5" t="s">
        <v>62</v>
      </c>
      <c r="B32" s="6" t="s">
        <v>43</v>
      </c>
      <c r="C32" s="6" t="s">
        <v>63</v>
      </c>
      <c r="D32" s="6">
        <v>2</v>
      </c>
      <c r="E32" s="6"/>
      <c r="F32" s="7">
        <f t="shared" si="1"/>
        <v>2</v>
      </c>
      <c r="G32" s="4"/>
    </row>
    <row r="33" spans="1:20" x14ac:dyDescent="0.25">
      <c r="A33" s="12" t="s">
        <v>62</v>
      </c>
      <c r="B33" s="13" t="s">
        <v>69</v>
      </c>
      <c r="C33" s="13" t="s">
        <v>70</v>
      </c>
      <c r="D33" s="13">
        <v>1</v>
      </c>
      <c r="E33" s="13">
        <v>0</v>
      </c>
      <c r="F33" s="7">
        <f t="shared" si="1"/>
        <v>1</v>
      </c>
      <c r="G33" s="4"/>
    </row>
    <row r="34" spans="1:20" x14ac:dyDescent="0.25">
      <c r="A34" s="4"/>
      <c r="B34" s="4"/>
      <c r="C34" s="4"/>
      <c r="D34" s="4"/>
      <c r="E34" s="4"/>
      <c r="F34" s="4"/>
      <c r="G34" s="4"/>
      <c r="T34" t="str">
        <f t="array" aca="1" ref="T34" ca="1">IFERROR(INDEX(liste,MATCH(SMALL(COUNTIF(liste,"&lt;="&amp;liste),ROW(A33)),COUNTIF(liste,"&lt;="&amp;liste),0)),"")</f>
        <v/>
      </c>
    </row>
    <row r="35" spans="1:20" x14ac:dyDescent="0.25">
      <c r="A35" s="4"/>
      <c r="B35" s="4"/>
      <c r="C35" s="4"/>
      <c r="D35" s="4"/>
      <c r="E35" s="4"/>
      <c r="F35" s="4"/>
      <c r="G35" s="4"/>
      <c r="T35" t="str">
        <f t="array" aca="1" ref="T35" ca="1">IFERROR(INDEX(liste,MATCH(SMALL(COUNTIF(liste,"&lt;="&amp;liste),ROW(A34)),COUNTIF(liste,"&lt;="&amp;liste),0)),"")</f>
        <v/>
      </c>
    </row>
    <row r="36" spans="1:20" x14ac:dyDescent="0.25">
      <c r="A36" s="4"/>
      <c r="B36" s="4"/>
      <c r="C36" s="4"/>
      <c r="D36" s="4"/>
      <c r="E36" s="4"/>
      <c r="F36" s="4"/>
      <c r="G36" s="4"/>
      <c r="T36" t="str">
        <f t="array" aca="1" ref="T36" ca="1">IFERROR(INDEX(liste,MATCH(SMALL(COUNTIF(liste,"&lt;="&amp;liste),ROW(A35)),COUNTIF(liste,"&lt;="&amp;liste),0)),"")</f>
        <v/>
      </c>
    </row>
    <row r="37" spans="1:20" x14ac:dyDescent="0.25">
      <c r="A37" s="4"/>
      <c r="B37" s="4"/>
      <c r="C37" s="4"/>
      <c r="D37" s="4"/>
      <c r="E37" s="4"/>
      <c r="F37" s="4"/>
      <c r="G37" s="4"/>
      <c r="T37" t="str">
        <f t="array" aca="1" ref="T37" ca="1">IFERROR(INDEX(liste,MATCH(SMALL(COUNTIF(liste,"&lt;="&amp;liste),ROW(A36)),COUNTIF(liste,"&lt;="&amp;liste),0)),"")</f>
        <v/>
      </c>
    </row>
    <row r="38" spans="1:20" x14ac:dyDescent="0.25">
      <c r="A38" s="4"/>
      <c r="B38" s="4"/>
      <c r="C38" s="4"/>
      <c r="D38" s="4"/>
      <c r="E38" s="4"/>
      <c r="F38" s="4"/>
      <c r="G38" s="4"/>
      <c r="T38" t="str">
        <f t="array" aca="1" ref="T38" ca="1">IFERROR(INDEX(liste,MATCH(SMALL(COUNTIF(liste,"&lt;="&amp;liste),ROW(A37)),COUNTIF(liste,"&lt;="&amp;liste),0)),"")</f>
        <v/>
      </c>
    </row>
    <row r="39" spans="1:20" x14ac:dyDescent="0.25">
      <c r="F39" s="4"/>
      <c r="G39" s="4"/>
      <c r="T39" t="str">
        <f t="array" aca="1" ref="T39" ca="1">IFERROR(INDEX(liste,MATCH(SMALL(COUNTIF(liste,"&lt;="&amp;liste),ROW(A38)),COUNTIF(liste,"&lt;="&amp;liste),0)),"")</f>
        <v/>
      </c>
    </row>
    <row r="40" spans="1:20" x14ac:dyDescent="0.25">
      <c r="F40" s="4"/>
      <c r="G40" s="4"/>
      <c r="T40" t="str">
        <f t="array" aca="1" ref="T40" ca="1">IFERROR(INDEX(liste,MATCH(SMALL(COUNTIF(liste,"&lt;="&amp;liste),ROW(A39)),COUNTIF(liste,"&lt;="&amp;liste),0)),"")</f>
        <v/>
      </c>
    </row>
    <row r="41" spans="1:20" x14ac:dyDescent="0.25">
      <c r="F41" s="4"/>
      <c r="G41" s="4"/>
      <c r="T41" t="str">
        <f t="array" aca="1" ref="T41" ca="1">IFERROR(INDEX(liste,MATCH(SMALL(COUNTIF(liste,"&lt;="&amp;liste),ROW(A40)),COUNTIF(liste,"&lt;="&amp;liste),0)),"")</f>
        <v/>
      </c>
    </row>
    <row r="42" spans="1:20" x14ac:dyDescent="0.25">
      <c r="F42" s="4"/>
      <c r="G42" s="4"/>
      <c r="T42" t="str">
        <f t="array" aca="1" ref="T42" ca="1">IFERROR(INDEX(liste,MATCH(SMALL(COUNTIF(liste,"&lt;="&amp;liste),ROW(A41)),COUNTIF(liste,"&lt;="&amp;liste),0)),"")</f>
        <v/>
      </c>
    </row>
    <row r="43" spans="1:20" x14ac:dyDescent="0.25">
      <c r="F43" s="4"/>
      <c r="G43" s="4"/>
      <c r="T43" t="str">
        <f t="array" aca="1" ref="T43" ca="1">IFERROR(INDEX(liste,MATCH(SMALL(COUNTIF(liste,"&lt;="&amp;liste),ROW(A42)),COUNTIF(liste,"&lt;="&amp;liste),0)),"")</f>
        <v/>
      </c>
    </row>
    <row r="44" spans="1:20" x14ac:dyDescent="0.25">
      <c r="F44" s="4"/>
      <c r="G44" s="4"/>
      <c r="T44" t="str">
        <f t="array" aca="1" ref="T44" ca="1">IFERROR(INDEX(liste,MATCH(SMALL(COUNTIF(liste,"&lt;="&amp;liste),ROW(A43)),COUNTIF(liste,"&lt;="&amp;liste),0)),"")</f>
        <v/>
      </c>
    </row>
    <row r="45" spans="1:20" x14ac:dyDescent="0.25">
      <c r="F45" s="4"/>
      <c r="G45" s="4"/>
      <c r="T45" t="str">
        <f t="array" aca="1" ref="T45" ca="1">IFERROR(INDEX(liste,MATCH(SMALL(COUNTIF(liste,"&lt;="&amp;liste),ROW(A44)),COUNTIF(liste,"&lt;="&amp;liste),0)),"")</f>
        <v/>
      </c>
    </row>
    <row r="46" spans="1:20" x14ac:dyDescent="0.25">
      <c r="F46" s="4"/>
      <c r="G46" s="4"/>
      <c r="T46" t="str">
        <f t="array" aca="1" ref="T46" ca="1">IFERROR(INDEX(liste,MATCH(SMALL(COUNTIF(liste,"&lt;="&amp;liste),ROW(A45)),COUNTIF(liste,"&lt;="&amp;liste),0)),"")</f>
        <v/>
      </c>
    </row>
    <row r="47" spans="1:20" x14ac:dyDescent="0.25">
      <c r="F47" s="4"/>
      <c r="G47" s="4"/>
      <c r="T47" t="str">
        <f t="array" aca="1" ref="T47" ca="1">IFERROR(INDEX(liste,MATCH(SMALL(COUNTIF(liste,"&lt;="&amp;liste),ROW(A46)),COUNTIF(liste,"&lt;="&amp;liste),0)),"")</f>
        <v/>
      </c>
    </row>
    <row r="48" spans="1:20" x14ac:dyDescent="0.25">
      <c r="F48" s="4"/>
      <c r="G48" s="4"/>
      <c r="T48" t="str">
        <f t="array" aca="1" ref="T48" ca="1">IFERROR(INDEX(liste,MATCH(SMALL(COUNTIF(liste,"&lt;="&amp;liste),ROW(A47)),COUNTIF(liste,"&lt;="&amp;liste),0)),"")</f>
        <v/>
      </c>
    </row>
    <row r="49" spans="6:20" x14ac:dyDescent="0.25">
      <c r="F49" s="4"/>
      <c r="G49" s="4"/>
      <c r="T49" t="str">
        <f t="array" aca="1" ref="T49" ca="1">IFERROR(INDEX(liste,MATCH(SMALL(COUNTIF(liste,"&lt;="&amp;liste),ROW(A48)),COUNTIF(liste,"&lt;="&amp;liste),0)),"")</f>
        <v/>
      </c>
    </row>
    <row r="50" spans="6:20" x14ac:dyDescent="0.25">
      <c r="F50" s="4"/>
      <c r="G50" s="4"/>
      <c r="T50" t="str">
        <f t="array" aca="1" ref="T50" ca="1">IFERROR(INDEX(liste,MATCH(SMALL(COUNTIF(liste,"&lt;="&amp;liste),ROW(A49)),COUNTIF(liste,"&lt;="&amp;liste),0)),"")</f>
        <v/>
      </c>
    </row>
    <row r="51" spans="6:20" x14ac:dyDescent="0.25">
      <c r="F51" s="4"/>
      <c r="G51" s="4"/>
      <c r="T51" t="str">
        <f t="array" aca="1" ref="T51" ca="1">IFERROR(INDEX(liste,MATCH(SMALL(COUNTIF(liste,"&lt;="&amp;liste),ROW(A50)),COUNTIF(liste,"&lt;="&amp;liste),0)),"")</f>
        <v/>
      </c>
    </row>
    <row r="52" spans="6:20" x14ac:dyDescent="0.25">
      <c r="F52" s="4"/>
      <c r="G52" s="4"/>
      <c r="T52" t="str">
        <f t="array" aca="1" ref="T52" ca="1">IFERROR(INDEX(liste,MATCH(SMALL(COUNTIF(liste,"&lt;="&amp;liste),ROW(A51)),COUNTIF(liste,"&lt;="&amp;liste),0)),"")</f>
        <v/>
      </c>
    </row>
    <row r="53" spans="6:20" x14ac:dyDescent="0.25">
      <c r="F53" s="4"/>
      <c r="G53" s="4"/>
      <c r="T53" t="str">
        <f t="array" aca="1" ref="T53" ca="1">IFERROR(INDEX(liste,MATCH(SMALL(COUNTIF(liste,"&lt;="&amp;liste),ROW(A52)),COUNTIF(liste,"&lt;="&amp;liste),0)),"")</f>
        <v/>
      </c>
    </row>
    <row r="54" spans="6:20" x14ac:dyDescent="0.25">
      <c r="F54" s="4"/>
      <c r="G54" s="4"/>
      <c r="T54" t="str">
        <f t="array" aca="1" ref="T54" ca="1">IFERROR(INDEX(liste,MATCH(SMALL(COUNTIF(liste,"&lt;="&amp;liste),ROW(A53)),COUNTIF(liste,"&lt;="&amp;liste),0)),"")</f>
        <v/>
      </c>
    </row>
    <row r="55" spans="6:20" x14ac:dyDescent="0.25">
      <c r="F55" s="4"/>
      <c r="G55" s="4"/>
      <c r="T55" t="str">
        <f t="array" aca="1" ref="T55" ca="1">IFERROR(INDEX(liste,MATCH(SMALL(COUNTIF(liste,"&lt;="&amp;liste),ROW(A54)),COUNTIF(liste,"&lt;="&amp;liste),0)),"")</f>
        <v/>
      </c>
    </row>
    <row r="56" spans="6:20" x14ac:dyDescent="0.25">
      <c r="F56" s="4"/>
      <c r="G56" s="4"/>
      <c r="T56" t="str">
        <f t="array" aca="1" ref="T56" ca="1">IFERROR(INDEX(liste,MATCH(SMALL(COUNTIF(liste,"&lt;="&amp;liste),ROW(A55)),COUNTIF(liste,"&lt;="&amp;liste),0)),"")</f>
        <v/>
      </c>
    </row>
    <row r="57" spans="6:20" x14ac:dyDescent="0.25">
      <c r="F57" s="4"/>
      <c r="G57" s="4"/>
      <c r="T57" t="str">
        <f t="array" aca="1" ref="T57" ca="1">IFERROR(INDEX(liste,MATCH(SMALL(COUNTIF(liste,"&lt;="&amp;liste),ROW(A56)),COUNTIF(liste,"&lt;="&amp;liste),0)),"")</f>
        <v/>
      </c>
    </row>
    <row r="58" spans="6:20" x14ac:dyDescent="0.25">
      <c r="F58" s="4"/>
      <c r="G58" s="4"/>
      <c r="T58" t="str">
        <f t="array" aca="1" ref="T58" ca="1">IFERROR(INDEX(liste,MATCH(SMALL(COUNTIF(liste,"&lt;="&amp;liste),ROW(A57)),COUNTIF(liste,"&lt;="&amp;liste),0)),"")</f>
        <v/>
      </c>
    </row>
    <row r="59" spans="6:20" x14ac:dyDescent="0.25">
      <c r="F59" s="4"/>
      <c r="G59" s="4"/>
      <c r="T59" t="str">
        <f t="array" aca="1" ref="T59" ca="1">IFERROR(INDEX(liste,MATCH(SMALL(COUNTIF(liste,"&lt;="&amp;liste),ROW(A58)),COUNTIF(liste,"&lt;="&amp;liste),0)),"")</f>
        <v/>
      </c>
    </row>
    <row r="60" spans="6:20" x14ac:dyDescent="0.25">
      <c r="F60" s="4"/>
      <c r="G60" s="4"/>
      <c r="T60" t="str">
        <f t="array" aca="1" ref="T60" ca="1">IFERROR(INDEX(liste,MATCH(SMALL(COUNTIF(liste,"&lt;="&amp;liste),ROW(A59)),COUNTIF(liste,"&lt;="&amp;liste),0)),"")</f>
        <v/>
      </c>
    </row>
    <row r="61" spans="6:20" x14ac:dyDescent="0.25">
      <c r="G61" s="4"/>
      <c r="T61" t="str">
        <f t="array" aca="1" ref="T61" ca="1">IFERROR(INDEX(liste,MATCH(SMALL(COUNTIF(liste,"&lt;="&amp;liste),ROW(A60)),COUNTIF(liste,"&lt;="&amp;liste),0)),"")</f>
        <v/>
      </c>
    </row>
    <row r="62" spans="6:20" x14ac:dyDescent="0.25">
      <c r="G62" s="4"/>
      <c r="T62" t="str">
        <f t="array" aca="1" ref="T62" ca="1">IFERROR(INDEX(liste,MATCH(SMALL(COUNTIF(liste,"&lt;="&amp;liste),ROW(A61)),COUNTIF(liste,"&lt;="&amp;liste),0)),"")</f>
        <v/>
      </c>
    </row>
    <row r="63" spans="6:20" x14ac:dyDescent="0.25">
      <c r="G63" s="4"/>
      <c r="T63" t="str">
        <f t="array" aca="1" ref="T63" ca="1">IFERROR(INDEX(liste,MATCH(SMALL(COUNTIF(liste,"&lt;="&amp;liste),ROW(A62)),COUNTIF(liste,"&lt;="&amp;liste),0)),"")</f>
        <v/>
      </c>
    </row>
    <row r="64" spans="6:20" x14ac:dyDescent="0.25">
      <c r="G64" s="4"/>
      <c r="T64" t="str">
        <f t="array" aca="1" ref="T64" ca="1">IFERROR(INDEX(liste,MATCH(SMALL(COUNTIF(liste,"&lt;="&amp;liste),ROW(A63)),COUNTIF(liste,"&lt;="&amp;liste),0)),"")</f>
        <v/>
      </c>
    </row>
    <row r="65" spans="7:20" x14ac:dyDescent="0.25">
      <c r="G65" s="4"/>
      <c r="T65" t="str">
        <f t="array" aca="1" ref="T65" ca="1">IFERROR(INDEX(liste,MATCH(SMALL(COUNTIF(liste,"&lt;="&amp;liste),ROW(A64)),COUNTIF(liste,"&lt;="&amp;liste),0)),"")</f>
        <v/>
      </c>
    </row>
    <row r="66" spans="7:20" x14ac:dyDescent="0.25">
      <c r="G66" s="4"/>
      <c r="T66" t="str">
        <f t="array" aca="1" ref="T66" ca="1">IFERROR(INDEX(liste,MATCH(SMALL(COUNTIF(liste,"&lt;="&amp;liste),ROW(A65)),COUNTIF(liste,"&lt;="&amp;liste),0)),"")</f>
        <v/>
      </c>
    </row>
    <row r="67" spans="7:20" x14ac:dyDescent="0.25">
      <c r="T67" t="str">
        <f t="array" aca="1" ref="T67" ca="1">IFERROR(INDEX(liste,MATCH(SMALL(COUNTIF(liste,"&lt;="&amp;liste),ROW(A66)),COUNTIF(liste,"&lt;="&amp;liste),0)),"")</f>
        <v/>
      </c>
    </row>
    <row r="68" spans="7:20" x14ac:dyDescent="0.25">
      <c r="T68" t="str">
        <f t="array" aca="1" ref="T68" ca="1">IFERROR(INDEX(liste,MATCH(SMALL(COUNTIF(liste,"&lt;="&amp;liste),ROW(A67)),COUNTIF(liste,"&lt;="&amp;liste),0)),"")</f>
        <v/>
      </c>
    </row>
    <row r="69" spans="7:20" x14ac:dyDescent="0.25">
      <c r="T69" t="str">
        <f t="array" aca="1" ref="T69" ca="1">IFERROR(INDEX(liste,MATCH(SMALL(COUNTIF(liste,"&lt;="&amp;liste),ROW(A68)),COUNTIF(liste,"&lt;="&amp;liste),0)),"")</f>
        <v/>
      </c>
    </row>
    <row r="70" spans="7:20" x14ac:dyDescent="0.25">
      <c r="T70" t="str">
        <f t="array" aca="1" ref="T70" ca="1">IFERROR(INDEX(liste,MATCH(SMALL(COUNTIF(liste,"&lt;="&amp;liste),ROW(A69)),COUNTIF(liste,"&lt;="&amp;liste),0)),"")</f>
        <v/>
      </c>
    </row>
    <row r="71" spans="7:20" x14ac:dyDescent="0.25">
      <c r="T71" t="str">
        <f t="array" aca="1" ref="T71" ca="1">IFERROR(INDEX(liste,MATCH(SMALL(COUNTIF(liste,"&lt;="&amp;liste),ROW(A70)),COUNTIF(liste,"&lt;="&amp;liste),0)),"")</f>
        <v/>
      </c>
    </row>
    <row r="72" spans="7:20" x14ac:dyDescent="0.25">
      <c r="T72" t="str">
        <f t="array" aca="1" ref="T72" ca="1">IFERROR(INDEX(liste,MATCH(SMALL(COUNTIF(liste,"&lt;="&amp;liste),ROW(A71)),COUNTIF(liste,"&lt;="&amp;liste),0)),"")</f>
        <v/>
      </c>
    </row>
    <row r="73" spans="7:20" x14ac:dyDescent="0.25">
      <c r="T73" t="str">
        <f t="array" aca="1" ref="T73" ca="1">IFERROR(INDEX(liste,MATCH(SMALL(COUNTIF(liste,"&lt;="&amp;liste),ROW(A72)),COUNTIF(liste,"&lt;="&amp;liste),0)),"")</f>
        <v/>
      </c>
    </row>
    <row r="74" spans="7:20" x14ac:dyDescent="0.25">
      <c r="T74" t="str">
        <f t="array" aca="1" ref="T74" ca="1">IFERROR(INDEX(liste,MATCH(SMALL(COUNTIF(liste,"&lt;="&amp;liste),ROW(A73)),COUNTIF(liste,"&lt;="&amp;liste),0)),"")</f>
        <v/>
      </c>
    </row>
    <row r="75" spans="7:20" x14ac:dyDescent="0.25">
      <c r="T75" t="str">
        <f t="array" aca="1" ref="T75" ca="1">IFERROR(INDEX(liste,MATCH(SMALL(COUNTIF(liste,"&lt;="&amp;liste),ROW(A74)),COUNTIF(liste,"&lt;="&amp;liste),0)),"")</f>
        <v/>
      </c>
    </row>
    <row r="76" spans="7:20" x14ac:dyDescent="0.25">
      <c r="T76" t="str">
        <f t="array" aca="1" ref="T76" ca="1">IFERROR(INDEX(liste,MATCH(SMALL(COUNTIF(liste,"&lt;="&amp;liste),ROW(A75)),COUNTIF(liste,"&lt;="&amp;liste),0)),"")</f>
        <v/>
      </c>
    </row>
    <row r="77" spans="7:20" x14ac:dyDescent="0.25">
      <c r="T77" t="str">
        <f t="array" aca="1" ref="T77" ca="1">IFERROR(INDEX(liste,MATCH(SMALL(COUNTIF(liste,"&lt;="&amp;liste),ROW(A76)),COUNTIF(liste,"&lt;="&amp;liste),0)),"")</f>
        <v/>
      </c>
    </row>
    <row r="78" spans="7:20" x14ac:dyDescent="0.25">
      <c r="T78" t="str">
        <f t="array" aca="1" ref="T78" ca="1">IFERROR(INDEX(liste,MATCH(SMALL(COUNTIF(liste,"&lt;="&amp;liste),ROW(A77)),COUNTIF(liste,"&lt;="&amp;liste),0)),"")</f>
        <v/>
      </c>
    </row>
    <row r="79" spans="7:20" x14ac:dyDescent="0.25">
      <c r="T79" t="str">
        <f t="array" aca="1" ref="T79" ca="1">IFERROR(INDEX(liste,MATCH(SMALL(COUNTIF(liste,"&lt;="&amp;liste),ROW(A78)),COUNTIF(liste,"&lt;="&amp;liste),0)),"")</f>
        <v/>
      </c>
    </row>
  </sheetData>
  <dataValidations count="2">
    <dataValidation type="list" allowBlank="1" showInputMessage="1" showErrorMessage="1" sqref="H7:H17">
      <formula1>$S$1:$S$4</formula1>
    </dataValidation>
    <dataValidation type="list" allowBlank="1" showInputMessage="1" showErrorMessage="1" sqref="I7:I17">
      <formula1>OFFSET($T$1,MATCH($H7,$S$1:$S$4,0)-1,,,COUNTIF(OFFSET($T$1,MATCH($H7,$S$1:$S$4,0)-1,,,25),"&gt;&lt;"))</formula1>
    </dataValidation>
  </dataValidations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workbookViewId="0"/>
  </sheetViews>
  <sheetFormatPr baseColWidth="10" defaultColWidth="9.140625" defaultRowHeight="15" x14ac:dyDescent="0.25"/>
  <cols>
    <col min="1" max="1" width="23.7109375" style="16" customWidth="1"/>
    <col min="2" max="2" width="44.28515625" customWidth="1"/>
    <col min="3" max="3" width="16.5703125" customWidth="1"/>
    <col min="4" max="4" width="15.7109375" customWidth="1"/>
    <col min="5" max="5" width="12.28515625" customWidth="1"/>
    <col min="6" max="6" width="15.140625" customWidth="1"/>
    <col min="7" max="7" width="16.5703125" customWidth="1"/>
    <col min="8" max="8" width="19" customWidth="1"/>
    <col min="9" max="10" width="21" customWidth="1"/>
    <col min="11" max="11" width="15.85546875" customWidth="1"/>
    <col min="12" max="16" width="12.28515625" customWidth="1"/>
    <col min="17" max="17" width="9.140625" customWidth="1"/>
  </cols>
  <sheetData>
    <row r="1" spans="1:16" x14ac:dyDescent="0.25">
      <c r="A1" s="14" t="s">
        <v>71</v>
      </c>
      <c r="B1" s="4" t="s">
        <v>72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25">
      <c r="A2" s="14" t="s">
        <v>73</v>
      </c>
      <c r="B2" s="4">
        <v>1.24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25">
      <c r="A3" s="14" t="s">
        <v>74</v>
      </c>
      <c r="B3" s="4">
        <v>0.76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25">
      <c r="A4" s="14" t="s">
        <v>75</v>
      </c>
      <c r="B4" s="4" t="s">
        <v>76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14" t="s">
        <v>77</v>
      </c>
      <c r="B5" s="4" t="s">
        <v>78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14" t="s">
        <v>79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4" t="s">
        <v>80</v>
      </c>
      <c r="B7" s="4" t="s">
        <v>81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5">
      <c r="A8" s="14" t="s">
        <v>82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14" t="s">
        <v>83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x14ac:dyDescent="0.25">
      <c r="A10" s="14" t="s">
        <v>84</v>
      </c>
      <c r="B10" s="15" t="s">
        <v>85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14"/>
      <c r="B11" s="15" t="s">
        <v>86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1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1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1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</sheetData>
  <hyperlinks>
    <hyperlink ref="B10" r:id="rId1"/>
    <hyperlink ref="B11" r:id="rId2"/>
  </hyperlinks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/>
  </sheetViews>
  <sheetFormatPr baseColWidth="10" defaultColWidth="9.140625" defaultRowHeight="15" x14ac:dyDescent="0.25"/>
  <cols>
    <col min="1" max="1" width="35" customWidth="1"/>
    <col min="2" max="5" width="12.28515625" customWidth="1"/>
    <col min="6" max="6" width="16.140625" customWidth="1"/>
    <col min="7" max="12" width="12.28515625" customWidth="1"/>
    <col min="13" max="13" width="9.140625" customWidth="1"/>
  </cols>
  <sheetData>
    <row r="1" spans="1:12" x14ac:dyDescent="0.25">
      <c r="A1" s="17"/>
      <c r="B1" s="17"/>
      <c r="C1" s="18" t="s">
        <v>87</v>
      </c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9" t="s">
        <v>88</v>
      </c>
      <c r="B2" s="19">
        <v>3</v>
      </c>
      <c r="C2" s="20">
        <v>1</v>
      </c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21" t="s">
        <v>89</v>
      </c>
      <c r="B3" s="22"/>
      <c r="C3" s="18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21" t="s">
        <v>90</v>
      </c>
      <c r="B4" s="22"/>
      <c r="C4" s="18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s="21" t="s">
        <v>91</v>
      </c>
      <c r="B5" s="22"/>
      <c r="C5" s="18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21" t="s">
        <v>92</v>
      </c>
      <c r="B6" s="22"/>
      <c r="C6" s="18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1" t="s">
        <v>93</v>
      </c>
      <c r="B7" s="22"/>
      <c r="C7" s="18"/>
      <c r="D7" s="4"/>
      <c r="E7" s="4"/>
      <c r="F7" s="4"/>
      <c r="G7" s="4"/>
      <c r="H7" s="4"/>
      <c r="I7" s="4"/>
      <c r="J7" s="4"/>
      <c r="K7" s="4"/>
      <c r="L7" s="4"/>
    </row>
    <row r="8" spans="1:12" x14ac:dyDescent="0.25">
      <c r="A8" s="19" t="s">
        <v>94</v>
      </c>
      <c r="B8" s="19">
        <v>2</v>
      </c>
      <c r="C8" s="20">
        <v>1</v>
      </c>
      <c r="D8" s="4"/>
      <c r="E8" s="4"/>
      <c r="F8" s="4" t="s">
        <v>95</v>
      </c>
      <c r="G8" s="4"/>
      <c r="H8" s="4"/>
      <c r="I8" s="4"/>
      <c r="J8" s="4"/>
      <c r="K8" s="4"/>
      <c r="L8" s="4"/>
    </row>
    <row r="9" spans="1:12" x14ac:dyDescent="0.25">
      <c r="A9" s="21" t="s">
        <v>96</v>
      </c>
      <c r="B9" s="22"/>
      <c r="C9" s="18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21" t="s">
        <v>97</v>
      </c>
      <c r="B10" s="22"/>
      <c r="C10" s="18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25">
      <c r="A11" s="21" t="s">
        <v>91</v>
      </c>
      <c r="B11" s="22"/>
      <c r="C11" s="18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21" t="s">
        <v>98</v>
      </c>
      <c r="B12" s="22"/>
      <c r="C12" s="18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25">
      <c r="A13" s="21" t="s">
        <v>99</v>
      </c>
      <c r="B13" s="22"/>
      <c r="C13" s="18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25">
      <c r="A14" s="19" t="s">
        <v>100</v>
      </c>
      <c r="B14" s="19">
        <v>3</v>
      </c>
      <c r="C14" s="20">
        <v>1</v>
      </c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21" t="s">
        <v>101</v>
      </c>
      <c r="B15" s="22"/>
      <c r="C15" s="18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25">
      <c r="A16" s="21" t="s">
        <v>102</v>
      </c>
      <c r="B16" s="22"/>
      <c r="C16" s="18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21" t="s">
        <v>103</v>
      </c>
      <c r="B17" s="22"/>
      <c r="C17" s="18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21" t="s">
        <v>104</v>
      </c>
      <c r="B18" s="22"/>
      <c r="C18" s="18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25">
      <c r="A19" s="21" t="s">
        <v>105</v>
      </c>
      <c r="B19" s="22"/>
      <c r="C19" s="18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25">
      <c r="A20" s="19" t="s">
        <v>106</v>
      </c>
      <c r="B20" s="23" t="s">
        <v>48</v>
      </c>
      <c r="C20" s="20">
        <v>1</v>
      </c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17"/>
      <c r="B21" s="22"/>
      <c r="C21" s="22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25">
      <c r="A22" s="24" t="s">
        <v>107</v>
      </c>
      <c r="B22" s="25">
        <v>0</v>
      </c>
      <c r="C22" s="22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25">
      <c r="A24" s="14" t="s">
        <v>108</v>
      </c>
      <c r="B24" s="14">
        <v>3.6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5">
      <c r="A25" s="14" t="s">
        <v>109</v>
      </c>
      <c r="B25" s="26">
        <v>2.0166666666666666</v>
      </c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25">
      <c r="A27" s="27" t="s">
        <v>110</v>
      </c>
      <c r="B27" s="28">
        <v>0</v>
      </c>
    </row>
    <row r="28" spans="1:12" x14ac:dyDescent="0.25">
      <c r="A28" s="27" t="s">
        <v>111</v>
      </c>
      <c r="B28" s="28">
        <v>0</v>
      </c>
    </row>
  </sheetData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JOUEURS</vt:lpstr>
      <vt:lpstr>EQUIPE</vt:lpstr>
      <vt:lpstr>JOUR_DE_MATCH</vt:lpstr>
      <vt:lpstr>coleffectif</vt:lpstr>
      <vt:lpstr>colforce</vt:lpstr>
      <vt:lpstr>colniveau</vt:lpstr>
      <vt:lpstr>colposte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Bénoute</cp:lastModifiedBy>
  <cp:revision>8</cp:revision>
  <dcterms:created xsi:type="dcterms:W3CDTF">2015-07-15T18:16:24Z</dcterms:created>
  <dcterms:modified xsi:type="dcterms:W3CDTF">2015-11-23T20:27:47Z</dcterms:modified>
</cp:coreProperties>
</file>