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thony\YandexDisk-villemer2015\mondogoal\Develop\"/>
    </mc:Choice>
  </mc:AlternateContent>
  <bookViews>
    <workbookView xWindow="0" yWindow="0" windowWidth="20490" windowHeight="7755" activeTab="5"/>
  </bookViews>
  <sheets>
    <sheet name="Sheet1" sheetId="1" r:id="rId1"/>
    <sheet name="GK" sheetId="2" r:id="rId2"/>
    <sheet name="DEF" sheetId="3" r:id="rId3"/>
    <sheet name="MIL" sheetId="4" r:id="rId4"/>
    <sheet name="FW" sheetId="5" r:id="rId5"/>
    <sheet name="TEAM" sheetId="6" r:id="rId6"/>
    <sheet name="PROJ" sheetId="8" r:id="rId7"/>
  </sheets>
  <definedNames>
    <definedName name="_xlnm._FilterDatabase" localSheetId="2" hidden="1">DEF!$B$1:$B$115</definedName>
    <definedName name="_xlnm._FilterDatabase" localSheetId="4" hidden="1">FW!$A$1:$E$30</definedName>
    <definedName name="_xlnm._FilterDatabase" localSheetId="1" hidden="1">GK!$B$1:$B$39</definedName>
    <definedName name="_xlnm._FilterDatabase" localSheetId="3" hidden="1">MIL!$A$1:$E$40</definedName>
    <definedName name="Prono">PROJ!$O$3:$Q$26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00" i="8" l="1"/>
  <c r="J100" i="8" s="1"/>
  <c r="H100" i="8"/>
  <c r="G100" i="8"/>
  <c r="F100" i="8"/>
  <c r="E100" i="8"/>
  <c r="D100" i="8"/>
  <c r="M99" i="8"/>
  <c r="L99" i="8"/>
  <c r="I99" i="8" s="1"/>
  <c r="J99" i="8"/>
  <c r="H99" i="8"/>
  <c r="G99" i="8"/>
  <c r="F99" i="8"/>
  <c r="E99" i="8"/>
  <c r="D99" i="8"/>
  <c r="M98" i="8"/>
  <c r="H98" i="8"/>
  <c r="G98" i="8"/>
  <c r="J98" i="8" s="1"/>
  <c r="F98" i="8"/>
  <c r="E98" i="8"/>
  <c r="D98" i="8"/>
  <c r="M97" i="8"/>
  <c r="J97" i="8" s="1"/>
  <c r="H97" i="8"/>
  <c r="G97" i="8"/>
  <c r="F97" i="8"/>
  <c r="E97" i="8"/>
  <c r="D97" i="8"/>
  <c r="M96" i="8"/>
  <c r="L96" i="8"/>
  <c r="I96" i="8" s="1"/>
  <c r="H96" i="8"/>
  <c r="G96" i="8"/>
  <c r="F96" i="8"/>
  <c r="E96" i="8"/>
  <c r="D96" i="8"/>
  <c r="M95" i="8"/>
  <c r="H95" i="8"/>
  <c r="G95" i="8"/>
  <c r="F95" i="8"/>
  <c r="E95" i="8"/>
  <c r="D95" i="8"/>
  <c r="M94" i="8"/>
  <c r="J94" i="8" s="1"/>
  <c r="H94" i="8"/>
  <c r="G94" i="8"/>
  <c r="F94" i="8"/>
  <c r="E94" i="8"/>
  <c r="D94" i="8"/>
  <c r="M93" i="8"/>
  <c r="J93" i="8" s="1"/>
  <c r="H93" i="8"/>
  <c r="G93" i="8"/>
  <c r="F93" i="8"/>
  <c r="E93" i="8"/>
  <c r="D93" i="8"/>
  <c r="M92" i="8"/>
  <c r="J92" i="8" s="1"/>
  <c r="H92" i="8"/>
  <c r="G92" i="8"/>
  <c r="F92" i="8"/>
  <c r="E92" i="8"/>
  <c r="D92" i="8"/>
  <c r="M91" i="8"/>
  <c r="H91" i="8"/>
  <c r="G91" i="8"/>
  <c r="F91" i="8"/>
  <c r="E91" i="8"/>
  <c r="D91" i="8"/>
  <c r="M90" i="8"/>
  <c r="H90" i="8"/>
  <c r="G90" i="8"/>
  <c r="F90" i="8"/>
  <c r="E90" i="8"/>
  <c r="D90" i="8"/>
  <c r="M89" i="8"/>
  <c r="L89" i="8"/>
  <c r="I89" i="8" s="1"/>
  <c r="H89" i="8"/>
  <c r="G89" i="8"/>
  <c r="F89" i="8"/>
  <c r="J89" i="8" s="1"/>
  <c r="E89" i="8"/>
  <c r="D89" i="8"/>
  <c r="M88" i="8"/>
  <c r="J88" i="8" s="1"/>
  <c r="H88" i="8"/>
  <c r="G88" i="8"/>
  <c r="F88" i="8"/>
  <c r="E88" i="8"/>
  <c r="D88" i="8"/>
  <c r="M87" i="8"/>
  <c r="L87" i="8"/>
  <c r="I87" i="8" s="1"/>
  <c r="H87" i="8"/>
  <c r="G87" i="8"/>
  <c r="F87" i="8"/>
  <c r="E87" i="8"/>
  <c r="D87" i="8"/>
  <c r="M86" i="8"/>
  <c r="L86" i="8"/>
  <c r="I86" i="8" s="1"/>
  <c r="J86" i="8"/>
  <c r="H86" i="8"/>
  <c r="G86" i="8"/>
  <c r="F86" i="8"/>
  <c r="E86" i="8"/>
  <c r="D86" i="8"/>
  <c r="M85" i="8"/>
  <c r="L85" i="8"/>
  <c r="I85" i="8" s="1"/>
  <c r="H85" i="8"/>
  <c r="J85" i="8" s="1"/>
  <c r="G85" i="8"/>
  <c r="F85" i="8"/>
  <c r="E85" i="8"/>
  <c r="D85" i="8"/>
  <c r="M84" i="8"/>
  <c r="J84" i="8" s="1"/>
  <c r="H84" i="8"/>
  <c r="G84" i="8"/>
  <c r="F84" i="8"/>
  <c r="E84" i="8"/>
  <c r="D84" i="8"/>
  <c r="M83" i="8"/>
  <c r="H83" i="8"/>
  <c r="G83" i="8"/>
  <c r="J83" i="8" s="1"/>
  <c r="F83" i="8"/>
  <c r="E83" i="8"/>
  <c r="D83" i="8"/>
  <c r="M82" i="8"/>
  <c r="H82" i="8"/>
  <c r="G82" i="8"/>
  <c r="F82" i="8"/>
  <c r="E82" i="8"/>
  <c r="D82" i="8"/>
  <c r="M81" i="8"/>
  <c r="J81" i="8" s="1"/>
  <c r="H81" i="8"/>
  <c r="G81" i="8"/>
  <c r="F81" i="8"/>
  <c r="E81" i="8"/>
  <c r="D81" i="8"/>
  <c r="M80" i="8"/>
  <c r="L80" i="8"/>
  <c r="I80" i="8" s="1"/>
  <c r="H80" i="8"/>
  <c r="G80" i="8"/>
  <c r="F80" i="8"/>
  <c r="J80" i="8" s="1"/>
  <c r="E80" i="8"/>
  <c r="D80" i="8"/>
  <c r="M79" i="8"/>
  <c r="L79" i="8"/>
  <c r="I79" i="8" s="1"/>
  <c r="J79" i="8"/>
  <c r="H79" i="8"/>
  <c r="G79" i="8"/>
  <c r="F79" i="8"/>
  <c r="E79" i="8"/>
  <c r="D79" i="8"/>
  <c r="M78" i="8"/>
  <c r="L78" i="8"/>
  <c r="I78" i="8" s="1"/>
  <c r="H78" i="8"/>
  <c r="G78" i="8"/>
  <c r="F78" i="8"/>
  <c r="J78" i="8" s="1"/>
  <c r="E78" i="8"/>
  <c r="D78" i="8"/>
  <c r="M77" i="8"/>
  <c r="J77" i="8" s="1"/>
  <c r="H77" i="8"/>
  <c r="G77" i="8"/>
  <c r="F77" i="8"/>
  <c r="E77" i="8"/>
  <c r="D77" i="8"/>
  <c r="M76" i="8"/>
  <c r="L76" i="8"/>
  <c r="I76" i="8" s="1"/>
  <c r="H76" i="8"/>
  <c r="G76" i="8"/>
  <c r="F76" i="8"/>
  <c r="E76" i="8"/>
  <c r="D76" i="8"/>
  <c r="M75" i="8"/>
  <c r="J75" i="8" s="1"/>
  <c r="H75" i="8"/>
  <c r="G75" i="8"/>
  <c r="F75" i="8"/>
  <c r="E75" i="8"/>
  <c r="D75" i="8"/>
  <c r="M74" i="8"/>
  <c r="L74" i="8"/>
  <c r="I74" i="8" s="1"/>
  <c r="J74" i="8"/>
  <c r="H74" i="8"/>
  <c r="G74" i="8"/>
  <c r="F74" i="8"/>
  <c r="E74" i="8"/>
  <c r="D74" i="8"/>
  <c r="M73" i="8"/>
  <c r="H73" i="8"/>
  <c r="G73" i="8"/>
  <c r="F73" i="8"/>
  <c r="E73" i="8"/>
  <c r="D73" i="8"/>
  <c r="M72" i="8"/>
  <c r="J72" i="8" s="1"/>
  <c r="H72" i="8"/>
  <c r="G72" i="8"/>
  <c r="F72" i="8"/>
  <c r="E72" i="8"/>
  <c r="D72" i="8"/>
  <c r="M71" i="8"/>
  <c r="H71" i="8"/>
  <c r="G71" i="8"/>
  <c r="F71" i="8"/>
  <c r="E71" i="8"/>
  <c r="D71" i="8"/>
  <c r="M70" i="8"/>
  <c r="L70" i="8"/>
  <c r="I70" i="8" s="1"/>
  <c r="J70" i="8"/>
  <c r="H70" i="8"/>
  <c r="G70" i="8"/>
  <c r="F70" i="8"/>
  <c r="E70" i="8"/>
  <c r="D70" i="8"/>
  <c r="M69" i="8"/>
  <c r="L69" i="8"/>
  <c r="I69" i="8" s="1"/>
  <c r="H69" i="8"/>
  <c r="G69" i="8"/>
  <c r="F69" i="8"/>
  <c r="J69" i="8" s="1"/>
  <c r="E69" i="8"/>
  <c r="D69" i="8"/>
  <c r="M68" i="8"/>
  <c r="J68" i="8" s="1"/>
  <c r="L68" i="8"/>
  <c r="I68" i="8" s="1"/>
  <c r="H68" i="8"/>
  <c r="G68" i="8"/>
  <c r="F68" i="8"/>
  <c r="E68" i="8"/>
  <c r="D68" i="8"/>
  <c r="M67" i="8"/>
  <c r="J67" i="8" s="1"/>
  <c r="H67" i="8"/>
  <c r="G67" i="8"/>
  <c r="F67" i="8"/>
  <c r="E67" i="8"/>
  <c r="D67" i="8"/>
  <c r="M66" i="8"/>
  <c r="L66" i="8"/>
  <c r="I66" i="8" s="1"/>
  <c r="H66" i="8"/>
  <c r="G66" i="8"/>
  <c r="F66" i="8"/>
  <c r="E66" i="8"/>
  <c r="D66" i="8"/>
  <c r="M65" i="8"/>
  <c r="H65" i="8"/>
  <c r="G65" i="8"/>
  <c r="F65" i="8"/>
  <c r="E65" i="8"/>
  <c r="D65" i="8"/>
  <c r="M64" i="8"/>
  <c r="J64" i="8" s="1"/>
  <c r="H64" i="8"/>
  <c r="G64" i="8"/>
  <c r="F64" i="8"/>
  <c r="E64" i="8"/>
  <c r="D64" i="8"/>
  <c r="M63" i="8"/>
  <c r="L63" i="8"/>
  <c r="I63" i="8" s="1"/>
  <c r="H63" i="8"/>
  <c r="G63" i="8"/>
  <c r="F63" i="8"/>
  <c r="J63" i="8" s="1"/>
  <c r="E63" i="8"/>
  <c r="D63" i="8"/>
  <c r="M62" i="8"/>
  <c r="J62" i="8" s="1"/>
  <c r="L62" i="8"/>
  <c r="I62" i="8" s="1"/>
  <c r="H62" i="8"/>
  <c r="G62" i="8"/>
  <c r="F62" i="8"/>
  <c r="E62" i="8"/>
  <c r="D62" i="8"/>
  <c r="M61" i="8"/>
  <c r="J61" i="8" s="1"/>
  <c r="H61" i="8"/>
  <c r="G61" i="8"/>
  <c r="F61" i="8"/>
  <c r="E61" i="8"/>
  <c r="D61" i="8"/>
  <c r="M60" i="8"/>
  <c r="L60" i="8"/>
  <c r="I60" i="8" s="1"/>
  <c r="H60" i="8"/>
  <c r="G60" i="8"/>
  <c r="F60" i="8"/>
  <c r="E60" i="8"/>
  <c r="D60" i="8"/>
  <c r="M59" i="8"/>
  <c r="J59" i="8" s="1"/>
  <c r="H59" i="8"/>
  <c r="G59" i="8"/>
  <c r="F59" i="8"/>
  <c r="E59" i="8"/>
  <c r="D59" i="8"/>
  <c r="M58" i="8"/>
  <c r="J58" i="8" s="1"/>
  <c r="H58" i="8"/>
  <c r="G58" i="8"/>
  <c r="F58" i="8"/>
  <c r="E58" i="8"/>
  <c r="D58" i="8"/>
  <c r="M57" i="8"/>
  <c r="L57" i="8"/>
  <c r="I57" i="8" s="1"/>
  <c r="H57" i="8"/>
  <c r="G57" i="8"/>
  <c r="F57" i="8"/>
  <c r="E57" i="8"/>
  <c r="D57" i="8"/>
  <c r="M56" i="8"/>
  <c r="H56" i="8"/>
  <c r="G56" i="8"/>
  <c r="F56" i="8"/>
  <c r="E56" i="8"/>
  <c r="D56" i="8"/>
  <c r="M55" i="8"/>
  <c r="H55" i="8"/>
  <c r="G55" i="8"/>
  <c r="F55" i="8"/>
  <c r="E55" i="8"/>
  <c r="D55" i="8"/>
  <c r="M54" i="8"/>
  <c r="H54" i="8"/>
  <c r="G54" i="8"/>
  <c r="F54" i="8"/>
  <c r="E54" i="8"/>
  <c r="D54" i="8"/>
  <c r="M53" i="8"/>
  <c r="J53" i="8" s="1"/>
  <c r="H53" i="8"/>
  <c r="G53" i="8"/>
  <c r="F53" i="8"/>
  <c r="E53" i="8"/>
  <c r="D53" i="8"/>
  <c r="M52" i="8"/>
  <c r="J52" i="8" s="1"/>
  <c r="H52" i="8"/>
  <c r="G52" i="8"/>
  <c r="F52" i="8"/>
  <c r="E52" i="8"/>
  <c r="D52" i="8"/>
  <c r="M51" i="8"/>
  <c r="J51" i="8" s="1"/>
  <c r="H51" i="8"/>
  <c r="G51" i="8"/>
  <c r="F51" i="8"/>
  <c r="E51" i="8"/>
  <c r="D51" i="8"/>
  <c r="M50" i="8"/>
  <c r="H50" i="8"/>
  <c r="G50" i="8"/>
  <c r="F50" i="8"/>
  <c r="E50" i="8"/>
  <c r="D50" i="8"/>
  <c r="M49" i="8"/>
  <c r="H49" i="8"/>
  <c r="G49" i="8"/>
  <c r="F49" i="8"/>
  <c r="E49" i="8"/>
  <c r="D49" i="8"/>
  <c r="M48" i="8"/>
  <c r="H48" i="8"/>
  <c r="G48" i="8"/>
  <c r="F48" i="8"/>
  <c r="E48" i="8"/>
  <c r="D48" i="8"/>
  <c r="M47" i="8"/>
  <c r="J47" i="8" s="1"/>
  <c r="H47" i="8"/>
  <c r="G47" i="8"/>
  <c r="F47" i="8"/>
  <c r="E47" i="8"/>
  <c r="D47" i="8"/>
  <c r="M46" i="8"/>
  <c r="L46" i="8"/>
  <c r="I46" i="8" s="1"/>
  <c r="H46" i="8"/>
  <c r="G46" i="8"/>
  <c r="F46" i="8"/>
  <c r="J46" i="8" s="1"/>
  <c r="E46" i="8"/>
  <c r="D46" i="8"/>
  <c r="M45" i="8"/>
  <c r="L45" i="8"/>
  <c r="I45" i="8" s="1"/>
  <c r="J45" i="8"/>
  <c r="H45" i="8"/>
  <c r="G45" i="8"/>
  <c r="F45" i="8"/>
  <c r="E45" i="8"/>
  <c r="D45" i="8"/>
  <c r="M44" i="8"/>
  <c r="H44" i="8"/>
  <c r="G44" i="8"/>
  <c r="J44" i="8" s="1"/>
  <c r="F44" i="8"/>
  <c r="E44" i="8"/>
  <c r="D44" i="8"/>
  <c r="M43" i="8"/>
  <c r="H43" i="8"/>
  <c r="G43" i="8"/>
  <c r="F43" i="8"/>
  <c r="E43" i="8"/>
  <c r="D43" i="8"/>
  <c r="M42" i="8"/>
  <c r="H42" i="8"/>
  <c r="G42" i="8"/>
  <c r="F42" i="8"/>
  <c r="E42" i="8"/>
  <c r="D42" i="8"/>
  <c r="M41" i="8"/>
  <c r="J41" i="8" s="1"/>
  <c r="L41" i="8"/>
  <c r="I41" i="8" s="1"/>
  <c r="H41" i="8"/>
  <c r="G41" i="8"/>
  <c r="F41" i="8"/>
  <c r="E41" i="8"/>
  <c r="D41" i="8"/>
  <c r="M40" i="8"/>
  <c r="J40" i="8" s="1"/>
  <c r="L40" i="8"/>
  <c r="I40" i="8" s="1"/>
  <c r="H40" i="8"/>
  <c r="G40" i="8"/>
  <c r="F40" i="8"/>
  <c r="E40" i="8"/>
  <c r="D40" i="8"/>
  <c r="M39" i="8"/>
  <c r="J39" i="8" s="1"/>
  <c r="H39" i="8"/>
  <c r="G39" i="8"/>
  <c r="F39" i="8"/>
  <c r="E39" i="8"/>
  <c r="D39" i="8"/>
  <c r="M38" i="8"/>
  <c r="H38" i="8"/>
  <c r="G38" i="8"/>
  <c r="F38" i="8"/>
  <c r="E38" i="8"/>
  <c r="D38" i="8"/>
  <c r="M37" i="8"/>
  <c r="H37" i="8"/>
  <c r="G37" i="8"/>
  <c r="F37" i="8"/>
  <c r="E37" i="8"/>
  <c r="D37" i="8"/>
  <c r="M36" i="8"/>
  <c r="J36" i="8" s="1"/>
  <c r="H36" i="8"/>
  <c r="G36" i="8"/>
  <c r="F36" i="8"/>
  <c r="E36" i="8"/>
  <c r="D36" i="8"/>
  <c r="M35" i="8"/>
  <c r="L35" i="8"/>
  <c r="I35" i="8" s="1"/>
  <c r="H35" i="8"/>
  <c r="G35" i="8"/>
  <c r="F35" i="8"/>
  <c r="E35" i="8"/>
  <c r="D35" i="8"/>
  <c r="M34" i="8"/>
  <c r="H34" i="8"/>
  <c r="G34" i="8"/>
  <c r="F34" i="8"/>
  <c r="E34" i="8"/>
  <c r="D34" i="8"/>
  <c r="M33" i="8"/>
  <c r="J33" i="8" s="1"/>
  <c r="H33" i="8"/>
  <c r="G33" i="8"/>
  <c r="F33" i="8"/>
  <c r="E33" i="8"/>
  <c r="D33" i="8"/>
  <c r="M32" i="8"/>
  <c r="H32" i="8"/>
  <c r="G32" i="8"/>
  <c r="F32" i="8"/>
  <c r="E32" i="8"/>
  <c r="D32" i="8"/>
  <c r="M31" i="8"/>
  <c r="H31" i="8"/>
  <c r="G31" i="8"/>
  <c r="F31" i="8"/>
  <c r="E31" i="8"/>
  <c r="D31" i="8"/>
  <c r="M30" i="8"/>
  <c r="H30" i="8"/>
  <c r="G30" i="8"/>
  <c r="F30" i="8"/>
  <c r="E30" i="8"/>
  <c r="D30" i="8"/>
  <c r="M29" i="8"/>
  <c r="L29" i="8"/>
  <c r="I29" i="8" s="1"/>
  <c r="H29" i="8"/>
  <c r="G29" i="8"/>
  <c r="F29" i="8"/>
  <c r="E29" i="8"/>
  <c r="D29" i="8"/>
  <c r="M28" i="8"/>
  <c r="H28" i="8"/>
  <c r="G28" i="8"/>
  <c r="F28" i="8"/>
  <c r="E28" i="8"/>
  <c r="D28" i="8"/>
  <c r="M27" i="8"/>
  <c r="H27" i="8"/>
  <c r="G27" i="8"/>
  <c r="F27" i="8"/>
  <c r="E27" i="8"/>
  <c r="D27" i="8"/>
  <c r="Q26" i="8"/>
  <c r="M26" i="8"/>
  <c r="H26" i="8"/>
  <c r="G26" i="8"/>
  <c r="F26" i="8"/>
  <c r="E26" i="8"/>
  <c r="D26" i="8"/>
  <c r="Q25" i="8"/>
  <c r="M25" i="8"/>
  <c r="H25" i="8"/>
  <c r="G25" i="8"/>
  <c r="F25" i="8"/>
  <c r="E25" i="8"/>
  <c r="D25" i="8"/>
  <c r="Q24" i="8"/>
  <c r="M24" i="8"/>
  <c r="H24" i="8"/>
  <c r="G24" i="8"/>
  <c r="F24" i="8"/>
  <c r="E24" i="8"/>
  <c r="D24" i="8"/>
  <c r="Q23" i="8"/>
  <c r="M23" i="8"/>
  <c r="J23" i="8" s="1"/>
  <c r="H23" i="8"/>
  <c r="G23" i="8"/>
  <c r="F23" i="8"/>
  <c r="E23" i="8"/>
  <c r="D23" i="8"/>
  <c r="Q22" i="8"/>
  <c r="M22" i="8"/>
  <c r="H22" i="8"/>
  <c r="G22" i="8"/>
  <c r="F22" i="8"/>
  <c r="E22" i="8"/>
  <c r="D22" i="8"/>
  <c r="Q21" i="8"/>
  <c r="M21" i="8"/>
  <c r="H21" i="8"/>
  <c r="G21" i="8"/>
  <c r="F21" i="8"/>
  <c r="E21" i="8"/>
  <c r="D21" i="8"/>
  <c r="Q20" i="8"/>
  <c r="M20" i="8"/>
  <c r="J20" i="8" s="1"/>
  <c r="H20" i="8"/>
  <c r="G20" i="8"/>
  <c r="F20" i="8"/>
  <c r="E20" i="8"/>
  <c r="D20" i="8"/>
  <c r="Q19" i="8"/>
  <c r="M19" i="8"/>
  <c r="H19" i="8"/>
  <c r="G19" i="8"/>
  <c r="F19" i="8"/>
  <c r="E19" i="8"/>
  <c r="D19" i="8"/>
  <c r="Q18" i="8"/>
  <c r="M18" i="8"/>
  <c r="H18" i="8"/>
  <c r="G18" i="8"/>
  <c r="F18" i="8"/>
  <c r="E18" i="8"/>
  <c r="D18" i="8"/>
  <c r="Q17" i="8"/>
  <c r="M17" i="8"/>
  <c r="H17" i="8"/>
  <c r="G17" i="8"/>
  <c r="F17" i="8"/>
  <c r="E17" i="8"/>
  <c r="D17" i="8"/>
  <c r="Q16" i="8"/>
  <c r="M16" i="8"/>
  <c r="J16" i="8" s="1"/>
  <c r="H16" i="8"/>
  <c r="G16" i="8"/>
  <c r="F16" i="8"/>
  <c r="E16" i="8"/>
  <c r="D16" i="8"/>
  <c r="Q15" i="8"/>
  <c r="M15" i="8"/>
  <c r="H15" i="8"/>
  <c r="G15" i="8"/>
  <c r="F15" i="8"/>
  <c r="E15" i="8"/>
  <c r="D15" i="8"/>
  <c r="Q14" i="8"/>
  <c r="M14" i="8"/>
  <c r="J14" i="8" s="1"/>
  <c r="H14" i="8"/>
  <c r="G14" i="8"/>
  <c r="F14" i="8"/>
  <c r="E14" i="8"/>
  <c r="D14" i="8"/>
  <c r="Q13" i="8"/>
  <c r="M13" i="8"/>
  <c r="L13" i="8"/>
  <c r="I13" i="8" s="1"/>
  <c r="H13" i="8"/>
  <c r="G13" i="8"/>
  <c r="F13" i="8"/>
  <c r="E13" i="8"/>
  <c r="D13" i="8"/>
  <c r="Q12" i="8"/>
  <c r="M12" i="8"/>
  <c r="J12" i="8" s="1"/>
  <c r="H12" i="8"/>
  <c r="G12" i="8"/>
  <c r="F12" i="8"/>
  <c r="E12" i="8"/>
  <c r="D12" i="8"/>
  <c r="Q11" i="8"/>
  <c r="M11" i="8"/>
  <c r="L11" i="8"/>
  <c r="I11" i="8" s="1"/>
  <c r="H11" i="8"/>
  <c r="G11" i="8"/>
  <c r="F11" i="8"/>
  <c r="E11" i="8"/>
  <c r="D11" i="8"/>
  <c r="Q10" i="8"/>
  <c r="M10" i="8"/>
  <c r="H10" i="8"/>
  <c r="G10" i="8"/>
  <c r="F10" i="8"/>
  <c r="E10" i="8"/>
  <c r="D10" i="8"/>
  <c r="Q9" i="8"/>
  <c r="M9" i="8"/>
  <c r="J9" i="8" s="1"/>
  <c r="L9" i="8"/>
  <c r="I9" i="8" s="1"/>
  <c r="H9" i="8"/>
  <c r="G9" i="8"/>
  <c r="F9" i="8"/>
  <c r="E9" i="8"/>
  <c r="D9" i="8"/>
  <c r="Q8" i="8"/>
  <c r="M8" i="8"/>
  <c r="H8" i="8"/>
  <c r="G8" i="8"/>
  <c r="F8" i="8"/>
  <c r="E8" i="8"/>
  <c r="D8" i="8"/>
  <c r="Q7" i="8"/>
  <c r="M7" i="8"/>
  <c r="L7" i="8"/>
  <c r="I7" i="8" s="1"/>
  <c r="H7" i="8"/>
  <c r="G7" i="8"/>
  <c r="F7" i="8"/>
  <c r="E7" i="8"/>
  <c r="D7" i="8"/>
  <c r="Q6" i="8"/>
  <c r="L77" i="8" s="1"/>
  <c r="I77" i="8" s="1"/>
  <c r="M6" i="8"/>
  <c r="H6" i="8"/>
  <c r="G6" i="8"/>
  <c r="F6" i="8"/>
  <c r="E6" i="8"/>
  <c r="D6" i="8"/>
  <c r="Q5" i="8"/>
  <c r="M5" i="8"/>
  <c r="L5" i="8"/>
  <c r="I5" i="8" s="1"/>
  <c r="H5" i="8"/>
  <c r="G5" i="8"/>
  <c r="F5" i="8"/>
  <c r="E5" i="8"/>
  <c r="D5" i="8"/>
  <c r="Q4" i="8"/>
  <c r="L95" i="8" s="1"/>
  <c r="I95" i="8" s="1"/>
  <c r="M4" i="8"/>
  <c r="J4" i="8" s="1"/>
  <c r="H4" i="8"/>
  <c r="G4" i="8"/>
  <c r="F4" i="8"/>
  <c r="E4" i="8"/>
  <c r="D4" i="8"/>
  <c r="Q3" i="8"/>
  <c r="M3" i="8"/>
  <c r="L3" i="8"/>
  <c r="I3" i="8" s="1"/>
  <c r="H3" i="8"/>
  <c r="G3" i="8"/>
  <c r="F3" i="8"/>
  <c r="E3" i="8"/>
  <c r="D3" i="8"/>
  <c r="M2" i="8"/>
  <c r="H2" i="8"/>
  <c r="G2" i="8"/>
  <c r="F2" i="8"/>
  <c r="E2" i="8"/>
  <c r="D2" i="8"/>
  <c r="J17" i="8" l="1"/>
  <c r="J27" i="8"/>
  <c r="J54" i="8"/>
  <c r="K70" i="8"/>
  <c r="J48" i="8"/>
  <c r="J50" i="8"/>
  <c r="J19" i="8"/>
  <c r="L36" i="8"/>
  <c r="I36" i="8" s="1"/>
  <c r="L39" i="8"/>
  <c r="I39" i="8" s="1"/>
  <c r="L58" i="8"/>
  <c r="I58" i="8" s="1"/>
  <c r="L59" i="8"/>
  <c r="I59" i="8" s="1"/>
  <c r="L61" i="8"/>
  <c r="I61" i="8" s="1"/>
  <c r="K61" i="8" s="1"/>
  <c r="L81" i="8"/>
  <c r="I81" i="8" s="1"/>
  <c r="J82" i="8"/>
  <c r="J90" i="8"/>
  <c r="L19" i="8"/>
  <c r="I19" i="8" s="1"/>
  <c r="K19" i="8" s="1"/>
  <c r="L50" i="8"/>
  <c r="I50" i="8" s="1"/>
  <c r="L75" i="8"/>
  <c r="I75" i="8" s="1"/>
  <c r="K75" i="8" s="1"/>
  <c r="L82" i="8"/>
  <c r="I82" i="8" s="1"/>
  <c r="L84" i="8"/>
  <c r="I84" i="8" s="1"/>
  <c r="K84" i="8" s="1"/>
  <c r="L90" i="8"/>
  <c r="I90" i="8" s="1"/>
  <c r="K90" i="8" s="1"/>
  <c r="L93" i="8"/>
  <c r="I93" i="8" s="1"/>
  <c r="K93" i="8" s="1"/>
  <c r="L2" i="8"/>
  <c r="I2" i="8" s="1"/>
  <c r="L38" i="8"/>
  <c r="I38" i="8" s="1"/>
  <c r="K38" i="8" s="1"/>
  <c r="L48" i="8"/>
  <c r="I48" i="8" s="1"/>
  <c r="J7" i="8"/>
  <c r="K7" i="8" s="1"/>
  <c r="J15" i="8"/>
  <c r="J29" i="8"/>
  <c r="K29" i="8" s="1"/>
  <c r="J66" i="8"/>
  <c r="J71" i="8"/>
  <c r="J22" i="8"/>
  <c r="J96" i="8"/>
  <c r="K96" i="8" s="1"/>
  <c r="J21" i="8"/>
  <c r="J91" i="8"/>
  <c r="K89" i="8"/>
  <c r="J76" i="8"/>
  <c r="K76" i="8" s="1"/>
  <c r="K59" i="8"/>
  <c r="K58" i="8"/>
  <c r="J57" i="8"/>
  <c r="J49" i="8"/>
  <c r="J43" i="8"/>
  <c r="J42" i="8"/>
  <c r="K41" i="8"/>
  <c r="K40" i="8"/>
  <c r="K39" i="8"/>
  <c r="J38" i="8"/>
  <c r="J34" i="8"/>
  <c r="J28" i="8"/>
  <c r="J25" i="8"/>
  <c r="J13" i="8"/>
  <c r="K13" i="8" s="1"/>
  <c r="K9" i="8"/>
  <c r="J3" i="8"/>
  <c r="K3" i="8" s="1"/>
  <c r="J2" i="8"/>
  <c r="J5" i="8"/>
  <c r="K5" i="8" s="1"/>
  <c r="J11" i="8"/>
  <c r="K11" i="8" s="1"/>
  <c r="J30" i="8"/>
  <c r="J31" i="8"/>
  <c r="J32" i="8"/>
  <c r="J35" i="8"/>
  <c r="K35" i="8" s="1"/>
  <c r="K36" i="8"/>
  <c r="J37" i="8"/>
  <c r="J55" i="8"/>
  <c r="J56" i="8"/>
  <c r="J60" i="8"/>
  <c r="K60" i="8" s="1"/>
  <c r="K62" i="8"/>
  <c r="J65" i="8"/>
  <c r="J73" i="8"/>
  <c r="K79" i="8"/>
  <c r="J87" i="8"/>
  <c r="K87" i="8" s="1"/>
  <c r="J95" i="8"/>
  <c r="K95" i="8" s="1"/>
  <c r="K99" i="8"/>
  <c r="K57" i="8"/>
  <c r="K66" i="8"/>
  <c r="K2" i="8"/>
  <c r="K45" i="8"/>
  <c r="K68" i="8"/>
  <c r="K74" i="8"/>
  <c r="K77" i="8"/>
  <c r="K81" i="8"/>
  <c r="K86" i="8"/>
  <c r="L26" i="8"/>
  <c r="I26" i="8" s="1"/>
  <c r="L20" i="8"/>
  <c r="I20" i="8" s="1"/>
  <c r="K20" i="8" s="1"/>
  <c r="L10" i="8"/>
  <c r="I10" i="8" s="1"/>
  <c r="L98" i="8"/>
  <c r="I98" i="8" s="1"/>
  <c r="K98" i="8" s="1"/>
  <c r="L12" i="8"/>
  <c r="I12" i="8" s="1"/>
  <c r="K12" i="8" s="1"/>
  <c r="L4" i="8"/>
  <c r="I4" i="8" s="1"/>
  <c r="K4" i="8" s="1"/>
  <c r="L100" i="8"/>
  <c r="I100" i="8" s="1"/>
  <c r="K100" i="8" s="1"/>
  <c r="L97" i="8"/>
  <c r="I97" i="8" s="1"/>
  <c r="K97" i="8" s="1"/>
  <c r="L94" i="8"/>
  <c r="I94" i="8" s="1"/>
  <c r="K94" i="8" s="1"/>
  <c r="J6" i="8"/>
  <c r="L22" i="8"/>
  <c r="I22" i="8" s="1"/>
  <c r="L16" i="8"/>
  <c r="I16" i="8" s="1"/>
  <c r="K16" i="8" s="1"/>
  <c r="L6" i="8"/>
  <c r="I6" i="8" s="1"/>
  <c r="K6" i="8" s="1"/>
  <c r="L92" i="8"/>
  <c r="I92" i="8" s="1"/>
  <c r="K92" i="8" s="1"/>
  <c r="J8" i="8"/>
  <c r="J10" i="8"/>
  <c r="L15" i="8"/>
  <c r="I15" i="8" s="1"/>
  <c r="L17" i="8"/>
  <c r="I17" i="8" s="1"/>
  <c r="K17" i="8" s="1"/>
  <c r="J18" i="8"/>
  <c r="L21" i="8"/>
  <c r="I21" i="8" s="1"/>
  <c r="L23" i="8"/>
  <c r="I23" i="8" s="1"/>
  <c r="K23" i="8" s="1"/>
  <c r="J24" i="8"/>
  <c r="L25" i="8"/>
  <c r="I25" i="8" s="1"/>
  <c r="K25" i="8" s="1"/>
  <c r="J26" i="8"/>
  <c r="L27" i="8"/>
  <c r="I27" i="8" s="1"/>
  <c r="K27" i="8" s="1"/>
  <c r="L28" i="8"/>
  <c r="I28" i="8" s="1"/>
  <c r="L30" i="8"/>
  <c r="I30" i="8" s="1"/>
  <c r="K30" i="8" s="1"/>
  <c r="L31" i="8"/>
  <c r="I31" i="8" s="1"/>
  <c r="K31" i="8" s="1"/>
  <c r="L32" i="8"/>
  <c r="I32" i="8" s="1"/>
  <c r="K32" i="8" s="1"/>
  <c r="L33" i="8"/>
  <c r="I33" i="8" s="1"/>
  <c r="K33" i="8" s="1"/>
  <c r="L34" i="8"/>
  <c r="I34" i="8" s="1"/>
  <c r="L37" i="8"/>
  <c r="I37" i="8" s="1"/>
  <c r="K37" i="8" s="1"/>
  <c r="L42" i="8"/>
  <c r="I42" i="8" s="1"/>
  <c r="K42" i="8" s="1"/>
  <c r="L43" i="8"/>
  <c r="I43" i="8" s="1"/>
  <c r="K43" i="8" s="1"/>
  <c r="L44" i="8"/>
  <c r="I44" i="8" s="1"/>
  <c r="K44" i="8" s="1"/>
  <c r="K46" i="8"/>
  <c r="L47" i="8"/>
  <c r="I47" i="8" s="1"/>
  <c r="K47" i="8" s="1"/>
  <c r="K48" i="8"/>
  <c r="L49" i="8"/>
  <c r="I49" i="8" s="1"/>
  <c r="K49" i="8" s="1"/>
  <c r="L51" i="8"/>
  <c r="I51" i="8" s="1"/>
  <c r="K51" i="8" s="1"/>
  <c r="L52" i="8"/>
  <c r="I52" i="8" s="1"/>
  <c r="K52" i="8" s="1"/>
  <c r="L53" i="8"/>
  <c r="I53" i="8" s="1"/>
  <c r="K53" i="8" s="1"/>
  <c r="L54" i="8"/>
  <c r="I54" i="8" s="1"/>
  <c r="K54" i="8" s="1"/>
  <c r="L55" i="8"/>
  <c r="I55" i="8" s="1"/>
  <c r="L56" i="8"/>
  <c r="I56" i="8" s="1"/>
  <c r="K56" i="8" s="1"/>
  <c r="K63" i="8"/>
  <c r="L64" i="8"/>
  <c r="I64" i="8" s="1"/>
  <c r="K64" i="8" s="1"/>
  <c r="L65" i="8"/>
  <c r="I65" i="8" s="1"/>
  <c r="L67" i="8"/>
  <c r="I67" i="8" s="1"/>
  <c r="K67" i="8" s="1"/>
  <c r="K69" i="8"/>
  <c r="L71" i="8"/>
  <c r="I71" i="8" s="1"/>
  <c r="L72" i="8"/>
  <c r="I72" i="8" s="1"/>
  <c r="K72" i="8" s="1"/>
  <c r="L73" i="8"/>
  <c r="I73" i="8" s="1"/>
  <c r="K78" i="8"/>
  <c r="K80" i="8"/>
  <c r="L88" i="8"/>
  <c r="I88" i="8" s="1"/>
  <c r="K88" i="8" s="1"/>
  <c r="L83" i="8"/>
  <c r="I83" i="8" s="1"/>
  <c r="K83" i="8" s="1"/>
  <c r="K85" i="8"/>
  <c r="L91" i="8"/>
  <c r="I91" i="8" s="1"/>
  <c r="L8" i="8"/>
  <c r="I8" i="8" s="1"/>
  <c r="L14" i="8"/>
  <c r="I14" i="8" s="1"/>
  <c r="K14" i="8" s="1"/>
  <c r="L18" i="8"/>
  <c r="I18" i="8" s="1"/>
  <c r="L24" i="8"/>
  <c r="I24" i="8" s="1"/>
  <c r="K50" i="8" l="1"/>
  <c r="K55" i="8"/>
  <c r="K28" i="8"/>
  <c r="K71" i="8"/>
  <c r="K82" i="8"/>
  <c r="K65" i="8"/>
  <c r="K21" i="8"/>
  <c r="K34" i="8"/>
  <c r="K15" i="8"/>
  <c r="K22" i="8"/>
  <c r="K24" i="8"/>
  <c r="K8" i="8"/>
  <c r="K91" i="8"/>
  <c r="K10" i="8"/>
  <c r="K73" i="8"/>
  <c r="K26" i="8"/>
  <c r="K18" i="8"/>
  <c r="D17" i="6"/>
  <c r="C17" i="6"/>
</calcChain>
</file>

<file path=xl/sharedStrings.xml><?xml version="1.0" encoding="utf-8"?>
<sst xmlns="http://schemas.openxmlformats.org/spreadsheetml/2006/main" count="1546" uniqueCount="302">
  <si>
    <t>First Name</t>
  </si>
  <si>
    <t>M</t>
  </si>
  <si>
    <t>G</t>
  </si>
  <si>
    <t>D</t>
  </si>
  <si>
    <t>F</t>
  </si>
  <si>
    <t>Salary</t>
  </si>
  <si>
    <t>PPG</t>
  </si>
  <si>
    <t>Club</t>
  </si>
  <si>
    <t>Name</t>
  </si>
  <si>
    <t>Position</t>
  </si>
  <si>
    <t>Team</t>
  </si>
  <si>
    <t>Games</t>
  </si>
  <si>
    <t>FPPG</t>
  </si>
  <si>
    <t>GK</t>
  </si>
  <si>
    <t>FW</t>
  </si>
  <si>
    <t>x</t>
  </si>
  <si>
    <t>All</t>
  </si>
  <si>
    <t>Bonus D</t>
  </si>
  <si>
    <t>Bonus Off</t>
  </si>
  <si>
    <t>Total</t>
  </si>
  <si>
    <t>Buts enc</t>
  </si>
  <si>
    <t>Buts M</t>
  </si>
  <si>
    <t>Pronos</t>
  </si>
  <si>
    <t>Min.</t>
  </si>
  <si>
    <t>YC</t>
  </si>
  <si>
    <t>RC</t>
  </si>
  <si>
    <t>FC</t>
  </si>
  <si>
    <t>Ass</t>
  </si>
  <si>
    <t>CS</t>
  </si>
  <si>
    <t>SGM</t>
  </si>
  <si>
    <t>SoT</t>
  </si>
  <si>
    <t>Pmiss</t>
  </si>
  <si>
    <t>PC</t>
  </si>
  <si>
    <t>Pint</t>
  </si>
  <si>
    <t>TW</t>
  </si>
  <si>
    <t>SV</t>
  </si>
  <si>
    <t>Gall</t>
  </si>
  <si>
    <t>PKS</t>
  </si>
  <si>
    <t>Neymar</t>
  </si>
  <si>
    <t>Barcelona</t>
  </si>
  <si>
    <t>Lionel Messi</t>
  </si>
  <si>
    <t>Luis SuÃ¡rez</t>
  </si>
  <si>
    <t>Cristiano Ronaldo</t>
  </si>
  <si>
    <t>Real Madrid</t>
  </si>
  <si>
    <t>James RodrÃ­guez</t>
  </si>
  <si>
    <t>Keylor Navas</t>
  </si>
  <si>
    <t>Marcelo</t>
  </si>
  <si>
    <t>Nolito</t>
  </si>
  <si>
    <t>Celta de Vigo</t>
  </si>
  <si>
    <t>Karim Benzema</t>
  </si>
  <si>
    <t>Gareth Bale</t>
  </si>
  <si>
    <t>Daniel Parejo</t>
  </si>
  <si>
    <t>Valencia CF</t>
  </si>
  <si>
    <t>Marc Bartra</t>
  </si>
  <si>
    <t>Toni Kroos</t>
  </si>
  <si>
    <t>Danilo</t>
  </si>
  <si>
    <t>Isco</t>
  </si>
  <si>
    <t>FabiÃ¡n Orellana</t>
  </si>
  <si>
    <t>Imanol Agirretxe</t>
  </si>
  <si>
    <t>Real Sociedad</t>
  </si>
  <si>
    <t>Lucas PÃ©rez</t>
  </si>
  <si>
    <t>Deportivo de La CoruÃ±a</t>
  </si>
  <si>
    <t>Jonathan Viera</t>
  </si>
  <si>
    <t>Las Palmas</t>
  </si>
  <si>
    <t>Jordi Alba</t>
  </si>
  <si>
    <t>Dani Alves</t>
  </si>
  <si>
    <t>Yevhen Konoplyanka</t>
  </si>
  <si>
    <t>Sevilla</t>
  </si>
  <si>
    <t>Claudio Bravo</t>
  </si>
  <si>
    <t>Ivan Rakitic</t>
  </si>
  <si>
    <t>Sergio Busquets</t>
  </si>
  <si>
    <t>AndrÃ©s Iniesta</t>
  </si>
  <si>
    <t>Sergio Ramos</t>
  </si>
  <si>
    <t>Paco AlcÃ¡cer</t>
  </si>
  <si>
    <t>Juan Carlos ValerÃ³n</t>
  </si>
  <si>
    <t>Javier Mascherano</t>
  </si>
  <si>
    <t>Rafinha</t>
  </si>
  <si>
    <t>Luka Modric</t>
  </si>
  <si>
    <t>Daniel Carvajal</t>
  </si>
  <si>
    <t>Aleix Vidal</t>
  </si>
  <si>
    <t>Marc-AndrÃ© ter Stegen</t>
  </si>
  <si>
    <t>Aymen Abdennour</t>
  </si>
  <si>
    <t>Arda Turan</t>
  </si>
  <si>
    <t>Gerard PiquÃ©</t>
  </si>
  <si>
    <t>Roberto Rosales</t>
  </si>
  <si>
    <t>Malaga</t>
  </si>
  <si>
    <t>Fede Cartabia</t>
  </si>
  <si>
    <t>Lucas VÃ¡zquez</t>
  </si>
  <si>
    <t>JosÃ© GayÃ¡</t>
  </si>
  <si>
    <t>Adriano</t>
  </si>
  <si>
    <t>Iago Aspas</t>
  </si>
  <si>
    <t>Shkodran Mustafi</t>
  </si>
  <si>
    <t>Sofiane Feghouli</t>
  </si>
  <si>
    <t>Andreu FontÃ¡s</t>
  </si>
  <si>
    <t>Thomas Vermaelen</t>
  </si>
  <si>
    <t>Jaume</t>
  </si>
  <si>
    <t>Mat Ryan</t>
  </si>
  <si>
    <t>Adnane Tighadouini</t>
  </si>
  <si>
    <t>Juanfran</t>
  </si>
  <si>
    <t>Diego Alves</t>
  </si>
  <si>
    <t>Daniel Wass</t>
  </si>
  <si>
    <t>Nacho</t>
  </si>
  <si>
    <t>Sergi Roberto</t>
  </si>
  <si>
    <t>Ã‰ver Banega</t>
  </si>
  <si>
    <t>RÃºben Vezo</t>
  </si>
  <si>
    <t>Douglas</t>
  </si>
  <si>
    <t>Mariano</t>
  </si>
  <si>
    <t>Gustavo Cabral</t>
  </si>
  <si>
    <t>Raphael Varane</t>
  </si>
  <si>
    <t>Faycal Fajr</t>
  </si>
  <si>
    <t>Pepe</t>
  </si>
  <si>
    <t>Aderlan Santos</t>
  </si>
  <si>
    <t>Manuel Pablo</t>
  </si>
  <si>
    <t>Gonzalo Castro</t>
  </si>
  <si>
    <t>Sergio Escudero</t>
  </si>
  <si>
    <t>Juan Emmanuel Culio</t>
  </si>
  <si>
    <t>Mateo Kovacic</t>
  </si>
  <si>
    <t>Lucas Orban</t>
  </si>
  <si>
    <t>Yuri</t>
  </si>
  <si>
    <t>Xabi Prieto</t>
  </si>
  <si>
    <t>JoÃ£o Cancelo</t>
  </si>
  <si>
    <t>Antolin Alcaraz</t>
  </si>
  <si>
    <t>GaÃ«l Kakuta</t>
  </si>
  <si>
    <t>Aritz Elustondo</t>
  </si>
  <si>
    <t>Sidnei</t>
  </si>
  <si>
    <t>Fernando Navarro</t>
  </si>
  <si>
    <t>Ãlvaro Arbeloa</t>
  </si>
  <si>
    <t>ZaldÃºa</t>
  </si>
  <si>
    <t>IÃ±igo MartÃ­nez</t>
  </si>
  <si>
    <t>Javi Varas</t>
  </si>
  <si>
    <t>Gerard Moreno</t>
  </si>
  <si>
    <t>Espanyol</t>
  </si>
  <si>
    <t>Marco Asensio</t>
  </si>
  <si>
    <t>BenoÃ®t TrÃ©moulinas</t>
  </si>
  <si>
    <t>Casemiro</t>
  </si>
  <si>
    <t>Luisinho</t>
  </si>
  <si>
    <t>John Guidetti</t>
  </si>
  <si>
    <t>Beto</t>
  </si>
  <si>
    <t>Kevin Gameiro</t>
  </si>
  <si>
    <t>Carlos Vela</t>
  </si>
  <si>
    <t>Weligton</t>
  </si>
  <si>
    <t>Carlos MartÃ­nez</t>
  </si>
  <si>
    <t>Carlos Kameni</t>
  </si>
  <si>
    <t>David SimÃ³n</t>
  </si>
  <si>
    <t>Jeremy Mathieu</t>
  </si>
  <si>
    <t>Igor Filipenko</t>
  </si>
  <si>
    <t>Reyes</t>
  </si>
  <si>
    <t>Pedro Bigas</t>
  </si>
  <si>
    <t>Arthur Boka</t>
  </si>
  <si>
    <t>Antonio BarragÃ¡n</t>
  </si>
  <si>
    <t>Jonny</t>
  </si>
  <si>
    <t>Hugo Mallo</t>
  </si>
  <si>
    <t>Anaitz Arbilla</t>
  </si>
  <si>
    <t>Augusto FernÃ¡ndez</t>
  </si>
  <si>
    <t>Grzegorz Krychowiak</t>
  </si>
  <si>
    <t>TimothÃ©e Kolodziejczak</t>
  </si>
  <si>
    <t>Juan Carlos</t>
  </si>
  <si>
    <t>Roque</t>
  </si>
  <si>
    <t>Sergio Canales</t>
  </si>
  <si>
    <t>Duda</t>
  </si>
  <si>
    <t>Tana</t>
  </si>
  <si>
    <t>Pedro Mosquera</t>
  </si>
  <si>
    <t>Aythami</t>
  </si>
  <si>
    <t>Alberto De la Bella</t>
  </si>
  <si>
    <t>RaÃºl Lizoain</t>
  </si>
  <si>
    <t>Fabricio</t>
  </si>
  <si>
    <t>David Zurutuza</t>
  </si>
  <si>
    <t>Coke</t>
  </si>
  <si>
    <t>Diego Reyes</t>
  </si>
  <si>
    <t>Nico Pareja</t>
  </si>
  <si>
    <t>Marco Andreolli</t>
  </si>
  <si>
    <t>RubÃ©n Blanco</t>
  </si>
  <si>
    <t>Pablo Fornals</t>
  </si>
  <si>
    <t>AndrÃ© Gomes</t>
  </si>
  <si>
    <t>Alejandro Arribas</t>
  </si>
  <si>
    <t>Asier Illarramendi</t>
  </si>
  <si>
    <t>JesÃ©</t>
  </si>
  <si>
    <t>Denis Cheryshev</t>
  </si>
  <si>
    <t>Vicente GÃ³mez</t>
  </si>
  <si>
    <t>Javi Castellano</t>
  </si>
  <si>
    <t>Luis Alberto</t>
  </si>
  <si>
    <t>Rodrigo de Paul</t>
  </si>
  <si>
    <t>Sergi Samper</t>
  </si>
  <si>
    <t>Ãlvaro GonzÃ¡lez</t>
  </si>
  <si>
    <t>Steven N'Zonzi</t>
  </si>
  <si>
    <t>Sergio Rico</t>
  </si>
  <si>
    <t>Adil Rami</t>
  </si>
  <si>
    <t>Salva Sevilla</t>
  </si>
  <si>
    <t>Alberto Lopo</t>
  </si>
  <si>
    <t>David GarcÃ­a</t>
  </si>
  <si>
    <t>Borja Mayoral</t>
  </si>
  <si>
    <t>Cardoso</t>
  </si>
  <si>
    <t>SaÃºl GarcÃ­a</t>
  </si>
  <si>
    <t>Vitolo</t>
  </si>
  <si>
    <t>Luismi</t>
  </si>
  <si>
    <t>Hachim Mastour</t>
  </si>
  <si>
    <t>David GÃ³mez</t>
  </si>
  <si>
    <t>Laure</t>
  </si>
  <si>
    <t>Oiartzun</t>
  </si>
  <si>
    <t>Dani Lorenzo</t>
  </si>
  <si>
    <t>Mikel Oyarzabal</t>
  </si>
  <si>
    <t>Marcos Angeleri</t>
  </si>
  <si>
    <t>Marcos Llorente</t>
  </si>
  <si>
    <t>SeÃ±Ã©</t>
  </si>
  <si>
    <t>Dejan Drazic</t>
  </si>
  <si>
    <t>NÃ©stor</t>
  </si>
  <si>
    <t>RaÃºl Albentosa</t>
  </si>
  <si>
    <t>RubÃ©n YÃ¡Ã±ez</t>
  </si>
  <si>
    <t>David Soria</t>
  </si>
  <si>
    <t>Aitor Cantalapiedra</t>
  </si>
  <si>
    <t>AsdrÃºbal</t>
  </si>
  <si>
    <t>Wilfrid Kaptoum</t>
  </si>
  <si>
    <t>Javi Fuego</t>
  </si>
  <si>
    <t>Javi LÃ³pez</t>
  </si>
  <si>
    <t>Manu</t>
  </si>
  <si>
    <t>FÃ¡bio Espinho</t>
  </si>
  <si>
    <t>RubÃ©n Duarte</t>
  </si>
  <si>
    <t>RaÃ­llo</t>
  </si>
  <si>
    <t>Sandro RamÃ­rez</t>
  </si>
  <si>
    <t>Pablo HernÃ¡ndez</t>
  </si>
  <si>
    <t>Javier Garrido</t>
  </si>
  <si>
    <t>Sergi GÃ³mez</t>
  </si>
  <si>
    <t>Ciro Immobile</t>
  </si>
  <si>
    <t>Michael Krohn-Dehli</t>
  </si>
  <si>
    <t>Sergio Ãlvarez</t>
  </si>
  <si>
    <t>HernÃ¡n</t>
  </si>
  <si>
    <t>Abraham</t>
  </si>
  <si>
    <t>Carles Planas</t>
  </si>
  <si>
    <t>Jonathas</t>
  </si>
  <si>
    <t>Ãngel</t>
  </si>
  <si>
    <t>Kiko Casilla</t>
  </si>
  <si>
    <t>JonÃ¡s GutiÃ©rrez</t>
  </si>
  <si>
    <t>Flavio Ferreira</t>
  </si>
  <si>
    <t>Dani Castellano</t>
  </si>
  <si>
    <t>Recio</t>
  </si>
  <si>
    <t>Daniel CarriÃ§o</t>
  </si>
  <si>
    <t>Ion Ansotegi</t>
  </si>
  <si>
    <t>Enzo Roco</t>
  </si>
  <si>
    <t>Celso Borges</t>
  </si>
  <si>
    <t>Sergio Araujo</t>
  </si>
  <si>
    <t>Haris Medunjanin</t>
  </si>
  <si>
    <t>SebastiÃ¡n CristÃ³foro</t>
  </si>
  <si>
    <t>Jordi Masip</t>
  </si>
  <si>
    <t>Roque Santa Cruz</t>
  </si>
  <si>
    <t>HÃ©ctor</t>
  </si>
  <si>
    <t>Gerard Gumbau</t>
  </si>
  <si>
    <t>Cani</t>
  </si>
  <si>
    <t>Michael Ciani</t>
  </si>
  <si>
    <t>GermÃ¡n Lux</t>
  </si>
  <si>
    <t>Nauzet AlemÃ¡n</t>
  </si>
  <si>
    <t>RaÃºl Navas</t>
  </si>
  <si>
    <t>Ignacio Camacho</t>
  </si>
  <si>
    <t>Momo</t>
  </si>
  <si>
    <t>Joan JordÃ¡n</t>
  </si>
  <si>
    <t>GerÃ³nimo Rulli</t>
  </si>
  <si>
    <t>RubÃ©n Pardo</t>
  </si>
  <si>
    <t>Mamadou Sylla</t>
  </si>
  <si>
    <t>Zakaria Bakkali</t>
  </si>
  <si>
    <t>Theo Bongonda</t>
  </si>
  <si>
    <t>Fuentes</t>
  </si>
  <si>
    <t>Mikel GonzÃ¡lez</t>
  </si>
  <si>
    <t>Munir El Haddadi</t>
  </si>
  <si>
    <t>Charles</t>
  </si>
  <si>
    <t>Bruma</t>
  </si>
  <si>
    <t>Oier</t>
  </si>
  <si>
    <t>Rober Correa</t>
  </si>
  <si>
    <t>VÃ­ctor Ãlvarez</t>
  </si>
  <si>
    <t>Burgui</t>
  </si>
  <si>
    <t>Juanpi</t>
  </si>
  <si>
    <t>Enzo PÃ©rez</t>
  </si>
  <si>
    <t>Miguel Torres</t>
  </si>
  <si>
    <t>Ãlvaro Negredo</t>
  </si>
  <si>
    <t>Paco MontaÃ±Ã©s</t>
  </si>
  <si>
    <t>Ãlex BergantiÃ±os</t>
  </si>
  <si>
    <t>Pablo Piatti</t>
  </si>
  <si>
    <t>Esteban Granero</t>
  </si>
  <si>
    <t>Nemanja Radoja</t>
  </si>
  <si>
    <t>Juan DomÃ­nguez</t>
  </si>
  <si>
    <t>LÃ©vy Madinda</t>
  </si>
  <si>
    <t>Santi Mina</t>
  </si>
  <si>
    <t>Jonathan RodrÃ­guez</t>
  </si>
  <si>
    <t>HernÃ¡n PÃ©rez</t>
  </si>
  <si>
    <t>Nordin Amrabat</t>
  </si>
  <si>
    <t>Vicente Iborra</t>
  </si>
  <si>
    <t>Fernando Tissone</t>
  </si>
  <si>
    <t>Oriol Riera</t>
  </si>
  <si>
    <t>Mubarak Wakaso</t>
  </si>
  <si>
    <t>Yoel</t>
  </si>
  <si>
    <t>VÃ­ctor SÃ¡nchez</t>
  </si>
  <si>
    <t>Guillermo Ochoa</t>
  </si>
  <si>
    <t>Nabil El Zhar</t>
  </si>
  <si>
    <t>JosÃ© CaÃ±as</t>
  </si>
  <si>
    <t>Pau</t>
  </si>
  <si>
    <t>Pape Diop</t>
  </si>
  <si>
    <t>Rodrigo</t>
  </si>
  <si>
    <t>Felipe Caicedo</t>
  </si>
  <si>
    <t>Duje Cop</t>
  </si>
  <si>
    <t>Ricardo Horta</t>
  </si>
  <si>
    <t>Markel Bergara</t>
  </si>
  <si>
    <t>Willian JosÃ©</t>
  </si>
  <si>
    <t>Fernando Llorente</t>
  </si>
  <si>
    <t>Francesco Bardi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</si>
</sst>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\.00"/>
    <numFmt numFmtId="165" formatCode="0.00_ ;\-0.00\ "/>
    <numFmt numFmtId="166" formatCode="0.00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</font>
    <font>
      <b/>
      <sz val="11"/>
      <color rgb="FFFF0000"/>
      <name val="Calibri"/>
      <family val="2"/>
      <scheme val="minor"/>
    </font>
    <font>
      <b/>
      <sz val="11"/>
      <color rgb="FF92D050"/>
      <name val="Calibri"/>
      <family val="2"/>
      <scheme val="minor"/>
    </font>
    <font>
      <b/>
      <sz val="11"/>
      <color theme="7"/>
      <name val="Calibri"/>
      <family val="2"/>
      <scheme val="minor"/>
    </font>
    <font>
      <b/>
      <sz val="11"/>
      <color theme="9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4" fontId="1" fillId="0" borderId="0" xfId="0" applyNumberFormat="1" applyFont="1" applyAlignment="1">
      <alignment horizontal="center" vertical="center"/>
    </xf>
    <xf numFmtId="4" fontId="0" fillId="0" borderId="0" xfId="0" applyNumberFormat="1"/>
    <xf numFmtId="164" fontId="1" fillId="0" borderId="0" xfId="0" applyNumberFormat="1" applyFont="1" applyAlignment="1">
      <alignment horizontal="right"/>
    </xf>
    <xf numFmtId="164" fontId="0" fillId="0" borderId="0" xfId="0" applyNumberFormat="1" applyAlignment="1">
      <alignment horizontal="right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4" fontId="0" fillId="0" borderId="0" xfId="0" applyNumberFormat="1" applyAlignment="1">
      <alignment horizontal="center"/>
    </xf>
    <xf numFmtId="4" fontId="1" fillId="0" borderId="0" xfId="0" applyNumberFormat="1" applyFont="1" applyAlignment="1">
      <alignment horizontal="center"/>
    </xf>
    <xf numFmtId="2" fontId="1" fillId="0" borderId="0" xfId="0" applyNumberFormat="1" applyFont="1" applyAlignment="1">
      <alignment horizontal="center"/>
    </xf>
    <xf numFmtId="2" fontId="0" fillId="0" borderId="0" xfId="0" applyNumberFormat="1" applyAlignment="1">
      <alignment horizontal="right"/>
    </xf>
    <xf numFmtId="165" fontId="0" fillId="0" borderId="0" xfId="0" applyNumberFormat="1" applyAlignment="1">
      <alignment horizontal="right"/>
    </xf>
    <xf numFmtId="2" fontId="0" fillId="0" borderId="0" xfId="0" applyNumberFormat="1"/>
    <xf numFmtId="166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 applyAlignment="1">
      <alignment horizontal="center"/>
    </xf>
    <xf numFmtId="164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0" fillId="0" borderId="5" xfId="0" applyBorder="1"/>
    <xf numFmtId="0" fontId="0" fillId="0" borderId="6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600075</xdr:colOff>
          <xdr:row>4</xdr:row>
          <xdr:rowOff>9525</xdr:rowOff>
        </xdr:from>
        <xdr:to>
          <xdr:col>26</xdr:col>
          <xdr:colOff>57150</xdr:colOff>
          <xdr:row>7</xdr:row>
          <xdr:rowOff>19050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POSITION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0</xdr:colOff>
          <xdr:row>0</xdr:row>
          <xdr:rowOff>95250</xdr:rowOff>
        </xdr:from>
        <xdr:to>
          <xdr:col>25</xdr:col>
          <xdr:colOff>28575</xdr:colOff>
          <xdr:row>2</xdr:row>
          <xdr:rowOff>9525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19050</xdr:colOff>
          <xdr:row>2</xdr:row>
          <xdr:rowOff>180975</xdr:rowOff>
        </xdr:from>
        <xdr:to>
          <xdr:col>13</xdr:col>
          <xdr:colOff>28575</xdr:colOff>
          <xdr:row>4</xdr:row>
          <xdr:rowOff>57150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team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876300</xdr:colOff>
          <xdr:row>3</xdr:row>
          <xdr:rowOff>152400</xdr:rowOff>
        </xdr:from>
        <xdr:to>
          <xdr:col>20</xdr:col>
          <xdr:colOff>19050</xdr:colOff>
          <xdr:row>5</xdr:row>
          <xdr:rowOff>114300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Update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</xdr:colOff>
          <xdr:row>0</xdr:row>
          <xdr:rowOff>171450</xdr:rowOff>
        </xdr:from>
        <xdr:to>
          <xdr:col>19</xdr:col>
          <xdr:colOff>304800</xdr:colOff>
          <xdr:row>2</xdr:row>
          <xdr:rowOff>123825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Start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X256"/>
  <sheetViews>
    <sheetView workbookViewId="0"/>
  </sheetViews>
  <sheetFormatPr baseColWidth="10" defaultColWidth="9.140625" defaultRowHeight="15" x14ac:dyDescent="0.25"/>
  <cols>
    <col min="1" max="1" width="22.7109375" customWidth="1"/>
    <col min="2" max="2" width="7.42578125" style="19" customWidth="1"/>
    <col min="3" max="3" width="17.7109375" customWidth="1"/>
    <col min="4" max="4" width="14.140625" style="5" bestFit="1" customWidth="1"/>
    <col min="5" max="5" width="6.7109375" style="19" customWidth="1"/>
    <col min="6" max="6" width="5.7109375" customWidth="1"/>
    <col min="7" max="10" width="4.7109375" customWidth="1"/>
    <col min="11" max="15" width="5.7109375" customWidth="1"/>
    <col min="16" max="16" width="4.7109375" customWidth="1"/>
    <col min="17" max="17" width="5.7109375" customWidth="1"/>
    <col min="18" max="22" width="4.7109375" customWidth="1"/>
    <col min="23" max="23" width="7.7109375" style="14" customWidth="1"/>
  </cols>
  <sheetData>
    <row r="1" spans="1:24" s="19" customFormat="1" x14ac:dyDescent="0.25">
      <c r="A1" s="3" t="s">
        <v>8</v>
      </c>
      <c r="B1" s="3" t="s">
        <v>9</v>
      </c>
      <c r="C1" s="3" t="s">
        <v>10</v>
      </c>
      <c r="D1" s="12" t="s">
        <v>5</v>
      </c>
      <c r="E1" s="3" t="s">
        <v>11</v>
      </c>
      <c r="F1" s="3" t="s">
        <v>23</v>
      </c>
      <c r="G1" s="3" t="s">
        <v>24</v>
      </c>
      <c r="H1" s="3" t="s">
        <v>25</v>
      </c>
      <c r="I1" s="3" t="s">
        <v>14</v>
      </c>
      <c r="J1" s="3" t="s">
        <v>26</v>
      </c>
      <c r="K1" s="26" t="s">
        <v>2</v>
      </c>
      <c r="L1" s="26" t="s">
        <v>27</v>
      </c>
      <c r="M1" s="27" t="s">
        <v>28</v>
      </c>
      <c r="N1" s="27" t="s">
        <v>29</v>
      </c>
      <c r="O1" s="28" t="s">
        <v>30</v>
      </c>
      <c r="P1" s="3" t="s">
        <v>31</v>
      </c>
      <c r="Q1" s="3" t="s">
        <v>32</v>
      </c>
      <c r="R1" s="3" t="s">
        <v>33</v>
      </c>
      <c r="S1" s="3" t="s">
        <v>34</v>
      </c>
      <c r="T1" s="29" t="s">
        <v>35</v>
      </c>
      <c r="U1" s="29" t="s">
        <v>36</v>
      </c>
      <c r="V1" s="29" t="s">
        <v>37</v>
      </c>
      <c r="W1" s="13" t="s">
        <v>12</v>
      </c>
      <c r="X1" s="3"/>
    </row>
    <row r="2" spans="1:24" x14ac:dyDescent="0.25">
      <c r="A2" t="s">
        <v>38</v>
      </c>
      <c r="B2" s="19" t="s">
        <v>4</v>
      </c>
      <c r="C2" t="s">
        <v>39</v>
      </c>
      <c r="D2" s="5">
        <v>19800000</v>
      </c>
      <c r="E2" s="19">
        <v>10</v>
      </c>
      <c r="F2">
        <v>897</v>
      </c>
      <c r="G2">
        <v>3</v>
      </c>
      <c r="H2">
        <v>0</v>
      </c>
      <c r="I2">
        <v>42</v>
      </c>
      <c r="J2">
        <v>12</v>
      </c>
      <c r="K2">
        <v>11</v>
      </c>
      <c r="L2">
        <v>3</v>
      </c>
      <c r="M2">
        <v>3</v>
      </c>
      <c r="N2">
        <v>4</v>
      </c>
      <c r="O2">
        <v>22</v>
      </c>
      <c r="P2">
        <v>1</v>
      </c>
      <c r="Q2">
        <v>417</v>
      </c>
      <c r="R2">
        <v>4</v>
      </c>
      <c r="S2">
        <v>7</v>
      </c>
      <c r="T2">
        <v>0</v>
      </c>
      <c r="U2">
        <v>12</v>
      </c>
      <c r="V2">
        <v>0</v>
      </c>
      <c r="W2" s="15">
        <v>16.745000000000001</v>
      </c>
    </row>
    <row r="3" spans="1:24" x14ac:dyDescent="0.25">
      <c r="A3" t="s">
        <v>40</v>
      </c>
      <c r="B3" s="19" t="s">
        <v>4</v>
      </c>
      <c r="C3" t="s">
        <v>39</v>
      </c>
      <c r="D3" s="5">
        <v>19500000</v>
      </c>
      <c r="E3" s="19">
        <v>6</v>
      </c>
      <c r="F3">
        <v>400</v>
      </c>
      <c r="G3">
        <v>0</v>
      </c>
      <c r="H3">
        <v>0</v>
      </c>
      <c r="I3">
        <v>6</v>
      </c>
      <c r="J3">
        <v>2</v>
      </c>
      <c r="K3">
        <v>3</v>
      </c>
      <c r="L3">
        <v>2</v>
      </c>
      <c r="M3">
        <v>2</v>
      </c>
      <c r="N3">
        <v>1</v>
      </c>
      <c r="O3">
        <v>15</v>
      </c>
      <c r="P3">
        <v>2</v>
      </c>
      <c r="Q3">
        <v>227</v>
      </c>
      <c r="R3">
        <v>1</v>
      </c>
      <c r="S3">
        <v>2</v>
      </c>
      <c r="T3">
        <v>0</v>
      </c>
      <c r="U3">
        <v>5</v>
      </c>
      <c r="V3">
        <v>0</v>
      </c>
      <c r="W3" s="14">
        <v>10.968</v>
      </c>
    </row>
    <row r="4" spans="1:24" x14ac:dyDescent="0.25">
      <c r="A4" t="s">
        <v>41</v>
      </c>
      <c r="B4" s="19" t="s">
        <v>4</v>
      </c>
      <c r="C4" t="s">
        <v>39</v>
      </c>
      <c r="D4" s="5">
        <v>17900000</v>
      </c>
      <c r="E4" s="19">
        <v>10</v>
      </c>
      <c r="F4">
        <v>900</v>
      </c>
      <c r="G4">
        <v>3</v>
      </c>
      <c r="H4">
        <v>0</v>
      </c>
      <c r="I4">
        <v>22</v>
      </c>
      <c r="J4">
        <v>12</v>
      </c>
      <c r="K4">
        <v>9</v>
      </c>
      <c r="L4">
        <v>3</v>
      </c>
      <c r="M4">
        <v>4</v>
      </c>
      <c r="N4">
        <v>3</v>
      </c>
      <c r="O4">
        <v>20</v>
      </c>
      <c r="P4">
        <v>0</v>
      </c>
      <c r="Q4">
        <v>168</v>
      </c>
      <c r="R4">
        <v>4</v>
      </c>
      <c r="S4">
        <v>5</v>
      </c>
      <c r="T4">
        <v>0</v>
      </c>
      <c r="U4">
        <v>11</v>
      </c>
      <c r="V4">
        <v>0</v>
      </c>
      <c r="W4" s="14">
        <v>13.704000000000001</v>
      </c>
    </row>
    <row r="5" spans="1:24" x14ac:dyDescent="0.25">
      <c r="A5" t="s">
        <v>42</v>
      </c>
      <c r="B5" s="19" t="s">
        <v>4</v>
      </c>
      <c r="C5" t="s">
        <v>43</v>
      </c>
      <c r="D5" s="5">
        <v>17200000</v>
      </c>
      <c r="E5" s="19">
        <v>11</v>
      </c>
      <c r="F5">
        <v>990</v>
      </c>
      <c r="G5">
        <v>2</v>
      </c>
      <c r="H5">
        <v>0</v>
      </c>
      <c r="I5">
        <v>11</v>
      </c>
      <c r="J5">
        <v>6</v>
      </c>
      <c r="K5">
        <v>8</v>
      </c>
      <c r="L5">
        <v>2</v>
      </c>
      <c r="M5">
        <v>6</v>
      </c>
      <c r="N5">
        <v>4</v>
      </c>
      <c r="O5">
        <v>33</v>
      </c>
      <c r="P5">
        <v>0</v>
      </c>
      <c r="Q5">
        <v>272</v>
      </c>
      <c r="R5">
        <v>2</v>
      </c>
      <c r="S5">
        <v>3</v>
      </c>
      <c r="T5">
        <v>0</v>
      </c>
      <c r="U5">
        <v>7</v>
      </c>
      <c r="V5">
        <v>0</v>
      </c>
      <c r="W5" s="14">
        <v>14.224</v>
      </c>
    </row>
    <row r="6" spans="1:24" x14ac:dyDescent="0.25">
      <c r="A6" t="s">
        <v>44</v>
      </c>
      <c r="B6" s="19" t="s">
        <v>1</v>
      </c>
      <c r="C6" t="s">
        <v>43</v>
      </c>
      <c r="D6" s="5">
        <v>14500000</v>
      </c>
      <c r="E6" s="19">
        <v>3</v>
      </c>
      <c r="F6">
        <v>151</v>
      </c>
      <c r="G6">
        <v>0</v>
      </c>
      <c r="H6">
        <v>0</v>
      </c>
      <c r="I6">
        <v>2</v>
      </c>
      <c r="J6">
        <v>2</v>
      </c>
      <c r="K6">
        <v>3</v>
      </c>
      <c r="L6">
        <v>1</v>
      </c>
      <c r="M6">
        <v>1</v>
      </c>
      <c r="N6">
        <v>0</v>
      </c>
      <c r="O6">
        <v>4</v>
      </c>
      <c r="P6">
        <v>0</v>
      </c>
      <c r="Q6">
        <v>124</v>
      </c>
      <c r="R6">
        <v>1</v>
      </c>
      <c r="S6">
        <v>1</v>
      </c>
      <c r="T6">
        <v>0</v>
      </c>
      <c r="U6">
        <v>1</v>
      </c>
      <c r="V6">
        <v>0</v>
      </c>
      <c r="W6" s="14">
        <v>14.74</v>
      </c>
    </row>
    <row r="7" spans="1:24" x14ac:dyDescent="0.25">
      <c r="A7" t="s">
        <v>45</v>
      </c>
      <c r="B7" s="19" t="s">
        <v>2</v>
      </c>
      <c r="C7" t="s">
        <v>43</v>
      </c>
      <c r="D7" s="5">
        <v>13100000</v>
      </c>
      <c r="E7" s="19">
        <v>9</v>
      </c>
      <c r="F7">
        <v>810</v>
      </c>
      <c r="G7">
        <v>0</v>
      </c>
      <c r="H7">
        <v>0</v>
      </c>
      <c r="I7">
        <v>3</v>
      </c>
      <c r="J7">
        <v>0</v>
      </c>
      <c r="K7">
        <v>0</v>
      </c>
      <c r="L7">
        <v>0</v>
      </c>
      <c r="M7">
        <v>6</v>
      </c>
      <c r="N7">
        <v>3</v>
      </c>
      <c r="O7">
        <v>0</v>
      </c>
      <c r="P7">
        <v>0</v>
      </c>
      <c r="Q7">
        <v>122</v>
      </c>
      <c r="R7">
        <v>0</v>
      </c>
      <c r="S7">
        <v>0</v>
      </c>
      <c r="T7">
        <v>27</v>
      </c>
      <c r="U7">
        <v>3</v>
      </c>
      <c r="V7">
        <v>2</v>
      </c>
      <c r="W7" s="14">
        <v>10.856</v>
      </c>
    </row>
    <row r="8" spans="1:24" x14ac:dyDescent="0.25">
      <c r="A8" t="s">
        <v>46</v>
      </c>
      <c r="B8" s="19" t="s">
        <v>3</v>
      </c>
      <c r="C8" t="s">
        <v>43</v>
      </c>
      <c r="D8" s="5">
        <v>13000000</v>
      </c>
      <c r="E8" s="19">
        <v>10</v>
      </c>
      <c r="F8">
        <v>900</v>
      </c>
      <c r="G8">
        <v>0</v>
      </c>
      <c r="H8">
        <v>0</v>
      </c>
      <c r="I8">
        <v>16</v>
      </c>
      <c r="J8">
        <v>6</v>
      </c>
      <c r="K8">
        <v>2</v>
      </c>
      <c r="L8">
        <v>1</v>
      </c>
      <c r="M8">
        <v>6</v>
      </c>
      <c r="N8">
        <v>4</v>
      </c>
      <c r="O8">
        <v>2</v>
      </c>
      <c r="P8">
        <v>0</v>
      </c>
      <c r="Q8">
        <v>571</v>
      </c>
      <c r="R8">
        <v>22</v>
      </c>
      <c r="S8">
        <v>26</v>
      </c>
      <c r="T8">
        <v>0</v>
      </c>
      <c r="U8">
        <v>4</v>
      </c>
      <c r="V8">
        <v>0</v>
      </c>
      <c r="W8" s="14">
        <v>10.863</v>
      </c>
    </row>
    <row r="9" spans="1:24" x14ac:dyDescent="0.25">
      <c r="A9" t="s">
        <v>47</v>
      </c>
      <c r="B9" s="19" t="s">
        <v>4</v>
      </c>
      <c r="C9" t="s">
        <v>48</v>
      </c>
      <c r="D9" s="5">
        <v>12800000</v>
      </c>
      <c r="E9" s="19">
        <v>11</v>
      </c>
      <c r="F9">
        <v>989</v>
      </c>
      <c r="G9">
        <v>2</v>
      </c>
      <c r="H9">
        <v>0</v>
      </c>
      <c r="I9">
        <v>26</v>
      </c>
      <c r="J9">
        <v>16</v>
      </c>
      <c r="K9">
        <v>7</v>
      </c>
      <c r="L9">
        <v>4</v>
      </c>
      <c r="M9">
        <v>2</v>
      </c>
      <c r="N9">
        <v>5</v>
      </c>
      <c r="O9">
        <v>18</v>
      </c>
      <c r="P9">
        <v>0</v>
      </c>
      <c r="Q9">
        <v>337</v>
      </c>
      <c r="R9">
        <v>7</v>
      </c>
      <c r="S9">
        <v>8</v>
      </c>
      <c r="T9">
        <v>0</v>
      </c>
      <c r="U9">
        <v>18</v>
      </c>
      <c r="V9">
        <v>0</v>
      </c>
      <c r="W9" s="14">
        <v>11.99</v>
      </c>
    </row>
    <row r="10" spans="1:24" x14ac:dyDescent="0.25">
      <c r="A10" t="s">
        <v>49</v>
      </c>
      <c r="B10" s="19" t="s">
        <v>4</v>
      </c>
      <c r="C10" t="s">
        <v>43</v>
      </c>
      <c r="D10" s="5">
        <v>12000000</v>
      </c>
      <c r="E10" s="19">
        <v>6</v>
      </c>
      <c r="F10">
        <v>440</v>
      </c>
      <c r="G10">
        <v>1</v>
      </c>
      <c r="H10">
        <v>0</v>
      </c>
      <c r="I10">
        <v>5</v>
      </c>
      <c r="J10">
        <v>9</v>
      </c>
      <c r="K10">
        <v>6</v>
      </c>
      <c r="L10">
        <v>0</v>
      </c>
      <c r="M10">
        <v>4</v>
      </c>
      <c r="N10">
        <v>2</v>
      </c>
      <c r="O10">
        <v>11</v>
      </c>
      <c r="P10">
        <v>0</v>
      </c>
      <c r="Q10">
        <v>106</v>
      </c>
      <c r="R10">
        <v>1</v>
      </c>
      <c r="S10">
        <v>2</v>
      </c>
      <c r="T10">
        <v>0</v>
      </c>
      <c r="U10">
        <v>1</v>
      </c>
      <c r="V10">
        <v>0</v>
      </c>
      <c r="W10" s="14">
        <v>11.997</v>
      </c>
    </row>
    <row r="11" spans="1:24" x14ac:dyDescent="0.25">
      <c r="A11" t="s">
        <v>50</v>
      </c>
      <c r="B11" s="19" t="s">
        <v>4</v>
      </c>
      <c r="C11" t="s">
        <v>43</v>
      </c>
      <c r="D11" s="5">
        <v>11700000</v>
      </c>
      <c r="E11" s="19">
        <v>6</v>
      </c>
      <c r="F11">
        <v>429</v>
      </c>
      <c r="G11">
        <v>0</v>
      </c>
      <c r="H11">
        <v>0</v>
      </c>
      <c r="I11">
        <v>9</v>
      </c>
      <c r="J11">
        <v>3</v>
      </c>
      <c r="K11">
        <v>2</v>
      </c>
      <c r="L11">
        <v>4</v>
      </c>
      <c r="M11">
        <v>4</v>
      </c>
      <c r="N11">
        <v>0</v>
      </c>
      <c r="O11">
        <v>7</v>
      </c>
      <c r="P11">
        <v>0</v>
      </c>
      <c r="Q11">
        <v>150</v>
      </c>
      <c r="R11">
        <v>2</v>
      </c>
      <c r="S11">
        <v>2</v>
      </c>
      <c r="T11">
        <v>0</v>
      </c>
      <c r="U11">
        <v>4</v>
      </c>
      <c r="V11">
        <v>0</v>
      </c>
      <c r="W11" s="14">
        <v>10.013</v>
      </c>
    </row>
    <row r="12" spans="1:24" x14ac:dyDescent="0.25">
      <c r="A12" t="s">
        <v>51</v>
      </c>
      <c r="B12" s="19" t="s">
        <v>1</v>
      </c>
      <c r="C12" t="s">
        <v>52</v>
      </c>
      <c r="D12" s="5">
        <v>11300000</v>
      </c>
      <c r="E12" s="19">
        <v>9</v>
      </c>
      <c r="F12">
        <v>635</v>
      </c>
      <c r="G12">
        <v>3</v>
      </c>
      <c r="H12">
        <v>0</v>
      </c>
      <c r="I12">
        <v>22</v>
      </c>
      <c r="J12">
        <v>15</v>
      </c>
      <c r="K12">
        <v>4</v>
      </c>
      <c r="L12">
        <v>2</v>
      </c>
      <c r="M12">
        <v>4</v>
      </c>
      <c r="N12">
        <v>1</v>
      </c>
      <c r="O12">
        <v>6</v>
      </c>
      <c r="P12">
        <v>0</v>
      </c>
      <c r="Q12">
        <v>331</v>
      </c>
      <c r="R12">
        <v>11</v>
      </c>
      <c r="S12">
        <v>14</v>
      </c>
      <c r="T12">
        <v>0</v>
      </c>
      <c r="U12">
        <v>6</v>
      </c>
      <c r="V12">
        <v>0</v>
      </c>
      <c r="W12" s="14">
        <v>9.3059999999999992</v>
      </c>
    </row>
    <row r="13" spans="1:24" x14ac:dyDescent="0.25">
      <c r="A13" t="s">
        <v>53</v>
      </c>
      <c r="B13" s="19" t="s">
        <v>3</v>
      </c>
      <c r="C13" t="s">
        <v>39</v>
      </c>
      <c r="D13" s="5">
        <v>11300000</v>
      </c>
      <c r="E13" s="19">
        <v>5</v>
      </c>
      <c r="F13">
        <v>266</v>
      </c>
      <c r="G13">
        <v>0</v>
      </c>
      <c r="H13">
        <v>0</v>
      </c>
      <c r="I13">
        <v>4</v>
      </c>
      <c r="J13">
        <v>2</v>
      </c>
      <c r="K13">
        <v>1</v>
      </c>
      <c r="L13">
        <v>1</v>
      </c>
      <c r="M13">
        <v>0</v>
      </c>
      <c r="N13">
        <v>3</v>
      </c>
      <c r="O13">
        <v>1</v>
      </c>
      <c r="P13">
        <v>0</v>
      </c>
      <c r="Q13">
        <v>205</v>
      </c>
      <c r="R13">
        <v>8</v>
      </c>
      <c r="S13">
        <v>6</v>
      </c>
      <c r="T13">
        <v>0</v>
      </c>
      <c r="U13">
        <v>3</v>
      </c>
      <c r="V13">
        <v>0</v>
      </c>
      <c r="W13" s="14">
        <v>6.8940000000000001</v>
      </c>
    </row>
    <row r="14" spans="1:24" x14ac:dyDescent="0.25">
      <c r="A14" t="s">
        <v>54</v>
      </c>
      <c r="B14" s="19" t="s">
        <v>1</v>
      </c>
      <c r="C14" t="s">
        <v>43</v>
      </c>
      <c r="D14" s="5">
        <v>11200000</v>
      </c>
      <c r="E14" s="19">
        <v>10</v>
      </c>
      <c r="F14">
        <v>831</v>
      </c>
      <c r="G14">
        <v>2</v>
      </c>
      <c r="H14">
        <v>0</v>
      </c>
      <c r="I14">
        <v>11</v>
      </c>
      <c r="J14">
        <v>13</v>
      </c>
      <c r="K14">
        <v>0</v>
      </c>
      <c r="L14">
        <v>3</v>
      </c>
      <c r="M14">
        <v>5</v>
      </c>
      <c r="N14">
        <v>4</v>
      </c>
      <c r="O14">
        <v>2</v>
      </c>
      <c r="P14">
        <v>0</v>
      </c>
      <c r="Q14">
        <v>696</v>
      </c>
      <c r="R14">
        <v>12</v>
      </c>
      <c r="S14">
        <v>15</v>
      </c>
      <c r="T14">
        <v>0</v>
      </c>
      <c r="U14">
        <v>7</v>
      </c>
      <c r="V14">
        <v>0</v>
      </c>
      <c r="W14" s="14">
        <v>7.6420000000000003</v>
      </c>
    </row>
    <row r="15" spans="1:24" x14ac:dyDescent="0.25">
      <c r="A15" t="s">
        <v>55</v>
      </c>
      <c r="B15" s="19" t="s">
        <v>3</v>
      </c>
      <c r="C15" t="s">
        <v>43</v>
      </c>
      <c r="D15" s="5">
        <v>11200000</v>
      </c>
      <c r="E15" s="19">
        <v>6</v>
      </c>
      <c r="F15">
        <v>534</v>
      </c>
      <c r="G15">
        <v>0</v>
      </c>
      <c r="H15">
        <v>0</v>
      </c>
      <c r="I15">
        <v>4</v>
      </c>
      <c r="J15">
        <v>8</v>
      </c>
      <c r="K15">
        <v>1</v>
      </c>
      <c r="L15">
        <v>0</v>
      </c>
      <c r="M15">
        <v>3</v>
      </c>
      <c r="N15">
        <v>2</v>
      </c>
      <c r="O15">
        <v>2</v>
      </c>
      <c r="P15">
        <v>0</v>
      </c>
      <c r="Q15">
        <v>307</v>
      </c>
      <c r="R15">
        <v>17</v>
      </c>
      <c r="S15">
        <v>11</v>
      </c>
      <c r="T15">
        <v>0</v>
      </c>
      <c r="U15">
        <v>5</v>
      </c>
      <c r="V15">
        <v>0</v>
      </c>
      <c r="W15" s="14">
        <v>8.44</v>
      </c>
    </row>
    <row r="16" spans="1:24" x14ac:dyDescent="0.25">
      <c r="A16" t="s">
        <v>56</v>
      </c>
      <c r="B16" s="19" t="s">
        <v>1</v>
      </c>
      <c r="C16" t="s">
        <v>43</v>
      </c>
      <c r="D16" s="5">
        <v>10800000</v>
      </c>
      <c r="E16" s="19">
        <v>11</v>
      </c>
      <c r="F16">
        <v>761</v>
      </c>
      <c r="G16">
        <v>1</v>
      </c>
      <c r="H16">
        <v>0</v>
      </c>
      <c r="I16">
        <v>20</v>
      </c>
      <c r="J16">
        <v>11</v>
      </c>
      <c r="K16">
        <v>1</v>
      </c>
      <c r="L16">
        <v>3</v>
      </c>
      <c r="M16">
        <v>5</v>
      </c>
      <c r="N16">
        <v>3</v>
      </c>
      <c r="O16">
        <v>7</v>
      </c>
      <c r="P16">
        <v>0</v>
      </c>
      <c r="Q16">
        <v>370</v>
      </c>
      <c r="R16">
        <v>10</v>
      </c>
      <c r="S16">
        <v>7</v>
      </c>
      <c r="T16">
        <v>0</v>
      </c>
      <c r="U16">
        <v>5</v>
      </c>
      <c r="V16">
        <v>0</v>
      </c>
      <c r="W16" s="14">
        <v>7.2380000000000004</v>
      </c>
    </row>
    <row r="17" spans="1:23" x14ac:dyDescent="0.25">
      <c r="A17" t="s">
        <v>57</v>
      </c>
      <c r="B17" s="19" t="s">
        <v>1</v>
      </c>
      <c r="C17" t="s">
        <v>48</v>
      </c>
      <c r="D17" s="5">
        <v>10700000</v>
      </c>
      <c r="E17" s="19">
        <v>11</v>
      </c>
      <c r="F17">
        <v>974</v>
      </c>
      <c r="G17">
        <v>2</v>
      </c>
      <c r="H17">
        <v>0</v>
      </c>
      <c r="I17">
        <v>29</v>
      </c>
      <c r="J17">
        <v>7</v>
      </c>
      <c r="K17">
        <v>3</v>
      </c>
      <c r="L17">
        <v>2</v>
      </c>
      <c r="M17">
        <v>2</v>
      </c>
      <c r="N17">
        <v>5</v>
      </c>
      <c r="O17">
        <v>12</v>
      </c>
      <c r="P17">
        <v>0</v>
      </c>
      <c r="Q17">
        <v>398</v>
      </c>
      <c r="R17">
        <v>11</v>
      </c>
      <c r="S17">
        <v>7</v>
      </c>
      <c r="T17">
        <v>0</v>
      </c>
      <c r="U17">
        <v>17</v>
      </c>
      <c r="V17">
        <v>0</v>
      </c>
      <c r="W17" s="14">
        <v>9.6549999999999994</v>
      </c>
    </row>
    <row r="18" spans="1:23" x14ac:dyDescent="0.25">
      <c r="A18" t="s">
        <v>58</v>
      </c>
      <c r="B18" s="19" t="s">
        <v>4</v>
      </c>
      <c r="C18" t="s">
        <v>59</v>
      </c>
      <c r="D18" s="5">
        <v>10600000</v>
      </c>
      <c r="E18" s="19">
        <v>9</v>
      </c>
      <c r="F18">
        <v>707</v>
      </c>
      <c r="G18">
        <v>0</v>
      </c>
      <c r="H18">
        <v>0</v>
      </c>
      <c r="I18">
        <v>14</v>
      </c>
      <c r="J18">
        <v>6</v>
      </c>
      <c r="K18">
        <v>8</v>
      </c>
      <c r="L18">
        <v>0</v>
      </c>
      <c r="M18">
        <v>3</v>
      </c>
      <c r="N18">
        <v>0</v>
      </c>
      <c r="O18">
        <v>15</v>
      </c>
      <c r="P18">
        <v>0</v>
      </c>
      <c r="Q18">
        <v>128</v>
      </c>
      <c r="R18">
        <v>2</v>
      </c>
      <c r="S18">
        <v>3</v>
      </c>
      <c r="T18">
        <v>0</v>
      </c>
      <c r="U18">
        <v>11</v>
      </c>
      <c r="V18">
        <v>0</v>
      </c>
      <c r="W18" s="14">
        <v>11.997999999999999</v>
      </c>
    </row>
    <row r="19" spans="1:23" x14ac:dyDescent="0.25">
      <c r="A19" t="s">
        <v>60</v>
      </c>
      <c r="B19" s="19" t="s">
        <v>4</v>
      </c>
      <c r="C19" t="s">
        <v>61</v>
      </c>
      <c r="D19" s="5">
        <v>10400000</v>
      </c>
      <c r="E19" s="19">
        <v>11</v>
      </c>
      <c r="F19">
        <v>904</v>
      </c>
      <c r="G19">
        <v>2</v>
      </c>
      <c r="H19">
        <v>0</v>
      </c>
      <c r="I19">
        <v>16</v>
      </c>
      <c r="J19">
        <v>9</v>
      </c>
      <c r="K19">
        <v>7</v>
      </c>
      <c r="L19">
        <v>1</v>
      </c>
      <c r="M19">
        <v>2</v>
      </c>
      <c r="N19">
        <v>5</v>
      </c>
      <c r="O19">
        <v>14</v>
      </c>
      <c r="P19">
        <v>0</v>
      </c>
      <c r="Q19">
        <v>187</v>
      </c>
      <c r="R19">
        <v>3</v>
      </c>
      <c r="S19">
        <v>5</v>
      </c>
      <c r="T19">
        <v>0</v>
      </c>
      <c r="U19">
        <v>12</v>
      </c>
      <c r="V19">
        <v>0</v>
      </c>
      <c r="W19" s="14">
        <v>9.4719999999999995</v>
      </c>
    </row>
    <row r="20" spans="1:23" x14ac:dyDescent="0.25">
      <c r="A20" t="s">
        <v>62</v>
      </c>
      <c r="B20" s="19" t="s">
        <v>1</v>
      </c>
      <c r="C20" t="s">
        <v>63</v>
      </c>
      <c r="D20" s="5">
        <v>10300000</v>
      </c>
      <c r="E20" s="19">
        <v>11</v>
      </c>
      <c r="F20">
        <v>945</v>
      </c>
      <c r="G20">
        <v>0</v>
      </c>
      <c r="H20">
        <v>0</v>
      </c>
      <c r="I20">
        <v>31</v>
      </c>
      <c r="J20">
        <v>6</v>
      </c>
      <c r="K20">
        <v>2</v>
      </c>
      <c r="L20">
        <v>0</v>
      </c>
      <c r="M20">
        <v>4</v>
      </c>
      <c r="N20">
        <v>2</v>
      </c>
      <c r="O20">
        <v>9</v>
      </c>
      <c r="P20">
        <v>0</v>
      </c>
      <c r="Q20">
        <v>340</v>
      </c>
      <c r="R20">
        <v>7</v>
      </c>
      <c r="S20">
        <v>7</v>
      </c>
      <c r="T20">
        <v>0</v>
      </c>
      <c r="U20">
        <v>16</v>
      </c>
      <c r="V20">
        <v>0</v>
      </c>
      <c r="W20" s="14">
        <v>8.218</v>
      </c>
    </row>
    <row r="21" spans="1:23" x14ac:dyDescent="0.25">
      <c r="A21" t="s">
        <v>64</v>
      </c>
      <c r="B21" s="19" t="s">
        <v>3</v>
      </c>
      <c r="C21" t="s">
        <v>39</v>
      </c>
      <c r="D21" s="5">
        <v>10300000</v>
      </c>
      <c r="E21" s="19">
        <v>8</v>
      </c>
      <c r="F21">
        <v>720</v>
      </c>
      <c r="G21">
        <v>1</v>
      </c>
      <c r="H21">
        <v>0</v>
      </c>
      <c r="I21">
        <v>3</v>
      </c>
      <c r="J21">
        <v>5</v>
      </c>
      <c r="K21">
        <v>0</v>
      </c>
      <c r="L21">
        <v>1</v>
      </c>
      <c r="M21">
        <v>4</v>
      </c>
      <c r="N21">
        <v>2</v>
      </c>
      <c r="O21">
        <v>1</v>
      </c>
      <c r="P21">
        <v>0</v>
      </c>
      <c r="Q21">
        <v>485</v>
      </c>
      <c r="R21">
        <v>14</v>
      </c>
      <c r="S21">
        <v>10</v>
      </c>
      <c r="T21">
        <v>0</v>
      </c>
      <c r="U21">
        <v>6</v>
      </c>
      <c r="V21">
        <v>0</v>
      </c>
      <c r="W21" s="14">
        <v>7.306</v>
      </c>
    </row>
    <row r="22" spans="1:23" x14ac:dyDescent="0.25">
      <c r="A22" t="s">
        <v>65</v>
      </c>
      <c r="B22" s="19" t="s">
        <v>3</v>
      </c>
      <c r="C22" t="s">
        <v>39</v>
      </c>
      <c r="D22" s="5">
        <v>9900000</v>
      </c>
      <c r="E22" s="19">
        <v>8</v>
      </c>
      <c r="F22">
        <v>577</v>
      </c>
      <c r="G22">
        <v>0</v>
      </c>
      <c r="H22">
        <v>0</v>
      </c>
      <c r="I22">
        <v>9</v>
      </c>
      <c r="J22">
        <v>6</v>
      </c>
      <c r="K22">
        <v>0</v>
      </c>
      <c r="L22">
        <v>0</v>
      </c>
      <c r="M22">
        <v>2</v>
      </c>
      <c r="N22">
        <v>2</v>
      </c>
      <c r="O22">
        <v>2</v>
      </c>
      <c r="P22">
        <v>0</v>
      </c>
      <c r="Q22">
        <v>371</v>
      </c>
      <c r="R22">
        <v>15</v>
      </c>
      <c r="S22">
        <v>9</v>
      </c>
      <c r="T22">
        <v>0</v>
      </c>
      <c r="U22">
        <v>7</v>
      </c>
      <c r="V22">
        <v>0</v>
      </c>
      <c r="W22" s="14">
        <v>5.5529999999999999</v>
      </c>
    </row>
    <row r="23" spans="1:23" x14ac:dyDescent="0.25">
      <c r="A23" t="s">
        <v>66</v>
      </c>
      <c r="B23" s="19" t="s">
        <v>4</v>
      </c>
      <c r="C23" t="s">
        <v>67</v>
      </c>
      <c r="D23" s="5">
        <v>9900000</v>
      </c>
      <c r="E23" s="19">
        <v>9</v>
      </c>
      <c r="F23">
        <v>456</v>
      </c>
      <c r="G23">
        <v>3</v>
      </c>
      <c r="H23">
        <v>0</v>
      </c>
      <c r="I23">
        <v>7</v>
      </c>
      <c r="J23">
        <v>8</v>
      </c>
      <c r="K23">
        <v>2</v>
      </c>
      <c r="L23">
        <v>3</v>
      </c>
      <c r="M23">
        <v>1</v>
      </c>
      <c r="N23">
        <v>1</v>
      </c>
      <c r="O23">
        <v>7</v>
      </c>
      <c r="P23">
        <v>0</v>
      </c>
      <c r="Q23">
        <v>106</v>
      </c>
      <c r="R23">
        <v>10</v>
      </c>
      <c r="S23">
        <v>5</v>
      </c>
      <c r="T23">
        <v>0</v>
      </c>
      <c r="U23">
        <v>8</v>
      </c>
      <c r="V23">
        <v>0</v>
      </c>
      <c r="W23" s="14">
        <v>5.0890000000000004</v>
      </c>
    </row>
    <row r="24" spans="1:23" x14ac:dyDescent="0.25">
      <c r="A24" t="s">
        <v>68</v>
      </c>
      <c r="B24" s="19" t="s">
        <v>2</v>
      </c>
      <c r="C24" t="s">
        <v>39</v>
      </c>
      <c r="D24" s="5">
        <v>9900000</v>
      </c>
      <c r="E24" s="19">
        <v>7</v>
      </c>
      <c r="F24">
        <v>630</v>
      </c>
      <c r="G24">
        <v>0</v>
      </c>
      <c r="H24">
        <v>0</v>
      </c>
      <c r="I24">
        <v>0</v>
      </c>
      <c r="J24">
        <v>0</v>
      </c>
      <c r="K24">
        <v>0</v>
      </c>
      <c r="L24">
        <v>0</v>
      </c>
      <c r="M24">
        <v>4</v>
      </c>
      <c r="N24">
        <v>1</v>
      </c>
      <c r="O24">
        <v>0</v>
      </c>
      <c r="P24">
        <v>0</v>
      </c>
      <c r="Q24">
        <v>196</v>
      </c>
      <c r="R24">
        <v>1</v>
      </c>
      <c r="S24">
        <v>0</v>
      </c>
      <c r="T24">
        <v>17</v>
      </c>
      <c r="U24">
        <v>5</v>
      </c>
      <c r="V24">
        <v>0</v>
      </c>
      <c r="W24" s="14">
        <v>6.657</v>
      </c>
    </row>
    <row r="25" spans="1:23" x14ac:dyDescent="0.25">
      <c r="A25" t="s">
        <v>69</v>
      </c>
      <c r="B25" s="19" t="s">
        <v>1</v>
      </c>
      <c r="C25" t="s">
        <v>39</v>
      </c>
      <c r="D25" s="5">
        <v>9800000</v>
      </c>
      <c r="E25" s="19">
        <v>10</v>
      </c>
      <c r="F25">
        <v>777</v>
      </c>
      <c r="G25">
        <v>2</v>
      </c>
      <c r="H25">
        <v>0</v>
      </c>
      <c r="I25">
        <v>12</v>
      </c>
      <c r="J25">
        <v>11</v>
      </c>
      <c r="K25">
        <v>0</v>
      </c>
      <c r="L25">
        <v>0</v>
      </c>
      <c r="M25">
        <v>3</v>
      </c>
      <c r="N25">
        <v>4</v>
      </c>
      <c r="O25">
        <v>3</v>
      </c>
      <c r="P25">
        <v>0</v>
      </c>
      <c r="Q25">
        <v>492</v>
      </c>
      <c r="R25">
        <v>13</v>
      </c>
      <c r="S25">
        <v>8</v>
      </c>
      <c r="T25">
        <v>0</v>
      </c>
      <c r="U25">
        <v>9</v>
      </c>
      <c r="V25">
        <v>0</v>
      </c>
      <c r="W25" s="14">
        <v>5.2640000000000002</v>
      </c>
    </row>
    <row r="26" spans="1:23" x14ac:dyDescent="0.25">
      <c r="A26" t="s">
        <v>70</v>
      </c>
      <c r="B26" s="19" t="s">
        <v>1</v>
      </c>
      <c r="C26" t="s">
        <v>39</v>
      </c>
      <c r="D26" s="5">
        <v>9800000</v>
      </c>
      <c r="E26" s="19">
        <v>11</v>
      </c>
      <c r="F26">
        <v>902</v>
      </c>
      <c r="G26">
        <v>2</v>
      </c>
      <c r="H26">
        <v>0</v>
      </c>
      <c r="I26">
        <v>26</v>
      </c>
      <c r="J26">
        <v>5</v>
      </c>
      <c r="K26">
        <v>0</v>
      </c>
      <c r="L26">
        <v>1</v>
      </c>
      <c r="M26">
        <v>4</v>
      </c>
      <c r="N26">
        <v>4</v>
      </c>
      <c r="O26">
        <v>1</v>
      </c>
      <c r="P26">
        <v>0</v>
      </c>
      <c r="Q26">
        <v>598</v>
      </c>
      <c r="R26">
        <v>19</v>
      </c>
      <c r="S26">
        <v>16</v>
      </c>
      <c r="T26">
        <v>0</v>
      </c>
      <c r="U26">
        <v>9</v>
      </c>
      <c r="V26">
        <v>0</v>
      </c>
      <c r="W26" s="14">
        <v>6.585</v>
      </c>
    </row>
    <row r="27" spans="1:23" x14ac:dyDescent="0.25">
      <c r="A27" t="s">
        <v>71</v>
      </c>
      <c r="B27" s="19" t="s">
        <v>1</v>
      </c>
      <c r="C27" t="s">
        <v>39</v>
      </c>
      <c r="D27" s="5">
        <v>9600000</v>
      </c>
      <c r="E27" s="19">
        <v>6</v>
      </c>
      <c r="F27">
        <v>479</v>
      </c>
      <c r="G27">
        <v>2</v>
      </c>
      <c r="H27">
        <v>0</v>
      </c>
      <c r="I27">
        <v>15</v>
      </c>
      <c r="J27">
        <v>4</v>
      </c>
      <c r="K27">
        <v>0</v>
      </c>
      <c r="L27">
        <v>0</v>
      </c>
      <c r="M27">
        <v>3</v>
      </c>
      <c r="N27">
        <v>1</v>
      </c>
      <c r="O27">
        <v>1</v>
      </c>
      <c r="P27">
        <v>0</v>
      </c>
      <c r="Q27">
        <v>325</v>
      </c>
      <c r="R27">
        <v>3</v>
      </c>
      <c r="S27">
        <v>11</v>
      </c>
      <c r="T27">
        <v>0</v>
      </c>
      <c r="U27">
        <v>5</v>
      </c>
      <c r="V27">
        <v>0</v>
      </c>
      <c r="W27" s="14">
        <v>6.0549999999999997</v>
      </c>
    </row>
    <row r="28" spans="1:23" x14ac:dyDescent="0.25">
      <c r="A28" t="s">
        <v>72</v>
      </c>
      <c r="B28" s="19" t="s">
        <v>3</v>
      </c>
      <c r="C28" t="s">
        <v>43</v>
      </c>
      <c r="D28" s="5">
        <v>9500000</v>
      </c>
      <c r="E28" s="19">
        <v>6</v>
      </c>
      <c r="F28">
        <v>467</v>
      </c>
      <c r="G28">
        <v>1</v>
      </c>
      <c r="H28">
        <v>0</v>
      </c>
      <c r="I28">
        <v>9</v>
      </c>
      <c r="J28">
        <v>5</v>
      </c>
      <c r="K28">
        <v>1</v>
      </c>
      <c r="L28">
        <v>0</v>
      </c>
      <c r="M28">
        <v>3</v>
      </c>
      <c r="N28">
        <v>2</v>
      </c>
      <c r="O28">
        <v>1</v>
      </c>
      <c r="P28">
        <v>0</v>
      </c>
      <c r="Q28">
        <v>280</v>
      </c>
      <c r="R28">
        <v>22</v>
      </c>
      <c r="S28">
        <v>6</v>
      </c>
      <c r="T28">
        <v>0</v>
      </c>
      <c r="U28">
        <v>2</v>
      </c>
      <c r="V28">
        <v>0</v>
      </c>
      <c r="W28" s="14">
        <v>8.2070000000000007</v>
      </c>
    </row>
    <row r="29" spans="1:23" x14ac:dyDescent="0.25">
      <c r="A29" t="s">
        <v>73</v>
      </c>
      <c r="B29" s="19" t="s">
        <v>4</v>
      </c>
      <c r="C29" t="s">
        <v>52</v>
      </c>
      <c r="D29" s="5">
        <v>9500000</v>
      </c>
      <c r="E29" s="19">
        <v>10</v>
      </c>
      <c r="F29">
        <v>574</v>
      </c>
      <c r="G29">
        <v>0</v>
      </c>
      <c r="H29">
        <v>0</v>
      </c>
      <c r="I29">
        <v>5</v>
      </c>
      <c r="J29">
        <v>2</v>
      </c>
      <c r="K29">
        <v>5</v>
      </c>
      <c r="L29">
        <v>2</v>
      </c>
      <c r="M29">
        <v>4</v>
      </c>
      <c r="N29">
        <v>1</v>
      </c>
      <c r="O29">
        <v>8</v>
      </c>
      <c r="P29">
        <v>0</v>
      </c>
      <c r="Q29">
        <v>82</v>
      </c>
      <c r="R29">
        <v>2</v>
      </c>
      <c r="S29">
        <v>2</v>
      </c>
      <c r="T29">
        <v>0</v>
      </c>
      <c r="U29">
        <v>4</v>
      </c>
      <c r="V29">
        <v>0</v>
      </c>
      <c r="W29" s="14">
        <v>7.444</v>
      </c>
    </row>
    <row r="30" spans="1:23" x14ac:dyDescent="0.25">
      <c r="A30" t="s">
        <v>74</v>
      </c>
      <c r="B30" s="19" t="s">
        <v>1</v>
      </c>
      <c r="C30" t="s">
        <v>63</v>
      </c>
      <c r="D30" s="5">
        <v>9400000</v>
      </c>
      <c r="E30" s="19">
        <v>4</v>
      </c>
      <c r="F30">
        <v>73</v>
      </c>
      <c r="G30">
        <v>0</v>
      </c>
      <c r="H30">
        <v>0</v>
      </c>
      <c r="I30">
        <v>5</v>
      </c>
      <c r="J30">
        <v>0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>
        <v>74</v>
      </c>
      <c r="R30">
        <v>0</v>
      </c>
      <c r="S30">
        <v>0</v>
      </c>
      <c r="T30">
        <v>0</v>
      </c>
      <c r="U30">
        <v>2</v>
      </c>
      <c r="V30">
        <v>0</v>
      </c>
      <c r="W30" s="14">
        <v>1.915</v>
      </c>
    </row>
    <row r="31" spans="1:23" x14ac:dyDescent="0.25">
      <c r="A31" t="s">
        <v>75</v>
      </c>
      <c r="B31" s="19" t="s">
        <v>3</v>
      </c>
      <c r="C31" t="s">
        <v>39</v>
      </c>
      <c r="D31" s="5">
        <v>9400000</v>
      </c>
      <c r="E31" s="19">
        <v>8</v>
      </c>
      <c r="F31">
        <v>713</v>
      </c>
      <c r="G31">
        <v>1</v>
      </c>
      <c r="H31">
        <v>1</v>
      </c>
      <c r="I31">
        <v>12</v>
      </c>
      <c r="J31">
        <v>8</v>
      </c>
      <c r="K31">
        <v>0</v>
      </c>
      <c r="L31">
        <v>0</v>
      </c>
      <c r="M31">
        <v>2</v>
      </c>
      <c r="N31">
        <v>4</v>
      </c>
      <c r="O31">
        <v>1</v>
      </c>
      <c r="P31">
        <v>0</v>
      </c>
      <c r="Q31">
        <v>531</v>
      </c>
      <c r="R31">
        <v>19</v>
      </c>
      <c r="S31">
        <v>19</v>
      </c>
      <c r="T31">
        <v>0</v>
      </c>
      <c r="U31">
        <v>10</v>
      </c>
      <c r="V31">
        <v>0</v>
      </c>
      <c r="W31" s="14">
        <v>6.93</v>
      </c>
    </row>
    <row r="32" spans="1:23" x14ac:dyDescent="0.25">
      <c r="A32" t="s">
        <v>76</v>
      </c>
      <c r="B32" s="19" t="s">
        <v>1</v>
      </c>
      <c r="C32" t="s">
        <v>39</v>
      </c>
      <c r="D32" s="5">
        <v>9300000</v>
      </c>
      <c r="E32" s="19">
        <v>3</v>
      </c>
      <c r="F32">
        <v>199</v>
      </c>
      <c r="G32">
        <v>0</v>
      </c>
      <c r="H32">
        <v>0</v>
      </c>
      <c r="I32">
        <v>3</v>
      </c>
      <c r="J32">
        <v>1</v>
      </c>
      <c r="K32">
        <v>0</v>
      </c>
      <c r="L32">
        <v>0</v>
      </c>
      <c r="M32">
        <v>1</v>
      </c>
      <c r="N32">
        <v>1</v>
      </c>
      <c r="O32">
        <v>1</v>
      </c>
      <c r="P32">
        <v>0</v>
      </c>
      <c r="Q32">
        <v>88</v>
      </c>
      <c r="R32">
        <v>2</v>
      </c>
      <c r="S32">
        <v>3</v>
      </c>
      <c r="T32">
        <v>0</v>
      </c>
      <c r="U32">
        <v>1</v>
      </c>
      <c r="V32">
        <v>0</v>
      </c>
      <c r="W32" s="14">
        <v>4.7930000000000001</v>
      </c>
    </row>
    <row r="33" spans="1:23" x14ac:dyDescent="0.25">
      <c r="A33" t="s">
        <v>77</v>
      </c>
      <c r="B33" s="19" t="s">
        <v>1</v>
      </c>
      <c r="C33" t="s">
        <v>43</v>
      </c>
      <c r="D33" s="5">
        <v>9300000</v>
      </c>
      <c r="E33" s="19">
        <v>10</v>
      </c>
      <c r="F33">
        <v>796</v>
      </c>
      <c r="G33">
        <v>0</v>
      </c>
      <c r="H33">
        <v>0</v>
      </c>
      <c r="I33">
        <v>13</v>
      </c>
      <c r="J33">
        <v>5</v>
      </c>
      <c r="K33">
        <v>0</v>
      </c>
      <c r="L33">
        <v>1</v>
      </c>
      <c r="M33">
        <v>5</v>
      </c>
      <c r="N33">
        <v>4</v>
      </c>
      <c r="O33">
        <v>4</v>
      </c>
      <c r="P33">
        <v>0</v>
      </c>
      <c r="Q33">
        <v>614</v>
      </c>
      <c r="R33">
        <v>20</v>
      </c>
      <c r="S33">
        <v>14</v>
      </c>
      <c r="T33">
        <v>0</v>
      </c>
      <c r="U33">
        <v>6</v>
      </c>
      <c r="V33">
        <v>0</v>
      </c>
      <c r="W33" s="14">
        <v>7.6619999999999999</v>
      </c>
    </row>
    <row r="34" spans="1:23" x14ac:dyDescent="0.25">
      <c r="A34" t="s">
        <v>78</v>
      </c>
      <c r="B34" s="19" t="s">
        <v>3</v>
      </c>
      <c r="C34" t="s">
        <v>43</v>
      </c>
      <c r="D34" s="5">
        <v>9300000</v>
      </c>
      <c r="E34" s="19">
        <v>6</v>
      </c>
      <c r="F34">
        <v>408</v>
      </c>
      <c r="G34">
        <v>1</v>
      </c>
      <c r="H34">
        <v>0</v>
      </c>
      <c r="I34">
        <v>9</v>
      </c>
      <c r="J34">
        <v>4</v>
      </c>
      <c r="K34">
        <v>0</v>
      </c>
      <c r="L34">
        <v>1</v>
      </c>
      <c r="M34">
        <v>3</v>
      </c>
      <c r="N34">
        <v>1</v>
      </c>
      <c r="O34">
        <v>0</v>
      </c>
      <c r="P34">
        <v>0</v>
      </c>
      <c r="Q34">
        <v>217</v>
      </c>
      <c r="R34">
        <v>12</v>
      </c>
      <c r="S34">
        <v>8</v>
      </c>
      <c r="T34">
        <v>0</v>
      </c>
      <c r="U34">
        <v>1</v>
      </c>
      <c r="V34">
        <v>0</v>
      </c>
      <c r="W34" s="14">
        <v>6.6950000000000003</v>
      </c>
    </row>
    <row r="35" spans="1:23" x14ac:dyDescent="0.25">
      <c r="A35" t="s">
        <v>79</v>
      </c>
      <c r="B35" s="19" t="s">
        <v>3</v>
      </c>
      <c r="C35" t="s">
        <v>39</v>
      </c>
      <c r="D35" s="5">
        <v>8800000</v>
      </c>
      <c r="E35" s="19">
        <v>0</v>
      </c>
      <c r="F35">
        <v>0</v>
      </c>
      <c r="G35">
        <v>0</v>
      </c>
      <c r="H35">
        <v>0</v>
      </c>
      <c r="I35">
        <v>0</v>
      </c>
      <c r="J35">
        <v>0</v>
      </c>
      <c r="K35">
        <v>0</v>
      </c>
      <c r="L35">
        <v>0</v>
      </c>
      <c r="M35">
        <v>0</v>
      </c>
      <c r="N35">
        <v>0</v>
      </c>
      <c r="O35">
        <v>0</v>
      </c>
      <c r="P35">
        <v>0</v>
      </c>
      <c r="Q35">
        <v>0</v>
      </c>
      <c r="R35">
        <v>0</v>
      </c>
      <c r="S35">
        <v>0</v>
      </c>
      <c r="T35">
        <v>0</v>
      </c>
      <c r="U35">
        <v>0</v>
      </c>
      <c r="V35">
        <v>0</v>
      </c>
      <c r="W35" s="14">
        <v>0</v>
      </c>
    </row>
    <row r="36" spans="1:23" x14ac:dyDescent="0.25">
      <c r="A36" t="s">
        <v>80</v>
      </c>
      <c r="B36" s="19" t="s">
        <v>2</v>
      </c>
      <c r="C36" t="s">
        <v>39</v>
      </c>
      <c r="D36" s="5">
        <v>8700000</v>
      </c>
      <c r="E36" s="19">
        <v>4</v>
      </c>
      <c r="F36">
        <v>360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3</v>
      </c>
      <c r="O36">
        <v>0</v>
      </c>
      <c r="P36">
        <v>0</v>
      </c>
      <c r="Q36">
        <v>92</v>
      </c>
      <c r="R36">
        <v>0</v>
      </c>
      <c r="S36">
        <v>0</v>
      </c>
      <c r="T36">
        <v>11</v>
      </c>
      <c r="U36">
        <v>7</v>
      </c>
      <c r="V36">
        <v>0</v>
      </c>
      <c r="W36" s="14">
        <v>3.3</v>
      </c>
    </row>
    <row r="37" spans="1:23" x14ac:dyDescent="0.25">
      <c r="A37" t="s">
        <v>81</v>
      </c>
      <c r="B37" s="19" t="s">
        <v>3</v>
      </c>
      <c r="C37" t="s">
        <v>52</v>
      </c>
      <c r="D37" s="5">
        <v>8700000</v>
      </c>
      <c r="E37" s="19">
        <v>3</v>
      </c>
      <c r="F37">
        <v>270</v>
      </c>
      <c r="G37">
        <v>0</v>
      </c>
      <c r="H37">
        <v>0</v>
      </c>
      <c r="I37">
        <v>3</v>
      </c>
      <c r="J37">
        <v>2</v>
      </c>
      <c r="K37">
        <v>0</v>
      </c>
      <c r="L37">
        <v>0</v>
      </c>
      <c r="M37">
        <v>2</v>
      </c>
      <c r="N37">
        <v>1</v>
      </c>
      <c r="O37">
        <v>2</v>
      </c>
      <c r="P37">
        <v>0</v>
      </c>
      <c r="Q37">
        <v>133</v>
      </c>
      <c r="R37">
        <v>12</v>
      </c>
      <c r="S37">
        <v>6</v>
      </c>
      <c r="T37">
        <v>0</v>
      </c>
      <c r="U37">
        <v>1</v>
      </c>
      <c r="V37">
        <v>0</v>
      </c>
      <c r="W37" s="14">
        <v>8.6300000000000008</v>
      </c>
    </row>
    <row r="38" spans="1:23" x14ac:dyDescent="0.25">
      <c r="A38" t="s">
        <v>82</v>
      </c>
      <c r="B38" s="19" t="s">
        <v>1</v>
      </c>
      <c r="C38" t="s">
        <v>39</v>
      </c>
      <c r="D38" s="5">
        <v>8700000</v>
      </c>
      <c r="E38" s="19">
        <v>0</v>
      </c>
      <c r="F38">
        <v>0</v>
      </c>
      <c r="G38">
        <v>0</v>
      </c>
      <c r="H38">
        <v>0</v>
      </c>
      <c r="I38">
        <v>0</v>
      </c>
      <c r="J38">
        <v>0</v>
      </c>
      <c r="K38">
        <v>0</v>
      </c>
      <c r="L38">
        <v>0</v>
      </c>
      <c r="M38">
        <v>0</v>
      </c>
      <c r="N38">
        <v>0</v>
      </c>
      <c r="O38">
        <v>0</v>
      </c>
      <c r="P38">
        <v>0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 s="14">
        <v>0</v>
      </c>
    </row>
    <row r="39" spans="1:23" x14ac:dyDescent="0.25">
      <c r="A39" t="s">
        <v>83</v>
      </c>
      <c r="B39" s="19" t="s">
        <v>3</v>
      </c>
      <c r="C39" t="s">
        <v>39</v>
      </c>
      <c r="D39" s="5">
        <v>8700000</v>
      </c>
      <c r="E39" s="19">
        <v>7</v>
      </c>
      <c r="F39">
        <v>622</v>
      </c>
      <c r="G39">
        <v>3</v>
      </c>
      <c r="H39">
        <v>0</v>
      </c>
      <c r="I39">
        <v>2</v>
      </c>
      <c r="J39">
        <v>5</v>
      </c>
      <c r="K39">
        <v>0</v>
      </c>
      <c r="L39">
        <v>0</v>
      </c>
      <c r="M39">
        <v>2</v>
      </c>
      <c r="N39">
        <v>2</v>
      </c>
      <c r="O39">
        <v>1</v>
      </c>
      <c r="P39">
        <v>0</v>
      </c>
      <c r="Q39">
        <v>388</v>
      </c>
      <c r="R39">
        <v>15</v>
      </c>
      <c r="S39">
        <v>7</v>
      </c>
      <c r="T39">
        <v>0</v>
      </c>
      <c r="U39">
        <v>10</v>
      </c>
      <c r="V39">
        <v>0</v>
      </c>
      <c r="W39" s="14">
        <v>5.1189999999999998</v>
      </c>
    </row>
    <row r="40" spans="1:23" x14ac:dyDescent="0.25">
      <c r="A40" t="s">
        <v>84</v>
      </c>
      <c r="B40" s="19" t="s">
        <v>3</v>
      </c>
      <c r="C40" t="s">
        <v>85</v>
      </c>
      <c r="D40" s="5">
        <v>8600000</v>
      </c>
      <c r="E40" s="19">
        <v>11</v>
      </c>
      <c r="F40">
        <v>990</v>
      </c>
      <c r="G40">
        <v>1</v>
      </c>
      <c r="H40">
        <v>0</v>
      </c>
      <c r="I40">
        <v>11</v>
      </c>
      <c r="J40">
        <v>9</v>
      </c>
      <c r="K40">
        <v>0</v>
      </c>
      <c r="L40">
        <v>0</v>
      </c>
      <c r="M40">
        <v>4</v>
      </c>
      <c r="N40">
        <v>6</v>
      </c>
      <c r="O40">
        <v>0</v>
      </c>
      <c r="P40">
        <v>0</v>
      </c>
      <c r="Q40">
        <v>310</v>
      </c>
      <c r="R40">
        <v>25</v>
      </c>
      <c r="S40">
        <v>30</v>
      </c>
      <c r="T40">
        <v>0</v>
      </c>
      <c r="U40">
        <v>9</v>
      </c>
      <c r="V40">
        <v>0</v>
      </c>
      <c r="W40" s="14">
        <v>7.032</v>
      </c>
    </row>
    <row r="41" spans="1:23" x14ac:dyDescent="0.25">
      <c r="A41" t="s">
        <v>86</v>
      </c>
      <c r="B41" s="19" t="s">
        <v>1</v>
      </c>
      <c r="C41" t="s">
        <v>61</v>
      </c>
      <c r="D41" s="5">
        <v>8600000</v>
      </c>
      <c r="E41" s="19">
        <v>8</v>
      </c>
      <c r="F41">
        <v>339</v>
      </c>
      <c r="G41">
        <v>1</v>
      </c>
      <c r="H41">
        <v>0</v>
      </c>
      <c r="I41">
        <v>13</v>
      </c>
      <c r="J41">
        <v>4</v>
      </c>
      <c r="K41">
        <v>1</v>
      </c>
      <c r="L41">
        <v>1</v>
      </c>
      <c r="M41">
        <v>0</v>
      </c>
      <c r="N41">
        <v>3</v>
      </c>
      <c r="O41">
        <v>7</v>
      </c>
      <c r="P41">
        <v>0</v>
      </c>
      <c r="Q41">
        <v>101</v>
      </c>
      <c r="R41">
        <v>4</v>
      </c>
      <c r="S41">
        <v>9</v>
      </c>
      <c r="T41">
        <v>0</v>
      </c>
      <c r="U41">
        <v>3</v>
      </c>
      <c r="V41">
        <v>0</v>
      </c>
      <c r="W41" s="14">
        <v>5.2910000000000004</v>
      </c>
    </row>
    <row r="42" spans="1:23" x14ac:dyDescent="0.25">
      <c r="A42" t="s">
        <v>87</v>
      </c>
      <c r="B42" s="19" t="s">
        <v>1</v>
      </c>
      <c r="C42" t="s">
        <v>43</v>
      </c>
      <c r="D42" s="5">
        <v>8600000</v>
      </c>
      <c r="E42" s="19">
        <v>6</v>
      </c>
      <c r="F42">
        <v>270</v>
      </c>
      <c r="G42">
        <v>1</v>
      </c>
      <c r="H42">
        <v>0</v>
      </c>
      <c r="I42">
        <v>12</v>
      </c>
      <c r="J42">
        <v>3</v>
      </c>
      <c r="K42">
        <v>0</v>
      </c>
      <c r="L42">
        <v>3</v>
      </c>
      <c r="M42">
        <v>2</v>
      </c>
      <c r="N42">
        <v>2</v>
      </c>
      <c r="O42">
        <v>5</v>
      </c>
      <c r="P42">
        <v>0</v>
      </c>
      <c r="Q42">
        <v>114</v>
      </c>
      <c r="R42">
        <v>5</v>
      </c>
      <c r="S42">
        <v>8</v>
      </c>
      <c r="T42">
        <v>0</v>
      </c>
      <c r="U42">
        <v>0</v>
      </c>
      <c r="V42">
        <v>0</v>
      </c>
      <c r="W42" s="14">
        <v>5.8170000000000002</v>
      </c>
    </row>
    <row r="43" spans="1:23" x14ac:dyDescent="0.25">
      <c r="A43" t="s">
        <v>88</v>
      </c>
      <c r="B43" s="19" t="s">
        <v>3</v>
      </c>
      <c r="C43" t="s">
        <v>52</v>
      </c>
      <c r="D43" s="5">
        <v>8500000</v>
      </c>
      <c r="E43" s="19">
        <v>7</v>
      </c>
      <c r="F43">
        <v>601</v>
      </c>
      <c r="G43">
        <v>2</v>
      </c>
      <c r="H43">
        <v>0</v>
      </c>
      <c r="I43">
        <v>6</v>
      </c>
      <c r="J43">
        <v>5</v>
      </c>
      <c r="K43">
        <v>0</v>
      </c>
      <c r="L43">
        <v>0</v>
      </c>
      <c r="M43">
        <v>3</v>
      </c>
      <c r="N43">
        <v>3</v>
      </c>
      <c r="O43">
        <v>0</v>
      </c>
      <c r="P43">
        <v>0</v>
      </c>
      <c r="Q43">
        <v>224</v>
      </c>
      <c r="R43">
        <v>16</v>
      </c>
      <c r="S43">
        <v>20</v>
      </c>
      <c r="T43">
        <v>0</v>
      </c>
      <c r="U43">
        <v>5</v>
      </c>
      <c r="V43">
        <v>0</v>
      </c>
      <c r="W43" s="14">
        <v>6.7489999999999997</v>
      </c>
    </row>
    <row r="44" spans="1:23" x14ac:dyDescent="0.25">
      <c r="A44" t="s">
        <v>89</v>
      </c>
      <c r="B44" s="19" t="s">
        <v>3</v>
      </c>
      <c r="C44" t="s">
        <v>39</v>
      </c>
      <c r="D44" s="5">
        <v>8500000</v>
      </c>
      <c r="E44" s="19">
        <v>2</v>
      </c>
      <c r="F44">
        <v>179</v>
      </c>
      <c r="G44">
        <v>0</v>
      </c>
      <c r="H44">
        <v>0</v>
      </c>
      <c r="I44">
        <v>5</v>
      </c>
      <c r="J44">
        <v>0</v>
      </c>
      <c r="K44">
        <v>0</v>
      </c>
      <c r="L44">
        <v>0</v>
      </c>
      <c r="M44">
        <v>0</v>
      </c>
      <c r="N44">
        <v>2</v>
      </c>
      <c r="O44">
        <v>0</v>
      </c>
      <c r="P44">
        <v>0</v>
      </c>
      <c r="Q44">
        <v>104</v>
      </c>
      <c r="R44">
        <v>7</v>
      </c>
      <c r="S44">
        <v>5</v>
      </c>
      <c r="T44">
        <v>0</v>
      </c>
      <c r="U44">
        <v>2</v>
      </c>
      <c r="V44">
        <v>0</v>
      </c>
      <c r="W44" s="14">
        <v>8.7249999999999996</v>
      </c>
    </row>
    <row r="45" spans="1:23" x14ac:dyDescent="0.25">
      <c r="A45" t="s">
        <v>90</v>
      </c>
      <c r="B45" s="19" t="s">
        <v>4</v>
      </c>
      <c r="C45" t="s">
        <v>48</v>
      </c>
      <c r="D45" s="5">
        <v>8500000</v>
      </c>
      <c r="E45" s="19">
        <v>11</v>
      </c>
      <c r="F45">
        <v>875</v>
      </c>
      <c r="G45">
        <v>3</v>
      </c>
      <c r="H45">
        <v>0</v>
      </c>
      <c r="I45">
        <v>13</v>
      </c>
      <c r="J45">
        <v>11</v>
      </c>
      <c r="K45">
        <v>6</v>
      </c>
      <c r="L45">
        <v>1</v>
      </c>
      <c r="M45">
        <v>2</v>
      </c>
      <c r="N45">
        <v>5</v>
      </c>
      <c r="O45">
        <v>16</v>
      </c>
      <c r="P45">
        <v>0</v>
      </c>
      <c r="Q45">
        <v>208</v>
      </c>
      <c r="R45">
        <v>4</v>
      </c>
      <c r="S45">
        <v>7</v>
      </c>
      <c r="T45">
        <v>0</v>
      </c>
      <c r="U45">
        <v>15</v>
      </c>
      <c r="V45">
        <v>0</v>
      </c>
      <c r="W45" s="14">
        <v>8.7949999999999999</v>
      </c>
    </row>
    <row r="46" spans="1:23" x14ac:dyDescent="0.25">
      <c r="A46" t="s">
        <v>91</v>
      </c>
      <c r="B46" s="19" t="s">
        <v>3</v>
      </c>
      <c r="C46" t="s">
        <v>52</v>
      </c>
      <c r="D46" s="5">
        <v>8500000</v>
      </c>
      <c r="E46" s="19">
        <v>9</v>
      </c>
      <c r="F46">
        <v>810</v>
      </c>
      <c r="G46">
        <v>5</v>
      </c>
      <c r="H46">
        <v>0</v>
      </c>
      <c r="I46">
        <v>9</v>
      </c>
      <c r="J46">
        <v>10</v>
      </c>
      <c r="K46">
        <v>2</v>
      </c>
      <c r="L46">
        <v>0</v>
      </c>
      <c r="M46">
        <v>5</v>
      </c>
      <c r="N46">
        <v>2</v>
      </c>
      <c r="O46">
        <v>3</v>
      </c>
      <c r="P46">
        <v>0</v>
      </c>
      <c r="Q46">
        <v>303</v>
      </c>
      <c r="R46">
        <v>43</v>
      </c>
      <c r="S46">
        <v>11</v>
      </c>
      <c r="T46">
        <v>0</v>
      </c>
      <c r="U46">
        <v>7</v>
      </c>
      <c r="V46">
        <v>0</v>
      </c>
      <c r="W46" s="14">
        <v>7.6710000000000003</v>
      </c>
    </row>
    <row r="47" spans="1:23" x14ac:dyDescent="0.25">
      <c r="A47" t="s">
        <v>92</v>
      </c>
      <c r="B47" s="19" t="s">
        <v>1</v>
      </c>
      <c r="C47" t="s">
        <v>52</v>
      </c>
      <c r="D47" s="5">
        <v>8400000</v>
      </c>
      <c r="E47" s="19">
        <v>8</v>
      </c>
      <c r="F47">
        <v>523</v>
      </c>
      <c r="G47">
        <v>1</v>
      </c>
      <c r="H47">
        <v>0</v>
      </c>
      <c r="I47">
        <v>6</v>
      </c>
      <c r="J47">
        <v>9</v>
      </c>
      <c r="K47">
        <v>1</v>
      </c>
      <c r="L47">
        <v>0</v>
      </c>
      <c r="M47">
        <v>4</v>
      </c>
      <c r="N47">
        <v>0</v>
      </c>
      <c r="O47">
        <v>7</v>
      </c>
      <c r="P47">
        <v>0</v>
      </c>
      <c r="Q47">
        <v>152</v>
      </c>
      <c r="R47">
        <v>3</v>
      </c>
      <c r="S47">
        <v>4</v>
      </c>
      <c r="T47">
        <v>0</v>
      </c>
      <c r="U47">
        <v>3</v>
      </c>
      <c r="V47">
        <v>0</v>
      </c>
      <c r="W47" s="14">
        <v>5.4450000000000003</v>
      </c>
    </row>
    <row r="48" spans="1:23" x14ac:dyDescent="0.25">
      <c r="A48" t="s">
        <v>93</v>
      </c>
      <c r="B48" s="19" t="s">
        <v>3</v>
      </c>
      <c r="C48" t="s">
        <v>48</v>
      </c>
      <c r="D48" s="5">
        <v>8400000</v>
      </c>
      <c r="E48" s="19">
        <v>6</v>
      </c>
      <c r="F48">
        <v>482</v>
      </c>
      <c r="G48">
        <v>1</v>
      </c>
      <c r="H48">
        <v>0</v>
      </c>
      <c r="I48">
        <v>1</v>
      </c>
      <c r="J48">
        <v>2</v>
      </c>
      <c r="K48">
        <v>1</v>
      </c>
      <c r="L48">
        <v>0</v>
      </c>
      <c r="M48">
        <v>1</v>
      </c>
      <c r="N48">
        <v>1</v>
      </c>
      <c r="O48">
        <v>1</v>
      </c>
      <c r="P48">
        <v>0</v>
      </c>
      <c r="Q48">
        <v>377</v>
      </c>
      <c r="R48">
        <v>17</v>
      </c>
      <c r="S48">
        <v>10</v>
      </c>
      <c r="T48">
        <v>0</v>
      </c>
      <c r="U48">
        <v>11</v>
      </c>
      <c r="V48">
        <v>0</v>
      </c>
      <c r="W48" s="14">
        <v>6.7830000000000004</v>
      </c>
    </row>
    <row r="49" spans="1:23" x14ac:dyDescent="0.25">
      <c r="A49" t="s">
        <v>94</v>
      </c>
      <c r="B49" s="19" t="s">
        <v>3</v>
      </c>
      <c r="C49" t="s">
        <v>39</v>
      </c>
      <c r="D49" s="5">
        <v>8300000</v>
      </c>
      <c r="E49" s="19">
        <v>3</v>
      </c>
      <c r="F49">
        <v>207</v>
      </c>
      <c r="G49">
        <v>1</v>
      </c>
      <c r="H49">
        <v>0</v>
      </c>
      <c r="I49">
        <v>3</v>
      </c>
      <c r="J49">
        <v>2</v>
      </c>
      <c r="K49">
        <v>1</v>
      </c>
      <c r="L49">
        <v>0</v>
      </c>
      <c r="M49">
        <v>2</v>
      </c>
      <c r="N49">
        <v>0</v>
      </c>
      <c r="O49">
        <v>3</v>
      </c>
      <c r="P49">
        <v>0</v>
      </c>
      <c r="Q49">
        <v>155</v>
      </c>
      <c r="R49">
        <v>9</v>
      </c>
      <c r="S49">
        <v>3</v>
      </c>
      <c r="T49">
        <v>0</v>
      </c>
      <c r="U49">
        <v>0</v>
      </c>
      <c r="V49">
        <v>0</v>
      </c>
      <c r="W49" s="14">
        <v>8.68</v>
      </c>
    </row>
    <row r="50" spans="1:23" x14ac:dyDescent="0.25">
      <c r="A50" t="s">
        <v>95</v>
      </c>
      <c r="B50" s="19" t="s">
        <v>2</v>
      </c>
      <c r="C50" t="s">
        <v>52</v>
      </c>
      <c r="D50" s="5">
        <v>8300000</v>
      </c>
      <c r="E50" s="19">
        <v>9</v>
      </c>
      <c r="F50">
        <v>810</v>
      </c>
      <c r="G50">
        <v>0</v>
      </c>
      <c r="H50">
        <v>0</v>
      </c>
      <c r="I50">
        <v>3</v>
      </c>
      <c r="J50">
        <v>0</v>
      </c>
      <c r="K50">
        <v>0</v>
      </c>
      <c r="L50">
        <v>0</v>
      </c>
      <c r="M50">
        <v>5</v>
      </c>
      <c r="N50">
        <v>2</v>
      </c>
      <c r="O50">
        <v>0</v>
      </c>
      <c r="P50">
        <v>0</v>
      </c>
      <c r="Q50">
        <v>113</v>
      </c>
      <c r="R50">
        <v>0</v>
      </c>
      <c r="S50">
        <v>1</v>
      </c>
      <c r="T50">
        <v>35</v>
      </c>
      <c r="U50">
        <v>7</v>
      </c>
      <c r="V50">
        <v>1</v>
      </c>
      <c r="W50" s="14">
        <v>9.1890000000000001</v>
      </c>
    </row>
    <row r="51" spans="1:23" x14ac:dyDescent="0.25">
      <c r="A51" t="s">
        <v>96</v>
      </c>
      <c r="B51" s="19" t="s">
        <v>2</v>
      </c>
      <c r="C51" t="s">
        <v>52</v>
      </c>
      <c r="D51" s="5">
        <v>8200000</v>
      </c>
      <c r="E51" s="19">
        <v>2</v>
      </c>
      <c r="F51">
        <v>180</v>
      </c>
      <c r="G51">
        <v>0</v>
      </c>
      <c r="H51">
        <v>0</v>
      </c>
      <c r="I51">
        <v>0</v>
      </c>
      <c r="J51">
        <v>0</v>
      </c>
      <c r="K51">
        <v>0</v>
      </c>
      <c r="L51">
        <v>0</v>
      </c>
      <c r="M51">
        <v>1</v>
      </c>
      <c r="N51">
        <v>1</v>
      </c>
      <c r="O51">
        <v>0</v>
      </c>
      <c r="P51">
        <v>0</v>
      </c>
      <c r="Q51">
        <v>36</v>
      </c>
      <c r="R51">
        <v>0</v>
      </c>
      <c r="S51">
        <v>0</v>
      </c>
      <c r="T51">
        <v>5</v>
      </c>
      <c r="U51">
        <v>1</v>
      </c>
      <c r="V51">
        <v>0</v>
      </c>
      <c r="W51" s="14">
        <v>7.8</v>
      </c>
    </row>
    <row r="52" spans="1:23" x14ac:dyDescent="0.25">
      <c r="A52" t="s">
        <v>97</v>
      </c>
      <c r="B52" s="19" t="s">
        <v>4</v>
      </c>
      <c r="C52" t="s">
        <v>85</v>
      </c>
      <c r="D52" s="5">
        <v>8100000</v>
      </c>
      <c r="E52" s="19">
        <v>9</v>
      </c>
      <c r="F52">
        <v>375</v>
      </c>
      <c r="G52">
        <v>0</v>
      </c>
      <c r="H52">
        <v>0</v>
      </c>
      <c r="I52">
        <v>4</v>
      </c>
      <c r="J52">
        <v>6</v>
      </c>
      <c r="K52">
        <v>1</v>
      </c>
      <c r="L52">
        <v>0</v>
      </c>
      <c r="M52">
        <v>2</v>
      </c>
      <c r="N52">
        <v>2</v>
      </c>
      <c r="O52">
        <v>4</v>
      </c>
      <c r="P52">
        <v>0</v>
      </c>
      <c r="Q52">
        <v>67</v>
      </c>
      <c r="R52">
        <v>0</v>
      </c>
      <c r="S52">
        <v>4</v>
      </c>
      <c r="T52">
        <v>0</v>
      </c>
      <c r="U52">
        <v>3</v>
      </c>
      <c r="V52">
        <v>0</v>
      </c>
      <c r="W52" s="14">
        <v>2.6120000000000001</v>
      </c>
    </row>
    <row r="53" spans="1:23" x14ac:dyDescent="0.25">
      <c r="A53" t="s">
        <v>98</v>
      </c>
      <c r="B53" s="19" t="s">
        <v>3</v>
      </c>
      <c r="C53" t="s">
        <v>61</v>
      </c>
      <c r="D53" s="5">
        <v>8100000</v>
      </c>
      <c r="E53" s="19">
        <v>10</v>
      </c>
      <c r="F53">
        <v>601</v>
      </c>
      <c r="G53">
        <v>0</v>
      </c>
      <c r="H53">
        <v>0</v>
      </c>
      <c r="I53">
        <v>5</v>
      </c>
      <c r="J53">
        <v>2</v>
      </c>
      <c r="K53">
        <v>1</v>
      </c>
      <c r="L53">
        <v>2</v>
      </c>
      <c r="M53">
        <v>2</v>
      </c>
      <c r="N53">
        <v>2</v>
      </c>
      <c r="O53">
        <v>2</v>
      </c>
      <c r="P53">
        <v>0</v>
      </c>
      <c r="Q53">
        <v>182</v>
      </c>
      <c r="R53">
        <v>23</v>
      </c>
      <c r="S53">
        <v>10</v>
      </c>
      <c r="T53">
        <v>0</v>
      </c>
      <c r="U53">
        <v>8</v>
      </c>
      <c r="V53">
        <v>0</v>
      </c>
      <c r="W53" s="14">
        <v>5.673</v>
      </c>
    </row>
    <row r="54" spans="1:23" x14ac:dyDescent="0.25">
      <c r="A54" t="s">
        <v>99</v>
      </c>
      <c r="B54" s="19" t="s">
        <v>2</v>
      </c>
      <c r="C54" t="s">
        <v>52</v>
      </c>
      <c r="D54" s="5">
        <v>8100000</v>
      </c>
      <c r="E54" s="19">
        <v>0</v>
      </c>
      <c r="F54">
        <v>0</v>
      </c>
      <c r="G54">
        <v>0</v>
      </c>
      <c r="H54">
        <v>0</v>
      </c>
      <c r="I54">
        <v>0</v>
      </c>
      <c r="J54">
        <v>0</v>
      </c>
      <c r="K54">
        <v>0</v>
      </c>
      <c r="L54">
        <v>0</v>
      </c>
      <c r="M54">
        <v>0</v>
      </c>
      <c r="N54">
        <v>0</v>
      </c>
      <c r="O54">
        <v>0</v>
      </c>
      <c r="P54">
        <v>0</v>
      </c>
      <c r="Q54">
        <v>0</v>
      </c>
      <c r="R54">
        <v>0</v>
      </c>
      <c r="S54">
        <v>0</v>
      </c>
      <c r="T54">
        <v>0</v>
      </c>
      <c r="U54">
        <v>0</v>
      </c>
      <c r="V54">
        <v>0</v>
      </c>
      <c r="W54" s="14">
        <v>0</v>
      </c>
    </row>
    <row r="55" spans="1:23" x14ac:dyDescent="0.25">
      <c r="A55" t="s">
        <v>100</v>
      </c>
      <c r="B55" s="19" t="s">
        <v>1</v>
      </c>
      <c r="C55" t="s">
        <v>48</v>
      </c>
      <c r="D55" s="5">
        <v>8100000</v>
      </c>
      <c r="E55" s="19">
        <v>11</v>
      </c>
      <c r="F55">
        <v>868</v>
      </c>
      <c r="G55">
        <v>1</v>
      </c>
      <c r="H55">
        <v>0</v>
      </c>
      <c r="I55">
        <v>17</v>
      </c>
      <c r="J55">
        <v>10</v>
      </c>
      <c r="K55">
        <v>2</v>
      </c>
      <c r="L55">
        <v>2</v>
      </c>
      <c r="M55">
        <v>2</v>
      </c>
      <c r="N55">
        <v>4</v>
      </c>
      <c r="O55">
        <v>5</v>
      </c>
      <c r="P55">
        <v>0</v>
      </c>
      <c r="Q55">
        <v>454</v>
      </c>
      <c r="R55">
        <v>12</v>
      </c>
      <c r="S55">
        <v>9</v>
      </c>
      <c r="T55">
        <v>0</v>
      </c>
      <c r="U55">
        <v>15</v>
      </c>
      <c r="V55">
        <v>0</v>
      </c>
      <c r="W55" s="14">
        <v>7.415</v>
      </c>
    </row>
    <row r="56" spans="1:23" x14ac:dyDescent="0.25">
      <c r="A56" t="s">
        <v>101</v>
      </c>
      <c r="B56" s="19" t="s">
        <v>3</v>
      </c>
      <c r="C56" t="s">
        <v>43</v>
      </c>
      <c r="D56" s="5">
        <v>8100000</v>
      </c>
      <c r="E56" s="19">
        <v>5</v>
      </c>
      <c r="F56">
        <v>370</v>
      </c>
      <c r="G56">
        <v>2</v>
      </c>
      <c r="H56">
        <v>0</v>
      </c>
      <c r="I56">
        <v>5</v>
      </c>
      <c r="J56">
        <v>3</v>
      </c>
      <c r="K56">
        <v>0</v>
      </c>
      <c r="L56">
        <v>0</v>
      </c>
      <c r="M56">
        <v>2</v>
      </c>
      <c r="N56">
        <v>1</v>
      </c>
      <c r="O56">
        <v>1</v>
      </c>
      <c r="P56">
        <v>0</v>
      </c>
      <c r="Q56">
        <v>188</v>
      </c>
      <c r="R56">
        <v>11</v>
      </c>
      <c r="S56">
        <v>5</v>
      </c>
      <c r="T56">
        <v>0</v>
      </c>
      <c r="U56">
        <v>5</v>
      </c>
      <c r="V56">
        <v>0</v>
      </c>
      <c r="W56" s="14">
        <v>5.0579999999999998</v>
      </c>
    </row>
    <row r="57" spans="1:23" x14ac:dyDescent="0.25">
      <c r="A57" t="s">
        <v>102</v>
      </c>
      <c r="B57" s="19" t="s">
        <v>1</v>
      </c>
      <c r="C57" t="s">
        <v>39</v>
      </c>
      <c r="D57" s="5">
        <v>8100000</v>
      </c>
      <c r="E57" s="19">
        <v>9</v>
      </c>
      <c r="F57">
        <v>745</v>
      </c>
      <c r="G57">
        <v>0</v>
      </c>
      <c r="H57">
        <v>0</v>
      </c>
      <c r="I57">
        <v>6</v>
      </c>
      <c r="J57">
        <v>6</v>
      </c>
      <c r="K57">
        <v>0</v>
      </c>
      <c r="L57">
        <v>3</v>
      </c>
      <c r="M57">
        <v>4</v>
      </c>
      <c r="N57">
        <v>2</v>
      </c>
      <c r="O57">
        <v>2</v>
      </c>
      <c r="P57">
        <v>0</v>
      </c>
      <c r="Q57">
        <v>400</v>
      </c>
      <c r="R57">
        <v>9</v>
      </c>
      <c r="S57">
        <v>13</v>
      </c>
      <c r="T57">
        <v>0</v>
      </c>
      <c r="U57">
        <v>9</v>
      </c>
      <c r="V57">
        <v>0</v>
      </c>
      <c r="W57" s="14">
        <v>6.7670000000000003</v>
      </c>
    </row>
    <row r="58" spans="1:23" x14ac:dyDescent="0.25">
      <c r="A58" t="s">
        <v>103</v>
      </c>
      <c r="B58" s="19" t="s">
        <v>1</v>
      </c>
      <c r="C58" t="s">
        <v>67</v>
      </c>
      <c r="D58" s="5">
        <v>8000000</v>
      </c>
      <c r="E58" s="19">
        <v>6</v>
      </c>
      <c r="F58">
        <v>373</v>
      </c>
      <c r="G58">
        <v>2</v>
      </c>
      <c r="H58">
        <v>0</v>
      </c>
      <c r="I58">
        <v>14</v>
      </c>
      <c r="J58">
        <v>5</v>
      </c>
      <c r="K58">
        <v>2</v>
      </c>
      <c r="L58">
        <v>1</v>
      </c>
      <c r="M58">
        <v>2</v>
      </c>
      <c r="N58">
        <v>0</v>
      </c>
      <c r="O58">
        <v>7</v>
      </c>
      <c r="P58">
        <v>0</v>
      </c>
      <c r="Q58">
        <v>173</v>
      </c>
      <c r="R58">
        <v>5</v>
      </c>
      <c r="S58">
        <v>6</v>
      </c>
      <c r="T58">
        <v>0</v>
      </c>
      <c r="U58">
        <v>6</v>
      </c>
      <c r="V58">
        <v>0</v>
      </c>
      <c r="W58" s="14">
        <v>8.7680000000000007</v>
      </c>
    </row>
    <row r="59" spans="1:23" x14ac:dyDescent="0.25">
      <c r="A59" t="s">
        <v>104</v>
      </c>
      <c r="B59" s="19" t="s">
        <v>3</v>
      </c>
      <c r="C59" t="s">
        <v>52</v>
      </c>
      <c r="D59" s="5">
        <v>8000000</v>
      </c>
      <c r="E59" s="19">
        <v>6</v>
      </c>
      <c r="F59">
        <v>540</v>
      </c>
      <c r="G59">
        <v>0</v>
      </c>
      <c r="H59">
        <v>0</v>
      </c>
      <c r="I59">
        <v>2</v>
      </c>
      <c r="J59">
        <v>9</v>
      </c>
      <c r="K59">
        <v>0</v>
      </c>
      <c r="L59">
        <v>0</v>
      </c>
      <c r="M59">
        <v>3</v>
      </c>
      <c r="N59">
        <v>2</v>
      </c>
      <c r="O59">
        <v>0</v>
      </c>
      <c r="P59">
        <v>0</v>
      </c>
      <c r="Q59">
        <v>158</v>
      </c>
      <c r="R59">
        <v>28</v>
      </c>
      <c r="S59">
        <v>5</v>
      </c>
      <c r="T59">
        <v>0</v>
      </c>
      <c r="U59">
        <v>5</v>
      </c>
      <c r="V59">
        <v>0</v>
      </c>
      <c r="W59" s="14">
        <v>6.2569999999999997</v>
      </c>
    </row>
    <row r="60" spans="1:23" x14ac:dyDescent="0.25">
      <c r="A60" t="s">
        <v>105</v>
      </c>
      <c r="B60" s="19" t="s">
        <v>3</v>
      </c>
      <c r="C60" t="s">
        <v>39</v>
      </c>
      <c r="D60" s="5">
        <v>8000000</v>
      </c>
      <c r="E60" s="19">
        <v>1</v>
      </c>
      <c r="F60">
        <v>12</v>
      </c>
      <c r="G60">
        <v>0</v>
      </c>
      <c r="H60">
        <v>0</v>
      </c>
      <c r="I60">
        <v>1</v>
      </c>
      <c r="J60">
        <v>0</v>
      </c>
      <c r="K60">
        <v>0</v>
      </c>
      <c r="L60">
        <v>0</v>
      </c>
      <c r="M60">
        <v>0</v>
      </c>
      <c r="N60">
        <v>0</v>
      </c>
      <c r="O60">
        <v>0</v>
      </c>
      <c r="P60">
        <v>0</v>
      </c>
      <c r="Q60">
        <v>1</v>
      </c>
      <c r="R60">
        <v>1</v>
      </c>
      <c r="S60">
        <v>0</v>
      </c>
      <c r="T60">
        <v>0</v>
      </c>
      <c r="U60">
        <v>1</v>
      </c>
      <c r="V60">
        <v>0</v>
      </c>
      <c r="W60" s="14">
        <v>1.02</v>
      </c>
    </row>
    <row r="61" spans="1:23" x14ac:dyDescent="0.25">
      <c r="A61" t="s">
        <v>106</v>
      </c>
      <c r="B61" s="19" t="s">
        <v>3</v>
      </c>
      <c r="C61" t="s">
        <v>67</v>
      </c>
      <c r="D61" s="5">
        <v>8000000</v>
      </c>
      <c r="E61" s="19">
        <v>7</v>
      </c>
      <c r="F61">
        <v>333</v>
      </c>
      <c r="G61">
        <v>1</v>
      </c>
      <c r="H61">
        <v>0</v>
      </c>
      <c r="I61">
        <v>2</v>
      </c>
      <c r="J61">
        <v>4</v>
      </c>
      <c r="K61">
        <v>0</v>
      </c>
      <c r="L61">
        <v>2</v>
      </c>
      <c r="M61">
        <v>1</v>
      </c>
      <c r="N61">
        <v>0</v>
      </c>
      <c r="O61">
        <v>0</v>
      </c>
      <c r="P61">
        <v>0</v>
      </c>
      <c r="Q61">
        <v>94</v>
      </c>
      <c r="R61">
        <v>11</v>
      </c>
      <c r="S61">
        <v>8</v>
      </c>
      <c r="T61">
        <v>0</v>
      </c>
      <c r="U61">
        <v>4</v>
      </c>
      <c r="V61">
        <v>0</v>
      </c>
      <c r="W61" s="14">
        <v>3.6040000000000001</v>
      </c>
    </row>
    <row r="62" spans="1:23" x14ac:dyDescent="0.25">
      <c r="A62" t="s">
        <v>107</v>
      </c>
      <c r="B62" s="19" t="s">
        <v>3</v>
      </c>
      <c r="C62" t="s">
        <v>48</v>
      </c>
      <c r="D62" s="5">
        <v>7900000</v>
      </c>
      <c r="E62" s="19">
        <v>9</v>
      </c>
      <c r="F62">
        <v>745</v>
      </c>
      <c r="G62">
        <v>0</v>
      </c>
      <c r="H62">
        <v>1</v>
      </c>
      <c r="I62">
        <v>4</v>
      </c>
      <c r="J62">
        <v>13</v>
      </c>
      <c r="K62">
        <v>0</v>
      </c>
      <c r="L62">
        <v>0</v>
      </c>
      <c r="M62">
        <v>2</v>
      </c>
      <c r="N62">
        <v>5</v>
      </c>
      <c r="O62">
        <v>2</v>
      </c>
      <c r="P62">
        <v>0</v>
      </c>
      <c r="Q62">
        <v>513</v>
      </c>
      <c r="R62">
        <v>33</v>
      </c>
      <c r="S62">
        <v>8</v>
      </c>
      <c r="T62">
        <v>0</v>
      </c>
      <c r="U62">
        <v>10</v>
      </c>
      <c r="V62">
        <v>0</v>
      </c>
      <c r="W62" s="14">
        <v>5.6710000000000003</v>
      </c>
    </row>
    <row r="63" spans="1:23" x14ac:dyDescent="0.25">
      <c r="A63" t="s">
        <v>108</v>
      </c>
      <c r="B63" s="19" t="s">
        <v>3</v>
      </c>
      <c r="C63" t="s">
        <v>43</v>
      </c>
      <c r="D63" s="5">
        <v>7900000</v>
      </c>
      <c r="E63" s="19">
        <v>11</v>
      </c>
      <c r="F63">
        <v>883</v>
      </c>
      <c r="G63">
        <v>3</v>
      </c>
      <c r="H63">
        <v>0</v>
      </c>
      <c r="I63">
        <v>4</v>
      </c>
      <c r="J63">
        <v>8</v>
      </c>
      <c r="K63">
        <v>0</v>
      </c>
      <c r="L63">
        <v>0</v>
      </c>
      <c r="M63">
        <v>5</v>
      </c>
      <c r="N63">
        <v>4</v>
      </c>
      <c r="O63">
        <v>0</v>
      </c>
      <c r="P63">
        <v>0</v>
      </c>
      <c r="Q63">
        <v>428</v>
      </c>
      <c r="R63">
        <v>24</v>
      </c>
      <c r="S63">
        <v>7</v>
      </c>
      <c r="T63">
        <v>0</v>
      </c>
      <c r="U63">
        <v>7</v>
      </c>
      <c r="V63">
        <v>0</v>
      </c>
      <c r="W63" s="14">
        <v>5.4550000000000001</v>
      </c>
    </row>
    <row r="64" spans="1:23" x14ac:dyDescent="0.25">
      <c r="A64" t="s">
        <v>109</v>
      </c>
      <c r="B64" s="19" t="s">
        <v>1</v>
      </c>
      <c r="C64" t="s">
        <v>61</v>
      </c>
      <c r="D64" s="5">
        <v>7900000</v>
      </c>
      <c r="E64" s="19">
        <v>11</v>
      </c>
      <c r="F64">
        <v>982</v>
      </c>
      <c r="G64">
        <v>2</v>
      </c>
      <c r="H64">
        <v>0</v>
      </c>
      <c r="I64">
        <v>16</v>
      </c>
      <c r="J64">
        <v>14</v>
      </c>
      <c r="K64">
        <v>2</v>
      </c>
      <c r="L64">
        <v>1</v>
      </c>
      <c r="M64">
        <v>2</v>
      </c>
      <c r="N64">
        <v>6</v>
      </c>
      <c r="O64">
        <v>6</v>
      </c>
      <c r="P64">
        <v>0</v>
      </c>
      <c r="Q64">
        <v>383</v>
      </c>
      <c r="R64">
        <v>14</v>
      </c>
      <c r="S64">
        <v>13</v>
      </c>
      <c r="T64">
        <v>0</v>
      </c>
      <c r="U64">
        <v>13</v>
      </c>
      <c r="V64">
        <v>0</v>
      </c>
      <c r="W64" s="14">
        <v>6.89</v>
      </c>
    </row>
    <row r="65" spans="1:23" x14ac:dyDescent="0.25">
      <c r="A65" t="s">
        <v>110</v>
      </c>
      <c r="B65" s="19" t="s">
        <v>3</v>
      </c>
      <c r="C65" t="s">
        <v>43</v>
      </c>
      <c r="D65" s="5">
        <v>7900000</v>
      </c>
      <c r="E65" s="19">
        <v>4</v>
      </c>
      <c r="F65">
        <v>360</v>
      </c>
      <c r="G65">
        <v>1</v>
      </c>
      <c r="H65">
        <v>0</v>
      </c>
      <c r="I65">
        <v>1</v>
      </c>
      <c r="J65">
        <v>3</v>
      </c>
      <c r="K65">
        <v>0</v>
      </c>
      <c r="L65">
        <v>0</v>
      </c>
      <c r="M65">
        <v>2</v>
      </c>
      <c r="N65">
        <v>1</v>
      </c>
      <c r="O65">
        <v>1</v>
      </c>
      <c r="P65">
        <v>0</v>
      </c>
      <c r="Q65">
        <v>179</v>
      </c>
      <c r="R65">
        <v>11</v>
      </c>
      <c r="S65">
        <v>1</v>
      </c>
      <c r="T65">
        <v>0</v>
      </c>
      <c r="U65">
        <v>4</v>
      </c>
      <c r="V65">
        <v>0</v>
      </c>
      <c r="W65" s="14">
        <v>5.7050000000000001</v>
      </c>
    </row>
    <row r="66" spans="1:23" x14ac:dyDescent="0.25">
      <c r="A66" t="s">
        <v>111</v>
      </c>
      <c r="B66" s="19" t="s">
        <v>3</v>
      </c>
      <c r="C66" t="s">
        <v>52</v>
      </c>
      <c r="D66" s="5">
        <v>7800000</v>
      </c>
      <c r="E66" s="19">
        <v>4</v>
      </c>
      <c r="F66">
        <v>360</v>
      </c>
      <c r="G66">
        <v>0</v>
      </c>
      <c r="H66">
        <v>0</v>
      </c>
      <c r="I66">
        <v>3</v>
      </c>
      <c r="J66">
        <v>1</v>
      </c>
      <c r="K66">
        <v>0</v>
      </c>
      <c r="L66">
        <v>0</v>
      </c>
      <c r="M66">
        <v>2</v>
      </c>
      <c r="N66">
        <v>1</v>
      </c>
      <c r="O66">
        <v>0</v>
      </c>
      <c r="P66">
        <v>0</v>
      </c>
      <c r="Q66">
        <v>147</v>
      </c>
      <c r="R66">
        <v>5</v>
      </c>
      <c r="S66">
        <v>10</v>
      </c>
      <c r="T66">
        <v>0</v>
      </c>
      <c r="U66">
        <v>3</v>
      </c>
      <c r="V66">
        <v>0</v>
      </c>
      <c r="W66" s="14">
        <v>7.2149999999999999</v>
      </c>
    </row>
    <row r="67" spans="1:23" x14ac:dyDescent="0.25">
      <c r="A67" t="s">
        <v>112</v>
      </c>
      <c r="B67" s="19" t="s">
        <v>3</v>
      </c>
      <c r="C67" t="s">
        <v>61</v>
      </c>
      <c r="D67" s="5">
        <v>7700000</v>
      </c>
      <c r="E67" s="19">
        <v>0</v>
      </c>
      <c r="F67">
        <v>0</v>
      </c>
      <c r="G67">
        <v>0</v>
      </c>
      <c r="H67">
        <v>0</v>
      </c>
      <c r="I67">
        <v>0</v>
      </c>
      <c r="J67">
        <v>0</v>
      </c>
      <c r="K67">
        <v>0</v>
      </c>
      <c r="L67">
        <v>0</v>
      </c>
      <c r="M67">
        <v>0</v>
      </c>
      <c r="N67">
        <v>0</v>
      </c>
      <c r="O67">
        <v>0</v>
      </c>
      <c r="P67">
        <v>0</v>
      </c>
      <c r="Q67">
        <v>0</v>
      </c>
      <c r="R67">
        <v>0</v>
      </c>
      <c r="S67">
        <v>0</v>
      </c>
      <c r="T67">
        <v>0</v>
      </c>
      <c r="U67">
        <v>0</v>
      </c>
      <c r="V67">
        <v>0</v>
      </c>
      <c r="W67" s="14">
        <v>0</v>
      </c>
    </row>
    <row r="68" spans="1:23" x14ac:dyDescent="0.25">
      <c r="A68" t="s">
        <v>113</v>
      </c>
      <c r="B68" s="19" t="s">
        <v>1</v>
      </c>
      <c r="C68" t="s">
        <v>59</v>
      </c>
      <c r="D68" s="5">
        <v>7700000</v>
      </c>
      <c r="E68" s="19">
        <v>7</v>
      </c>
      <c r="F68">
        <v>149</v>
      </c>
      <c r="G68">
        <v>0</v>
      </c>
      <c r="H68">
        <v>0</v>
      </c>
      <c r="I68">
        <v>4</v>
      </c>
      <c r="J68">
        <v>2</v>
      </c>
      <c r="K68">
        <v>0</v>
      </c>
      <c r="L68">
        <v>3</v>
      </c>
      <c r="M68">
        <v>0</v>
      </c>
      <c r="N68">
        <v>1</v>
      </c>
      <c r="O68">
        <v>0</v>
      </c>
      <c r="P68">
        <v>0</v>
      </c>
      <c r="Q68">
        <v>46</v>
      </c>
      <c r="R68">
        <v>2</v>
      </c>
      <c r="S68">
        <v>2</v>
      </c>
      <c r="T68">
        <v>0</v>
      </c>
      <c r="U68">
        <v>3</v>
      </c>
      <c r="V68">
        <v>0</v>
      </c>
      <c r="W68" s="14">
        <v>2.754</v>
      </c>
    </row>
    <row r="69" spans="1:23" x14ac:dyDescent="0.25">
      <c r="A69" t="s">
        <v>114</v>
      </c>
      <c r="B69" s="19" t="s">
        <v>3</v>
      </c>
      <c r="C69" t="s">
        <v>67</v>
      </c>
      <c r="D69" s="5">
        <v>7700000</v>
      </c>
      <c r="E69" s="19">
        <v>0</v>
      </c>
      <c r="F69">
        <v>0</v>
      </c>
      <c r="G69">
        <v>0</v>
      </c>
      <c r="H69">
        <v>0</v>
      </c>
      <c r="I69">
        <v>0</v>
      </c>
      <c r="J69">
        <v>0</v>
      </c>
      <c r="K69">
        <v>0</v>
      </c>
      <c r="L69">
        <v>0</v>
      </c>
      <c r="M69">
        <v>0</v>
      </c>
      <c r="N69">
        <v>0</v>
      </c>
      <c r="O69">
        <v>0</v>
      </c>
      <c r="P69">
        <v>0</v>
      </c>
      <c r="Q69">
        <v>0</v>
      </c>
      <c r="R69">
        <v>0</v>
      </c>
      <c r="S69">
        <v>0</v>
      </c>
      <c r="T69">
        <v>0</v>
      </c>
      <c r="U69">
        <v>0</v>
      </c>
      <c r="V69">
        <v>0</v>
      </c>
      <c r="W69" s="14">
        <v>0</v>
      </c>
    </row>
    <row r="70" spans="1:23" x14ac:dyDescent="0.25">
      <c r="A70" t="s">
        <v>115</v>
      </c>
      <c r="B70" s="19" t="s">
        <v>1</v>
      </c>
      <c r="C70" t="s">
        <v>63</v>
      </c>
      <c r="D70" s="5">
        <v>7600000</v>
      </c>
      <c r="E70" s="19">
        <v>7</v>
      </c>
      <c r="F70">
        <v>434</v>
      </c>
      <c r="G70">
        <v>1</v>
      </c>
      <c r="H70">
        <v>1</v>
      </c>
      <c r="I70">
        <v>22</v>
      </c>
      <c r="J70">
        <v>11</v>
      </c>
      <c r="K70">
        <v>0</v>
      </c>
      <c r="L70">
        <v>1</v>
      </c>
      <c r="M70">
        <v>1</v>
      </c>
      <c r="N70">
        <v>1</v>
      </c>
      <c r="O70">
        <v>0</v>
      </c>
      <c r="P70">
        <v>0</v>
      </c>
      <c r="Q70">
        <v>205</v>
      </c>
      <c r="R70">
        <v>5</v>
      </c>
      <c r="S70">
        <v>11</v>
      </c>
      <c r="T70">
        <v>0</v>
      </c>
      <c r="U70">
        <v>8</v>
      </c>
      <c r="V70">
        <v>0</v>
      </c>
      <c r="W70" s="14">
        <v>3.49</v>
      </c>
    </row>
    <row r="71" spans="1:23" x14ac:dyDescent="0.25">
      <c r="A71" t="s">
        <v>116</v>
      </c>
      <c r="B71" s="19" t="s">
        <v>1</v>
      </c>
      <c r="C71" t="s">
        <v>43</v>
      </c>
      <c r="D71" s="5">
        <v>7600000</v>
      </c>
      <c r="E71" s="19">
        <v>8</v>
      </c>
      <c r="F71">
        <v>305</v>
      </c>
      <c r="G71">
        <v>2</v>
      </c>
      <c r="H71">
        <v>0</v>
      </c>
      <c r="I71">
        <v>5</v>
      </c>
      <c r="J71">
        <v>5</v>
      </c>
      <c r="K71">
        <v>0</v>
      </c>
      <c r="L71">
        <v>0</v>
      </c>
      <c r="M71">
        <v>1</v>
      </c>
      <c r="N71">
        <v>1</v>
      </c>
      <c r="O71">
        <v>2</v>
      </c>
      <c r="P71">
        <v>0</v>
      </c>
      <c r="Q71">
        <v>210</v>
      </c>
      <c r="R71">
        <v>7</v>
      </c>
      <c r="S71">
        <v>7</v>
      </c>
      <c r="T71">
        <v>0</v>
      </c>
      <c r="U71">
        <v>2</v>
      </c>
      <c r="V71">
        <v>0</v>
      </c>
      <c r="W71" s="14">
        <v>2.363</v>
      </c>
    </row>
    <row r="72" spans="1:23" x14ac:dyDescent="0.25">
      <c r="A72" t="s">
        <v>117</v>
      </c>
      <c r="B72" s="19" t="s">
        <v>3</v>
      </c>
      <c r="C72" t="s">
        <v>52</v>
      </c>
      <c r="D72" s="5">
        <v>7600000</v>
      </c>
      <c r="E72" s="19">
        <v>4</v>
      </c>
      <c r="F72">
        <v>336</v>
      </c>
      <c r="G72">
        <v>3</v>
      </c>
      <c r="H72">
        <v>0</v>
      </c>
      <c r="I72">
        <v>9</v>
      </c>
      <c r="J72">
        <v>8</v>
      </c>
      <c r="K72">
        <v>0</v>
      </c>
      <c r="L72">
        <v>0</v>
      </c>
      <c r="M72">
        <v>3</v>
      </c>
      <c r="N72">
        <v>0</v>
      </c>
      <c r="O72">
        <v>0</v>
      </c>
      <c r="P72">
        <v>0</v>
      </c>
      <c r="Q72">
        <v>100</v>
      </c>
      <c r="R72">
        <v>14</v>
      </c>
      <c r="S72">
        <v>13</v>
      </c>
      <c r="T72">
        <v>0</v>
      </c>
      <c r="U72">
        <v>3</v>
      </c>
      <c r="V72">
        <v>0</v>
      </c>
      <c r="W72" s="14">
        <v>6.5549999999999997</v>
      </c>
    </row>
    <row r="73" spans="1:23" x14ac:dyDescent="0.25">
      <c r="A73" t="s">
        <v>118</v>
      </c>
      <c r="B73" s="19" t="s">
        <v>3</v>
      </c>
      <c r="C73" t="s">
        <v>59</v>
      </c>
      <c r="D73" s="5">
        <v>7600000</v>
      </c>
      <c r="E73" s="19">
        <v>3</v>
      </c>
      <c r="F73">
        <v>270</v>
      </c>
      <c r="G73">
        <v>2</v>
      </c>
      <c r="H73">
        <v>0</v>
      </c>
      <c r="I73">
        <v>7</v>
      </c>
      <c r="J73">
        <v>2</v>
      </c>
      <c r="K73">
        <v>0</v>
      </c>
      <c r="L73">
        <v>1</v>
      </c>
      <c r="M73">
        <v>1</v>
      </c>
      <c r="N73">
        <v>0</v>
      </c>
      <c r="O73">
        <v>1</v>
      </c>
      <c r="P73">
        <v>0</v>
      </c>
      <c r="Q73">
        <v>68</v>
      </c>
      <c r="R73">
        <v>13</v>
      </c>
      <c r="S73">
        <v>8</v>
      </c>
      <c r="T73">
        <v>0</v>
      </c>
      <c r="U73">
        <v>5</v>
      </c>
      <c r="V73">
        <v>0</v>
      </c>
      <c r="W73" s="14">
        <v>7.0629999999999997</v>
      </c>
    </row>
    <row r="74" spans="1:23" x14ac:dyDescent="0.25">
      <c r="A74" t="s">
        <v>119</v>
      </c>
      <c r="B74" s="19" t="s">
        <v>1</v>
      </c>
      <c r="C74" t="s">
        <v>59</v>
      </c>
      <c r="D74" s="5">
        <v>7500000</v>
      </c>
      <c r="E74" s="19">
        <v>9</v>
      </c>
      <c r="F74">
        <v>526</v>
      </c>
      <c r="G74">
        <v>0</v>
      </c>
      <c r="H74">
        <v>0</v>
      </c>
      <c r="I74">
        <v>11</v>
      </c>
      <c r="J74">
        <v>4</v>
      </c>
      <c r="K74">
        <v>0</v>
      </c>
      <c r="L74">
        <v>1</v>
      </c>
      <c r="M74">
        <v>3</v>
      </c>
      <c r="N74">
        <v>1</v>
      </c>
      <c r="O74">
        <v>0</v>
      </c>
      <c r="P74">
        <v>0</v>
      </c>
      <c r="Q74">
        <v>193</v>
      </c>
      <c r="R74">
        <v>9</v>
      </c>
      <c r="S74">
        <v>6</v>
      </c>
      <c r="T74">
        <v>0</v>
      </c>
      <c r="U74">
        <v>7</v>
      </c>
      <c r="V74">
        <v>0</v>
      </c>
      <c r="W74" s="14">
        <v>3.8519999999999999</v>
      </c>
    </row>
    <row r="75" spans="1:23" x14ac:dyDescent="0.25">
      <c r="A75" t="s">
        <v>120</v>
      </c>
      <c r="B75" s="19" t="s">
        <v>3</v>
      </c>
      <c r="C75" t="s">
        <v>52</v>
      </c>
      <c r="D75" s="5">
        <v>7500000</v>
      </c>
      <c r="E75" s="19">
        <v>9</v>
      </c>
      <c r="F75">
        <v>801</v>
      </c>
      <c r="G75">
        <v>1</v>
      </c>
      <c r="H75">
        <v>0</v>
      </c>
      <c r="I75">
        <v>15</v>
      </c>
      <c r="J75">
        <v>13</v>
      </c>
      <c r="K75">
        <v>0</v>
      </c>
      <c r="L75">
        <v>1</v>
      </c>
      <c r="M75">
        <v>5</v>
      </c>
      <c r="N75">
        <v>2</v>
      </c>
      <c r="O75">
        <v>0</v>
      </c>
      <c r="P75">
        <v>0</v>
      </c>
      <c r="Q75">
        <v>244</v>
      </c>
      <c r="R75">
        <v>21</v>
      </c>
      <c r="S75">
        <v>23</v>
      </c>
      <c r="T75">
        <v>0</v>
      </c>
      <c r="U75">
        <v>7</v>
      </c>
      <c r="V75">
        <v>0</v>
      </c>
      <c r="W75" s="14">
        <v>7.4539999999999997</v>
      </c>
    </row>
    <row r="76" spans="1:23" x14ac:dyDescent="0.25">
      <c r="A76" t="s">
        <v>121</v>
      </c>
      <c r="B76" s="19" t="s">
        <v>3</v>
      </c>
      <c r="C76" t="s">
        <v>63</v>
      </c>
      <c r="D76" s="5">
        <v>7500000</v>
      </c>
      <c r="E76" s="19">
        <v>6</v>
      </c>
      <c r="F76">
        <v>540</v>
      </c>
      <c r="G76">
        <v>2</v>
      </c>
      <c r="H76">
        <v>0</v>
      </c>
      <c r="I76">
        <v>2</v>
      </c>
      <c r="J76">
        <v>6</v>
      </c>
      <c r="K76">
        <v>1</v>
      </c>
      <c r="L76">
        <v>1</v>
      </c>
      <c r="M76">
        <v>2</v>
      </c>
      <c r="N76">
        <v>2</v>
      </c>
      <c r="O76">
        <v>1</v>
      </c>
      <c r="P76">
        <v>0</v>
      </c>
      <c r="Q76">
        <v>157</v>
      </c>
      <c r="R76">
        <v>19</v>
      </c>
      <c r="S76">
        <v>13</v>
      </c>
      <c r="T76">
        <v>0</v>
      </c>
      <c r="U76">
        <v>7</v>
      </c>
      <c r="V76">
        <v>0</v>
      </c>
      <c r="W76" s="14">
        <v>7.2930000000000001</v>
      </c>
    </row>
    <row r="77" spans="1:23" x14ac:dyDescent="0.25">
      <c r="A77" t="s">
        <v>122</v>
      </c>
      <c r="B77" s="19" t="s">
        <v>1</v>
      </c>
      <c r="C77" t="s">
        <v>67</v>
      </c>
      <c r="D77" s="5">
        <v>7400000</v>
      </c>
      <c r="E77" s="19">
        <v>1</v>
      </c>
      <c r="F77">
        <v>31</v>
      </c>
      <c r="G77">
        <v>1</v>
      </c>
      <c r="H77">
        <v>0</v>
      </c>
      <c r="I77">
        <v>0</v>
      </c>
      <c r="J77">
        <v>2</v>
      </c>
      <c r="K77">
        <v>0</v>
      </c>
      <c r="L77">
        <v>0</v>
      </c>
      <c r="M77">
        <v>0</v>
      </c>
      <c r="N77">
        <v>0</v>
      </c>
      <c r="O77">
        <v>0</v>
      </c>
      <c r="P77">
        <v>0</v>
      </c>
      <c r="Q77">
        <v>5</v>
      </c>
      <c r="R77">
        <v>0</v>
      </c>
      <c r="S77">
        <v>1</v>
      </c>
      <c r="T77">
        <v>0</v>
      </c>
      <c r="U77">
        <v>0</v>
      </c>
      <c r="V77">
        <v>0</v>
      </c>
      <c r="W77" s="14">
        <v>-2.13</v>
      </c>
    </row>
    <row r="78" spans="1:23" x14ac:dyDescent="0.25">
      <c r="A78" t="s">
        <v>123</v>
      </c>
      <c r="B78" s="19" t="s">
        <v>3</v>
      </c>
      <c r="C78" t="s">
        <v>59</v>
      </c>
      <c r="D78" s="5">
        <v>7400000</v>
      </c>
      <c r="E78" s="19">
        <v>6</v>
      </c>
      <c r="F78">
        <v>528</v>
      </c>
      <c r="G78">
        <v>2</v>
      </c>
      <c r="H78">
        <v>0</v>
      </c>
      <c r="I78">
        <v>1</v>
      </c>
      <c r="J78">
        <v>4</v>
      </c>
      <c r="K78">
        <v>0</v>
      </c>
      <c r="L78">
        <v>0</v>
      </c>
      <c r="M78">
        <v>3</v>
      </c>
      <c r="N78">
        <v>1</v>
      </c>
      <c r="O78">
        <v>0</v>
      </c>
      <c r="P78">
        <v>0</v>
      </c>
      <c r="Q78">
        <v>141</v>
      </c>
      <c r="R78">
        <v>17</v>
      </c>
      <c r="S78">
        <v>15</v>
      </c>
      <c r="T78">
        <v>0</v>
      </c>
      <c r="U78">
        <v>6</v>
      </c>
      <c r="V78">
        <v>0</v>
      </c>
      <c r="W78" s="14">
        <v>5.84</v>
      </c>
    </row>
    <row r="79" spans="1:23" x14ac:dyDescent="0.25">
      <c r="A79" t="s">
        <v>124</v>
      </c>
      <c r="B79" s="19" t="s">
        <v>3</v>
      </c>
      <c r="C79" t="s">
        <v>61</v>
      </c>
      <c r="D79" s="5">
        <v>7400000</v>
      </c>
      <c r="E79" s="19">
        <v>11</v>
      </c>
      <c r="F79">
        <v>990</v>
      </c>
      <c r="G79">
        <v>2</v>
      </c>
      <c r="H79">
        <v>0</v>
      </c>
      <c r="I79">
        <v>7</v>
      </c>
      <c r="J79">
        <v>7</v>
      </c>
      <c r="K79">
        <v>0</v>
      </c>
      <c r="L79">
        <v>0</v>
      </c>
      <c r="M79">
        <v>2</v>
      </c>
      <c r="N79">
        <v>6</v>
      </c>
      <c r="O79">
        <v>0</v>
      </c>
      <c r="P79">
        <v>0</v>
      </c>
      <c r="Q79">
        <v>353</v>
      </c>
      <c r="R79">
        <v>46</v>
      </c>
      <c r="S79">
        <v>14</v>
      </c>
      <c r="T79">
        <v>0</v>
      </c>
      <c r="U79">
        <v>13</v>
      </c>
      <c r="V79">
        <v>0</v>
      </c>
      <c r="W79" s="14">
        <v>5.899</v>
      </c>
    </row>
    <row r="80" spans="1:23" x14ac:dyDescent="0.25">
      <c r="A80" t="s">
        <v>125</v>
      </c>
      <c r="B80" s="19" t="s">
        <v>3</v>
      </c>
      <c r="C80" t="s">
        <v>61</v>
      </c>
      <c r="D80" s="5">
        <v>7300000</v>
      </c>
      <c r="E80" s="19">
        <v>11</v>
      </c>
      <c r="F80">
        <v>928</v>
      </c>
      <c r="G80">
        <v>2</v>
      </c>
      <c r="H80">
        <v>0</v>
      </c>
      <c r="I80">
        <v>10</v>
      </c>
      <c r="J80">
        <v>9</v>
      </c>
      <c r="K80">
        <v>0</v>
      </c>
      <c r="L80">
        <v>1</v>
      </c>
      <c r="M80">
        <v>2</v>
      </c>
      <c r="N80">
        <v>6</v>
      </c>
      <c r="O80">
        <v>0</v>
      </c>
      <c r="P80">
        <v>0</v>
      </c>
      <c r="Q80">
        <v>258</v>
      </c>
      <c r="R80">
        <v>35</v>
      </c>
      <c r="S80">
        <v>19</v>
      </c>
      <c r="T80">
        <v>0</v>
      </c>
      <c r="U80">
        <v>13</v>
      </c>
      <c r="V80">
        <v>0</v>
      </c>
      <c r="W80" s="14">
        <v>5.9139999999999997</v>
      </c>
    </row>
    <row r="81" spans="1:23" x14ac:dyDescent="0.25">
      <c r="A81" t="s">
        <v>126</v>
      </c>
      <c r="B81" s="19" t="s">
        <v>3</v>
      </c>
      <c r="C81" t="s">
        <v>43</v>
      </c>
      <c r="D81" s="5">
        <v>7300000</v>
      </c>
      <c r="E81" s="19">
        <v>1</v>
      </c>
      <c r="F81">
        <v>48</v>
      </c>
      <c r="G81">
        <v>1</v>
      </c>
      <c r="H81">
        <v>0</v>
      </c>
      <c r="I81">
        <v>0</v>
      </c>
      <c r="J81">
        <v>3</v>
      </c>
      <c r="K81">
        <v>0</v>
      </c>
      <c r="L81">
        <v>0</v>
      </c>
      <c r="M81">
        <v>0</v>
      </c>
      <c r="N81">
        <v>1</v>
      </c>
      <c r="O81">
        <v>0</v>
      </c>
      <c r="P81">
        <v>0</v>
      </c>
      <c r="Q81">
        <v>17</v>
      </c>
      <c r="R81">
        <v>0</v>
      </c>
      <c r="S81">
        <v>0</v>
      </c>
      <c r="T81">
        <v>0</v>
      </c>
      <c r="U81">
        <v>1</v>
      </c>
      <c r="V81">
        <v>0</v>
      </c>
      <c r="W81" s="14">
        <v>-0.03</v>
      </c>
    </row>
    <row r="82" spans="1:23" x14ac:dyDescent="0.25">
      <c r="A82" t="s">
        <v>127</v>
      </c>
      <c r="B82" s="19" t="s">
        <v>3</v>
      </c>
      <c r="C82" t="s">
        <v>59</v>
      </c>
      <c r="D82" s="5">
        <v>7200000</v>
      </c>
      <c r="E82" s="19">
        <v>4</v>
      </c>
      <c r="F82">
        <v>360</v>
      </c>
      <c r="G82">
        <v>2</v>
      </c>
      <c r="H82">
        <v>0</v>
      </c>
      <c r="I82">
        <v>7</v>
      </c>
      <c r="J82">
        <v>8</v>
      </c>
      <c r="K82">
        <v>0</v>
      </c>
      <c r="L82">
        <v>0</v>
      </c>
      <c r="M82">
        <v>2</v>
      </c>
      <c r="N82">
        <v>0</v>
      </c>
      <c r="O82">
        <v>0</v>
      </c>
      <c r="P82">
        <v>0</v>
      </c>
      <c r="Q82">
        <v>71</v>
      </c>
      <c r="R82">
        <v>8</v>
      </c>
      <c r="S82">
        <v>8</v>
      </c>
      <c r="T82">
        <v>0</v>
      </c>
      <c r="U82">
        <v>5</v>
      </c>
      <c r="V82">
        <v>0</v>
      </c>
      <c r="W82" s="14">
        <v>4.7080000000000002</v>
      </c>
    </row>
    <row r="83" spans="1:23" x14ac:dyDescent="0.25">
      <c r="A83" t="s">
        <v>128</v>
      </c>
      <c r="B83" s="19" t="s">
        <v>3</v>
      </c>
      <c r="C83" t="s">
        <v>59</v>
      </c>
      <c r="D83" s="5">
        <v>7200000</v>
      </c>
      <c r="E83" s="19">
        <v>9</v>
      </c>
      <c r="F83">
        <v>810</v>
      </c>
      <c r="G83">
        <v>2</v>
      </c>
      <c r="H83">
        <v>0</v>
      </c>
      <c r="I83">
        <v>13</v>
      </c>
      <c r="J83">
        <v>12</v>
      </c>
      <c r="K83">
        <v>0</v>
      </c>
      <c r="L83">
        <v>0</v>
      </c>
      <c r="M83">
        <v>5</v>
      </c>
      <c r="N83">
        <v>0</v>
      </c>
      <c r="O83">
        <v>1</v>
      </c>
      <c r="P83">
        <v>0</v>
      </c>
      <c r="Q83">
        <v>282</v>
      </c>
      <c r="R83">
        <v>26</v>
      </c>
      <c r="S83">
        <v>19</v>
      </c>
      <c r="T83">
        <v>0</v>
      </c>
      <c r="U83">
        <v>10</v>
      </c>
      <c r="V83">
        <v>0</v>
      </c>
      <c r="W83" s="14">
        <v>6.351</v>
      </c>
    </row>
    <row r="84" spans="1:23" x14ac:dyDescent="0.25">
      <c r="A84" t="s">
        <v>129</v>
      </c>
      <c r="B84" s="19" t="s">
        <v>2</v>
      </c>
      <c r="C84" t="s">
        <v>63</v>
      </c>
      <c r="D84" s="5">
        <v>7200000</v>
      </c>
      <c r="E84" s="19">
        <v>9</v>
      </c>
      <c r="F84">
        <v>731</v>
      </c>
      <c r="G84">
        <v>0</v>
      </c>
      <c r="H84">
        <v>1</v>
      </c>
      <c r="I84">
        <v>0</v>
      </c>
      <c r="J84">
        <v>1</v>
      </c>
      <c r="K84">
        <v>0</v>
      </c>
      <c r="L84">
        <v>0</v>
      </c>
      <c r="M84">
        <v>4</v>
      </c>
      <c r="N84">
        <v>0</v>
      </c>
      <c r="O84">
        <v>0</v>
      </c>
      <c r="P84">
        <v>0</v>
      </c>
      <c r="Q84">
        <v>121</v>
      </c>
      <c r="R84">
        <v>0</v>
      </c>
      <c r="S84">
        <v>0</v>
      </c>
      <c r="T84">
        <v>29</v>
      </c>
      <c r="U84">
        <v>11</v>
      </c>
      <c r="V84">
        <v>0</v>
      </c>
      <c r="W84" s="14">
        <v>4.4580000000000002</v>
      </c>
    </row>
    <row r="85" spans="1:23" x14ac:dyDescent="0.25">
      <c r="A85" t="s">
        <v>130</v>
      </c>
      <c r="B85" s="19" t="s">
        <v>4</v>
      </c>
      <c r="C85" t="s">
        <v>131</v>
      </c>
      <c r="D85" s="5">
        <v>7200000</v>
      </c>
      <c r="E85" s="19">
        <v>7</v>
      </c>
      <c r="F85">
        <v>429</v>
      </c>
      <c r="G85">
        <v>1</v>
      </c>
      <c r="H85">
        <v>0</v>
      </c>
      <c r="I85">
        <v>2</v>
      </c>
      <c r="J85">
        <v>11</v>
      </c>
      <c r="K85">
        <v>1</v>
      </c>
      <c r="L85">
        <v>1</v>
      </c>
      <c r="M85">
        <v>0</v>
      </c>
      <c r="N85">
        <v>0</v>
      </c>
      <c r="O85">
        <v>6</v>
      </c>
      <c r="P85">
        <v>0</v>
      </c>
      <c r="Q85">
        <v>110</v>
      </c>
      <c r="R85">
        <v>4</v>
      </c>
      <c r="S85">
        <v>3</v>
      </c>
      <c r="T85">
        <v>0</v>
      </c>
      <c r="U85">
        <v>14</v>
      </c>
      <c r="V85">
        <v>0</v>
      </c>
      <c r="W85" s="14">
        <v>4.0540000000000003</v>
      </c>
    </row>
    <row r="86" spans="1:23" x14ac:dyDescent="0.25">
      <c r="A86" t="s">
        <v>132</v>
      </c>
      <c r="B86" s="19" t="s">
        <v>1</v>
      </c>
      <c r="C86" t="s">
        <v>131</v>
      </c>
      <c r="D86" s="5">
        <v>7200000</v>
      </c>
      <c r="E86" s="19">
        <v>8</v>
      </c>
      <c r="F86">
        <v>693</v>
      </c>
      <c r="G86">
        <v>1</v>
      </c>
      <c r="H86">
        <v>0</v>
      </c>
      <c r="I86">
        <v>15</v>
      </c>
      <c r="J86">
        <v>10</v>
      </c>
      <c r="K86">
        <v>0</v>
      </c>
      <c r="L86">
        <v>4</v>
      </c>
      <c r="M86">
        <v>1</v>
      </c>
      <c r="N86">
        <v>2</v>
      </c>
      <c r="O86">
        <v>5</v>
      </c>
      <c r="P86">
        <v>0</v>
      </c>
      <c r="Q86">
        <v>226</v>
      </c>
      <c r="R86">
        <v>3</v>
      </c>
      <c r="S86">
        <v>8</v>
      </c>
      <c r="T86">
        <v>0</v>
      </c>
      <c r="U86">
        <v>12</v>
      </c>
      <c r="V86">
        <v>0</v>
      </c>
      <c r="W86" s="14">
        <v>6.9580000000000002</v>
      </c>
    </row>
    <row r="87" spans="1:23" x14ac:dyDescent="0.25">
      <c r="A87" t="s">
        <v>133</v>
      </c>
      <c r="B87" s="19" t="s">
        <v>3</v>
      </c>
      <c r="C87" t="s">
        <v>67</v>
      </c>
      <c r="D87" s="5">
        <v>7200000</v>
      </c>
      <c r="E87" s="19">
        <v>10</v>
      </c>
      <c r="F87">
        <v>899</v>
      </c>
      <c r="G87">
        <v>2</v>
      </c>
      <c r="H87">
        <v>0</v>
      </c>
      <c r="I87">
        <v>10</v>
      </c>
      <c r="J87">
        <v>3</v>
      </c>
      <c r="K87">
        <v>0</v>
      </c>
      <c r="L87">
        <v>1</v>
      </c>
      <c r="M87">
        <v>2</v>
      </c>
      <c r="N87">
        <v>3</v>
      </c>
      <c r="O87">
        <v>3</v>
      </c>
      <c r="P87">
        <v>0</v>
      </c>
      <c r="Q87">
        <v>276</v>
      </c>
      <c r="R87">
        <v>17</v>
      </c>
      <c r="S87">
        <v>4</v>
      </c>
      <c r="T87">
        <v>0</v>
      </c>
      <c r="U87">
        <v>14</v>
      </c>
      <c r="V87">
        <v>0</v>
      </c>
      <c r="W87" s="14">
        <v>5.0010000000000003</v>
      </c>
    </row>
    <row r="88" spans="1:23" x14ac:dyDescent="0.25">
      <c r="A88" t="s">
        <v>134</v>
      </c>
      <c r="B88" s="19" t="s">
        <v>1</v>
      </c>
      <c r="C88" t="s">
        <v>43</v>
      </c>
      <c r="D88" s="5">
        <v>7200000</v>
      </c>
      <c r="E88" s="19">
        <v>9</v>
      </c>
      <c r="F88">
        <v>581</v>
      </c>
      <c r="G88">
        <v>2</v>
      </c>
      <c r="H88">
        <v>0</v>
      </c>
      <c r="I88">
        <v>13</v>
      </c>
      <c r="J88">
        <v>12</v>
      </c>
      <c r="K88">
        <v>0</v>
      </c>
      <c r="L88">
        <v>2</v>
      </c>
      <c r="M88">
        <v>2</v>
      </c>
      <c r="N88">
        <v>3</v>
      </c>
      <c r="O88">
        <v>1</v>
      </c>
      <c r="P88">
        <v>0</v>
      </c>
      <c r="Q88">
        <v>330</v>
      </c>
      <c r="R88">
        <v>19</v>
      </c>
      <c r="S88">
        <v>24</v>
      </c>
      <c r="T88">
        <v>0</v>
      </c>
      <c r="U88">
        <v>6</v>
      </c>
      <c r="V88">
        <v>0</v>
      </c>
      <c r="W88" s="14">
        <v>4.6239999999999997</v>
      </c>
    </row>
    <row r="89" spans="1:23" x14ac:dyDescent="0.25">
      <c r="A89" t="s">
        <v>135</v>
      </c>
      <c r="B89" s="19" t="s">
        <v>3</v>
      </c>
      <c r="C89" t="s">
        <v>61</v>
      </c>
      <c r="D89" s="5">
        <v>7200000</v>
      </c>
      <c r="E89" s="19">
        <v>4</v>
      </c>
      <c r="F89">
        <v>205</v>
      </c>
      <c r="G89">
        <v>2</v>
      </c>
      <c r="H89">
        <v>0</v>
      </c>
      <c r="I89">
        <v>10</v>
      </c>
      <c r="J89">
        <v>6</v>
      </c>
      <c r="K89">
        <v>0</v>
      </c>
      <c r="L89">
        <v>0</v>
      </c>
      <c r="M89">
        <v>0</v>
      </c>
      <c r="N89">
        <v>2</v>
      </c>
      <c r="O89">
        <v>0</v>
      </c>
      <c r="P89">
        <v>0</v>
      </c>
      <c r="Q89">
        <v>36</v>
      </c>
      <c r="R89">
        <v>3</v>
      </c>
      <c r="S89">
        <v>8</v>
      </c>
      <c r="T89">
        <v>0</v>
      </c>
      <c r="U89">
        <v>2</v>
      </c>
      <c r="V89">
        <v>0</v>
      </c>
      <c r="W89" s="14">
        <v>2.9830000000000001</v>
      </c>
    </row>
    <row r="90" spans="1:23" x14ac:dyDescent="0.25">
      <c r="A90" t="s">
        <v>136</v>
      </c>
      <c r="B90" s="19" t="s">
        <v>4</v>
      </c>
      <c r="C90" t="s">
        <v>48</v>
      </c>
      <c r="D90" s="5">
        <v>7100000</v>
      </c>
      <c r="E90" s="19">
        <v>10</v>
      </c>
      <c r="F90">
        <v>135</v>
      </c>
      <c r="G90">
        <v>1</v>
      </c>
      <c r="H90">
        <v>0</v>
      </c>
      <c r="I90">
        <v>2</v>
      </c>
      <c r="J90">
        <v>4</v>
      </c>
      <c r="K90">
        <v>1</v>
      </c>
      <c r="L90">
        <v>0</v>
      </c>
      <c r="M90">
        <v>0</v>
      </c>
      <c r="N90">
        <v>0</v>
      </c>
      <c r="O90">
        <v>2</v>
      </c>
      <c r="P90">
        <v>0</v>
      </c>
      <c r="Q90">
        <v>28</v>
      </c>
      <c r="R90">
        <v>0</v>
      </c>
      <c r="S90">
        <v>1</v>
      </c>
      <c r="T90">
        <v>0</v>
      </c>
      <c r="U90">
        <v>4</v>
      </c>
      <c r="V90">
        <v>0</v>
      </c>
      <c r="W90" s="14">
        <v>1.145</v>
      </c>
    </row>
    <row r="91" spans="1:23" x14ac:dyDescent="0.25">
      <c r="A91" t="s">
        <v>137</v>
      </c>
      <c r="B91" s="19" t="s">
        <v>2</v>
      </c>
      <c r="C91" t="s">
        <v>67</v>
      </c>
      <c r="D91" s="5">
        <v>7100000</v>
      </c>
      <c r="E91" s="19">
        <v>3</v>
      </c>
      <c r="F91">
        <v>270</v>
      </c>
      <c r="G91">
        <v>1</v>
      </c>
      <c r="H91">
        <v>0</v>
      </c>
      <c r="I91">
        <v>1</v>
      </c>
      <c r="J91">
        <v>0</v>
      </c>
      <c r="K91">
        <v>0</v>
      </c>
      <c r="L91">
        <v>0</v>
      </c>
      <c r="M91">
        <v>1</v>
      </c>
      <c r="N91">
        <v>1</v>
      </c>
      <c r="O91">
        <v>0</v>
      </c>
      <c r="P91">
        <v>0</v>
      </c>
      <c r="Q91">
        <v>59</v>
      </c>
      <c r="R91">
        <v>0</v>
      </c>
      <c r="S91">
        <v>0</v>
      </c>
      <c r="T91">
        <v>11</v>
      </c>
      <c r="U91">
        <v>4</v>
      </c>
      <c r="V91">
        <v>0</v>
      </c>
      <c r="W91" s="14">
        <v>5.3</v>
      </c>
    </row>
    <row r="92" spans="1:23" x14ac:dyDescent="0.25">
      <c r="A92" t="s">
        <v>138</v>
      </c>
      <c r="B92" s="19" t="s">
        <v>4</v>
      </c>
      <c r="C92" t="s">
        <v>67</v>
      </c>
      <c r="D92" s="5">
        <v>7100000</v>
      </c>
      <c r="E92" s="19">
        <v>10</v>
      </c>
      <c r="F92">
        <v>697</v>
      </c>
      <c r="G92">
        <v>0</v>
      </c>
      <c r="H92">
        <v>0</v>
      </c>
      <c r="I92">
        <v>10</v>
      </c>
      <c r="J92">
        <v>6</v>
      </c>
      <c r="K92">
        <v>5</v>
      </c>
      <c r="L92">
        <v>1</v>
      </c>
      <c r="M92">
        <v>2</v>
      </c>
      <c r="N92">
        <v>3</v>
      </c>
      <c r="O92">
        <v>12</v>
      </c>
      <c r="P92">
        <v>0</v>
      </c>
      <c r="Q92">
        <v>116</v>
      </c>
      <c r="R92">
        <v>2</v>
      </c>
      <c r="S92">
        <v>6</v>
      </c>
      <c r="T92">
        <v>0</v>
      </c>
      <c r="U92">
        <v>11</v>
      </c>
      <c r="V92">
        <v>0</v>
      </c>
      <c r="W92" s="14">
        <v>8.2420000000000009</v>
      </c>
    </row>
    <row r="93" spans="1:23" x14ac:dyDescent="0.25">
      <c r="A93" t="s">
        <v>139</v>
      </c>
      <c r="B93" s="19" t="s">
        <v>4</v>
      </c>
      <c r="C93" t="s">
        <v>59</v>
      </c>
      <c r="D93" s="5">
        <v>7000000</v>
      </c>
      <c r="E93" s="19">
        <v>11</v>
      </c>
      <c r="F93">
        <v>921</v>
      </c>
      <c r="G93">
        <v>3</v>
      </c>
      <c r="H93">
        <v>0</v>
      </c>
      <c r="I93">
        <v>31</v>
      </c>
      <c r="J93">
        <v>11</v>
      </c>
      <c r="K93">
        <v>2</v>
      </c>
      <c r="L93">
        <v>0</v>
      </c>
      <c r="M93">
        <v>5</v>
      </c>
      <c r="N93">
        <v>1</v>
      </c>
      <c r="O93">
        <v>6</v>
      </c>
      <c r="P93">
        <v>0</v>
      </c>
      <c r="Q93">
        <v>259</v>
      </c>
      <c r="R93">
        <v>2</v>
      </c>
      <c r="S93">
        <v>6</v>
      </c>
      <c r="T93">
        <v>0</v>
      </c>
      <c r="U93">
        <v>12</v>
      </c>
      <c r="V93">
        <v>0</v>
      </c>
      <c r="W93" s="14">
        <v>5.1079999999999997</v>
      </c>
    </row>
    <row r="94" spans="1:23" x14ac:dyDescent="0.25">
      <c r="A94" t="s">
        <v>140</v>
      </c>
      <c r="B94" s="19" t="s">
        <v>3</v>
      </c>
      <c r="C94" t="s">
        <v>85</v>
      </c>
      <c r="D94" s="5">
        <v>7000000</v>
      </c>
      <c r="E94" s="19">
        <v>8</v>
      </c>
      <c r="F94">
        <v>655</v>
      </c>
      <c r="G94">
        <v>1</v>
      </c>
      <c r="H94">
        <v>0</v>
      </c>
      <c r="I94">
        <v>5</v>
      </c>
      <c r="J94">
        <v>6</v>
      </c>
      <c r="K94">
        <v>0</v>
      </c>
      <c r="L94">
        <v>0</v>
      </c>
      <c r="M94">
        <v>2</v>
      </c>
      <c r="N94">
        <v>4</v>
      </c>
      <c r="O94">
        <v>0</v>
      </c>
      <c r="P94">
        <v>0</v>
      </c>
      <c r="Q94">
        <v>214</v>
      </c>
      <c r="R94">
        <v>22</v>
      </c>
      <c r="S94">
        <v>8</v>
      </c>
      <c r="T94">
        <v>0</v>
      </c>
      <c r="U94">
        <v>7</v>
      </c>
      <c r="V94">
        <v>0</v>
      </c>
      <c r="W94" s="14">
        <v>5.3150000000000004</v>
      </c>
    </row>
    <row r="95" spans="1:23" x14ac:dyDescent="0.25">
      <c r="A95" t="s">
        <v>141</v>
      </c>
      <c r="B95" s="19" t="s">
        <v>3</v>
      </c>
      <c r="C95" t="s">
        <v>59</v>
      </c>
      <c r="D95" s="5">
        <v>7000000</v>
      </c>
      <c r="E95" s="19">
        <v>1</v>
      </c>
      <c r="F95">
        <v>90</v>
      </c>
      <c r="G95">
        <v>0</v>
      </c>
      <c r="H95">
        <v>0</v>
      </c>
      <c r="I95">
        <v>0</v>
      </c>
      <c r="J95">
        <v>0</v>
      </c>
      <c r="K95">
        <v>0</v>
      </c>
      <c r="L95">
        <v>0</v>
      </c>
      <c r="M95">
        <v>0</v>
      </c>
      <c r="N95">
        <v>0</v>
      </c>
      <c r="O95">
        <v>0</v>
      </c>
      <c r="P95">
        <v>0</v>
      </c>
      <c r="Q95">
        <v>27</v>
      </c>
      <c r="R95">
        <v>3</v>
      </c>
      <c r="S95">
        <v>1</v>
      </c>
      <c r="T95">
        <v>0</v>
      </c>
      <c r="U95">
        <v>2</v>
      </c>
      <c r="V95">
        <v>0</v>
      </c>
      <c r="W95" s="14">
        <v>3.86</v>
      </c>
    </row>
    <row r="96" spans="1:23" x14ac:dyDescent="0.25">
      <c r="A96" t="s">
        <v>142</v>
      </c>
      <c r="B96" s="19" t="s">
        <v>2</v>
      </c>
      <c r="C96" t="s">
        <v>85</v>
      </c>
      <c r="D96" s="5">
        <v>7000000</v>
      </c>
      <c r="E96" s="19">
        <v>11</v>
      </c>
      <c r="F96">
        <v>990</v>
      </c>
      <c r="G96">
        <v>0</v>
      </c>
      <c r="H96">
        <v>0</v>
      </c>
      <c r="I96">
        <v>0</v>
      </c>
      <c r="J96">
        <v>0</v>
      </c>
      <c r="K96">
        <v>0</v>
      </c>
      <c r="L96">
        <v>1</v>
      </c>
      <c r="M96">
        <v>4</v>
      </c>
      <c r="N96">
        <v>6</v>
      </c>
      <c r="O96">
        <v>0</v>
      </c>
      <c r="P96">
        <v>0</v>
      </c>
      <c r="Q96">
        <v>170</v>
      </c>
      <c r="R96">
        <v>0</v>
      </c>
      <c r="S96">
        <v>0</v>
      </c>
      <c r="T96">
        <v>39</v>
      </c>
      <c r="U96">
        <v>9</v>
      </c>
      <c r="V96">
        <v>0</v>
      </c>
      <c r="W96" s="14">
        <v>7.5270000000000001</v>
      </c>
    </row>
    <row r="97" spans="1:23" x14ac:dyDescent="0.25">
      <c r="A97" t="s">
        <v>143</v>
      </c>
      <c r="B97" s="19" t="s">
        <v>3</v>
      </c>
      <c r="C97" t="s">
        <v>63</v>
      </c>
      <c r="D97" s="5">
        <v>7000000</v>
      </c>
      <c r="E97" s="19">
        <v>11</v>
      </c>
      <c r="F97">
        <v>990</v>
      </c>
      <c r="G97">
        <v>1</v>
      </c>
      <c r="H97">
        <v>0</v>
      </c>
      <c r="I97">
        <v>7</v>
      </c>
      <c r="J97">
        <v>24</v>
      </c>
      <c r="K97">
        <v>1</v>
      </c>
      <c r="L97">
        <v>1</v>
      </c>
      <c r="M97">
        <v>4</v>
      </c>
      <c r="N97">
        <v>2</v>
      </c>
      <c r="O97">
        <v>3</v>
      </c>
      <c r="P97">
        <v>0</v>
      </c>
      <c r="Q97">
        <v>340</v>
      </c>
      <c r="R97">
        <v>21</v>
      </c>
      <c r="S97">
        <v>19</v>
      </c>
      <c r="T97">
        <v>0</v>
      </c>
      <c r="U97">
        <v>16</v>
      </c>
      <c r="V97">
        <v>0</v>
      </c>
      <c r="W97" s="14">
        <v>5.9320000000000004</v>
      </c>
    </row>
    <row r="98" spans="1:23" x14ac:dyDescent="0.25">
      <c r="A98" t="s">
        <v>144</v>
      </c>
      <c r="B98" s="19" t="s">
        <v>3</v>
      </c>
      <c r="C98" t="s">
        <v>39</v>
      </c>
      <c r="D98" s="5">
        <v>7000000</v>
      </c>
      <c r="E98" s="19">
        <v>8</v>
      </c>
      <c r="F98">
        <v>517</v>
      </c>
      <c r="G98">
        <v>2</v>
      </c>
      <c r="H98">
        <v>0</v>
      </c>
      <c r="I98">
        <v>1</v>
      </c>
      <c r="J98">
        <v>6</v>
      </c>
      <c r="K98">
        <v>0</v>
      </c>
      <c r="L98">
        <v>0</v>
      </c>
      <c r="M98">
        <v>2</v>
      </c>
      <c r="N98">
        <v>1</v>
      </c>
      <c r="O98">
        <v>3</v>
      </c>
      <c r="P98">
        <v>0</v>
      </c>
      <c r="Q98">
        <v>273</v>
      </c>
      <c r="R98">
        <v>18</v>
      </c>
      <c r="S98">
        <v>7</v>
      </c>
      <c r="T98">
        <v>0</v>
      </c>
      <c r="U98">
        <v>9</v>
      </c>
      <c r="V98">
        <v>0</v>
      </c>
      <c r="W98" s="14">
        <v>3.754</v>
      </c>
    </row>
    <row r="99" spans="1:23" x14ac:dyDescent="0.25">
      <c r="A99" t="s">
        <v>145</v>
      </c>
      <c r="B99" s="19" t="s">
        <v>3</v>
      </c>
      <c r="C99" t="s">
        <v>85</v>
      </c>
      <c r="D99" s="5">
        <v>6900000</v>
      </c>
      <c r="E99" s="19">
        <v>0</v>
      </c>
      <c r="F99">
        <v>0</v>
      </c>
      <c r="G99">
        <v>0</v>
      </c>
      <c r="H99">
        <v>0</v>
      </c>
      <c r="I99">
        <v>0</v>
      </c>
      <c r="J99">
        <v>0</v>
      </c>
      <c r="K99">
        <v>0</v>
      </c>
      <c r="L99">
        <v>0</v>
      </c>
      <c r="M99">
        <v>0</v>
      </c>
      <c r="N99">
        <v>0</v>
      </c>
      <c r="O99">
        <v>0</v>
      </c>
      <c r="P99">
        <v>0</v>
      </c>
      <c r="Q99">
        <v>0</v>
      </c>
      <c r="R99">
        <v>0</v>
      </c>
      <c r="S99">
        <v>0</v>
      </c>
      <c r="T99">
        <v>0</v>
      </c>
      <c r="U99">
        <v>0</v>
      </c>
      <c r="V99">
        <v>0</v>
      </c>
      <c r="W99" s="14">
        <v>0</v>
      </c>
    </row>
    <row r="100" spans="1:23" x14ac:dyDescent="0.25">
      <c r="A100" t="s">
        <v>146</v>
      </c>
      <c r="B100" s="19" t="s">
        <v>1</v>
      </c>
      <c r="C100" t="s">
        <v>67</v>
      </c>
      <c r="D100" s="5">
        <v>6900000</v>
      </c>
      <c r="E100" s="19">
        <v>7</v>
      </c>
      <c r="F100">
        <v>401</v>
      </c>
      <c r="G100">
        <v>2</v>
      </c>
      <c r="H100">
        <v>0</v>
      </c>
      <c r="I100">
        <v>9</v>
      </c>
      <c r="J100">
        <v>7</v>
      </c>
      <c r="K100">
        <v>0</v>
      </c>
      <c r="L100">
        <v>1</v>
      </c>
      <c r="M100">
        <v>1</v>
      </c>
      <c r="N100">
        <v>1</v>
      </c>
      <c r="O100">
        <v>3</v>
      </c>
      <c r="P100">
        <v>0</v>
      </c>
      <c r="Q100">
        <v>104</v>
      </c>
      <c r="R100">
        <v>2</v>
      </c>
      <c r="S100">
        <v>3</v>
      </c>
      <c r="T100">
        <v>0</v>
      </c>
      <c r="U100">
        <v>8</v>
      </c>
      <c r="V100">
        <v>0</v>
      </c>
      <c r="W100" s="14">
        <v>3.3170000000000002</v>
      </c>
    </row>
    <row r="101" spans="1:23" x14ac:dyDescent="0.25">
      <c r="A101" t="s">
        <v>147</v>
      </c>
      <c r="B101" s="19" t="s">
        <v>3</v>
      </c>
      <c r="C101" t="s">
        <v>63</v>
      </c>
      <c r="D101" s="5">
        <v>6800000</v>
      </c>
      <c r="E101" s="19">
        <v>11</v>
      </c>
      <c r="F101">
        <v>990</v>
      </c>
      <c r="G101">
        <v>3</v>
      </c>
      <c r="H101">
        <v>0</v>
      </c>
      <c r="I101">
        <v>12</v>
      </c>
      <c r="J101">
        <v>10</v>
      </c>
      <c r="K101">
        <v>0</v>
      </c>
      <c r="L101">
        <v>0</v>
      </c>
      <c r="M101">
        <v>4</v>
      </c>
      <c r="N101">
        <v>2</v>
      </c>
      <c r="O101">
        <v>1</v>
      </c>
      <c r="P101">
        <v>0</v>
      </c>
      <c r="Q101">
        <v>389</v>
      </c>
      <c r="R101">
        <v>47</v>
      </c>
      <c r="S101">
        <v>15</v>
      </c>
      <c r="T101">
        <v>0</v>
      </c>
      <c r="U101">
        <v>16</v>
      </c>
      <c r="V101">
        <v>0</v>
      </c>
      <c r="W101" s="14">
        <v>5.9749999999999996</v>
      </c>
    </row>
    <row r="102" spans="1:23" x14ac:dyDescent="0.25">
      <c r="A102" t="s">
        <v>148</v>
      </c>
      <c r="B102" s="19" t="s">
        <v>3</v>
      </c>
      <c r="C102" t="s">
        <v>85</v>
      </c>
      <c r="D102" s="5">
        <v>6800000</v>
      </c>
      <c r="E102" s="19">
        <v>7</v>
      </c>
      <c r="F102">
        <v>607</v>
      </c>
      <c r="G102">
        <v>2</v>
      </c>
      <c r="H102">
        <v>0</v>
      </c>
      <c r="I102">
        <v>10</v>
      </c>
      <c r="J102">
        <v>7</v>
      </c>
      <c r="K102">
        <v>0</v>
      </c>
      <c r="L102">
        <v>0</v>
      </c>
      <c r="M102">
        <v>3</v>
      </c>
      <c r="N102">
        <v>4</v>
      </c>
      <c r="O102">
        <v>1</v>
      </c>
      <c r="P102">
        <v>0</v>
      </c>
      <c r="Q102">
        <v>214</v>
      </c>
      <c r="R102">
        <v>13</v>
      </c>
      <c r="S102">
        <v>8</v>
      </c>
      <c r="T102">
        <v>0</v>
      </c>
      <c r="U102">
        <v>4</v>
      </c>
      <c r="V102">
        <v>0</v>
      </c>
      <c r="W102" s="14">
        <v>6.1870000000000003</v>
      </c>
    </row>
    <row r="103" spans="1:23" x14ac:dyDescent="0.25">
      <c r="A103" t="s">
        <v>149</v>
      </c>
      <c r="B103" s="19" t="s">
        <v>3</v>
      </c>
      <c r="C103" t="s">
        <v>52</v>
      </c>
      <c r="D103" s="5">
        <v>6800000</v>
      </c>
      <c r="E103" s="19">
        <v>5</v>
      </c>
      <c r="F103">
        <v>294</v>
      </c>
      <c r="G103">
        <v>0</v>
      </c>
      <c r="H103">
        <v>1</v>
      </c>
      <c r="I103">
        <v>4</v>
      </c>
      <c r="J103">
        <v>12</v>
      </c>
      <c r="K103">
        <v>0</v>
      </c>
      <c r="L103">
        <v>0</v>
      </c>
      <c r="M103">
        <v>1</v>
      </c>
      <c r="N103">
        <v>2</v>
      </c>
      <c r="O103">
        <v>0</v>
      </c>
      <c r="P103">
        <v>0</v>
      </c>
      <c r="Q103">
        <v>90</v>
      </c>
      <c r="R103">
        <v>7</v>
      </c>
      <c r="S103">
        <v>5</v>
      </c>
      <c r="T103">
        <v>0</v>
      </c>
      <c r="U103">
        <v>2</v>
      </c>
      <c r="V103">
        <v>0</v>
      </c>
      <c r="W103" s="14">
        <v>2.3660000000000001</v>
      </c>
    </row>
    <row r="104" spans="1:23" x14ac:dyDescent="0.25">
      <c r="A104" t="s">
        <v>150</v>
      </c>
      <c r="B104" s="19" t="s">
        <v>3</v>
      </c>
      <c r="C104" t="s">
        <v>48</v>
      </c>
      <c r="D104" s="5">
        <v>6800000</v>
      </c>
      <c r="E104" s="19">
        <v>11</v>
      </c>
      <c r="F104">
        <v>968</v>
      </c>
      <c r="G104">
        <v>3</v>
      </c>
      <c r="H104">
        <v>1</v>
      </c>
      <c r="I104">
        <v>6</v>
      </c>
      <c r="J104">
        <v>15</v>
      </c>
      <c r="K104">
        <v>0</v>
      </c>
      <c r="L104">
        <v>2</v>
      </c>
      <c r="M104">
        <v>2</v>
      </c>
      <c r="N104">
        <v>5</v>
      </c>
      <c r="O104">
        <v>1</v>
      </c>
      <c r="P104">
        <v>0</v>
      </c>
      <c r="Q104">
        <v>423</v>
      </c>
      <c r="R104">
        <v>31</v>
      </c>
      <c r="S104">
        <v>22</v>
      </c>
      <c r="T104">
        <v>0</v>
      </c>
      <c r="U104">
        <v>18</v>
      </c>
      <c r="V104">
        <v>0</v>
      </c>
      <c r="W104" s="14">
        <v>5.5730000000000004</v>
      </c>
    </row>
    <row r="105" spans="1:23" x14ac:dyDescent="0.25">
      <c r="A105" t="s">
        <v>151</v>
      </c>
      <c r="B105" s="19" t="s">
        <v>3</v>
      </c>
      <c r="C105" t="s">
        <v>48</v>
      </c>
      <c r="D105" s="5">
        <v>6800000</v>
      </c>
      <c r="E105" s="19">
        <v>10</v>
      </c>
      <c r="F105">
        <v>873</v>
      </c>
      <c r="G105">
        <v>3</v>
      </c>
      <c r="H105">
        <v>0</v>
      </c>
      <c r="I105">
        <v>5</v>
      </c>
      <c r="J105">
        <v>17</v>
      </c>
      <c r="K105">
        <v>0</v>
      </c>
      <c r="L105">
        <v>3</v>
      </c>
      <c r="M105">
        <v>2</v>
      </c>
      <c r="N105">
        <v>4</v>
      </c>
      <c r="O105">
        <v>0</v>
      </c>
      <c r="P105">
        <v>0</v>
      </c>
      <c r="Q105">
        <v>339</v>
      </c>
      <c r="R105">
        <v>25</v>
      </c>
      <c r="S105">
        <v>22</v>
      </c>
      <c r="T105">
        <v>0</v>
      </c>
      <c r="U105">
        <v>17</v>
      </c>
      <c r="V105">
        <v>0</v>
      </c>
      <c r="W105" s="14">
        <v>6.0880000000000001</v>
      </c>
    </row>
    <row r="106" spans="1:23" x14ac:dyDescent="0.25">
      <c r="A106" t="s">
        <v>152</v>
      </c>
      <c r="B106" s="19" t="s">
        <v>3</v>
      </c>
      <c r="C106" t="s">
        <v>131</v>
      </c>
      <c r="D106" s="5">
        <v>6700000</v>
      </c>
      <c r="E106" s="19">
        <v>7</v>
      </c>
      <c r="F106">
        <v>630</v>
      </c>
      <c r="G106">
        <v>3</v>
      </c>
      <c r="H106">
        <v>0</v>
      </c>
      <c r="I106">
        <v>7</v>
      </c>
      <c r="J106">
        <v>11</v>
      </c>
      <c r="K106">
        <v>0</v>
      </c>
      <c r="L106">
        <v>0</v>
      </c>
      <c r="M106">
        <v>2</v>
      </c>
      <c r="N106">
        <v>1</v>
      </c>
      <c r="O106">
        <v>2</v>
      </c>
      <c r="P106">
        <v>0</v>
      </c>
      <c r="Q106">
        <v>255</v>
      </c>
      <c r="R106">
        <v>18</v>
      </c>
      <c r="S106">
        <v>18</v>
      </c>
      <c r="T106">
        <v>0</v>
      </c>
      <c r="U106">
        <v>15</v>
      </c>
      <c r="V106">
        <v>0</v>
      </c>
      <c r="W106" s="14">
        <v>5.1070000000000002</v>
      </c>
    </row>
    <row r="107" spans="1:23" x14ac:dyDescent="0.25">
      <c r="A107" t="s">
        <v>153</v>
      </c>
      <c r="B107" s="19" t="s">
        <v>1</v>
      </c>
      <c r="C107" t="s">
        <v>48</v>
      </c>
      <c r="D107" s="5">
        <v>6700000</v>
      </c>
      <c r="E107" s="19">
        <v>9</v>
      </c>
      <c r="F107">
        <v>810</v>
      </c>
      <c r="G107">
        <v>6</v>
      </c>
      <c r="H107">
        <v>0</v>
      </c>
      <c r="I107">
        <v>10</v>
      </c>
      <c r="J107">
        <v>20</v>
      </c>
      <c r="K107">
        <v>1</v>
      </c>
      <c r="L107">
        <v>1</v>
      </c>
      <c r="M107">
        <v>1</v>
      </c>
      <c r="N107">
        <v>5</v>
      </c>
      <c r="O107">
        <v>3</v>
      </c>
      <c r="P107">
        <v>0</v>
      </c>
      <c r="Q107">
        <v>628</v>
      </c>
      <c r="R107">
        <v>16</v>
      </c>
      <c r="S107">
        <v>21</v>
      </c>
      <c r="T107">
        <v>0</v>
      </c>
      <c r="U107">
        <v>16</v>
      </c>
      <c r="V107">
        <v>0</v>
      </c>
      <c r="W107" s="14">
        <v>6.0670000000000002</v>
      </c>
    </row>
    <row r="108" spans="1:23" x14ac:dyDescent="0.25">
      <c r="A108" t="s">
        <v>154</v>
      </c>
      <c r="B108" s="19" t="s">
        <v>1</v>
      </c>
      <c r="C108" t="s">
        <v>67</v>
      </c>
      <c r="D108" s="5">
        <v>6700000</v>
      </c>
      <c r="E108" s="19">
        <v>11</v>
      </c>
      <c r="F108">
        <v>990</v>
      </c>
      <c r="G108">
        <v>3</v>
      </c>
      <c r="H108">
        <v>0</v>
      </c>
      <c r="I108">
        <v>20</v>
      </c>
      <c r="J108">
        <v>16</v>
      </c>
      <c r="K108">
        <v>0</v>
      </c>
      <c r="L108">
        <v>0</v>
      </c>
      <c r="M108">
        <v>2</v>
      </c>
      <c r="N108">
        <v>3</v>
      </c>
      <c r="O108">
        <v>2</v>
      </c>
      <c r="P108">
        <v>0</v>
      </c>
      <c r="Q108">
        <v>427</v>
      </c>
      <c r="R108">
        <v>47</v>
      </c>
      <c r="S108">
        <v>20</v>
      </c>
      <c r="T108">
        <v>0</v>
      </c>
      <c r="U108">
        <v>16</v>
      </c>
      <c r="V108">
        <v>0</v>
      </c>
      <c r="W108" s="14">
        <v>4.3769999999999998</v>
      </c>
    </row>
    <row r="109" spans="1:23" x14ac:dyDescent="0.25">
      <c r="A109" t="s">
        <v>155</v>
      </c>
      <c r="B109" s="19" t="s">
        <v>3</v>
      </c>
      <c r="C109" t="s">
        <v>67</v>
      </c>
      <c r="D109" s="5">
        <v>6600000</v>
      </c>
      <c r="E109" s="19">
        <v>9</v>
      </c>
      <c r="F109">
        <v>726</v>
      </c>
      <c r="G109">
        <v>1</v>
      </c>
      <c r="H109">
        <v>0</v>
      </c>
      <c r="I109">
        <v>5</v>
      </c>
      <c r="J109">
        <v>8</v>
      </c>
      <c r="K109">
        <v>0</v>
      </c>
      <c r="L109">
        <v>0</v>
      </c>
      <c r="M109">
        <v>1</v>
      </c>
      <c r="N109">
        <v>3</v>
      </c>
      <c r="O109">
        <v>1</v>
      </c>
      <c r="P109">
        <v>0</v>
      </c>
      <c r="Q109">
        <v>292</v>
      </c>
      <c r="R109">
        <v>22</v>
      </c>
      <c r="S109">
        <v>8</v>
      </c>
      <c r="T109">
        <v>0</v>
      </c>
      <c r="U109">
        <v>12</v>
      </c>
      <c r="V109">
        <v>0</v>
      </c>
      <c r="W109" s="14">
        <v>4.3639999999999999</v>
      </c>
    </row>
    <row r="110" spans="1:23" x14ac:dyDescent="0.25">
      <c r="A110" t="s">
        <v>156</v>
      </c>
      <c r="B110" s="19" t="s">
        <v>3</v>
      </c>
      <c r="C110" t="s">
        <v>85</v>
      </c>
      <c r="D110" s="5">
        <v>6500000</v>
      </c>
      <c r="E110" s="19">
        <v>11</v>
      </c>
      <c r="F110">
        <v>680</v>
      </c>
      <c r="G110">
        <v>0</v>
      </c>
      <c r="H110">
        <v>0</v>
      </c>
      <c r="I110">
        <v>12</v>
      </c>
      <c r="J110">
        <v>8</v>
      </c>
      <c r="K110">
        <v>1</v>
      </c>
      <c r="L110">
        <v>0</v>
      </c>
      <c r="M110">
        <v>3</v>
      </c>
      <c r="N110">
        <v>4</v>
      </c>
      <c r="O110">
        <v>5</v>
      </c>
      <c r="P110">
        <v>0</v>
      </c>
      <c r="Q110">
        <v>167</v>
      </c>
      <c r="R110">
        <v>14</v>
      </c>
      <c r="S110">
        <v>9</v>
      </c>
      <c r="T110">
        <v>0</v>
      </c>
      <c r="U110">
        <v>6</v>
      </c>
      <c r="V110">
        <v>0</v>
      </c>
      <c r="W110" s="14">
        <v>5.0549999999999997</v>
      </c>
    </row>
    <row r="111" spans="1:23" x14ac:dyDescent="0.25">
      <c r="A111" t="s">
        <v>157</v>
      </c>
      <c r="B111" s="19" t="s">
        <v>1</v>
      </c>
      <c r="C111" t="s">
        <v>63</v>
      </c>
      <c r="D111" s="5">
        <v>6500000</v>
      </c>
      <c r="E111" s="19">
        <v>11</v>
      </c>
      <c r="F111">
        <v>852</v>
      </c>
      <c r="G111">
        <v>2</v>
      </c>
      <c r="H111">
        <v>0</v>
      </c>
      <c r="I111">
        <v>12</v>
      </c>
      <c r="J111">
        <v>12</v>
      </c>
      <c r="K111">
        <v>1</v>
      </c>
      <c r="L111">
        <v>0</v>
      </c>
      <c r="M111">
        <v>4</v>
      </c>
      <c r="N111">
        <v>2</v>
      </c>
      <c r="O111">
        <v>4</v>
      </c>
      <c r="P111">
        <v>0</v>
      </c>
      <c r="Q111">
        <v>391</v>
      </c>
      <c r="R111">
        <v>11</v>
      </c>
      <c r="S111">
        <v>10</v>
      </c>
      <c r="T111">
        <v>0</v>
      </c>
      <c r="U111">
        <v>16</v>
      </c>
      <c r="V111">
        <v>0</v>
      </c>
      <c r="W111" s="14">
        <v>5.2350000000000003</v>
      </c>
    </row>
    <row r="112" spans="1:23" x14ac:dyDescent="0.25">
      <c r="A112" t="s">
        <v>158</v>
      </c>
      <c r="B112" s="19" t="s">
        <v>1</v>
      </c>
      <c r="C112" t="s">
        <v>59</v>
      </c>
      <c r="D112" s="5">
        <v>6500000</v>
      </c>
      <c r="E112" s="19">
        <v>10</v>
      </c>
      <c r="F112">
        <v>456</v>
      </c>
      <c r="G112">
        <v>0</v>
      </c>
      <c r="H112">
        <v>0</v>
      </c>
      <c r="I112">
        <v>6</v>
      </c>
      <c r="J112">
        <v>9</v>
      </c>
      <c r="K112">
        <v>0</v>
      </c>
      <c r="L112">
        <v>0</v>
      </c>
      <c r="M112">
        <v>2</v>
      </c>
      <c r="N112">
        <v>0</v>
      </c>
      <c r="O112">
        <v>3</v>
      </c>
      <c r="P112">
        <v>0</v>
      </c>
      <c r="Q112">
        <v>173</v>
      </c>
      <c r="R112">
        <v>4</v>
      </c>
      <c r="S112">
        <v>2</v>
      </c>
      <c r="T112">
        <v>0</v>
      </c>
      <c r="U112">
        <v>6</v>
      </c>
      <c r="V112">
        <v>0</v>
      </c>
      <c r="W112" s="14">
        <v>2.6269999999999998</v>
      </c>
    </row>
    <row r="113" spans="1:23" x14ac:dyDescent="0.25">
      <c r="A113" t="s">
        <v>159</v>
      </c>
      <c r="B113" s="19" t="s">
        <v>1</v>
      </c>
      <c r="C113" t="s">
        <v>85</v>
      </c>
      <c r="D113" s="5">
        <v>6500000</v>
      </c>
      <c r="E113" s="19">
        <v>9</v>
      </c>
      <c r="F113">
        <v>582</v>
      </c>
      <c r="G113">
        <v>0</v>
      </c>
      <c r="H113">
        <v>0</v>
      </c>
      <c r="I113">
        <v>27</v>
      </c>
      <c r="J113">
        <v>10</v>
      </c>
      <c r="K113">
        <v>0</v>
      </c>
      <c r="L113">
        <v>0</v>
      </c>
      <c r="M113">
        <v>1</v>
      </c>
      <c r="N113">
        <v>4</v>
      </c>
      <c r="O113">
        <v>6</v>
      </c>
      <c r="P113">
        <v>1</v>
      </c>
      <c r="Q113">
        <v>238</v>
      </c>
      <c r="R113">
        <v>6</v>
      </c>
      <c r="S113">
        <v>13</v>
      </c>
      <c r="T113">
        <v>0</v>
      </c>
      <c r="U113">
        <v>7</v>
      </c>
      <c r="V113">
        <v>0</v>
      </c>
      <c r="W113" s="14">
        <v>5.0039999999999996</v>
      </c>
    </row>
    <row r="114" spans="1:23" x14ac:dyDescent="0.25">
      <c r="A114" t="s">
        <v>160</v>
      </c>
      <c r="B114" s="19" t="s">
        <v>4</v>
      </c>
      <c r="C114" t="s">
        <v>63</v>
      </c>
      <c r="D114" s="5">
        <v>6400000</v>
      </c>
      <c r="E114" s="19">
        <v>3</v>
      </c>
      <c r="F114">
        <v>203</v>
      </c>
      <c r="G114">
        <v>0</v>
      </c>
      <c r="H114">
        <v>0</v>
      </c>
      <c r="I114">
        <v>12</v>
      </c>
      <c r="J114">
        <v>6</v>
      </c>
      <c r="K114">
        <v>0</v>
      </c>
      <c r="L114">
        <v>1</v>
      </c>
      <c r="M114">
        <v>2</v>
      </c>
      <c r="N114">
        <v>0</v>
      </c>
      <c r="O114">
        <v>1</v>
      </c>
      <c r="P114">
        <v>0</v>
      </c>
      <c r="Q114">
        <v>86</v>
      </c>
      <c r="R114">
        <v>2</v>
      </c>
      <c r="S114">
        <v>3</v>
      </c>
      <c r="T114">
        <v>0</v>
      </c>
      <c r="U114">
        <v>0</v>
      </c>
      <c r="V114">
        <v>0</v>
      </c>
      <c r="W114" s="14">
        <v>5.2130000000000001</v>
      </c>
    </row>
    <row r="115" spans="1:23" x14ac:dyDescent="0.25">
      <c r="A115" t="s">
        <v>161</v>
      </c>
      <c r="B115" s="19" t="s">
        <v>1</v>
      </c>
      <c r="C115" t="s">
        <v>61</v>
      </c>
      <c r="D115" s="5">
        <v>6400000</v>
      </c>
      <c r="E115" s="19">
        <v>11</v>
      </c>
      <c r="F115">
        <v>962</v>
      </c>
      <c r="G115">
        <v>2</v>
      </c>
      <c r="H115">
        <v>0</v>
      </c>
      <c r="I115">
        <v>11</v>
      </c>
      <c r="J115">
        <v>19</v>
      </c>
      <c r="K115">
        <v>0</v>
      </c>
      <c r="L115">
        <v>2</v>
      </c>
      <c r="M115">
        <v>2</v>
      </c>
      <c r="N115">
        <v>6</v>
      </c>
      <c r="O115">
        <v>3</v>
      </c>
      <c r="P115">
        <v>0</v>
      </c>
      <c r="Q115">
        <v>491</v>
      </c>
      <c r="R115">
        <v>21</v>
      </c>
      <c r="S115">
        <v>32</v>
      </c>
      <c r="T115">
        <v>0</v>
      </c>
      <c r="U115">
        <v>13</v>
      </c>
      <c r="V115">
        <v>0</v>
      </c>
      <c r="W115" s="14">
        <v>5.4349999999999996</v>
      </c>
    </row>
    <row r="116" spans="1:23" x14ac:dyDescent="0.25">
      <c r="A116" t="s">
        <v>162</v>
      </c>
      <c r="B116" s="19" t="s">
        <v>3</v>
      </c>
      <c r="C116" t="s">
        <v>63</v>
      </c>
      <c r="D116" s="5">
        <v>6400000</v>
      </c>
      <c r="E116" s="19">
        <v>11</v>
      </c>
      <c r="F116">
        <v>933</v>
      </c>
      <c r="G116">
        <v>3</v>
      </c>
      <c r="H116">
        <v>0</v>
      </c>
      <c r="I116">
        <v>2</v>
      </c>
      <c r="J116">
        <v>8</v>
      </c>
      <c r="K116">
        <v>0</v>
      </c>
      <c r="L116">
        <v>0</v>
      </c>
      <c r="M116">
        <v>4</v>
      </c>
      <c r="N116">
        <v>2</v>
      </c>
      <c r="O116">
        <v>1</v>
      </c>
      <c r="P116">
        <v>0</v>
      </c>
      <c r="Q116">
        <v>374</v>
      </c>
      <c r="R116">
        <v>42</v>
      </c>
      <c r="S116">
        <v>15</v>
      </c>
      <c r="T116">
        <v>0</v>
      </c>
      <c r="U116">
        <v>13</v>
      </c>
      <c r="V116">
        <v>0</v>
      </c>
      <c r="W116" s="14">
        <v>5.3529999999999998</v>
      </c>
    </row>
    <row r="117" spans="1:23" x14ac:dyDescent="0.25">
      <c r="A117" t="s">
        <v>163</v>
      </c>
      <c r="B117" s="19" t="s">
        <v>3</v>
      </c>
      <c r="C117" t="s">
        <v>59</v>
      </c>
      <c r="D117" s="5">
        <v>6400000</v>
      </c>
      <c r="E117" s="19">
        <v>8</v>
      </c>
      <c r="F117">
        <v>700</v>
      </c>
      <c r="G117">
        <v>4</v>
      </c>
      <c r="H117">
        <v>0</v>
      </c>
      <c r="I117">
        <v>6</v>
      </c>
      <c r="J117">
        <v>12</v>
      </c>
      <c r="K117">
        <v>0</v>
      </c>
      <c r="L117">
        <v>1</v>
      </c>
      <c r="M117">
        <v>4</v>
      </c>
      <c r="N117">
        <v>1</v>
      </c>
      <c r="O117">
        <v>0</v>
      </c>
      <c r="P117">
        <v>0</v>
      </c>
      <c r="Q117">
        <v>230</v>
      </c>
      <c r="R117">
        <v>18</v>
      </c>
      <c r="S117">
        <v>15</v>
      </c>
      <c r="T117">
        <v>0</v>
      </c>
      <c r="U117">
        <v>9</v>
      </c>
      <c r="V117">
        <v>0</v>
      </c>
      <c r="W117" s="14">
        <v>5.4880000000000004</v>
      </c>
    </row>
    <row r="118" spans="1:23" x14ac:dyDescent="0.25">
      <c r="A118" t="s">
        <v>164</v>
      </c>
      <c r="B118" s="19" t="s">
        <v>2</v>
      </c>
      <c r="C118" t="s">
        <v>63</v>
      </c>
      <c r="D118" s="5">
        <v>6400000</v>
      </c>
      <c r="E118" s="19">
        <v>3</v>
      </c>
      <c r="F118">
        <v>257</v>
      </c>
      <c r="G118">
        <v>0</v>
      </c>
      <c r="H118">
        <v>0</v>
      </c>
      <c r="I118">
        <v>0</v>
      </c>
      <c r="J118">
        <v>0</v>
      </c>
      <c r="K118">
        <v>0</v>
      </c>
      <c r="L118">
        <v>0</v>
      </c>
      <c r="M118">
        <v>0</v>
      </c>
      <c r="N118">
        <v>2</v>
      </c>
      <c r="O118">
        <v>0</v>
      </c>
      <c r="P118">
        <v>0</v>
      </c>
      <c r="Q118">
        <v>36</v>
      </c>
      <c r="R118">
        <v>0</v>
      </c>
      <c r="S118">
        <v>0</v>
      </c>
      <c r="T118">
        <v>15</v>
      </c>
      <c r="U118">
        <v>5</v>
      </c>
      <c r="V118">
        <v>0</v>
      </c>
      <c r="W118" s="14">
        <v>5.38</v>
      </c>
    </row>
    <row r="119" spans="1:23" x14ac:dyDescent="0.25">
      <c r="A119" t="s">
        <v>165</v>
      </c>
      <c r="B119" s="19" t="s">
        <v>2</v>
      </c>
      <c r="C119" t="s">
        <v>61</v>
      </c>
      <c r="D119" s="5">
        <v>6400000</v>
      </c>
      <c r="E119" s="19">
        <v>0</v>
      </c>
      <c r="F119">
        <v>0</v>
      </c>
      <c r="G119">
        <v>0</v>
      </c>
      <c r="H119">
        <v>0</v>
      </c>
      <c r="I119">
        <v>0</v>
      </c>
      <c r="J119">
        <v>0</v>
      </c>
      <c r="K119">
        <v>0</v>
      </c>
      <c r="L119">
        <v>0</v>
      </c>
      <c r="M119">
        <v>0</v>
      </c>
      <c r="N119">
        <v>0</v>
      </c>
      <c r="O119">
        <v>0</v>
      </c>
      <c r="P119">
        <v>0</v>
      </c>
      <c r="Q119">
        <v>0</v>
      </c>
      <c r="R119">
        <v>0</v>
      </c>
      <c r="S119">
        <v>0</v>
      </c>
      <c r="T119">
        <v>0</v>
      </c>
      <c r="U119">
        <v>0</v>
      </c>
      <c r="V119">
        <v>0</v>
      </c>
      <c r="W119" s="14">
        <v>0</v>
      </c>
    </row>
    <row r="120" spans="1:23" x14ac:dyDescent="0.25">
      <c r="A120" t="s">
        <v>166</v>
      </c>
      <c r="B120" s="19" t="s">
        <v>1</v>
      </c>
      <c r="C120" t="s">
        <v>59</v>
      </c>
      <c r="D120" s="5">
        <v>6400000</v>
      </c>
      <c r="E120" s="19">
        <v>6</v>
      </c>
      <c r="F120">
        <v>459</v>
      </c>
      <c r="G120">
        <v>0</v>
      </c>
      <c r="H120">
        <v>0</v>
      </c>
      <c r="I120">
        <v>14</v>
      </c>
      <c r="J120">
        <v>6</v>
      </c>
      <c r="K120">
        <v>0</v>
      </c>
      <c r="L120">
        <v>3</v>
      </c>
      <c r="M120">
        <v>3</v>
      </c>
      <c r="N120">
        <v>0</v>
      </c>
      <c r="O120">
        <v>2</v>
      </c>
      <c r="P120">
        <v>0</v>
      </c>
      <c r="Q120">
        <v>165</v>
      </c>
      <c r="R120">
        <v>10</v>
      </c>
      <c r="S120">
        <v>12</v>
      </c>
      <c r="T120">
        <v>0</v>
      </c>
      <c r="U120">
        <v>5</v>
      </c>
      <c r="V120">
        <v>0</v>
      </c>
      <c r="W120" s="14">
        <v>7.2380000000000004</v>
      </c>
    </row>
    <row r="121" spans="1:23" x14ac:dyDescent="0.25">
      <c r="A121" t="s">
        <v>167</v>
      </c>
      <c r="B121" s="19" t="s">
        <v>3</v>
      </c>
      <c r="C121" t="s">
        <v>67</v>
      </c>
      <c r="D121" s="5">
        <v>6300000</v>
      </c>
      <c r="E121" s="19">
        <v>9</v>
      </c>
      <c r="F121">
        <v>765</v>
      </c>
      <c r="G121">
        <v>1</v>
      </c>
      <c r="H121">
        <v>0</v>
      </c>
      <c r="I121">
        <v>16</v>
      </c>
      <c r="J121">
        <v>12</v>
      </c>
      <c r="K121">
        <v>0</v>
      </c>
      <c r="L121">
        <v>0</v>
      </c>
      <c r="M121">
        <v>1</v>
      </c>
      <c r="N121">
        <v>3</v>
      </c>
      <c r="O121">
        <v>5</v>
      </c>
      <c r="P121">
        <v>0</v>
      </c>
      <c r="Q121">
        <v>196</v>
      </c>
      <c r="R121">
        <v>15</v>
      </c>
      <c r="S121">
        <v>10</v>
      </c>
      <c r="T121">
        <v>0</v>
      </c>
      <c r="U121">
        <v>14</v>
      </c>
      <c r="V121">
        <v>0</v>
      </c>
      <c r="W121" s="14">
        <v>4.4370000000000003</v>
      </c>
    </row>
    <row r="122" spans="1:23" x14ac:dyDescent="0.25">
      <c r="A122" t="s">
        <v>168</v>
      </c>
      <c r="B122" s="19" t="s">
        <v>3</v>
      </c>
      <c r="C122" t="s">
        <v>59</v>
      </c>
      <c r="D122" s="5">
        <v>6300000</v>
      </c>
      <c r="E122" s="19">
        <v>9</v>
      </c>
      <c r="F122">
        <v>809</v>
      </c>
      <c r="G122">
        <v>1</v>
      </c>
      <c r="H122">
        <v>1</v>
      </c>
      <c r="I122">
        <v>6</v>
      </c>
      <c r="J122">
        <v>10</v>
      </c>
      <c r="K122">
        <v>0</v>
      </c>
      <c r="L122">
        <v>0</v>
      </c>
      <c r="M122">
        <v>4</v>
      </c>
      <c r="N122">
        <v>1</v>
      </c>
      <c r="O122">
        <v>0</v>
      </c>
      <c r="P122">
        <v>0</v>
      </c>
      <c r="Q122">
        <v>314</v>
      </c>
      <c r="R122">
        <v>31</v>
      </c>
      <c r="S122">
        <v>14</v>
      </c>
      <c r="T122">
        <v>0</v>
      </c>
      <c r="U122">
        <v>10</v>
      </c>
      <c r="V122">
        <v>0</v>
      </c>
      <c r="W122" s="14">
        <v>5.4829999999999997</v>
      </c>
    </row>
    <row r="123" spans="1:23" x14ac:dyDescent="0.25">
      <c r="A123" t="s">
        <v>169</v>
      </c>
      <c r="B123" s="19" t="s">
        <v>3</v>
      </c>
      <c r="C123" t="s">
        <v>67</v>
      </c>
      <c r="D123" s="5">
        <v>6300000</v>
      </c>
      <c r="E123" s="19">
        <v>0</v>
      </c>
      <c r="F123">
        <v>0</v>
      </c>
      <c r="G123">
        <v>0</v>
      </c>
      <c r="H123">
        <v>0</v>
      </c>
      <c r="I123">
        <v>0</v>
      </c>
      <c r="J123">
        <v>0</v>
      </c>
      <c r="K123">
        <v>0</v>
      </c>
      <c r="L123">
        <v>0</v>
      </c>
      <c r="M123">
        <v>0</v>
      </c>
      <c r="N123">
        <v>0</v>
      </c>
      <c r="O123">
        <v>0</v>
      </c>
      <c r="P123">
        <v>0</v>
      </c>
      <c r="Q123">
        <v>0</v>
      </c>
      <c r="R123">
        <v>0</v>
      </c>
      <c r="S123">
        <v>0</v>
      </c>
      <c r="T123">
        <v>0</v>
      </c>
      <c r="U123">
        <v>0</v>
      </c>
      <c r="V123">
        <v>0</v>
      </c>
      <c r="W123" s="14">
        <v>0</v>
      </c>
    </row>
    <row r="124" spans="1:23" x14ac:dyDescent="0.25">
      <c r="A124" t="s">
        <v>170</v>
      </c>
      <c r="B124" s="19" t="s">
        <v>3</v>
      </c>
      <c r="C124" t="s">
        <v>67</v>
      </c>
      <c r="D124" s="5">
        <v>6300000</v>
      </c>
      <c r="E124" s="19">
        <v>6</v>
      </c>
      <c r="F124">
        <v>534</v>
      </c>
      <c r="G124">
        <v>1</v>
      </c>
      <c r="H124">
        <v>0</v>
      </c>
      <c r="I124">
        <v>4</v>
      </c>
      <c r="J124">
        <v>2</v>
      </c>
      <c r="K124">
        <v>0</v>
      </c>
      <c r="L124">
        <v>0</v>
      </c>
      <c r="M124">
        <v>0</v>
      </c>
      <c r="N124">
        <v>2</v>
      </c>
      <c r="O124">
        <v>0</v>
      </c>
      <c r="P124">
        <v>0</v>
      </c>
      <c r="Q124">
        <v>151</v>
      </c>
      <c r="R124">
        <v>12</v>
      </c>
      <c r="S124">
        <v>3</v>
      </c>
      <c r="T124">
        <v>0</v>
      </c>
      <c r="U124">
        <v>9</v>
      </c>
      <c r="V124">
        <v>0</v>
      </c>
      <c r="W124" s="14">
        <v>3.7850000000000001</v>
      </c>
    </row>
    <row r="125" spans="1:23" x14ac:dyDescent="0.25">
      <c r="A125" t="s">
        <v>171</v>
      </c>
      <c r="B125" s="19" t="s">
        <v>2</v>
      </c>
      <c r="C125" t="s">
        <v>48</v>
      </c>
      <c r="D125" s="5">
        <v>6300000</v>
      </c>
      <c r="E125" s="19">
        <v>1</v>
      </c>
      <c r="F125">
        <v>86</v>
      </c>
      <c r="G125">
        <v>0</v>
      </c>
      <c r="H125">
        <v>0</v>
      </c>
      <c r="I125">
        <v>1</v>
      </c>
      <c r="J125">
        <v>0</v>
      </c>
      <c r="K125">
        <v>0</v>
      </c>
      <c r="L125">
        <v>0</v>
      </c>
      <c r="M125">
        <v>0</v>
      </c>
      <c r="N125">
        <v>1</v>
      </c>
      <c r="O125">
        <v>0</v>
      </c>
      <c r="P125">
        <v>0</v>
      </c>
      <c r="Q125">
        <v>17</v>
      </c>
      <c r="R125">
        <v>0</v>
      </c>
      <c r="S125">
        <v>0</v>
      </c>
      <c r="T125">
        <v>1</v>
      </c>
      <c r="U125">
        <v>1</v>
      </c>
      <c r="V125">
        <v>0</v>
      </c>
      <c r="W125" s="14">
        <v>4.22</v>
      </c>
    </row>
    <row r="126" spans="1:23" x14ac:dyDescent="0.25">
      <c r="A126" t="s">
        <v>172</v>
      </c>
      <c r="B126" s="19" t="s">
        <v>1</v>
      </c>
      <c r="C126" t="s">
        <v>85</v>
      </c>
      <c r="D126" s="5">
        <v>6300000</v>
      </c>
      <c r="E126" s="19">
        <v>5</v>
      </c>
      <c r="F126">
        <v>289</v>
      </c>
      <c r="G126">
        <v>0</v>
      </c>
      <c r="H126">
        <v>0</v>
      </c>
      <c r="I126">
        <v>3</v>
      </c>
      <c r="J126">
        <v>2</v>
      </c>
      <c r="K126">
        <v>0</v>
      </c>
      <c r="L126">
        <v>0</v>
      </c>
      <c r="M126">
        <v>1</v>
      </c>
      <c r="N126">
        <v>1</v>
      </c>
      <c r="O126">
        <v>1</v>
      </c>
      <c r="P126">
        <v>0</v>
      </c>
      <c r="Q126">
        <v>131</v>
      </c>
      <c r="R126">
        <v>5</v>
      </c>
      <c r="S126">
        <v>7</v>
      </c>
      <c r="T126">
        <v>0</v>
      </c>
      <c r="U126">
        <v>4</v>
      </c>
      <c r="V126">
        <v>0</v>
      </c>
      <c r="W126" s="14">
        <v>3.5659999999999998</v>
      </c>
    </row>
    <row r="127" spans="1:23" x14ac:dyDescent="0.25">
      <c r="A127" t="s">
        <v>173</v>
      </c>
      <c r="B127" s="19" t="s">
        <v>1</v>
      </c>
      <c r="C127" t="s">
        <v>52</v>
      </c>
      <c r="D127" s="5">
        <v>6300000</v>
      </c>
      <c r="E127" s="19">
        <v>7</v>
      </c>
      <c r="F127">
        <v>500</v>
      </c>
      <c r="G127">
        <v>2</v>
      </c>
      <c r="H127">
        <v>0</v>
      </c>
      <c r="I127">
        <v>12</v>
      </c>
      <c r="J127">
        <v>10</v>
      </c>
      <c r="K127">
        <v>1</v>
      </c>
      <c r="L127">
        <v>0</v>
      </c>
      <c r="M127">
        <v>3</v>
      </c>
      <c r="N127">
        <v>1</v>
      </c>
      <c r="O127">
        <v>4</v>
      </c>
      <c r="P127">
        <v>0</v>
      </c>
      <c r="Q127">
        <v>211</v>
      </c>
      <c r="R127">
        <v>5</v>
      </c>
      <c r="S127">
        <v>2</v>
      </c>
      <c r="T127">
        <v>0</v>
      </c>
      <c r="U127">
        <v>6</v>
      </c>
      <c r="V127">
        <v>0</v>
      </c>
      <c r="W127" s="14">
        <v>5.65</v>
      </c>
    </row>
    <row r="128" spans="1:23" x14ac:dyDescent="0.25">
      <c r="A128" t="s">
        <v>174</v>
      </c>
      <c r="B128" s="19" t="s">
        <v>3</v>
      </c>
      <c r="C128" t="s">
        <v>61</v>
      </c>
      <c r="D128" s="5">
        <v>6300000</v>
      </c>
      <c r="E128" s="19">
        <v>8</v>
      </c>
      <c r="F128">
        <v>708</v>
      </c>
      <c r="G128">
        <v>2</v>
      </c>
      <c r="H128">
        <v>0</v>
      </c>
      <c r="I128">
        <v>9</v>
      </c>
      <c r="J128">
        <v>11</v>
      </c>
      <c r="K128">
        <v>1</v>
      </c>
      <c r="L128">
        <v>0</v>
      </c>
      <c r="M128">
        <v>0</v>
      </c>
      <c r="N128">
        <v>5</v>
      </c>
      <c r="O128">
        <v>2</v>
      </c>
      <c r="P128">
        <v>0</v>
      </c>
      <c r="Q128">
        <v>214</v>
      </c>
      <c r="R128">
        <v>22</v>
      </c>
      <c r="S128">
        <v>5</v>
      </c>
      <c r="T128">
        <v>0</v>
      </c>
      <c r="U128">
        <v>12</v>
      </c>
      <c r="V128">
        <v>0</v>
      </c>
      <c r="W128" s="14">
        <v>5.0730000000000004</v>
      </c>
    </row>
    <row r="129" spans="1:23" x14ac:dyDescent="0.25">
      <c r="A129" t="s">
        <v>175</v>
      </c>
      <c r="B129" s="19" t="s">
        <v>1</v>
      </c>
      <c r="C129" t="s">
        <v>59</v>
      </c>
      <c r="D129" s="5">
        <v>6300000</v>
      </c>
      <c r="E129" s="19">
        <v>10</v>
      </c>
      <c r="F129">
        <v>865</v>
      </c>
      <c r="G129">
        <v>5</v>
      </c>
      <c r="H129">
        <v>0</v>
      </c>
      <c r="I129">
        <v>24</v>
      </c>
      <c r="J129">
        <v>15</v>
      </c>
      <c r="K129">
        <v>1</v>
      </c>
      <c r="L129">
        <v>0</v>
      </c>
      <c r="M129">
        <v>4</v>
      </c>
      <c r="N129">
        <v>1</v>
      </c>
      <c r="O129">
        <v>3</v>
      </c>
      <c r="P129">
        <v>0</v>
      </c>
      <c r="Q129">
        <v>433</v>
      </c>
      <c r="R129">
        <v>33</v>
      </c>
      <c r="S129">
        <v>25</v>
      </c>
      <c r="T129">
        <v>0</v>
      </c>
      <c r="U129">
        <v>14</v>
      </c>
      <c r="V129">
        <v>0</v>
      </c>
      <c r="W129" s="14">
        <v>5.5449999999999999</v>
      </c>
    </row>
    <row r="130" spans="1:23" x14ac:dyDescent="0.25">
      <c r="A130" t="s">
        <v>176</v>
      </c>
      <c r="B130" s="19" t="s">
        <v>4</v>
      </c>
      <c r="C130" t="s">
        <v>43</v>
      </c>
      <c r="D130" s="5">
        <v>6300000</v>
      </c>
      <c r="E130" s="19">
        <v>7</v>
      </c>
      <c r="F130">
        <v>317</v>
      </c>
      <c r="G130">
        <v>0</v>
      </c>
      <c r="H130">
        <v>0</v>
      </c>
      <c r="I130">
        <v>4</v>
      </c>
      <c r="J130">
        <v>1</v>
      </c>
      <c r="K130">
        <v>2</v>
      </c>
      <c r="L130">
        <v>1</v>
      </c>
      <c r="M130">
        <v>2</v>
      </c>
      <c r="N130">
        <v>2</v>
      </c>
      <c r="O130">
        <v>6</v>
      </c>
      <c r="P130">
        <v>0</v>
      </c>
      <c r="Q130">
        <v>105</v>
      </c>
      <c r="R130">
        <v>4</v>
      </c>
      <c r="S130">
        <v>4</v>
      </c>
      <c r="T130">
        <v>0</v>
      </c>
      <c r="U130">
        <v>1</v>
      </c>
      <c r="V130">
        <v>0</v>
      </c>
      <c r="W130" s="14">
        <v>4.5140000000000002</v>
      </c>
    </row>
    <row r="131" spans="1:23" x14ac:dyDescent="0.25">
      <c r="A131" t="s">
        <v>177</v>
      </c>
      <c r="B131" s="19" t="s">
        <v>1</v>
      </c>
      <c r="C131" t="s">
        <v>43</v>
      </c>
      <c r="D131" s="5">
        <v>6200000</v>
      </c>
      <c r="E131" s="19">
        <v>2</v>
      </c>
      <c r="F131">
        <v>33</v>
      </c>
      <c r="G131">
        <v>0</v>
      </c>
      <c r="H131">
        <v>0</v>
      </c>
      <c r="I131">
        <v>1</v>
      </c>
      <c r="J131">
        <v>5</v>
      </c>
      <c r="K131">
        <v>0</v>
      </c>
      <c r="L131">
        <v>1</v>
      </c>
      <c r="M131">
        <v>0</v>
      </c>
      <c r="N131">
        <v>0</v>
      </c>
      <c r="O131">
        <v>0</v>
      </c>
      <c r="P131">
        <v>0</v>
      </c>
      <c r="Q131">
        <v>16</v>
      </c>
      <c r="R131">
        <v>2</v>
      </c>
      <c r="S131">
        <v>0</v>
      </c>
      <c r="T131">
        <v>0</v>
      </c>
      <c r="U131">
        <v>1</v>
      </c>
      <c r="V131">
        <v>0</v>
      </c>
      <c r="W131" s="14">
        <v>1.73</v>
      </c>
    </row>
    <row r="132" spans="1:23" x14ac:dyDescent="0.25">
      <c r="A132" t="s">
        <v>178</v>
      </c>
      <c r="B132" s="19" t="s">
        <v>1</v>
      </c>
      <c r="C132" t="s">
        <v>63</v>
      </c>
      <c r="D132" s="5">
        <v>6200000</v>
      </c>
      <c r="E132" s="19">
        <v>5</v>
      </c>
      <c r="F132">
        <v>287</v>
      </c>
      <c r="G132">
        <v>1</v>
      </c>
      <c r="H132">
        <v>0</v>
      </c>
      <c r="I132">
        <v>6</v>
      </c>
      <c r="J132">
        <v>4</v>
      </c>
      <c r="K132">
        <v>0</v>
      </c>
      <c r="L132">
        <v>1</v>
      </c>
      <c r="M132">
        <v>2</v>
      </c>
      <c r="N132">
        <v>0</v>
      </c>
      <c r="O132">
        <v>0</v>
      </c>
      <c r="P132">
        <v>0</v>
      </c>
      <c r="Q132">
        <v>182</v>
      </c>
      <c r="R132">
        <v>5</v>
      </c>
      <c r="S132">
        <v>4</v>
      </c>
      <c r="T132">
        <v>0</v>
      </c>
      <c r="U132">
        <v>3</v>
      </c>
      <c r="V132">
        <v>0</v>
      </c>
      <c r="W132" s="14">
        <v>4.3680000000000003</v>
      </c>
    </row>
    <row r="133" spans="1:23" x14ac:dyDescent="0.25">
      <c r="A133" t="s">
        <v>179</v>
      </c>
      <c r="B133" s="19" t="s">
        <v>1</v>
      </c>
      <c r="C133" t="s">
        <v>63</v>
      </c>
      <c r="D133" s="5">
        <v>6200000</v>
      </c>
      <c r="E133" s="19">
        <v>1</v>
      </c>
      <c r="F133">
        <v>90</v>
      </c>
      <c r="G133">
        <v>0</v>
      </c>
      <c r="H133">
        <v>0</v>
      </c>
      <c r="I133">
        <v>3</v>
      </c>
      <c r="J133">
        <v>1</v>
      </c>
      <c r="K133">
        <v>0</v>
      </c>
      <c r="L133">
        <v>0</v>
      </c>
      <c r="M133">
        <v>0</v>
      </c>
      <c r="N133">
        <v>1</v>
      </c>
      <c r="O133">
        <v>0</v>
      </c>
      <c r="P133">
        <v>0</v>
      </c>
      <c r="Q133">
        <v>30</v>
      </c>
      <c r="R133">
        <v>2</v>
      </c>
      <c r="S133">
        <v>2</v>
      </c>
      <c r="T133">
        <v>0</v>
      </c>
      <c r="U133">
        <v>1</v>
      </c>
      <c r="V133">
        <v>0</v>
      </c>
      <c r="W133" s="14">
        <v>5.3</v>
      </c>
    </row>
    <row r="134" spans="1:23" x14ac:dyDescent="0.25">
      <c r="A134" t="s">
        <v>180</v>
      </c>
      <c r="B134" s="19" t="s">
        <v>1</v>
      </c>
      <c r="C134" t="s">
        <v>61</v>
      </c>
      <c r="D134" s="5">
        <v>6200000</v>
      </c>
      <c r="E134" s="19">
        <v>8</v>
      </c>
      <c r="F134">
        <v>465</v>
      </c>
      <c r="G134">
        <v>0</v>
      </c>
      <c r="H134">
        <v>0</v>
      </c>
      <c r="I134">
        <v>7</v>
      </c>
      <c r="J134">
        <v>3</v>
      </c>
      <c r="K134">
        <v>2</v>
      </c>
      <c r="L134">
        <v>2</v>
      </c>
      <c r="M134">
        <v>1</v>
      </c>
      <c r="N134">
        <v>2</v>
      </c>
      <c r="O134">
        <v>7</v>
      </c>
      <c r="P134">
        <v>0</v>
      </c>
      <c r="Q134">
        <v>100</v>
      </c>
      <c r="R134">
        <v>3</v>
      </c>
      <c r="S134">
        <v>8</v>
      </c>
      <c r="T134">
        <v>0</v>
      </c>
      <c r="U134">
        <v>9</v>
      </c>
      <c r="V134">
        <v>0</v>
      </c>
      <c r="W134" s="14">
        <v>7.0380000000000003</v>
      </c>
    </row>
    <row r="135" spans="1:23" x14ac:dyDescent="0.25">
      <c r="A135" t="s">
        <v>181</v>
      </c>
      <c r="B135" s="19" t="s">
        <v>1</v>
      </c>
      <c r="C135" t="s">
        <v>52</v>
      </c>
      <c r="D135" s="5">
        <v>6200000</v>
      </c>
      <c r="E135" s="19">
        <v>4</v>
      </c>
      <c r="F135">
        <v>211</v>
      </c>
      <c r="G135">
        <v>2</v>
      </c>
      <c r="H135">
        <v>0</v>
      </c>
      <c r="I135">
        <v>4</v>
      </c>
      <c r="J135">
        <v>4</v>
      </c>
      <c r="K135">
        <v>0</v>
      </c>
      <c r="L135">
        <v>0</v>
      </c>
      <c r="M135">
        <v>1</v>
      </c>
      <c r="N135">
        <v>1</v>
      </c>
      <c r="O135">
        <v>1</v>
      </c>
      <c r="P135">
        <v>0</v>
      </c>
      <c r="Q135">
        <v>79</v>
      </c>
      <c r="R135">
        <v>0</v>
      </c>
      <c r="S135">
        <v>1</v>
      </c>
      <c r="T135">
        <v>0</v>
      </c>
      <c r="U135">
        <v>2</v>
      </c>
      <c r="V135">
        <v>0</v>
      </c>
      <c r="W135" s="14">
        <v>2.2930000000000001</v>
      </c>
    </row>
    <row r="136" spans="1:23" x14ac:dyDescent="0.25">
      <c r="A136" t="s">
        <v>182</v>
      </c>
      <c r="B136" s="19" t="s">
        <v>1</v>
      </c>
      <c r="C136" t="s">
        <v>39</v>
      </c>
      <c r="D136" s="5">
        <v>6200000</v>
      </c>
      <c r="E136" s="19">
        <v>0</v>
      </c>
      <c r="F136">
        <v>0</v>
      </c>
      <c r="G136">
        <v>0</v>
      </c>
      <c r="H136">
        <v>0</v>
      </c>
      <c r="I136">
        <v>0</v>
      </c>
      <c r="J136">
        <v>0</v>
      </c>
      <c r="K136">
        <v>0</v>
      </c>
      <c r="L136">
        <v>0</v>
      </c>
      <c r="M136">
        <v>0</v>
      </c>
      <c r="N136">
        <v>0</v>
      </c>
      <c r="O136">
        <v>0</v>
      </c>
      <c r="P136">
        <v>0</v>
      </c>
      <c r="Q136">
        <v>0</v>
      </c>
      <c r="R136">
        <v>0</v>
      </c>
      <c r="S136">
        <v>0</v>
      </c>
      <c r="T136">
        <v>0</v>
      </c>
      <c r="U136">
        <v>0</v>
      </c>
      <c r="V136">
        <v>0</v>
      </c>
      <c r="W136" s="14">
        <v>0</v>
      </c>
    </row>
    <row r="137" spans="1:23" x14ac:dyDescent="0.25">
      <c r="A137" t="s">
        <v>183</v>
      </c>
      <c r="B137" s="19" t="s">
        <v>3</v>
      </c>
      <c r="C137" t="s">
        <v>131</v>
      </c>
      <c r="D137" s="5">
        <v>6100000</v>
      </c>
      <c r="E137" s="19">
        <v>11</v>
      </c>
      <c r="F137">
        <v>977</v>
      </c>
      <c r="G137">
        <v>2</v>
      </c>
      <c r="H137">
        <v>0</v>
      </c>
      <c r="I137">
        <v>9</v>
      </c>
      <c r="J137">
        <v>11</v>
      </c>
      <c r="K137">
        <v>0</v>
      </c>
      <c r="L137">
        <v>1</v>
      </c>
      <c r="M137">
        <v>2</v>
      </c>
      <c r="N137">
        <v>2</v>
      </c>
      <c r="O137">
        <v>1</v>
      </c>
      <c r="P137">
        <v>0</v>
      </c>
      <c r="Q137">
        <v>343</v>
      </c>
      <c r="R137">
        <v>25</v>
      </c>
      <c r="S137">
        <v>10</v>
      </c>
      <c r="T137">
        <v>0</v>
      </c>
      <c r="U137">
        <v>23</v>
      </c>
      <c r="V137">
        <v>0</v>
      </c>
      <c r="W137" s="14">
        <v>4.7350000000000003</v>
      </c>
    </row>
    <row r="138" spans="1:23" x14ac:dyDescent="0.25">
      <c r="A138" t="s">
        <v>184</v>
      </c>
      <c r="B138" s="19" t="s">
        <v>1</v>
      </c>
      <c r="C138" t="s">
        <v>67</v>
      </c>
      <c r="D138" s="5">
        <v>6100000</v>
      </c>
      <c r="E138" s="19">
        <v>9</v>
      </c>
      <c r="F138">
        <v>627</v>
      </c>
      <c r="G138">
        <v>1</v>
      </c>
      <c r="H138">
        <v>1</v>
      </c>
      <c r="I138">
        <v>5</v>
      </c>
      <c r="J138">
        <v>9</v>
      </c>
      <c r="K138">
        <v>2</v>
      </c>
      <c r="L138">
        <v>0</v>
      </c>
      <c r="M138">
        <v>1</v>
      </c>
      <c r="N138">
        <v>3</v>
      </c>
      <c r="O138">
        <v>4</v>
      </c>
      <c r="P138">
        <v>0</v>
      </c>
      <c r="Q138">
        <v>247</v>
      </c>
      <c r="R138">
        <v>13</v>
      </c>
      <c r="S138">
        <v>12</v>
      </c>
      <c r="T138">
        <v>0</v>
      </c>
      <c r="U138">
        <v>9</v>
      </c>
      <c r="V138">
        <v>0</v>
      </c>
      <c r="W138" s="14">
        <v>4.766</v>
      </c>
    </row>
    <row r="139" spans="1:23" x14ac:dyDescent="0.25">
      <c r="A139" t="s">
        <v>185</v>
      </c>
      <c r="B139" s="19" t="s">
        <v>2</v>
      </c>
      <c r="C139" t="s">
        <v>67</v>
      </c>
      <c r="D139" s="5">
        <v>6100000</v>
      </c>
      <c r="E139" s="19">
        <v>8</v>
      </c>
      <c r="F139">
        <v>720</v>
      </c>
      <c r="G139">
        <v>0</v>
      </c>
      <c r="H139">
        <v>0</v>
      </c>
      <c r="I139">
        <v>1</v>
      </c>
      <c r="J139">
        <v>0</v>
      </c>
      <c r="K139">
        <v>0</v>
      </c>
      <c r="L139">
        <v>0</v>
      </c>
      <c r="M139">
        <v>1</v>
      </c>
      <c r="N139">
        <v>2</v>
      </c>
      <c r="O139">
        <v>0</v>
      </c>
      <c r="P139">
        <v>0</v>
      </c>
      <c r="Q139">
        <v>140</v>
      </c>
      <c r="R139">
        <v>4</v>
      </c>
      <c r="S139">
        <v>0</v>
      </c>
      <c r="T139">
        <v>30</v>
      </c>
      <c r="U139">
        <v>12</v>
      </c>
      <c r="V139">
        <v>0</v>
      </c>
      <c r="W139" s="14">
        <v>4.1130000000000004</v>
      </c>
    </row>
    <row r="140" spans="1:23" x14ac:dyDescent="0.25">
      <c r="A140" t="s">
        <v>186</v>
      </c>
      <c r="B140" s="19" t="s">
        <v>3</v>
      </c>
      <c r="C140" t="s">
        <v>67</v>
      </c>
      <c r="D140" s="5">
        <v>6100000</v>
      </c>
      <c r="E140" s="19">
        <v>6</v>
      </c>
      <c r="F140">
        <v>540</v>
      </c>
      <c r="G140">
        <v>2</v>
      </c>
      <c r="H140">
        <v>0</v>
      </c>
      <c r="I140">
        <v>3</v>
      </c>
      <c r="J140">
        <v>5</v>
      </c>
      <c r="K140">
        <v>0</v>
      </c>
      <c r="L140">
        <v>0</v>
      </c>
      <c r="M140">
        <v>2</v>
      </c>
      <c r="N140">
        <v>1</v>
      </c>
      <c r="O140">
        <v>0</v>
      </c>
      <c r="P140">
        <v>0</v>
      </c>
      <c r="Q140">
        <v>220</v>
      </c>
      <c r="R140">
        <v>6</v>
      </c>
      <c r="S140">
        <v>2</v>
      </c>
      <c r="T140">
        <v>0</v>
      </c>
      <c r="U140">
        <v>8</v>
      </c>
      <c r="V140">
        <v>0</v>
      </c>
      <c r="W140" s="14">
        <v>4.1500000000000004</v>
      </c>
    </row>
    <row r="141" spans="1:23" x14ac:dyDescent="0.25">
      <c r="A141" t="s">
        <v>187</v>
      </c>
      <c r="B141" s="19" t="s">
        <v>1</v>
      </c>
      <c r="C141" t="s">
        <v>131</v>
      </c>
      <c r="D141" s="5">
        <v>6100000</v>
      </c>
      <c r="E141" s="19">
        <v>4</v>
      </c>
      <c r="F141">
        <v>155</v>
      </c>
      <c r="G141">
        <v>0</v>
      </c>
      <c r="H141">
        <v>0</v>
      </c>
      <c r="I141">
        <v>5</v>
      </c>
      <c r="J141">
        <v>2</v>
      </c>
      <c r="K141">
        <v>1</v>
      </c>
      <c r="L141">
        <v>0</v>
      </c>
      <c r="M141">
        <v>1</v>
      </c>
      <c r="N141">
        <v>0</v>
      </c>
      <c r="O141">
        <v>2</v>
      </c>
      <c r="P141">
        <v>0</v>
      </c>
      <c r="Q141">
        <v>87</v>
      </c>
      <c r="R141">
        <v>0</v>
      </c>
      <c r="S141">
        <v>4</v>
      </c>
      <c r="T141">
        <v>0</v>
      </c>
      <c r="U141">
        <v>8</v>
      </c>
      <c r="V141">
        <v>0</v>
      </c>
      <c r="W141" s="14">
        <v>5.4880000000000004</v>
      </c>
    </row>
    <row r="142" spans="1:23" x14ac:dyDescent="0.25">
      <c r="A142" t="s">
        <v>188</v>
      </c>
      <c r="B142" s="19" t="s">
        <v>3</v>
      </c>
      <c r="C142" t="s">
        <v>61</v>
      </c>
      <c r="D142" s="5">
        <v>6000000</v>
      </c>
      <c r="E142" s="19">
        <v>4</v>
      </c>
      <c r="F142">
        <v>282</v>
      </c>
      <c r="G142">
        <v>2</v>
      </c>
      <c r="H142">
        <v>0</v>
      </c>
      <c r="I142">
        <v>2</v>
      </c>
      <c r="J142">
        <v>3</v>
      </c>
      <c r="K142">
        <v>0</v>
      </c>
      <c r="L142">
        <v>0</v>
      </c>
      <c r="M142">
        <v>2</v>
      </c>
      <c r="N142">
        <v>1</v>
      </c>
      <c r="O142">
        <v>0</v>
      </c>
      <c r="P142">
        <v>0</v>
      </c>
      <c r="Q142">
        <v>104</v>
      </c>
      <c r="R142">
        <v>14</v>
      </c>
      <c r="S142">
        <v>4</v>
      </c>
      <c r="T142">
        <v>0</v>
      </c>
      <c r="U142">
        <v>1</v>
      </c>
      <c r="V142">
        <v>0</v>
      </c>
      <c r="W142" s="14">
        <v>4.9400000000000004</v>
      </c>
    </row>
    <row r="143" spans="1:23" x14ac:dyDescent="0.25">
      <c r="A143" t="s">
        <v>189</v>
      </c>
      <c r="B143" s="19" t="s">
        <v>3</v>
      </c>
      <c r="C143" t="s">
        <v>63</v>
      </c>
      <c r="D143" s="5">
        <v>6000000</v>
      </c>
      <c r="E143" s="19">
        <v>1</v>
      </c>
      <c r="F143">
        <v>90</v>
      </c>
      <c r="G143">
        <v>0</v>
      </c>
      <c r="H143">
        <v>0</v>
      </c>
      <c r="I143">
        <v>0</v>
      </c>
      <c r="J143">
        <v>0</v>
      </c>
      <c r="K143">
        <v>0</v>
      </c>
      <c r="L143">
        <v>0</v>
      </c>
      <c r="M143">
        <v>0</v>
      </c>
      <c r="N143">
        <v>0</v>
      </c>
      <c r="O143">
        <v>0</v>
      </c>
      <c r="P143">
        <v>0</v>
      </c>
      <c r="Q143">
        <v>50</v>
      </c>
      <c r="R143">
        <v>5</v>
      </c>
      <c r="S143">
        <v>0</v>
      </c>
      <c r="T143">
        <v>0</v>
      </c>
      <c r="U143">
        <v>2</v>
      </c>
      <c r="V143">
        <v>0</v>
      </c>
      <c r="W143" s="14">
        <v>4.55</v>
      </c>
    </row>
    <row r="144" spans="1:23" x14ac:dyDescent="0.25">
      <c r="A144" t="s">
        <v>190</v>
      </c>
      <c r="B144" s="19" t="s">
        <v>4</v>
      </c>
      <c r="C144" t="s">
        <v>43</v>
      </c>
      <c r="D144" s="5">
        <v>6000000</v>
      </c>
      <c r="E144" s="19">
        <v>1</v>
      </c>
      <c r="F144">
        <v>3</v>
      </c>
      <c r="G144">
        <v>0</v>
      </c>
      <c r="H144">
        <v>0</v>
      </c>
      <c r="I144">
        <v>0</v>
      </c>
      <c r="J144">
        <v>0</v>
      </c>
      <c r="K144">
        <v>0</v>
      </c>
      <c r="L144">
        <v>0</v>
      </c>
      <c r="M144">
        <v>0</v>
      </c>
      <c r="N144">
        <v>0</v>
      </c>
      <c r="O144">
        <v>0</v>
      </c>
      <c r="P144">
        <v>0</v>
      </c>
      <c r="Q144">
        <v>2</v>
      </c>
      <c r="R144">
        <v>0</v>
      </c>
      <c r="S144">
        <v>0</v>
      </c>
      <c r="T144">
        <v>0</v>
      </c>
      <c r="U144">
        <v>0</v>
      </c>
      <c r="V144">
        <v>0</v>
      </c>
      <c r="W144" s="14">
        <v>0.12</v>
      </c>
    </row>
    <row r="145" spans="1:23" x14ac:dyDescent="0.25">
      <c r="A145" t="s">
        <v>191</v>
      </c>
      <c r="B145" s="19" t="s">
        <v>1</v>
      </c>
      <c r="C145" t="s">
        <v>61</v>
      </c>
      <c r="D145" s="5">
        <v>6000000</v>
      </c>
      <c r="E145" s="19">
        <v>0</v>
      </c>
      <c r="F145">
        <v>0</v>
      </c>
      <c r="G145">
        <v>0</v>
      </c>
      <c r="H145">
        <v>0</v>
      </c>
      <c r="I145">
        <v>0</v>
      </c>
      <c r="J145">
        <v>0</v>
      </c>
      <c r="K145">
        <v>0</v>
      </c>
      <c r="L145">
        <v>0</v>
      </c>
      <c r="M145">
        <v>0</v>
      </c>
      <c r="N145">
        <v>0</v>
      </c>
      <c r="O145">
        <v>0</v>
      </c>
      <c r="P145">
        <v>0</v>
      </c>
      <c r="Q145">
        <v>0</v>
      </c>
      <c r="R145">
        <v>0</v>
      </c>
      <c r="S145">
        <v>0</v>
      </c>
      <c r="T145">
        <v>0</v>
      </c>
      <c r="U145">
        <v>0</v>
      </c>
      <c r="V145">
        <v>0</v>
      </c>
      <c r="W145" s="14">
        <v>0</v>
      </c>
    </row>
    <row r="146" spans="1:23" x14ac:dyDescent="0.25">
      <c r="A146" t="s">
        <v>192</v>
      </c>
      <c r="B146" s="19" t="s">
        <v>3</v>
      </c>
      <c r="C146" t="s">
        <v>61</v>
      </c>
      <c r="D146" s="5">
        <v>6000000</v>
      </c>
      <c r="E146" s="19">
        <v>0</v>
      </c>
      <c r="F146">
        <v>0</v>
      </c>
      <c r="G146">
        <v>0</v>
      </c>
      <c r="H146">
        <v>0</v>
      </c>
      <c r="I146">
        <v>0</v>
      </c>
      <c r="J146">
        <v>0</v>
      </c>
      <c r="K146">
        <v>0</v>
      </c>
      <c r="L146">
        <v>0</v>
      </c>
      <c r="M146">
        <v>0</v>
      </c>
      <c r="N146">
        <v>0</v>
      </c>
      <c r="O146">
        <v>0</v>
      </c>
      <c r="P146">
        <v>0</v>
      </c>
      <c r="Q146">
        <v>0</v>
      </c>
      <c r="R146">
        <v>0</v>
      </c>
      <c r="S146">
        <v>0</v>
      </c>
      <c r="T146">
        <v>0</v>
      </c>
      <c r="U146">
        <v>0</v>
      </c>
      <c r="V146">
        <v>0</v>
      </c>
      <c r="W146" s="14">
        <v>0</v>
      </c>
    </row>
    <row r="147" spans="1:23" x14ac:dyDescent="0.25">
      <c r="A147" t="s">
        <v>193</v>
      </c>
      <c r="B147" s="19" t="s">
        <v>1</v>
      </c>
      <c r="C147" t="s">
        <v>67</v>
      </c>
      <c r="D147" s="5">
        <v>6000000</v>
      </c>
      <c r="E147" s="19">
        <v>10</v>
      </c>
      <c r="F147">
        <v>774</v>
      </c>
      <c r="G147">
        <v>0</v>
      </c>
      <c r="H147">
        <v>0</v>
      </c>
      <c r="I147">
        <v>20</v>
      </c>
      <c r="J147">
        <v>17</v>
      </c>
      <c r="K147">
        <v>0</v>
      </c>
      <c r="L147">
        <v>0</v>
      </c>
      <c r="M147">
        <v>2</v>
      </c>
      <c r="N147">
        <v>3</v>
      </c>
      <c r="O147">
        <v>4</v>
      </c>
      <c r="P147">
        <v>0</v>
      </c>
      <c r="Q147">
        <v>238</v>
      </c>
      <c r="R147">
        <v>5</v>
      </c>
      <c r="S147">
        <v>12</v>
      </c>
      <c r="T147">
        <v>0</v>
      </c>
      <c r="U147">
        <v>13</v>
      </c>
      <c r="V147">
        <v>0</v>
      </c>
      <c r="W147" s="14">
        <v>4.3879999999999999</v>
      </c>
    </row>
    <row r="148" spans="1:23" x14ac:dyDescent="0.25">
      <c r="A148" t="s">
        <v>194</v>
      </c>
      <c r="B148" s="19" t="s">
        <v>1</v>
      </c>
      <c r="C148" t="s">
        <v>67</v>
      </c>
      <c r="D148" s="5">
        <v>6000000</v>
      </c>
      <c r="E148" s="19">
        <v>0</v>
      </c>
      <c r="F148">
        <v>0</v>
      </c>
      <c r="G148">
        <v>0</v>
      </c>
      <c r="H148">
        <v>0</v>
      </c>
      <c r="I148">
        <v>0</v>
      </c>
      <c r="J148">
        <v>0</v>
      </c>
      <c r="K148">
        <v>0</v>
      </c>
      <c r="L148">
        <v>0</v>
      </c>
      <c r="M148">
        <v>0</v>
      </c>
      <c r="N148">
        <v>0</v>
      </c>
      <c r="O148">
        <v>0</v>
      </c>
      <c r="P148">
        <v>0</v>
      </c>
      <c r="Q148">
        <v>0</v>
      </c>
      <c r="R148">
        <v>0</v>
      </c>
      <c r="S148">
        <v>0</v>
      </c>
      <c r="T148">
        <v>0</v>
      </c>
      <c r="U148">
        <v>0</v>
      </c>
      <c r="V148">
        <v>0</v>
      </c>
      <c r="W148" s="14">
        <v>0</v>
      </c>
    </row>
    <row r="149" spans="1:23" x14ac:dyDescent="0.25">
      <c r="A149" t="s">
        <v>195</v>
      </c>
      <c r="B149" s="19" t="s">
        <v>4</v>
      </c>
      <c r="C149" t="s">
        <v>85</v>
      </c>
      <c r="D149" s="5">
        <v>6000000</v>
      </c>
      <c r="E149" s="19">
        <v>1</v>
      </c>
      <c r="F149">
        <v>5</v>
      </c>
      <c r="G149">
        <v>0</v>
      </c>
      <c r="H149">
        <v>0</v>
      </c>
      <c r="I149">
        <v>0</v>
      </c>
      <c r="J149">
        <v>1</v>
      </c>
      <c r="K149">
        <v>0</v>
      </c>
      <c r="L149">
        <v>0</v>
      </c>
      <c r="M149">
        <v>0</v>
      </c>
      <c r="N149">
        <v>0</v>
      </c>
      <c r="O149">
        <v>0</v>
      </c>
      <c r="P149">
        <v>0</v>
      </c>
      <c r="Q149">
        <v>1</v>
      </c>
      <c r="R149">
        <v>0</v>
      </c>
      <c r="S149">
        <v>1</v>
      </c>
      <c r="T149">
        <v>0</v>
      </c>
      <c r="U149">
        <v>0</v>
      </c>
      <c r="V149">
        <v>0</v>
      </c>
      <c r="W149" s="14">
        <v>-0.37</v>
      </c>
    </row>
    <row r="150" spans="1:23" x14ac:dyDescent="0.25">
      <c r="A150" t="s">
        <v>196</v>
      </c>
      <c r="B150" s="19" t="s">
        <v>2</v>
      </c>
      <c r="C150" t="s">
        <v>61</v>
      </c>
      <c r="D150" s="5">
        <v>6000000</v>
      </c>
      <c r="E150" s="19">
        <v>0</v>
      </c>
      <c r="F150">
        <v>0</v>
      </c>
      <c r="G150">
        <v>0</v>
      </c>
      <c r="H150">
        <v>0</v>
      </c>
      <c r="I150">
        <v>0</v>
      </c>
      <c r="J150">
        <v>0</v>
      </c>
      <c r="K150">
        <v>0</v>
      </c>
      <c r="L150">
        <v>0</v>
      </c>
      <c r="M150">
        <v>0</v>
      </c>
      <c r="N150">
        <v>0</v>
      </c>
      <c r="O150">
        <v>0</v>
      </c>
      <c r="P150">
        <v>0</v>
      </c>
      <c r="Q150">
        <v>0</v>
      </c>
      <c r="R150">
        <v>0</v>
      </c>
      <c r="S150">
        <v>0</v>
      </c>
      <c r="T150">
        <v>0</v>
      </c>
      <c r="U150">
        <v>0</v>
      </c>
      <c r="V150">
        <v>0</v>
      </c>
      <c r="W150" s="14">
        <v>0</v>
      </c>
    </row>
    <row r="151" spans="1:23" x14ac:dyDescent="0.25">
      <c r="A151" t="s">
        <v>197</v>
      </c>
      <c r="B151" s="19" t="s">
        <v>3</v>
      </c>
      <c r="C151" t="s">
        <v>61</v>
      </c>
      <c r="D151" s="5">
        <v>6000000</v>
      </c>
      <c r="E151" s="19">
        <v>10</v>
      </c>
      <c r="F151">
        <v>770</v>
      </c>
      <c r="G151">
        <v>4</v>
      </c>
      <c r="H151">
        <v>0</v>
      </c>
      <c r="I151">
        <v>8</v>
      </c>
      <c r="J151">
        <v>14</v>
      </c>
      <c r="K151">
        <v>0</v>
      </c>
      <c r="L151">
        <v>0</v>
      </c>
      <c r="M151">
        <v>1</v>
      </c>
      <c r="N151">
        <v>6</v>
      </c>
      <c r="O151">
        <v>0</v>
      </c>
      <c r="P151">
        <v>0</v>
      </c>
      <c r="Q151">
        <v>233</v>
      </c>
      <c r="R151">
        <v>33</v>
      </c>
      <c r="S151">
        <v>13</v>
      </c>
      <c r="T151">
        <v>0</v>
      </c>
      <c r="U151">
        <v>11</v>
      </c>
      <c r="V151">
        <v>0</v>
      </c>
      <c r="W151" s="14">
        <v>4.2140000000000004</v>
      </c>
    </row>
    <row r="152" spans="1:23" x14ac:dyDescent="0.25">
      <c r="A152" t="s">
        <v>198</v>
      </c>
      <c r="B152" s="19" t="s">
        <v>4</v>
      </c>
      <c r="C152" t="s">
        <v>59</v>
      </c>
      <c r="D152" s="5">
        <v>6000000</v>
      </c>
      <c r="E152" s="19">
        <v>0</v>
      </c>
      <c r="F152">
        <v>0</v>
      </c>
      <c r="G152">
        <v>0</v>
      </c>
      <c r="H152">
        <v>0</v>
      </c>
      <c r="I152">
        <v>0</v>
      </c>
      <c r="J152">
        <v>0</v>
      </c>
      <c r="K152">
        <v>0</v>
      </c>
      <c r="L152">
        <v>0</v>
      </c>
      <c r="M152">
        <v>0</v>
      </c>
      <c r="N152">
        <v>0</v>
      </c>
      <c r="O152">
        <v>0</v>
      </c>
      <c r="P152">
        <v>0</v>
      </c>
      <c r="Q152">
        <v>0</v>
      </c>
      <c r="R152">
        <v>0</v>
      </c>
      <c r="S152">
        <v>0</v>
      </c>
      <c r="T152">
        <v>0</v>
      </c>
      <c r="U152">
        <v>0</v>
      </c>
      <c r="V152">
        <v>0</v>
      </c>
      <c r="W152" s="14">
        <v>0</v>
      </c>
    </row>
    <row r="153" spans="1:23" x14ac:dyDescent="0.25">
      <c r="A153" t="s">
        <v>199</v>
      </c>
      <c r="B153" s="19" t="s">
        <v>2</v>
      </c>
      <c r="C153" t="s">
        <v>63</v>
      </c>
      <c r="D153" s="5">
        <v>6000000</v>
      </c>
      <c r="E153" s="19">
        <v>0</v>
      </c>
      <c r="F153">
        <v>0</v>
      </c>
      <c r="G153">
        <v>0</v>
      </c>
      <c r="H153">
        <v>0</v>
      </c>
      <c r="I153">
        <v>0</v>
      </c>
      <c r="J153">
        <v>0</v>
      </c>
      <c r="K153">
        <v>0</v>
      </c>
      <c r="L153">
        <v>0</v>
      </c>
      <c r="M153">
        <v>0</v>
      </c>
      <c r="N153">
        <v>0</v>
      </c>
      <c r="O153">
        <v>0</v>
      </c>
      <c r="P153">
        <v>0</v>
      </c>
      <c r="Q153">
        <v>0</v>
      </c>
      <c r="R153">
        <v>0</v>
      </c>
      <c r="S153">
        <v>0</v>
      </c>
      <c r="T153">
        <v>0</v>
      </c>
      <c r="U153">
        <v>0</v>
      </c>
      <c r="V153">
        <v>0</v>
      </c>
      <c r="W153" s="14">
        <v>0</v>
      </c>
    </row>
    <row r="154" spans="1:23" x14ac:dyDescent="0.25">
      <c r="A154" t="s">
        <v>200</v>
      </c>
      <c r="B154" s="19" t="s">
        <v>4</v>
      </c>
      <c r="C154" t="s">
        <v>59</v>
      </c>
      <c r="D154" s="5">
        <v>6000000</v>
      </c>
      <c r="E154" s="19">
        <v>1</v>
      </c>
      <c r="F154">
        <v>5</v>
      </c>
      <c r="G154">
        <v>0</v>
      </c>
      <c r="H154">
        <v>0</v>
      </c>
      <c r="I154">
        <v>0</v>
      </c>
      <c r="J154">
        <v>2</v>
      </c>
      <c r="K154">
        <v>0</v>
      </c>
      <c r="L154">
        <v>0</v>
      </c>
      <c r="M154">
        <v>0</v>
      </c>
      <c r="N154">
        <v>0</v>
      </c>
      <c r="O154">
        <v>0</v>
      </c>
      <c r="P154">
        <v>0</v>
      </c>
      <c r="Q154">
        <v>3</v>
      </c>
      <c r="R154">
        <v>0</v>
      </c>
      <c r="S154">
        <v>0</v>
      </c>
      <c r="T154">
        <v>0</v>
      </c>
      <c r="U154">
        <v>0</v>
      </c>
      <c r="V154">
        <v>0</v>
      </c>
      <c r="W154" s="14">
        <v>-0.9</v>
      </c>
    </row>
    <row r="155" spans="1:23" x14ac:dyDescent="0.25">
      <c r="A155" t="s">
        <v>201</v>
      </c>
      <c r="B155" s="19" t="s">
        <v>3</v>
      </c>
      <c r="C155" t="s">
        <v>85</v>
      </c>
      <c r="D155" s="5">
        <v>6000000</v>
      </c>
      <c r="E155" s="19">
        <v>9</v>
      </c>
      <c r="F155">
        <v>752</v>
      </c>
      <c r="G155">
        <v>3</v>
      </c>
      <c r="H155">
        <v>0</v>
      </c>
      <c r="I155">
        <v>5</v>
      </c>
      <c r="J155">
        <v>12</v>
      </c>
      <c r="K155">
        <v>0</v>
      </c>
      <c r="L155">
        <v>0</v>
      </c>
      <c r="M155">
        <v>3</v>
      </c>
      <c r="N155">
        <v>5</v>
      </c>
      <c r="O155">
        <v>0</v>
      </c>
      <c r="P155">
        <v>0</v>
      </c>
      <c r="Q155">
        <v>181</v>
      </c>
      <c r="R155">
        <v>27</v>
      </c>
      <c r="S155">
        <v>12</v>
      </c>
      <c r="T155">
        <v>0</v>
      </c>
      <c r="U155">
        <v>6</v>
      </c>
      <c r="V155">
        <v>0</v>
      </c>
      <c r="W155" s="14">
        <v>5.08</v>
      </c>
    </row>
    <row r="156" spans="1:23" x14ac:dyDescent="0.25">
      <c r="A156" t="s">
        <v>202</v>
      </c>
      <c r="B156" s="19" t="s">
        <v>1</v>
      </c>
      <c r="C156" t="s">
        <v>43</v>
      </c>
      <c r="D156" s="5">
        <v>6000000</v>
      </c>
      <c r="E156" s="19">
        <v>2</v>
      </c>
      <c r="F156">
        <v>23</v>
      </c>
      <c r="G156">
        <v>0</v>
      </c>
      <c r="H156">
        <v>0</v>
      </c>
      <c r="I156">
        <v>0</v>
      </c>
      <c r="J156">
        <v>0</v>
      </c>
      <c r="K156">
        <v>0</v>
      </c>
      <c r="L156">
        <v>0</v>
      </c>
      <c r="M156">
        <v>0</v>
      </c>
      <c r="N156">
        <v>0</v>
      </c>
      <c r="O156">
        <v>0</v>
      </c>
      <c r="P156">
        <v>0</v>
      </c>
      <c r="Q156">
        <v>20</v>
      </c>
      <c r="R156">
        <v>1</v>
      </c>
      <c r="S156">
        <v>0</v>
      </c>
      <c r="T156">
        <v>0</v>
      </c>
      <c r="U156">
        <v>0</v>
      </c>
      <c r="V156">
        <v>0</v>
      </c>
      <c r="W156" s="14">
        <v>0.43</v>
      </c>
    </row>
    <row r="157" spans="1:23" x14ac:dyDescent="0.25">
      <c r="A157" t="s">
        <v>203</v>
      </c>
      <c r="B157" s="19" t="s">
        <v>1</v>
      </c>
      <c r="C157" t="s">
        <v>48</v>
      </c>
      <c r="D157" s="5">
        <v>6000000</v>
      </c>
      <c r="E157" s="19">
        <v>0</v>
      </c>
      <c r="F157">
        <v>0</v>
      </c>
      <c r="G157">
        <v>0</v>
      </c>
      <c r="H157">
        <v>0</v>
      </c>
      <c r="I157">
        <v>0</v>
      </c>
      <c r="J157">
        <v>0</v>
      </c>
      <c r="K157">
        <v>0</v>
      </c>
      <c r="L157">
        <v>0</v>
      </c>
      <c r="M157">
        <v>0</v>
      </c>
      <c r="N157">
        <v>0</v>
      </c>
      <c r="O157">
        <v>0</v>
      </c>
      <c r="P157">
        <v>0</v>
      </c>
      <c r="Q157">
        <v>0</v>
      </c>
      <c r="R157">
        <v>0</v>
      </c>
      <c r="S157">
        <v>0</v>
      </c>
      <c r="T157">
        <v>0</v>
      </c>
      <c r="U157">
        <v>0</v>
      </c>
      <c r="V157">
        <v>0</v>
      </c>
      <c r="W157" s="14">
        <v>0</v>
      </c>
    </row>
    <row r="158" spans="1:23" x14ac:dyDescent="0.25">
      <c r="A158" t="s">
        <v>204</v>
      </c>
      <c r="B158" s="19" t="s">
        <v>1</v>
      </c>
      <c r="C158" t="s">
        <v>48</v>
      </c>
      <c r="D158" s="5">
        <v>6000000</v>
      </c>
      <c r="E158" s="19">
        <v>2</v>
      </c>
      <c r="F158">
        <v>21</v>
      </c>
      <c r="G158">
        <v>0</v>
      </c>
      <c r="H158">
        <v>0</v>
      </c>
      <c r="I158">
        <v>0</v>
      </c>
      <c r="J158">
        <v>1</v>
      </c>
      <c r="K158">
        <v>0</v>
      </c>
      <c r="L158">
        <v>0</v>
      </c>
      <c r="M158">
        <v>0</v>
      </c>
      <c r="N158">
        <v>0</v>
      </c>
      <c r="O158">
        <v>0</v>
      </c>
      <c r="P158">
        <v>0</v>
      </c>
      <c r="Q158">
        <v>11</v>
      </c>
      <c r="R158">
        <v>0</v>
      </c>
      <c r="S158">
        <v>0</v>
      </c>
      <c r="T158">
        <v>0</v>
      </c>
      <c r="U158">
        <v>0</v>
      </c>
      <c r="V158">
        <v>0</v>
      </c>
      <c r="W158" s="14">
        <v>0.23499999999999999</v>
      </c>
    </row>
    <row r="159" spans="1:23" x14ac:dyDescent="0.25">
      <c r="A159" t="s">
        <v>205</v>
      </c>
      <c r="B159" s="19" t="s">
        <v>2</v>
      </c>
      <c r="C159" t="s">
        <v>48</v>
      </c>
      <c r="D159" s="5">
        <v>6000000</v>
      </c>
      <c r="E159" s="19">
        <v>1</v>
      </c>
      <c r="F159">
        <v>4</v>
      </c>
      <c r="G159">
        <v>0</v>
      </c>
      <c r="H159">
        <v>0</v>
      </c>
      <c r="I159">
        <v>0</v>
      </c>
      <c r="J159">
        <v>0</v>
      </c>
      <c r="K159">
        <v>0</v>
      </c>
      <c r="L159">
        <v>0</v>
      </c>
      <c r="M159">
        <v>0</v>
      </c>
      <c r="N159">
        <v>0</v>
      </c>
      <c r="O159">
        <v>0</v>
      </c>
      <c r="P159">
        <v>0</v>
      </c>
      <c r="Q159">
        <v>2</v>
      </c>
      <c r="R159">
        <v>0</v>
      </c>
      <c r="S159">
        <v>0</v>
      </c>
      <c r="T159">
        <v>0</v>
      </c>
      <c r="U159">
        <v>0</v>
      </c>
      <c r="V159">
        <v>0</v>
      </c>
      <c r="W159" s="14">
        <v>0.08</v>
      </c>
    </row>
    <row r="160" spans="1:23" x14ac:dyDescent="0.25">
      <c r="A160" t="s">
        <v>206</v>
      </c>
      <c r="B160" s="19" t="s">
        <v>3</v>
      </c>
      <c r="C160" t="s">
        <v>85</v>
      </c>
      <c r="D160" s="5">
        <v>6000000</v>
      </c>
      <c r="E160" s="19">
        <v>7</v>
      </c>
      <c r="F160">
        <v>573</v>
      </c>
      <c r="G160">
        <v>2</v>
      </c>
      <c r="H160">
        <v>0</v>
      </c>
      <c r="I160">
        <v>3</v>
      </c>
      <c r="J160">
        <v>8</v>
      </c>
      <c r="K160">
        <v>0</v>
      </c>
      <c r="L160">
        <v>0</v>
      </c>
      <c r="M160">
        <v>3</v>
      </c>
      <c r="N160">
        <v>3</v>
      </c>
      <c r="O160">
        <v>1</v>
      </c>
      <c r="P160">
        <v>0</v>
      </c>
      <c r="Q160">
        <v>195</v>
      </c>
      <c r="R160">
        <v>23</v>
      </c>
      <c r="S160">
        <v>3</v>
      </c>
      <c r="T160">
        <v>0</v>
      </c>
      <c r="U160">
        <v>5</v>
      </c>
      <c r="V160">
        <v>0</v>
      </c>
      <c r="W160" s="14">
        <v>5.1509999999999998</v>
      </c>
    </row>
    <row r="161" spans="1:23" x14ac:dyDescent="0.25">
      <c r="A161" t="s">
        <v>207</v>
      </c>
      <c r="B161" s="19" t="s">
        <v>2</v>
      </c>
      <c r="C161" t="s">
        <v>43</v>
      </c>
      <c r="D161" s="5">
        <v>6000000</v>
      </c>
      <c r="E161" s="19">
        <v>0</v>
      </c>
      <c r="F161">
        <v>0</v>
      </c>
      <c r="G161">
        <v>0</v>
      </c>
      <c r="H161">
        <v>0</v>
      </c>
      <c r="I161">
        <v>0</v>
      </c>
      <c r="J161">
        <v>0</v>
      </c>
      <c r="K161">
        <v>0</v>
      </c>
      <c r="L161">
        <v>0</v>
      </c>
      <c r="M161">
        <v>0</v>
      </c>
      <c r="N161">
        <v>0</v>
      </c>
      <c r="O161">
        <v>0</v>
      </c>
      <c r="P161">
        <v>0</v>
      </c>
      <c r="Q161">
        <v>0</v>
      </c>
      <c r="R161">
        <v>0</v>
      </c>
      <c r="S161">
        <v>0</v>
      </c>
      <c r="T161">
        <v>0</v>
      </c>
      <c r="U161">
        <v>0</v>
      </c>
      <c r="V161">
        <v>0</v>
      </c>
      <c r="W161" s="14">
        <v>0</v>
      </c>
    </row>
    <row r="162" spans="1:23" x14ac:dyDescent="0.25">
      <c r="A162" t="s">
        <v>208</v>
      </c>
      <c r="B162" s="19" t="s">
        <v>2</v>
      </c>
      <c r="C162" t="s">
        <v>67</v>
      </c>
      <c r="D162" s="5">
        <v>6000000</v>
      </c>
      <c r="E162" s="19">
        <v>0</v>
      </c>
      <c r="F162">
        <v>0</v>
      </c>
      <c r="G162">
        <v>0</v>
      </c>
      <c r="H162">
        <v>0</v>
      </c>
      <c r="I162">
        <v>0</v>
      </c>
      <c r="J162">
        <v>0</v>
      </c>
      <c r="K162">
        <v>0</v>
      </c>
      <c r="L162">
        <v>0</v>
      </c>
      <c r="M162">
        <v>0</v>
      </c>
      <c r="N162">
        <v>0</v>
      </c>
      <c r="O162">
        <v>0</v>
      </c>
      <c r="P162">
        <v>0</v>
      </c>
      <c r="Q162">
        <v>0</v>
      </c>
      <c r="R162">
        <v>0</v>
      </c>
      <c r="S162">
        <v>0</v>
      </c>
      <c r="T162">
        <v>0</v>
      </c>
      <c r="U162">
        <v>0</v>
      </c>
      <c r="V162">
        <v>0</v>
      </c>
      <c r="W162" s="14">
        <v>0</v>
      </c>
    </row>
    <row r="163" spans="1:23" x14ac:dyDescent="0.25">
      <c r="A163" t="s">
        <v>209</v>
      </c>
      <c r="B163" s="19" t="s">
        <v>1</v>
      </c>
      <c r="C163" t="s">
        <v>39</v>
      </c>
      <c r="D163" s="5">
        <v>6000000</v>
      </c>
      <c r="E163" s="19">
        <v>0</v>
      </c>
      <c r="F163">
        <v>0</v>
      </c>
      <c r="G163">
        <v>0</v>
      </c>
      <c r="H163">
        <v>0</v>
      </c>
      <c r="I163">
        <v>0</v>
      </c>
      <c r="J163">
        <v>0</v>
      </c>
      <c r="K163">
        <v>0</v>
      </c>
      <c r="L163">
        <v>0</v>
      </c>
      <c r="M163">
        <v>0</v>
      </c>
      <c r="N163">
        <v>0</v>
      </c>
      <c r="O163">
        <v>0</v>
      </c>
      <c r="P163">
        <v>0</v>
      </c>
      <c r="Q163">
        <v>0</v>
      </c>
      <c r="R163">
        <v>0</v>
      </c>
      <c r="S163">
        <v>0</v>
      </c>
      <c r="T163">
        <v>0</v>
      </c>
      <c r="U163">
        <v>0</v>
      </c>
      <c r="V163">
        <v>0</v>
      </c>
      <c r="W163" s="14">
        <v>0</v>
      </c>
    </row>
    <row r="164" spans="1:23" x14ac:dyDescent="0.25">
      <c r="A164" t="s">
        <v>210</v>
      </c>
      <c r="B164" s="19" t="s">
        <v>4</v>
      </c>
      <c r="C164" t="s">
        <v>63</v>
      </c>
      <c r="D164" s="5">
        <v>6000000</v>
      </c>
      <c r="E164" s="19">
        <v>0</v>
      </c>
      <c r="F164">
        <v>0</v>
      </c>
      <c r="G164">
        <v>0</v>
      </c>
      <c r="H164">
        <v>0</v>
      </c>
      <c r="I164">
        <v>0</v>
      </c>
      <c r="J164">
        <v>0</v>
      </c>
      <c r="K164">
        <v>0</v>
      </c>
      <c r="L164">
        <v>0</v>
      </c>
      <c r="M164">
        <v>0</v>
      </c>
      <c r="N164">
        <v>0</v>
      </c>
      <c r="O164">
        <v>0</v>
      </c>
      <c r="P164">
        <v>0</v>
      </c>
      <c r="Q164">
        <v>0</v>
      </c>
      <c r="R164">
        <v>0</v>
      </c>
      <c r="S164">
        <v>0</v>
      </c>
      <c r="T164">
        <v>0</v>
      </c>
      <c r="U164">
        <v>0</v>
      </c>
      <c r="V164">
        <v>0</v>
      </c>
      <c r="W164" s="14">
        <v>0</v>
      </c>
    </row>
    <row r="165" spans="1:23" x14ac:dyDescent="0.25">
      <c r="A165" t="s">
        <v>211</v>
      </c>
      <c r="B165" s="19" t="s">
        <v>1</v>
      </c>
      <c r="C165" t="s">
        <v>39</v>
      </c>
      <c r="D165" s="5">
        <v>6000000</v>
      </c>
      <c r="E165" s="19">
        <v>0</v>
      </c>
      <c r="F165">
        <v>0</v>
      </c>
      <c r="G165">
        <v>0</v>
      </c>
      <c r="H165">
        <v>0</v>
      </c>
      <c r="I165">
        <v>0</v>
      </c>
      <c r="J165">
        <v>0</v>
      </c>
      <c r="K165">
        <v>0</v>
      </c>
      <c r="L165">
        <v>0</v>
      </c>
      <c r="M165">
        <v>0</v>
      </c>
      <c r="N165">
        <v>0</v>
      </c>
      <c r="O165">
        <v>0</v>
      </c>
      <c r="P165">
        <v>0</v>
      </c>
      <c r="Q165">
        <v>0</v>
      </c>
      <c r="R165">
        <v>0</v>
      </c>
      <c r="S165">
        <v>0</v>
      </c>
      <c r="T165">
        <v>0</v>
      </c>
      <c r="U165">
        <v>0</v>
      </c>
      <c r="V165">
        <v>0</v>
      </c>
      <c r="W165" s="14">
        <v>0</v>
      </c>
    </row>
    <row r="166" spans="1:23" x14ac:dyDescent="0.25">
      <c r="A166" t="s">
        <v>212</v>
      </c>
      <c r="B166" s="19" t="s">
        <v>1</v>
      </c>
      <c r="C166" t="s">
        <v>52</v>
      </c>
      <c r="D166" s="5">
        <v>5900000</v>
      </c>
      <c r="E166" s="19">
        <v>10</v>
      </c>
      <c r="F166">
        <v>825</v>
      </c>
      <c r="G166">
        <v>4</v>
      </c>
      <c r="H166">
        <v>0</v>
      </c>
      <c r="I166">
        <v>16</v>
      </c>
      <c r="J166">
        <v>21</v>
      </c>
      <c r="K166">
        <v>0</v>
      </c>
      <c r="L166">
        <v>0</v>
      </c>
      <c r="M166">
        <v>5</v>
      </c>
      <c r="N166">
        <v>3</v>
      </c>
      <c r="O166">
        <v>1</v>
      </c>
      <c r="P166">
        <v>0</v>
      </c>
      <c r="Q166">
        <v>459</v>
      </c>
      <c r="R166">
        <v>31</v>
      </c>
      <c r="S166">
        <v>23</v>
      </c>
      <c r="T166">
        <v>0</v>
      </c>
      <c r="U166">
        <v>6</v>
      </c>
      <c r="V166">
        <v>0</v>
      </c>
      <c r="W166" s="14">
        <v>4.3949999999999996</v>
      </c>
    </row>
    <row r="167" spans="1:23" x14ac:dyDescent="0.25">
      <c r="A167" t="s">
        <v>213</v>
      </c>
      <c r="B167" s="19" t="s">
        <v>3</v>
      </c>
      <c r="C167" t="s">
        <v>131</v>
      </c>
      <c r="D167" s="5">
        <v>5900000</v>
      </c>
      <c r="E167" s="19">
        <v>6</v>
      </c>
      <c r="F167">
        <v>335</v>
      </c>
      <c r="G167">
        <v>2</v>
      </c>
      <c r="H167">
        <v>0</v>
      </c>
      <c r="I167">
        <v>5</v>
      </c>
      <c r="J167">
        <v>10</v>
      </c>
      <c r="K167">
        <v>0</v>
      </c>
      <c r="L167">
        <v>0</v>
      </c>
      <c r="M167">
        <v>1</v>
      </c>
      <c r="N167">
        <v>0</v>
      </c>
      <c r="O167">
        <v>0</v>
      </c>
      <c r="P167">
        <v>0</v>
      </c>
      <c r="Q167">
        <v>90</v>
      </c>
      <c r="R167">
        <v>6</v>
      </c>
      <c r="S167">
        <v>11</v>
      </c>
      <c r="T167">
        <v>0</v>
      </c>
      <c r="U167">
        <v>11</v>
      </c>
      <c r="V167">
        <v>0</v>
      </c>
      <c r="W167" s="14">
        <v>2.3170000000000002</v>
      </c>
    </row>
    <row r="168" spans="1:23" x14ac:dyDescent="0.25">
      <c r="A168" t="s">
        <v>214</v>
      </c>
      <c r="B168" s="19" t="s">
        <v>2</v>
      </c>
      <c r="C168" t="s">
        <v>61</v>
      </c>
      <c r="D168" s="5">
        <v>5900000</v>
      </c>
      <c r="E168" s="19">
        <v>0</v>
      </c>
      <c r="F168">
        <v>0</v>
      </c>
      <c r="G168">
        <v>0</v>
      </c>
      <c r="H168">
        <v>0</v>
      </c>
      <c r="I168">
        <v>0</v>
      </c>
      <c r="J168">
        <v>0</v>
      </c>
      <c r="K168">
        <v>0</v>
      </c>
      <c r="L168">
        <v>0</v>
      </c>
      <c r="M168">
        <v>0</v>
      </c>
      <c r="N168">
        <v>0</v>
      </c>
      <c r="O168">
        <v>0</v>
      </c>
      <c r="P168">
        <v>0</v>
      </c>
      <c r="Q168">
        <v>0</v>
      </c>
      <c r="R168">
        <v>0</v>
      </c>
      <c r="S168">
        <v>0</v>
      </c>
      <c r="T168">
        <v>0</v>
      </c>
      <c r="U168">
        <v>0</v>
      </c>
      <c r="V168">
        <v>0</v>
      </c>
      <c r="W168" s="14">
        <v>0</v>
      </c>
    </row>
    <row r="169" spans="1:23" x14ac:dyDescent="0.25">
      <c r="A169" t="s">
        <v>215</v>
      </c>
      <c r="B169" s="19" t="s">
        <v>1</v>
      </c>
      <c r="C169" t="s">
        <v>85</v>
      </c>
      <c r="D169" s="5">
        <v>5900000</v>
      </c>
      <c r="E169" s="19">
        <v>2</v>
      </c>
      <c r="F169">
        <v>87</v>
      </c>
      <c r="G169">
        <v>0</v>
      </c>
      <c r="H169">
        <v>0</v>
      </c>
      <c r="I169">
        <v>0</v>
      </c>
      <c r="J169">
        <v>0</v>
      </c>
      <c r="K169">
        <v>0</v>
      </c>
      <c r="L169">
        <v>0</v>
      </c>
      <c r="M169">
        <v>0</v>
      </c>
      <c r="N169">
        <v>1</v>
      </c>
      <c r="O169">
        <v>1</v>
      </c>
      <c r="P169">
        <v>0</v>
      </c>
      <c r="Q169">
        <v>48</v>
      </c>
      <c r="R169">
        <v>0</v>
      </c>
      <c r="S169">
        <v>0</v>
      </c>
      <c r="T169">
        <v>0</v>
      </c>
      <c r="U169">
        <v>0</v>
      </c>
      <c r="V169">
        <v>0</v>
      </c>
      <c r="W169" s="14">
        <v>3.57</v>
      </c>
    </row>
    <row r="170" spans="1:23" x14ac:dyDescent="0.25">
      <c r="A170" t="s">
        <v>216</v>
      </c>
      <c r="B170" s="19" t="s">
        <v>3</v>
      </c>
      <c r="C170" t="s">
        <v>131</v>
      </c>
      <c r="D170" s="5">
        <v>5900000</v>
      </c>
      <c r="E170" s="19">
        <v>7</v>
      </c>
      <c r="F170">
        <v>630</v>
      </c>
      <c r="G170">
        <v>3</v>
      </c>
      <c r="H170">
        <v>0</v>
      </c>
      <c r="I170">
        <v>6</v>
      </c>
      <c r="J170">
        <v>10</v>
      </c>
      <c r="K170">
        <v>0</v>
      </c>
      <c r="L170">
        <v>1</v>
      </c>
      <c r="M170">
        <v>2</v>
      </c>
      <c r="N170">
        <v>1</v>
      </c>
      <c r="O170">
        <v>1</v>
      </c>
      <c r="P170">
        <v>0</v>
      </c>
      <c r="Q170">
        <v>173</v>
      </c>
      <c r="R170">
        <v>16</v>
      </c>
      <c r="S170">
        <v>12</v>
      </c>
      <c r="T170">
        <v>0</v>
      </c>
      <c r="U170">
        <v>15</v>
      </c>
      <c r="V170">
        <v>0</v>
      </c>
      <c r="W170" s="14">
        <v>4.827</v>
      </c>
    </row>
    <row r="171" spans="1:23" x14ac:dyDescent="0.25">
      <c r="A171" t="s">
        <v>217</v>
      </c>
      <c r="B171" s="19" t="s">
        <v>3</v>
      </c>
      <c r="C171" t="s">
        <v>131</v>
      </c>
      <c r="D171" s="5">
        <v>5900000</v>
      </c>
      <c r="E171" s="19">
        <v>2</v>
      </c>
      <c r="F171">
        <v>180</v>
      </c>
      <c r="G171">
        <v>1</v>
      </c>
      <c r="H171">
        <v>0</v>
      </c>
      <c r="I171">
        <v>1</v>
      </c>
      <c r="J171">
        <v>3</v>
      </c>
      <c r="K171">
        <v>0</v>
      </c>
      <c r="L171">
        <v>0</v>
      </c>
      <c r="M171">
        <v>1</v>
      </c>
      <c r="N171">
        <v>0</v>
      </c>
      <c r="O171">
        <v>0</v>
      </c>
      <c r="P171">
        <v>0</v>
      </c>
      <c r="Q171">
        <v>28</v>
      </c>
      <c r="R171">
        <v>3</v>
      </c>
      <c r="S171">
        <v>2</v>
      </c>
      <c r="T171">
        <v>0</v>
      </c>
      <c r="U171">
        <v>3</v>
      </c>
      <c r="V171">
        <v>0</v>
      </c>
      <c r="W171" s="14">
        <v>3.5950000000000002</v>
      </c>
    </row>
    <row r="172" spans="1:23" x14ac:dyDescent="0.25">
      <c r="A172" t="s">
        <v>218</v>
      </c>
      <c r="B172" s="19" t="s">
        <v>4</v>
      </c>
      <c r="C172" t="s">
        <v>39</v>
      </c>
      <c r="D172" s="5">
        <v>5800000</v>
      </c>
      <c r="E172" s="19">
        <v>9</v>
      </c>
      <c r="F172">
        <v>278</v>
      </c>
      <c r="G172">
        <v>0</v>
      </c>
      <c r="H172">
        <v>0</v>
      </c>
      <c r="I172">
        <v>5</v>
      </c>
      <c r="J172">
        <v>4</v>
      </c>
      <c r="K172">
        <v>0</v>
      </c>
      <c r="L172">
        <v>1</v>
      </c>
      <c r="M172">
        <v>0</v>
      </c>
      <c r="N172">
        <v>2</v>
      </c>
      <c r="O172">
        <v>2</v>
      </c>
      <c r="P172">
        <v>0</v>
      </c>
      <c r="Q172">
        <v>60</v>
      </c>
      <c r="R172">
        <v>0</v>
      </c>
      <c r="S172">
        <v>2</v>
      </c>
      <c r="T172">
        <v>0</v>
      </c>
      <c r="U172">
        <v>4</v>
      </c>
      <c r="V172">
        <v>0</v>
      </c>
      <c r="W172" s="14">
        <v>1.762</v>
      </c>
    </row>
    <row r="173" spans="1:23" x14ac:dyDescent="0.25">
      <c r="A173" t="s">
        <v>219</v>
      </c>
      <c r="B173" s="19" t="s">
        <v>1</v>
      </c>
      <c r="C173" t="s">
        <v>48</v>
      </c>
      <c r="D173" s="5">
        <v>5800000</v>
      </c>
      <c r="E173" s="19">
        <v>11</v>
      </c>
      <c r="F173">
        <v>780</v>
      </c>
      <c r="G173">
        <v>3</v>
      </c>
      <c r="H173">
        <v>0</v>
      </c>
      <c r="I173">
        <v>30</v>
      </c>
      <c r="J173">
        <v>30</v>
      </c>
      <c r="K173">
        <v>1</v>
      </c>
      <c r="L173">
        <v>1</v>
      </c>
      <c r="M173">
        <v>2</v>
      </c>
      <c r="N173">
        <v>4</v>
      </c>
      <c r="O173">
        <v>3</v>
      </c>
      <c r="P173">
        <v>0</v>
      </c>
      <c r="Q173">
        <v>380</v>
      </c>
      <c r="R173">
        <v>15</v>
      </c>
      <c r="S173">
        <v>12</v>
      </c>
      <c r="T173">
        <v>0</v>
      </c>
      <c r="U173">
        <v>16</v>
      </c>
      <c r="V173">
        <v>0</v>
      </c>
      <c r="W173" s="14">
        <v>4.8730000000000002</v>
      </c>
    </row>
    <row r="174" spans="1:23" x14ac:dyDescent="0.25">
      <c r="A174" t="s">
        <v>220</v>
      </c>
      <c r="B174" s="19" t="s">
        <v>3</v>
      </c>
      <c r="C174" t="s">
        <v>63</v>
      </c>
      <c r="D174" s="5">
        <v>5800000</v>
      </c>
      <c r="E174" s="19">
        <v>4</v>
      </c>
      <c r="F174">
        <v>360</v>
      </c>
      <c r="G174">
        <v>0</v>
      </c>
      <c r="H174">
        <v>0</v>
      </c>
      <c r="I174">
        <v>0</v>
      </c>
      <c r="J174">
        <v>3</v>
      </c>
      <c r="K174">
        <v>0</v>
      </c>
      <c r="L174">
        <v>0</v>
      </c>
      <c r="M174">
        <v>2</v>
      </c>
      <c r="N174">
        <v>0</v>
      </c>
      <c r="O174">
        <v>1</v>
      </c>
      <c r="P174">
        <v>0</v>
      </c>
      <c r="Q174">
        <v>126</v>
      </c>
      <c r="R174">
        <v>10</v>
      </c>
      <c r="S174">
        <v>5</v>
      </c>
      <c r="T174">
        <v>0</v>
      </c>
      <c r="U174">
        <v>7</v>
      </c>
      <c r="V174">
        <v>0</v>
      </c>
      <c r="W174" s="14">
        <v>5.62</v>
      </c>
    </row>
    <row r="175" spans="1:23" x14ac:dyDescent="0.25">
      <c r="A175" t="s">
        <v>221</v>
      </c>
      <c r="B175" s="19" t="s">
        <v>3</v>
      </c>
      <c r="C175" t="s">
        <v>48</v>
      </c>
      <c r="D175" s="5">
        <v>5800000</v>
      </c>
      <c r="E175" s="19">
        <v>8</v>
      </c>
      <c r="F175">
        <v>720</v>
      </c>
      <c r="G175">
        <v>3</v>
      </c>
      <c r="H175">
        <v>0</v>
      </c>
      <c r="I175">
        <v>1</v>
      </c>
      <c r="J175">
        <v>10</v>
      </c>
      <c r="K175">
        <v>0</v>
      </c>
      <c r="L175">
        <v>0</v>
      </c>
      <c r="M175">
        <v>1</v>
      </c>
      <c r="N175">
        <v>4</v>
      </c>
      <c r="O175">
        <v>0</v>
      </c>
      <c r="P175">
        <v>0</v>
      </c>
      <c r="Q175">
        <v>326</v>
      </c>
      <c r="R175">
        <v>29</v>
      </c>
      <c r="S175">
        <v>11</v>
      </c>
      <c r="T175">
        <v>0</v>
      </c>
      <c r="U175">
        <v>14</v>
      </c>
      <c r="V175">
        <v>0</v>
      </c>
      <c r="W175" s="14">
        <v>4.8040000000000003</v>
      </c>
    </row>
    <row r="176" spans="1:23" x14ac:dyDescent="0.25">
      <c r="A176" t="s">
        <v>222</v>
      </c>
      <c r="B176" s="19" t="s">
        <v>4</v>
      </c>
      <c r="C176" t="s">
        <v>67</v>
      </c>
      <c r="D176" s="5">
        <v>5800000</v>
      </c>
      <c r="E176" s="19">
        <v>5</v>
      </c>
      <c r="F176">
        <v>162</v>
      </c>
      <c r="G176">
        <v>2</v>
      </c>
      <c r="H176">
        <v>0</v>
      </c>
      <c r="I176">
        <v>4</v>
      </c>
      <c r="J176">
        <v>6</v>
      </c>
      <c r="K176">
        <v>1</v>
      </c>
      <c r="L176">
        <v>0</v>
      </c>
      <c r="M176">
        <v>0</v>
      </c>
      <c r="N176">
        <v>0</v>
      </c>
      <c r="O176">
        <v>1</v>
      </c>
      <c r="P176">
        <v>0</v>
      </c>
      <c r="Q176">
        <v>17</v>
      </c>
      <c r="R176">
        <v>0</v>
      </c>
      <c r="S176">
        <v>2</v>
      </c>
      <c r="T176">
        <v>0</v>
      </c>
      <c r="U176">
        <v>2</v>
      </c>
      <c r="V176">
        <v>0</v>
      </c>
      <c r="W176" s="14">
        <v>1.55</v>
      </c>
    </row>
    <row r="177" spans="1:23" x14ac:dyDescent="0.25">
      <c r="A177" t="s">
        <v>223</v>
      </c>
      <c r="B177" s="19" t="s">
        <v>1</v>
      </c>
      <c r="C177" t="s">
        <v>67</v>
      </c>
      <c r="D177" s="5">
        <v>5800000</v>
      </c>
      <c r="E177" s="19">
        <v>9</v>
      </c>
      <c r="F177">
        <v>466</v>
      </c>
      <c r="G177">
        <v>1</v>
      </c>
      <c r="H177">
        <v>0</v>
      </c>
      <c r="I177">
        <v>7</v>
      </c>
      <c r="J177">
        <v>12</v>
      </c>
      <c r="K177">
        <v>1</v>
      </c>
      <c r="L177">
        <v>1</v>
      </c>
      <c r="M177">
        <v>0</v>
      </c>
      <c r="N177">
        <v>1</v>
      </c>
      <c r="O177">
        <v>2</v>
      </c>
      <c r="P177">
        <v>0</v>
      </c>
      <c r="Q177">
        <v>197</v>
      </c>
      <c r="R177">
        <v>7</v>
      </c>
      <c r="S177">
        <v>5</v>
      </c>
      <c r="T177">
        <v>0</v>
      </c>
      <c r="U177">
        <v>10</v>
      </c>
      <c r="V177">
        <v>0</v>
      </c>
      <c r="W177" s="14">
        <v>3.4079999999999999</v>
      </c>
    </row>
    <row r="178" spans="1:23" x14ac:dyDescent="0.25">
      <c r="A178" t="s">
        <v>224</v>
      </c>
      <c r="B178" s="19" t="s">
        <v>2</v>
      </c>
      <c r="C178" t="s">
        <v>48</v>
      </c>
      <c r="D178" s="5">
        <v>5800000</v>
      </c>
      <c r="E178" s="19">
        <v>10</v>
      </c>
      <c r="F178">
        <v>900</v>
      </c>
      <c r="G178">
        <v>0</v>
      </c>
      <c r="H178">
        <v>0</v>
      </c>
      <c r="I178">
        <v>1</v>
      </c>
      <c r="J178">
        <v>0</v>
      </c>
      <c r="K178">
        <v>0</v>
      </c>
      <c r="L178">
        <v>0</v>
      </c>
      <c r="M178">
        <v>2</v>
      </c>
      <c r="N178">
        <v>4</v>
      </c>
      <c r="O178">
        <v>0</v>
      </c>
      <c r="P178">
        <v>0</v>
      </c>
      <c r="Q178">
        <v>161</v>
      </c>
      <c r="R178">
        <v>0</v>
      </c>
      <c r="S178">
        <v>0</v>
      </c>
      <c r="T178">
        <v>26</v>
      </c>
      <c r="U178">
        <v>17</v>
      </c>
      <c r="V178">
        <v>0</v>
      </c>
      <c r="W178" s="14">
        <v>3.45</v>
      </c>
    </row>
    <row r="179" spans="1:23" x14ac:dyDescent="0.25">
      <c r="A179" t="s">
        <v>225</v>
      </c>
      <c r="B179" s="19" t="s">
        <v>1</v>
      </c>
      <c r="C179" t="s">
        <v>63</v>
      </c>
      <c r="D179" s="5">
        <v>5700000</v>
      </c>
      <c r="E179" s="19">
        <v>8</v>
      </c>
      <c r="F179">
        <v>534</v>
      </c>
      <c r="G179">
        <v>3</v>
      </c>
      <c r="H179">
        <v>0</v>
      </c>
      <c r="I179">
        <v>7</v>
      </c>
      <c r="J179">
        <v>11</v>
      </c>
      <c r="K179">
        <v>1</v>
      </c>
      <c r="L179">
        <v>0</v>
      </c>
      <c r="M179">
        <v>2</v>
      </c>
      <c r="N179">
        <v>2</v>
      </c>
      <c r="O179">
        <v>3</v>
      </c>
      <c r="P179">
        <v>0</v>
      </c>
      <c r="Q179">
        <v>238</v>
      </c>
      <c r="R179">
        <v>13</v>
      </c>
      <c r="S179">
        <v>8</v>
      </c>
      <c r="T179">
        <v>0</v>
      </c>
      <c r="U179">
        <v>10</v>
      </c>
      <c r="V179">
        <v>0</v>
      </c>
      <c r="W179" s="14">
        <v>4.1980000000000004</v>
      </c>
    </row>
    <row r="180" spans="1:23" x14ac:dyDescent="0.25">
      <c r="A180" t="s">
        <v>226</v>
      </c>
      <c r="B180" s="19" t="s">
        <v>1</v>
      </c>
      <c r="C180" t="s">
        <v>131</v>
      </c>
      <c r="D180" s="5">
        <v>5700000</v>
      </c>
      <c r="E180" s="19">
        <v>2</v>
      </c>
      <c r="F180">
        <v>20</v>
      </c>
      <c r="G180">
        <v>0</v>
      </c>
      <c r="H180">
        <v>0</v>
      </c>
      <c r="I180">
        <v>0</v>
      </c>
      <c r="J180">
        <v>1</v>
      </c>
      <c r="K180">
        <v>0</v>
      </c>
      <c r="L180">
        <v>0</v>
      </c>
      <c r="M180">
        <v>0</v>
      </c>
      <c r="N180">
        <v>0</v>
      </c>
      <c r="O180">
        <v>0</v>
      </c>
      <c r="P180">
        <v>0</v>
      </c>
      <c r="Q180">
        <v>15</v>
      </c>
      <c r="R180">
        <v>0</v>
      </c>
      <c r="S180">
        <v>1</v>
      </c>
      <c r="T180">
        <v>0</v>
      </c>
      <c r="U180">
        <v>0</v>
      </c>
      <c r="V180">
        <v>0</v>
      </c>
      <c r="W180" s="14">
        <v>0.32500000000000001</v>
      </c>
    </row>
    <row r="181" spans="1:23" x14ac:dyDescent="0.25">
      <c r="A181" t="s">
        <v>227</v>
      </c>
      <c r="B181" s="19" t="s">
        <v>3</v>
      </c>
      <c r="C181" t="s">
        <v>48</v>
      </c>
      <c r="D181" s="5">
        <v>5700000</v>
      </c>
      <c r="E181" s="19">
        <v>6</v>
      </c>
      <c r="F181">
        <v>126</v>
      </c>
      <c r="G181">
        <v>0</v>
      </c>
      <c r="H181">
        <v>0</v>
      </c>
      <c r="I181">
        <v>3</v>
      </c>
      <c r="J181">
        <v>0</v>
      </c>
      <c r="K181">
        <v>0</v>
      </c>
      <c r="L181">
        <v>1</v>
      </c>
      <c r="M181">
        <v>0</v>
      </c>
      <c r="N181">
        <v>1</v>
      </c>
      <c r="O181">
        <v>0</v>
      </c>
      <c r="P181">
        <v>0</v>
      </c>
      <c r="Q181">
        <v>58</v>
      </c>
      <c r="R181">
        <v>3</v>
      </c>
      <c r="S181">
        <v>1</v>
      </c>
      <c r="T181">
        <v>0</v>
      </c>
      <c r="U181">
        <v>2</v>
      </c>
      <c r="V181">
        <v>0</v>
      </c>
      <c r="W181" s="14">
        <v>2.1680000000000001</v>
      </c>
    </row>
    <row r="182" spans="1:23" x14ac:dyDescent="0.25">
      <c r="A182" t="s">
        <v>228</v>
      </c>
      <c r="B182" s="19" t="s">
        <v>4</v>
      </c>
      <c r="C182" t="s">
        <v>59</v>
      </c>
      <c r="D182" s="5">
        <v>5700000</v>
      </c>
      <c r="E182" s="19">
        <v>8</v>
      </c>
      <c r="F182">
        <v>311</v>
      </c>
      <c r="G182">
        <v>0</v>
      </c>
      <c r="H182">
        <v>1</v>
      </c>
      <c r="I182">
        <v>8</v>
      </c>
      <c r="J182">
        <v>6</v>
      </c>
      <c r="K182">
        <v>1</v>
      </c>
      <c r="L182">
        <v>0</v>
      </c>
      <c r="M182">
        <v>2</v>
      </c>
      <c r="N182">
        <v>1</v>
      </c>
      <c r="O182">
        <v>6</v>
      </c>
      <c r="P182">
        <v>0</v>
      </c>
      <c r="Q182">
        <v>61</v>
      </c>
      <c r="R182">
        <v>0</v>
      </c>
      <c r="S182">
        <v>1</v>
      </c>
      <c r="T182">
        <v>0</v>
      </c>
      <c r="U182">
        <v>5</v>
      </c>
      <c r="V182">
        <v>0</v>
      </c>
      <c r="W182" s="14">
        <v>2.8809999999999998</v>
      </c>
    </row>
    <row r="183" spans="1:23" x14ac:dyDescent="0.25">
      <c r="A183" t="s">
        <v>229</v>
      </c>
      <c r="B183" s="19" t="s">
        <v>3</v>
      </c>
      <c r="C183" t="s">
        <v>63</v>
      </c>
      <c r="D183" s="5">
        <v>5700000</v>
      </c>
      <c r="E183" s="19">
        <v>0</v>
      </c>
      <c r="F183">
        <v>0</v>
      </c>
      <c r="G183">
        <v>0</v>
      </c>
      <c r="H183">
        <v>0</v>
      </c>
      <c r="I183">
        <v>0</v>
      </c>
      <c r="J183">
        <v>0</v>
      </c>
      <c r="K183">
        <v>0</v>
      </c>
      <c r="L183">
        <v>0</v>
      </c>
      <c r="M183">
        <v>0</v>
      </c>
      <c r="N183">
        <v>0</v>
      </c>
      <c r="O183">
        <v>0</v>
      </c>
      <c r="P183">
        <v>0</v>
      </c>
      <c r="Q183">
        <v>0</v>
      </c>
      <c r="R183">
        <v>0</v>
      </c>
      <c r="S183">
        <v>0</v>
      </c>
      <c r="T183">
        <v>0</v>
      </c>
      <c r="U183">
        <v>0</v>
      </c>
      <c r="V183">
        <v>0</v>
      </c>
      <c r="W183" s="14">
        <v>0</v>
      </c>
    </row>
    <row r="184" spans="1:23" x14ac:dyDescent="0.25">
      <c r="A184" t="s">
        <v>230</v>
      </c>
      <c r="B184" s="19" t="s">
        <v>2</v>
      </c>
      <c r="C184" t="s">
        <v>43</v>
      </c>
      <c r="D184" s="5">
        <v>5700000</v>
      </c>
      <c r="E184" s="19">
        <v>2</v>
      </c>
      <c r="F184">
        <v>180</v>
      </c>
      <c r="G184">
        <v>0</v>
      </c>
      <c r="H184">
        <v>0</v>
      </c>
      <c r="I184">
        <v>0</v>
      </c>
      <c r="J184">
        <v>0</v>
      </c>
      <c r="K184">
        <v>0</v>
      </c>
      <c r="L184">
        <v>0</v>
      </c>
      <c r="M184">
        <v>0</v>
      </c>
      <c r="N184">
        <v>1</v>
      </c>
      <c r="O184">
        <v>0</v>
      </c>
      <c r="P184">
        <v>0</v>
      </c>
      <c r="Q184">
        <v>24</v>
      </c>
      <c r="R184">
        <v>0</v>
      </c>
      <c r="S184">
        <v>0</v>
      </c>
      <c r="T184">
        <v>6</v>
      </c>
      <c r="U184">
        <v>4</v>
      </c>
      <c r="V184">
        <v>0</v>
      </c>
      <c r="W184" s="14">
        <v>2.2999999999999998</v>
      </c>
    </row>
    <row r="185" spans="1:23" x14ac:dyDescent="0.25">
      <c r="A185" t="s">
        <v>231</v>
      </c>
      <c r="B185" s="19" t="s">
        <v>1</v>
      </c>
      <c r="C185" t="s">
        <v>61</v>
      </c>
      <c r="D185" s="5">
        <v>5600000</v>
      </c>
      <c r="E185" s="19">
        <v>3</v>
      </c>
      <c r="F185">
        <v>160</v>
      </c>
      <c r="G185">
        <v>1</v>
      </c>
      <c r="H185">
        <v>0</v>
      </c>
      <c r="I185">
        <v>2</v>
      </c>
      <c r="J185">
        <v>3</v>
      </c>
      <c r="K185">
        <v>0</v>
      </c>
      <c r="L185">
        <v>1</v>
      </c>
      <c r="M185">
        <v>0</v>
      </c>
      <c r="N185">
        <v>2</v>
      </c>
      <c r="O185">
        <v>0</v>
      </c>
      <c r="P185">
        <v>0</v>
      </c>
      <c r="Q185">
        <v>44</v>
      </c>
      <c r="R185">
        <v>4</v>
      </c>
      <c r="S185">
        <v>5</v>
      </c>
      <c r="T185">
        <v>0</v>
      </c>
      <c r="U185">
        <v>3</v>
      </c>
      <c r="V185">
        <v>0</v>
      </c>
      <c r="W185" s="14">
        <v>2.9670000000000001</v>
      </c>
    </row>
    <row r="186" spans="1:23" x14ac:dyDescent="0.25">
      <c r="A186" t="s">
        <v>232</v>
      </c>
      <c r="B186" s="19" t="s">
        <v>3</v>
      </c>
      <c r="C186" t="s">
        <v>85</v>
      </c>
      <c r="D186" s="5">
        <v>5600000</v>
      </c>
      <c r="E186" s="19">
        <v>0</v>
      </c>
      <c r="F186">
        <v>0</v>
      </c>
      <c r="G186">
        <v>0</v>
      </c>
      <c r="H186">
        <v>0</v>
      </c>
      <c r="I186">
        <v>0</v>
      </c>
      <c r="J186">
        <v>0</v>
      </c>
      <c r="K186">
        <v>0</v>
      </c>
      <c r="L186">
        <v>0</v>
      </c>
      <c r="M186">
        <v>0</v>
      </c>
      <c r="N186">
        <v>0</v>
      </c>
      <c r="O186">
        <v>0</v>
      </c>
      <c r="P186">
        <v>0</v>
      </c>
      <c r="Q186">
        <v>0</v>
      </c>
      <c r="R186">
        <v>0</v>
      </c>
      <c r="S186">
        <v>0</v>
      </c>
      <c r="T186">
        <v>0</v>
      </c>
      <c r="U186">
        <v>0</v>
      </c>
      <c r="V186">
        <v>0</v>
      </c>
      <c r="W186" s="14">
        <v>0</v>
      </c>
    </row>
    <row r="187" spans="1:23" x14ac:dyDescent="0.25">
      <c r="A187" t="s">
        <v>233</v>
      </c>
      <c r="B187" s="19" t="s">
        <v>1</v>
      </c>
      <c r="C187" t="s">
        <v>63</v>
      </c>
      <c r="D187" s="5">
        <v>5600000</v>
      </c>
      <c r="E187" s="19">
        <v>7</v>
      </c>
      <c r="F187">
        <v>588</v>
      </c>
      <c r="G187">
        <v>0</v>
      </c>
      <c r="H187">
        <v>0</v>
      </c>
      <c r="I187">
        <v>9</v>
      </c>
      <c r="J187">
        <v>1</v>
      </c>
      <c r="K187">
        <v>0</v>
      </c>
      <c r="L187">
        <v>0</v>
      </c>
      <c r="M187">
        <v>2</v>
      </c>
      <c r="N187">
        <v>2</v>
      </c>
      <c r="O187">
        <v>0</v>
      </c>
      <c r="P187">
        <v>0</v>
      </c>
      <c r="Q187">
        <v>145</v>
      </c>
      <c r="R187">
        <v>16</v>
      </c>
      <c r="S187">
        <v>9</v>
      </c>
      <c r="T187">
        <v>0</v>
      </c>
      <c r="U187">
        <v>8</v>
      </c>
      <c r="V187">
        <v>0</v>
      </c>
      <c r="W187" s="14">
        <v>4.1440000000000001</v>
      </c>
    </row>
    <row r="188" spans="1:23" x14ac:dyDescent="0.25">
      <c r="A188" t="s">
        <v>55</v>
      </c>
      <c r="B188" s="19" t="s">
        <v>1</v>
      </c>
      <c r="C188" t="s">
        <v>52</v>
      </c>
      <c r="D188" s="5">
        <v>5600000</v>
      </c>
      <c r="E188" s="19">
        <v>6</v>
      </c>
      <c r="F188">
        <v>351</v>
      </c>
      <c r="G188">
        <v>2</v>
      </c>
      <c r="H188">
        <v>0</v>
      </c>
      <c r="I188">
        <v>14</v>
      </c>
      <c r="J188">
        <v>7</v>
      </c>
      <c r="K188">
        <v>0</v>
      </c>
      <c r="L188">
        <v>0</v>
      </c>
      <c r="M188">
        <v>1</v>
      </c>
      <c r="N188">
        <v>2</v>
      </c>
      <c r="O188">
        <v>2</v>
      </c>
      <c r="P188">
        <v>0</v>
      </c>
      <c r="Q188">
        <v>81</v>
      </c>
      <c r="R188">
        <v>6</v>
      </c>
      <c r="S188">
        <v>7</v>
      </c>
      <c r="T188">
        <v>0</v>
      </c>
      <c r="U188">
        <v>4</v>
      </c>
      <c r="V188">
        <v>0</v>
      </c>
      <c r="W188" s="14">
        <v>3.0950000000000002</v>
      </c>
    </row>
    <row r="189" spans="1:23" x14ac:dyDescent="0.25">
      <c r="A189" t="s">
        <v>234</v>
      </c>
      <c r="B189" s="19" t="s">
        <v>1</v>
      </c>
      <c r="C189" t="s">
        <v>85</v>
      </c>
      <c r="D189" s="5">
        <v>5600000</v>
      </c>
      <c r="E189" s="19">
        <v>9</v>
      </c>
      <c r="F189">
        <v>778</v>
      </c>
      <c r="G189">
        <v>6</v>
      </c>
      <c r="H189">
        <v>0</v>
      </c>
      <c r="I189">
        <v>7</v>
      </c>
      <c r="J189">
        <v>14</v>
      </c>
      <c r="K189">
        <v>0</v>
      </c>
      <c r="L189">
        <v>1</v>
      </c>
      <c r="M189">
        <v>3</v>
      </c>
      <c r="N189">
        <v>6</v>
      </c>
      <c r="O189">
        <v>3</v>
      </c>
      <c r="P189">
        <v>0</v>
      </c>
      <c r="Q189">
        <v>341</v>
      </c>
      <c r="R189">
        <v>13</v>
      </c>
      <c r="S189">
        <v>15</v>
      </c>
      <c r="T189">
        <v>0</v>
      </c>
      <c r="U189">
        <v>6</v>
      </c>
      <c r="V189">
        <v>0</v>
      </c>
      <c r="W189" s="14">
        <v>4.3460000000000001</v>
      </c>
    </row>
    <row r="190" spans="1:23" x14ac:dyDescent="0.25">
      <c r="A190" t="s">
        <v>235</v>
      </c>
      <c r="B190" s="19" t="s">
        <v>3</v>
      </c>
      <c r="C190" t="s">
        <v>67</v>
      </c>
      <c r="D190" s="5">
        <v>5600000</v>
      </c>
      <c r="E190" s="19">
        <v>1</v>
      </c>
      <c r="F190">
        <v>69</v>
      </c>
      <c r="G190">
        <v>0</v>
      </c>
      <c r="H190">
        <v>0</v>
      </c>
      <c r="I190">
        <v>0</v>
      </c>
      <c r="J190">
        <v>0</v>
      </c>
      <c r="K190">
        <v>0</v>
      </c>
      <c r="L190">
        <v>0</v>
      </c>
      <c r="M190">
        <v>0</v>
      </c>
      <c r="N190">
        <v>0</v>
      </c>
      <c r="O190">
        <v>0</v>
      </c>
      <c r="P190">
        <v>0</v>
      </c>
      <c r="Q190">
        <v>45</v>
      </c>
      <c r="R190">
        <v>2</v>
      </c>
      <c r="S190">
        <v>1</v>
      </c>
      <c r="T190">
        <v>0</v>
      </c>
      <c r="U190">
        <v>1</v>
      </c>
      <c r="V190">
        <v>0</v>
      </c>
      <c r="W190" s="14">
        <v>3.73</v>
      </c>
    </row>
    <row r="191" spans="1:23" x14ac:dyDescent="0.25">
      <c r="A191" t="s">
        <v>236</v>
      </c>
      <c r="B191" s="19" t="s">
        <v>3</v>
      </c>
      <c r="C191" t="s">
        <v>59</v>
      </c>
      <c r="D191" s="5">
        <v>5600000</v>
      </c>
      <c r="E191" s="19">
        <v>0</v>
      </c>
      <c r="F191">
        <v>0</v>
      </c>
      <c r="G191">
        <v>0</v>
      </c>
      <c r="H191">
        <v>0</v>
      </c>
      <c r="I191">
        <v>0</v>
      </c>
      <c r="J191">
        <v>0</v>
      </c>
      <c r="K191">
        <v>0</v>
      </c>
      <c r="L191">
        <v>0</v>
      </c>
      <c r="M191">
        <v>0</v>
      </c>
      <c r="N191">
        <v>0</v>
      </c>
      <c r="O191">
        <v>0</v>
      </c>
      <c r="P191">
        <v>0</v>
      </c>
      <c r="Q191">
        <v>0</v>
      </c>
      <c r="R191">
        <v>0</v>
      </c>
      <c r="S191">
        <v>0</v>
      </c>
      <c r="T191">
        <v>0</v>
      </c>
      <c r="U191">
        <v>0</v>
      </c>
      <c r="V191">
        <v>0</v>
      </c>
      <c r="W191" s="14">
        <v>0</v>
      </c>
    </row>
    <row r="192" spans="1:23" x14ac:dyDescent="0.25">
      <c r="A192" t="s">
        <v>237</v>
      </c>
      <c r="B192" s="19" t="s">
        <v>3</v>
      </c>
      <c r="C192" t="s">
        <v>131</v>
      </c>
      <c r="D192" s="5">
        <v>5600000</v>
      </c>
      <c r="E192" s="19">
        <v>8</v>
      </c>
      <c r="F192">
        <v>720</v>
      </c>
      <c r="G192">
        <v>4</v>
      </c>
      <c r="H192">
        <v>0</v>
      </c>
      <c r="I192">
        <v>2</v>
      </c>
      <c r="J192">
        <v>10</v>
      </c>
      <c r="K192">
        <v>2</v>
      </c>
      <c r="L192">
        <v>0</v>
      </c>
      <c r="M192">
        <v>1</v>
      </c>
      <c r="N192">
        <v>2</v>
      </c>
      <c r="O192">
        <v>2</v>
      </c>
      <c r="P192">
        <v>0</v>
      </c>
      <c r="Q192">
        <v>221</v>
      </c>
      <c r="R192">
        <v>14</v>
      </c>
      <c r="S192">
        <v>6</v>
      </c>
      <c r="T192">
        <v>0</v>
      </c>
      <c r="U192">
        <v>14</v>
      </c>
      <c r="V192">
        <v>0</v>
      </c>
      <c r="W192" s="14">
        <v>4.6909999999999998</v>
      </c>
    </row>
    <row r="193" spans="1:23" x14ac:dyDescent="0.25">
      <c r="A193" t="s">
        <v>238</v>
      </c>
      <c r="B193" s="19" t="s">
        <v>1</v>
      </c>
      <c r="C193" t="s">
        <v>61</v>
      </c>
      <c r="D193" s="5">
        <v>5500000</v>
      </c>
      <c r="E193" s="19">
        <v>11</v>
      </c>
      <c r="F193">
        <v>874</v>
      </c>
      <c r="G193">
        <v>1</v>
      </c>
      <c r="H193">
        <v>0</v>
      </c>
      <c r="I193">
        <v>3</v>
      </c>
      <c r="J193">
        <v>10</v>
      </c>
      <c r="K193">
        <v>1</v>
      </c>
      <c r="L193">
        <v>1</v>
      </c>
      <c r="M193">
        <v>2</v>
      </c>
      <c r="N193">
        <v>5</v>
      </c>
      <c r="O193">
        <v>4</v>
      </c>
      <c r="P193">
        <v>0</v>
      </c>
      <c r="Q193">
        <v>340</v>
      </c>
      <c r="R193">
        <v>15</v>
      </c>
      <c r="S193">
        <v>17</v>
      </c>
      <c r="T193">
        <v>0</v>
      </c>
      <c r="U193">
        <v>11</v>
      </c>
      <c r="V193">
        <v>0</v>
      </c>
      <c r="W193" s="14">
        <v>5.18</v>
      </c>
    </row>
    <row r="194" spans="1:23" x14ac:dyDescent="0.25">
      <c r="A194" t="s">
        <v>239</v>
      </c>
      <c r="B194" s="19" t="s">
        <v>4</v>
      </c>
      <c r="C194" t="s">
        <v>63</v>
      </c>
      <c r="D194" s="5">
        <v>5500000</v>
      </c>
      <c r="E194" s="19">
        <v>11</v>
      </c>
      <c r="F194">
        <v>835</v>
      </c>
      <c r="G194">
        <v>2</v>
      </c>
      <c r="H194">
        <v>0</v>
      </c>
      <c r="I194">
        <v>7</v>
      </c>
      <c r="J194">
        <v>14</v>
      </c>
      <c r="K194">
        <v>3</v>
      </c>
      <c r="L194">
        <v>2</v>
      </c>
      <c r="M194">
        <v>4</v>
      </c>
      <c r="N194">
        <v>2</v>
      </c>
      <c r="O194">
        <v>8</v>
      </c>
      <c r="P194">
        <v>0</v>
      </c>
      <c r="Q194">
        <v>165</v>
      </c>
      <c r="R194">
        <v>1</v>
      </c>
      <c r="S194">
        <v>8</v>
      </c>
      <c r="T194">
        <v>0</v>
      </c>
      <c r="U194">
        <v>11</v>
      </c>
      <c r="V194">
        <v>0</v>
      </c>
      <c r="W194" s="14">
        <v>5.3769999999999998</v>
      </c>
    </row>
    <row r="195" spans="1:23" x14ac:dyDescent="0.25">
      <c r="A195" t="s">
        <v>240</v>
      </c>
      <c r="B195" s="19" t="s">
        <v>1</v>
      </c>
      <c r="C195" t="s">
        <v>61</v>
      </c>
      <c r="D195" s="5">
        <v>5500000</v>
      </c>
      <c r="E195" s="19">
        <v>0</v>
      </c>
      <c r="F195">
        <v>0</v>
      </c>
      <c r="G195">
        <v>0</v>
      </c>
      <c r="H195">
        <v>0</v>
      </c>
      <c r="I195">
        <v>0</v>
      </c>
      <c r="J195">
        <v>0</v>
      </c>
      <c r="K195">
        <v>0</v>
      </c>
      <c r="L195">
        <v>0</v>
      </c>
      <c r="M195">
        <v>0</v>
      </c>
      <c r="N195">
        <v>0</v>
      </c>
      <c r="O195">
        <v>0</v>
      </c>
      <c r="P195">
        <v>0</v>
      </c>
      <c r="Q195">
        <v>0</v>
      </c>
      <c r="R195">
        <v>0</v>
      </c>
      <c r="S195">
        <v>0</v>
      </c>
      <c r="T195">
        <v>0</v>
      </c>
      <c r="U195">
        <v>0</v>
      </c>
      <c r="V195">
        <v>0</v>
      </c>
      <c r="W195" s="14">
        <v>0</v>
      </c>
    </row>
    <row r="196" spans="1:23" x14ac:dyDescent="0.25">
      <c r="A196" t="s">
        <v>241</v>
      </c>
      <c r="B196" s="19" t="s">
        <v>1</v>
      </c>
      <c r="C196" t="s">
        <v>67</v>
      </c>
      <c r="D196" s="5">
        <v>5500000</v>
      </c>
      <c r="E196" s="19">
        <v>2</v>
      </c>
      <c r="F196">
        <v>76</v>
      </c>
      <c r="G196">
        <v>0</v>
      </c>
      <c r="H196">
        <v>0</v>
      </c>
      <c r="I196">
        <v>4</v>
      </c>
      <c r="J196">
        <v>1</v>
      </c>
      <c r="K196">
        <v>0</v>
      </c>
      <c r="L196">
        <v>0</v>
      </c>
      <c r="M196">
        <v>0</v>
      </c>
      <c r="N196">
        <v>0</v>
      </c>
      <c r="O196">
        <v>0</v>
      </c>
      <c r="P196">
        <v>0</v>
      </c>
      <c r="Q196">
        <v>30</v>
      </c>
      <c r="R196">
        <v>0</v>
      </c>
      <c r="S196">
        <v>3</v>
      </c>
      <c r="T196">
        <v>0</v>
      </c>
      <c r="U196">
        <v>1</v>
      </c>
      <c r="V196">
        <v>0</v>
      </c>
      <c r="W196" s="14">
        <v>2.2599999999999998</v>
      </c>
    </row>
    <row r="197" spans="1:23" x14ac:dyDescent="0.25">
      <c r="A197" t="s">
        <v>242</v>
      </c>
      <c r="B197" s="19" t="s">
        <v>2</v>
      </c>
      <c r="C197" t="s">
        <v>39</v>
      </c>
      <c r="D197" s="5">
        <v>5400000</v>
      </c>
      <c r="E197" s="19">
        <v>0</v>
      </c>
      <c r="F197">
        <v>0</v>
      </c>
      <c r="G197">
        <v>0</v>
      </c>
      <c r="H197">
        <v>0</v>
      </c>
      <c r="I197">
        <v>0</v>
      </c>
      <c r="J197">
        <v>0</v>
      </c>
      <c r="K197">
        <v>0</v>
      </c>
      <c r="L197">
        <v>0</v>
      </c>
      <c r="M197">
        <v>0</v>
      </c>
      <c r="N197">
        <v>0</v>
      </c>
      <c r="O197">
        <v>0</v>
      </c>
      <c r="P197">
        <v>0</v>
      </c>
      <c r="Q197">
        <v>0</v>
      </c>
      <c r="R197">
        <v>0</v>
      </c>
      <c r="S197">
        <v>0</v>
      </c>
      <c r="T197">
        <v>0</v>
      </c>
      <c r="U197">
        <v>0</v>
      </c>
      <c r="V197">
        <v>0</v>
      </c>
      <c r="W197" s="14">
        <v>0</v>
      </c>
    </row>
    <row r="198" spans="1:23" x14ac:dyDescent="0.25">
      <c r="A198" t="s">
        <v>243</v>
      </c>
      <c r="B198" s="19" t="s">
        <v>4</v>
      </c>
      <c r="C198" t="s">
        <v>85</v>
      </c>
      <c r="D198" s="5">
        <v>5400000</v>
      </c>
      <c r="E198" s="19">
        <v>0</v>
      </c>
      <c r="F198">
        <v>0</v>
      </c>
      <c r="G198">
        <v>0</v>
      </c>
      <c r="H198">
        <v>0</v>
      </c>
      <c r="I198">
        <v>0</v>
      </c>
      <c r="J198">
        <v>0</v>
      </c>
      <c r="K198">
        <v>0</v>
      </c>
      <c r="L198">
        <v>0</v>
      </c>
      <c r="M198">
        <v>0</v>
      </c>
      <c r="N198">
        <v>0</v>
      </c>
      <c r="O198">
        <v>0</v>
      </c>
      <c r="P198">
        <v>0</v>
      </c>
      <c r="Q198">
        <v>0</v>
      </c>
      <c r="R198">
        <v>0</v>
      </c>
      <c r="S198">
        <v>0</v>
      </c>
      <c r="T198">
        <v>0</v>
      </c>
      <c r="U198">
        <v>0</v>
      </c>
      <c r="V198">
        <v>0</v>
      </c>
      <c r="W198" s="14">
        <v>0</v>
      </c>
    </row>
    <row r="199" spans="1:23" x14ac:dyDescent="0.25">
      <c r="A199" t="s">
        <v>244</v>
      </c>
      <c r="B199" s="19" t="s">
        <v>3</v>
      </c>
      <c r="C199" t="s">
        <v>59</v>
      </c>
      <c r="D199" s="5">
        <v>5400000</v>
      </c>
      <c r="E199" s="19">
        <v>0</v>
      </c>
      <c r="F199">
        <v>0</v>
      </c>
      <c r="G199">
        <v>0</v>
      </c>
      <c r="H199">
        <v>0</v>
      </c>
      <c r="I199">
        <v>0</v>
      </c>
      <c r="J199">
        <v>0</v>
      </c>
      <c r="K199">
        <v>0</v>
      </c>
      <c r="L199">
        <v>0</v>
      </c>
      <c r="M199">
        <v>0</v>
      </c>
      <c r="N199">
        <v>0</v>
      </c>
      <c r="O199">
        <v>0</v>
      </c>
      <c r="P199">
        <v>0</v>
      </c>
      <c r="Q199">
        <v>0</v>
      </c>
      <c r="R199">
        <v>0</v>
      </c>
      <c r="S199">
        <v>0</v>
      </c>
      <c r="T199">
        <v>0</v>
      </c>
      <c r="U199">
        <v>0</v>
      </c>
      <c r="V199">
        <v>0</v>
      </c>
      <c r="W199" s="14">
        <v>0</v>
      </c>
    </row>
    <row r="200" spans="1:23" x14ac:dyDescent="0.25">
      <c r="A200" t="s">
        <v>245</v>
      </c>
      <c r="B200" s="19" t="s">
        <v>1</v>
      </c>
      <c r="C200" t="s">
        <v>39</v>
      </c>
      <c r="D200" s="5">
        <v>5400000</v>
      </c>
      <c r="E200" s="19">
        <v>3</v>
      </c>
      <c r="F200">
        <v>43</v>
      </c>
      <c r="G200">
        <v>0</v>
      </c>
      <c r="H200">
        <v>0</v>
      </c>
      <c r="I200">
        <v>0</v>
      </c>
      <c r="J200">
        <v>0</v>
      </c>
      <c r="K200">
        <v>0</v>
      </c>
      <c r="L200">
        <v>0</v>
      </c>
      <c r="M200">
        <v>0</v>
      </c>
      <c r="N200">
        <v>0</v>
      </c>
      <c r="O200">
        <v>0</v>
      </c>
      <c r="P200">
        <v>0</v>
      </c>
      <c r="Q200">
        <v>16</v>
      </c>
      <c r="R200">
        <v>2</v>
      </c>
      <c r="S200">
        <v>0</v>
      </c>
      <c r="T200">
        <v>0</v>
      </c>
      <c r="U200">
        <v>2</v>
      </c>
      <c r="V200">
        <v>0</v>
      </c>
      <c r="W200" s="14">
        <v>0.35299999999999998</v>
      </c>
    </row>
    <row r="201" spans="1:23" x14ac:dyDescent="0.25">
      <c r="A201" t="s">
        <v>246</v>
      </c>
      <c r="B201" s="19" t="s">
        <v>1</v>
      </c>
      <c r="C201" t="s">
        <v>61</v>
      </c>
      <c r="D201" s="5">
        <v>5400000</v>
      </c>
      <c r="E201" s="19">
        <v>4</v>
      </c>
      <c r="F201">
        <v>143</v>
      </c>
      <c r="G201">
        <v>0</v>
      </c>
      <c r="H201">
        <v>0</v>
      </c>
      <c r="I201">
        <v>2</v>
      </c>
      <c r="J201">
        <v>1</v>
      </c>
      <c r="K201">
        <v>0</v>
      </c>
      <c r="L201">
        <v>0</v>
      </c>
      <c r="M201">
        <v>1</v>
      </c>
      <c r="N201">
        <v>0</v>
      </c>
      <c r="O201">
        <v>0</v>
      </c>
      <c r="P201">
        <v>0</v>
      </c>
      <c r="Q201">
        <v>56</v>
      </c>
      <c r="R201">
        <v>2</v>
      </c>
      <c r="S201">
        <v>3</v>
      </c>
      <c r="T201">
        <v>0</v>
      </c>
      <c r="U201">
        <v>2</v>
      </c>
      <c r="V201">
        <v>0</v>
      </c>
      <c r="W201" s="14">
        <v>2.04</v>
      </c>
    </row>
    <row r="202" spans="1:23" x14ac:dyDescent="0.25">
      <c r="A202" t="s">
        <v>247</v>
      </c>
      <c r="B202" s="19" t="s">
        <v>3</v>
      </c>
      <c r="C202" t="s">
        <v>131</v>
      </c>
      <c r="D202" s="5">
        <v>5400000</v>
      </c>
      <c r="E202" s="19">
        <v>1</v>
      </c>
      <c r="F202">
        <v>45</v>
      </c>
      <c r="G202">
        <v>0</v>
      </c>
      <c r="H202">
        <v>0</v>
      </c>
      <c r="I202">
        <v>0</v>
      </c>
      <c r="J202">
        <v>0</v>
      </c>
      <c r="K202">
        <v>0</v>
      </c>
      <c r="L202">
        <v>0</v>
      </c>
      <c r="M202">
        <v>0</v>
      </c>
      <c r="N202">
        <v>0</v>
      </c>
      <c r="O202">
        <v>0</v>
      </c>
      <c r="P202">
        <v>0</v>
      </c>
      <c r="Q202">
        <v>12</v>
      </c>
      <c r="R202">
        <v>2</v>
      </c>
      <c r="S202">
        <v>0</v>
      </c>
      <c r="T202">
        <v>0</v>
      </c>
      <c r="U202">
        <v>4</v>
      </c>
      <c r="V202">
        <v>0</v>
      </c>
      <c r="W202" s="14">
        <v>1.76</v>
      </c>
    </row>
    <row r="203" spans="1:23" x14ac:dyDescent="0.25">
      <c r="A203" t="s">
        <v>248</v>
      </c>
      <c r="B203" s="19" t="s">
        <v>2</v>
      </c>
      <c r="C203" t="s">
        <v>61</v>
      </c>
      <c r="D203" s="5">
        <v>5400000</v>
      </c>
      <c r="E203" s="19">
        <v>11</v>
      </c>
      <c r="F203">
        <v>990</v>
      </c>
      <c r="G203">
        <v>2</v>
      </c>
      <c r="H203">
        <v>0</v>
      </c>
      <c r="I203">
        <v>6</v>
      </c>
      <c r="J203">
        <v>0</v>
      </c>
      <c r="K203">
        <v>0</v>
      </c>
      <c r="L203">
        <v>0</v>
      </c>
      <c r="M203">
        <v>2</v>
      </c>
      <c r="N203">
        <v>6</v>
      </c>
      <c r="O203">
        <v>0</v>
      </c>
      <c r="P203">
        <v>0</v>
      </c>
      <c r="Q203">
        <v>162</v>
      </c>
      <c r="R203">
        <v>1</v>
      </c>
      <c r="S203">
        <v>0</v>
      </c>
      <c r="T203">
        <v>22</v>
      </c>
      <c r="U203">
        <v>13</v>
      </c>
      <c r="V203">
        <v>0</v>
      </c>
      <c r="W203" s="14">
        <v>4.0730000000000004</v>
      </c>
    </row>
    <row r="204" spans="1:23" x14ac:dyDescent="0.25">
      <c r="A204" t="s">
        <v>249</v>
      </c>
      <c r="B204" s="19" t="s">
        <v>1</v>
      </c>
      <c r="C204" t="s">
        <v>63</v>
      </c>
      <c r="D204" s="5">
        <v>5300000</v>
      </c>
      <c r="E204" s="19">
        <v>3</v>
      </c>
      <c r="F204">
        <v>101</v>
      </c>
      <c r="G204">
        <v>0</v>
      </c>
      <c r="H204">
        <v>0</v>
      </c>
      <c r="I204">
        <v>0</v>
      </c>
      <c r="J204">
        <v>3</v>
      </c>
      <c r="K204">
        <v>0</v>
      </c>
      <c r="L204">
        <v>0</v>
      </c>
      <c r="M204">
        <v>0</v>
      </c>
      <c r="N204">
        <v>0</v>
      </c>
      <c r="O204">
        <v>0</v>
      </c>
      <c r="P204">
        <v>0</v>
      </c>
      <c r="Q204">
        <v>40</v>
      </c>
      <c r="R204">
        <v>2</v>
      </c>
      <c r="S204">
        <v>2</v>
      </c>
      <c r="T204">
        <v>0</v>
      </c>
      <c r="U204">
        <v>2</v>
      </c>
      <c r="V204">
        <v>0</v>
      </c>
      <c r="W204" s="14">
        <v>0.84</v>
      </c>
    </row>
    <row r="205" spans="1:23" x14ac:dyDescent="0.25">
      <c r="A205" t="s">
        <v>250</v>
      </c>
      <c r="B205" s="19" t="s">
        <v>3</v>
      </c>
      <c r="C205" t="s">
        <v>59</v>
      </c>
      <c r="D205" s="5">
        <v>5300000</v>
      </c>
      <c r="E205" s="19">
        <v>0</v>
      </c>
      <c r="F205">
        <v>0</v>
      </c>
      <c r="G205">
        <v>0</v>
      </c>
      <c r="H205">
        <v>0</v>
      </c>
      <c r="I205">
        <v>0</v>
      </c>
      <c r="J205">
        <v>0</v>
      </c>
      <c r="K205">
        <v>0</v>
      </c>
      <c r="L205">
        <v>0</v>
      </c>
      <c r="M205">
        <v>0</v>
      </c>
      <c r="N205">
        <v>0</v>
      </c>
      <c r="O205">
        <v>0</v>
      </c>
      <c r="P205">
        <v>0</v>
      </c>
      <c r="Q205">
        <v>0</v>
      </c>
      <c r="R205">
        <v>0</v>
      </c>
      <c r="S205">
        <v>0</v>
      </c>
      <c r="T205">
        <v>0</v>
      </c>
      <c r="U205">
        <v>0</v>
      </c>
      <c r="V205">
        <v>0</v>
      </c>
      <c r="W205" s="14">
        <v>0</v>
      </c>
    </row>
    <row r="206" spans="1:23" x14ac:dyDescent="0.25">
      <c r="A206" t="s">
        <v>251</v>
      </c>
      <c r="B206" s="19" t="s">
        <v>1</v>
      </c>
      <c r="C206" t="s">
        <v>85</v>
      </c>
      <c r="D206" s="5">
        <v>5200000</v>
      </c>
      <c r="E206" s="19">
        <v>2</v>
      </c>
      <c r="F206">
        <v>118</v>
      </c>
      <c r="G206">
        <v>0</v>
      </c>
      <c r="H206">
        <v>0</v>
      </c>
      <c r="I206">
        <v>2</v>
      </c>
      <c r="J206">
        <v>4</v>
      </c>
      <c r="K206">
        <v>0</v>
      </c>
      <c r="L206">
        <v>0</v>
      </c>
      <c r="M206">
        <v>0</v>
      </c>
      <c r="N206">
        <v>0</v>
      </c>
      <c r="O206">
        <v>0</v>
      </c>
      <c r="P206">
        <v>0</v>
      </c>
      <c r="Q206">
        <v>61</v>
      </c>
      <c r="R206">
        <v>3</v>
      </c>
      <c r="S206">
        <v>3</v>
      </c>
      <c r="T206">
        <v>0</v>
      </c>
      <c r="U206">
        <v>4</v>
      </c>
      <c r="V206">
        <v>0</v>
      </c>
      <c r="W206" s="14">
        <v>2.2050000000000001</v>
      </c>
    </row>
    <row r="207" spans="1:23" x14ac:dyDescent="0.25">
      <c r="A207" t="s">
        <v>252</v>
      </c>
      <c r="B207" s="19" t="s">
        <v>1</v>
      </c>
      <c r="C207" t="s">
        <v>63</v>
      </c>
      <c r="D207" s="5">
        <v>5200000</v>
      </c>
      <c r="E207" s="19">
        <v>2</v>
      </c>
      <c r="F207">
        <v>49</v>
      </c>
      <c r="G207">
        <v>0</v>
      </c>
      <c r="H207">
        <v>0</v>
      </c>
      <c r="I207">
        <v>0</v>
      </c>
      <c r="J207">
        <v>2</v>
      </c>
      <c r="K207">
        <v>0</v>
      </c>
      <c r="L207">
        <v>0</v>
      </c>
      <c r="M207">
        <v>0</v>
      </c>
      <c r="N207">
        <v>0</v>
      </c>
      <c r="O207">
        <v>0</v>
      </c>
      <c r="P207">
        <v>0</v>
      </c>
      <c r="Q207">
        <v>13</v>
      </c>
      <c r="R207">
        <v>2</v>
      </c>
      <c r="S207">
        <v>2</v>
      </c>
      <c r="T207">
        <v>0</v>
      </c>
      <c r="U207">
        <v>0</v>
      </c>
      <c r="V207">
        <v>0</v>
      </c>
      <c r="W207" s="14">
        <v>0.315</v>
      </c>
    </row>
    <row r="208" spans="1:23" x14ac:dyDescent="0.25">
      <c r="A208" t="s">
        <v>253</v>
      </c>
      <c r="B208" s="19" t="s">
        <v>1</v>
      </c>
      <c r="C208" t="s">
        <v>131</v>
      </c>
      <c r="D208" s="5">
        <v>5200000</v>
      </c>
      <c r="E208" s="19">
        <v>1</v>
      </c>
      <c r="F208">
        <v>25</v>
      </c>
      <c r="G208">
        <v>0</v>
      </c>
      <c r="H208">
        <v>0</v>
      </c>
      <c r="I208">
        <v>0</v>
      </c>
      <c r="J208">
        <v>1</v>
      </c>
      <c r="K208">
        <v>0</v>
      </c>
      <c r="L208">
        <v>0</v>
      </c>
      <c r="M208">
        <v>0</v>
      </c>
      <c r="N208">
        <v>0</v>
      </c>
      <c r="O208">
        <v>0</v>
      </c>
      <c r="P208">
        <v>0</v>
      </c>
      <c r="Q208">
        <v>21</v>
      </c>
      <c r="R208">
        <v>0</v>
      </c>
      <c r="S208">
        <v>0</v>
      </c>
      <c r="T208">
        <v>0</v>
      </c>
      <c r="U208">
        <v>1</v>
      </c>
      <c r="V208">
        <v>0</v>
      </c>
      <c r="W208" s="14">
        <v>1.05</v>
      </c>
    </row>
    <row r="209" spans="1:23" x14ac:dyDescent="0.25">
      <c r="A209" t="s">
        <v>254</v>
      </c>
      <c r="B209" s="19" t="s">
        <v>2</v>
      </c>
      <c r="C209" t="s">
        <v>59</v>
      </c>
      <c r="D209" s="5">
        <v>5200000</v>
      </c>
      <c r="E209" s="19">
        <v>10</v>
      </c>
      <c r="F209">
        <v>852</v>
      </c>
      <c r="G209">
        <v>1</v>
      </c>
      <c r="H209">
        <v>1</v>
      </c>
      <c r="I209">
        <v>0</v>
      </c>
      <c r="J209">
        <v>2</v>
      </c>
      <c r="K209">
        <v>0</v>
      </c>
      <c r="L209">
        <v>0</v>
      </c>
      <c r="M209">
        <v>4</v>
      </c>
      <c r="N209">
        <v>1</v>
      </c>
      <c r="O209">
        <v>0</v>
      </c>
      <c r="P209">
        <v>0</v>
      </c>
      <c r="Q209">
        <v>130</v>
      </c>
      <c r="R209">
        <v>0</v>
      </c>
      <c r="S209">
        <v>0</v>
      </c>
      <c r="T209">
        <v>26</v>
      </c>
      <c r="U209">
        <v>11</v>
      </c>
      <c r="V209">
        <v>0</v>
      </c>
      <c r="W209" s="14">
        <v>4.0039999999999996</v>
      </c>
    </row>
    <row r="210" spans="1:23" x14ac:dyDescent="0.25">
      <c r="A210" t="s">
        <v>255</v>
      </c>
      <c r="B210" s="19" t="s">
        <v>1</v>
      </c>
      <c r="C210" t="s">
        <v>59</v>
      </c>
      <c r="D210" s="5">
        <v>5200000</v>
      </c>
      <c r="E210" s="19">
        <v>8</v>
      </c>
      <c r="F210">
        <v>504</v>
      </c>
      <c r="G210">
        <v>4</v>
      </c>
      <c r="H210">
        <v>0</v>
      </c>
      <c r="I210">
        <v>2</v>
      </c>
      <c r="J210">
        <v>6</v>
      </c>
      <c r="K210">
        <v>0</v>
      </c>
      <c r="L210">
        <v>1</v>
      </c>
      <c r="M210">
        <v>3</v>
      </c>
      <c r="N210">
        <v>1</v>
      </c>
      <c r="O210">
        <v>0</v>
      </c>
      <c r="P210">
        <v>0</v>
      </c>
      <c r="Q210">
        <v>241</v>
      </c>
      <c r="R210">
        <v>14</v>
      </c>
      <c r="S210">
        <v>4</v>
      </c>
      <c r="T210">
        <v>0</v>
      </c>
      <c r="U210">
        <v>5</v>
      </c>
      <c r="V210">
        <v>0</v>
      </c>
      <c r="W210" s="14">
        <v>2.891</v>
      </c>
    </row>
    <row r="211" spans="1:23" x14ac:dyDescent="0.25">
      <c r="A211" t="s">
        <v>256</v>
      </c>
      <c r="B211" s="19" t="s">
        <v>4</v>
      </c>
      <c r="C211" t="s">
        <v>131</v>
      </c>
      <c r="D211" s="5">
        <v>5100000</v>
      </c>
      <c r="E211" s="19">
        <v>4</v>
      </c>
      <c r="F211">
        <v>88</v>
      </c>
      <c r="G211">
        <v>1</v>
      </c>
      <c r="H211">
        <v>0</v>
      </c>
      <c r="I211">
        <v>3</v>
      </c>
      <c r="J211">
        <v>4</v>
      </c>
      <c r="K211">
        <v>0</v>
      </c>
      <c r="L211">
        <v>0</v>
      </c>
      <c r="M211">
        <v>0</v>
      </c>
      <c r="N211">
        <v>0</v>
      </c>
      <c r="O211">
        <v>0</v>
      </c>
      <c r="P211">
        <v>0</v>
      </c>
      <c r="Q211">
        <v>11</v>
      </c>
      <c r="R211">
        <v>0</v>
      </c>
      <c r="S211">
        <v>2</v>
      </c>
      <c r="T211">
        <v>0</v>
      </c>
      <c r="U211">
        <v>1</v>
      </c>
      <c r="V211">
        <v>0</v>
      </c>
      <c r="W211" s="14">
        <v>-0.10299999999999999</v>
      </c>
    </row>
    <row r="212" spans="1:23" x14ac:dyDescent="0.25">
      <c r="A212" t="s">
        <v>257</v>
      </c>
      <c r="B212" s="19" t="s">
        <v>4</v>
      </c>
      <c r="C212" t="s">
        <v>52</v>
      </c>
      <c r="D212" s="5">
        <v>5000000</v>
      </c>
      <c r="E212" s="19">
        <v>10</v>
      </c>
      <c r="F212">
        <v>431</v>
      </c>
      <c r="G212">
        <v>1</v>
      </c>
      <c r="H212">
        <v>0</v>
      </c>
      <c r="I212">
        <v>12</v>
      </c>
      <c r="J212">
        <v>10</v>
      </c>
      <c r="K212">
        <v>1</v>
      </c>
      <c r="L212">
        <v>2</v>
      </c>
      <c r="M212">
        <v>3</v>
      </c>
      <c r="N212">
        <v>2</v>
      </c>
      <c r="O212">
        <v>2</v>
      </c>
      <c r="P212">
        <v>0</v>
      </c>
      <c r="Q212">
        <v>118</v>
      </c>
      <c r="R212">
        <v>6</v>
      </c>
      <c r="S212">
        <v>9</v>
      </c>
      <c r="T212">
        <v>0</v>
      </c>
      <c r="U212">
        <v>4</v>
      </c>
      <c r="V212">
        <v>0</v>
      </c>
      <c r="W212" s="14">
        <v>3.016</v>
      </c>
    </row>
    <row r="213" spans="1:23" x14ac:dyDescent="0.25">
      <c r="A213" t="s">
        <v>258</v>
      </c>
      <c r="B213" s="19" t="s">
        <v>1</v>
      </c>
      <c r="C213" t="s">
        <v>48</v>
      </c>
      <c r="D213" s="5">
        <v>5000000</v>
      </c>
      <c r="E213" s="19">
        <v>4</v>
      </c>
      <c r="F213">
        <v>100</v>
      </c>
      <c r="G213">
        <v>0</v>
      </c>
      <c r="H213">
        <v>0</v>
      </c>
      <c r="I213">
        <v>2</v>
      </c>
      <c r="J213">
        <v>1</v>
      </c>
      <c r="K213">
        <v>0</v>
      </c>
      <c r="L213">
        <v>0</v>
      </c>
      <c r="M213">
        <v>0</v>
      </c>
      <c r="N213">
        <v>1</v>
      </c>
      <c r="O213">
        <v>1</v>
      </c>
      <c r="P213">
        <v>0</v>
      </c>
      <c r="Q213">
        <v>17</v>
      </c>
      <c r="R213">
        <v>0</v>
      </c>
      <c r="S213">
        <v>0</v>
      </c>
      <c r="T213">
        <v>0</v>
      </c>
      <c r="U213">
        <v>1</v>
      </c>
      <c r="V213">
        <v>0</v>
      </c>
      <c r="W213" s="14">
        <v>1.5</v>
      </c>
    </row>
    <row r="214" spans="1:23" x14ac:dyDescent="0.25">
      <c r="A214" t="s">
        <v>259</v>
      </c>
      <c r="B214" s="19" t="s">
        <v>3</v>
      </c>
      <c r="C214" t="s">
        <v>131</v>
      </c>
      <c r="D214" s="5">
        <v>5000000</v>
      </c>
      <c r="E214" s="19">
        <v>4</v>
      </c>
      <c r="F214">
        <v>345</v>
      </c>
      <c r="G214">
        <v>1</v>
      </c>
      <c r="H214">
        <v>0</v>
      </c>
      <c r="I214">
        <v>1</v>
      </c>
      <c r="J214">
        <v>2</v>
      </c>
      <c r="K214">
        <v>0</v>
      </c>
      <c r="L214">
        <v>0</v>
      </c>
      <c r="M214">
        <v>0</v>
      </c>
      <c r="N214">
        <v>1</v>
      </c>
      <c r="O214">
        <v>0</v>
      </c>
      <c r="P214">
        <v>0</v>
      </c>
      <c r="Q214">
        <v>82</v>
      </c>
      <c r="R214">
        <v>9</v>
      </c>
      <c r="S214">
        <v>7</v>
      </c>
      <c r="T214">
        <v>0</v>
      </c>
      <c r="U214">
        <v>8</v>
      </c>
      <c r="V214">
        <v>0</v>
      </c>
      <c r="W214" s="14">
        <v>3.653</v>
      </c>
    </row>
    <row r="215" spans="1:23" x14ac:dyDescent="0.25">
      <c r="A215" t="s">
        <v>260</v>
      </c>
      <c r="B215" s="19" t="s">
        <v>3</v>
      </c>
      <c r="C215" t="s">
        <v>59</v>
      </c>
      <c r="D215" s="5">
        <v>5000000</v>
      </c>
      <c r="E215" s="19">
        <v>4</v>
      </c>
      <c r="F215">
        <v>360</v>
      </c>
      <c r="G215">
        <v>1</v>
      </c>
      <c r="H215">
        <v>0</v>
      </c>
      <c r="I215">
        <v>2</v>
      </c>
      <c r="J215">
        <v>4</v>
      </c>
      <c r="K215">
        <v>0</v>
      </c>
      <c r="L215">
        <v>0</v>
      </c>
      <c r="M215">
        <v>1</v>
      </c>
      <c r="N215">
        <v>1</v>
      </c>
      <c r="O215">
        <v>0</v>
      </c>
      <c r="P215">
        <v>0</v>
      </c>
      <c r="Q215">
        <v>107</v>
      </c>
      <c r="R215">
        <v>14</v>
      </c>
      <c r="S215">
        <v>4</v>
      </c>
      <c r="T215">
        <v>0</v>
      </c>
      <c r="U215">
        <v>7</v>
      </c>
      <c r="V215">
        <v>0</v>
      </c>
      <c r="W215" s="14">
        <v>4.7279999999999998</v>
      </c>
    </row>
    <row r="216" spans="1:23" x14ac:dyDescent="0.25">
      <c r="A216" t="s">
        <v>261</v>
      </c>
      <c r="B216" s="19" t="s">
        <v>4</v>
      </c>
      <c r="C216" t="s">
        <v>39</v>
      </c>
      <c r="D216" s="5">
        <v>4900000</v>
      </c>
      <c r="E216" s="19">
        <v>8</v>
      </c>
      <c r="F216">
        <v>460</v>
      </c>
      <c r="G216">
        <v>0</v>
      </c>
      <c r="H216">
        <v>0</v>
      </c>
      <c r="I216">
        <v>8</v>
      </c>
      <c r="J216">
        <v>6</v>
      </c>
      <c r="K216">
        <v>0</v>
      </c>
      <c r="L216">
        <v>1</v>
      </c>
      <c r="M216">
        <v>2</v>
      </c>
      <c r="N216">
        <v>2</v>
      </c>
      <c r="O216">
        <v>2</v>
      </c>
      <c r="P216">
        <v>0</v>
      </c>
      <c r="Q216">
        <v>137</v>
      </c>
      <c r="R216">
        <v>12</v>
      </c>
      <c r="S216">
        <v>2</v>
      </c>
      <c r="T216">
        <v>0</v>
      </c>
      <c r="U216">
        <v>5</v>
      </c>
      <c r="V216">
        <v>0</v>
      </c>
      <c r="W216" s="14">
        <v>2.7890000000000001</v>
      </c>
    </row>
    <row r="217" spans="1:23" x14ac:dyDescent="0.25">
      <c r="A217" t="s">
        <v>262</v>
      </c>
      <c r="B217" s="19" t="s">
        <v>4</v>
      </c>
      <c r="C217" t="s">
        <v>85</v>
      </c>
      <c r="D217" s="5">
        <v>4900000</v>
      </c>
      <c r="E217" s="19">
        <v>10</v>
      </c>
      <c r="F217">
        <v>845</v>
      </c>
      <c r="G217">
        <v>3</v>
      </c>
      <c r="H217">
        <v>0</v>
      </c>
      <c r="I217">
        <v>10</v>
      </c>
      <c r="J217">
        <v>15</v>
      </c>
      <c r="K217">
        <v>3</v>
      </c>
      <c r="L217">
        <v>0</v>
      </c>
      <c r="M217">
        <v>3</v>
      </c>
      <c r="N217">
        <v>5</v>
      </c>
      <c r="O217">
        <v>9</v>
      </c>
      <c r="P217">
        <v>0</v>
      </c>
      <c r="Q217">
        <v>169</v>
      </c>
      <c r="R217">
        <v>7</v>
      </c>
      <c r="S217">
        <v>4</v>
      </c>
      <c r="T217">
        <v>0</v>
      </c>
      <c r="U217">
        <v>9</v>
      </c>
      <c r="V217">
        <v>0</v>
      </c>
      <c r="W217" s="14">
        <v>5.2469999999999999</v>
      </c>
    </row>
    <row r="218" spans="1:23" x14ac:dyDescent="0.25">
      <c r="A218" t="s">
        <v>263</v>
      </c>
      <c r="B218" s="19" t="s">
        <v>1</v>
      </c>
      <c r="C218" t="s">
        <v>59</v>
      </c>
      <c r="D218" s="5">
        <v>4900000</v>
      </c>
      <c r="E218" s="19">
        <v>10</v>
      </c>
      <c r="F218">
        <v>420</v>
      </c>
      <c r="G218">
        <v>0</v>
      </c>
      <c r="H218">
        <v>0</v>
      </c>
      <c r="I218">
        <v>10</v>
      </c>
      <c r="J218">
        <v>5</v>
      </c>
      <c r="K218">
        <v>0</v>
      </c>
      <c r="L218">
        <v>0</v>
      </c>
      <c r="M218">
        <v>2</v>
      </c>
      <c r="N218">
        <v>1</v>
      </c>
      <c r="O218">
        <v>4</v>
      </c>
      <c r="P218">
        <v>0</v>
      </c>
      <c r="Q218">
        <v>157</v>
      </c>
      <c r="R218">
        <v>2</v>
      </c>
      <c r="S218">
        <v>5</v>
      </c>
      <c r="T218">
        <v>0</v>
      </c>
      <c r="U218">
        <v>5</v>
      </c>
      <c r="V218">
        <v>0</v>
      </c>
      <c r="W218" s="14">
        <v>3.1749999999999998</v>
      </c>
    </row>
    <row r="219" spans="1:23" x14ac:dyDescent="0.25">
      <c r="A219" t="s">
        <v>264</v>
      </c>
      <c r="B219" s="19" t="s">
        <v>2</v>
      </c>
      <c r="C219" t="s">
        <v>59</v>
      </c>
      <c r="D219" s="5">
        <v>4900000</v>
      </c>
      <c r="E219" s="19">
        <v>2</v>
      </c>
      <c r="F219">
        <v>137</v>
      </c>
      <c r="G219">
        <v>0</v>
      </c>
      <c r="H219">
        <v>0</v>
      </c>
      <c r="I219">
        <v>1</v>
      </c>
      <c r="J219">
        <v>0</v>
      </c>
      <c r="K219">
        <v>0</v>
      </c>
      <c r="L219">
        <v>0</v>
      </c>
      <c r="M219">
        <v>1</v>
      </c>
      <c r="N219">
        <v>0</v>
      </c>
      <c r="O219">
        <v>0</v>
      </c>
      <c r="P219">
        <v>0</v>
      </c>
      <c r="Q219">
        <v>17</v>
      </c>
      <c r="R219">
        <v>0</v>
      </c>
      <c r="S219">
        <v>0</v>
      </c>
      <c r="T219">
        <v>3</v>
      </c>
      <c r="U219">
        <v>3</v>
      </c>
      <c r="V219">
        <v>0</v>
      </c>
      <c r="W219" s="14">
        <v>3.12</v>
      </c>
    </row>
    <row r="220" spans="1:23" x14ac:dyDescent="0.25">
      <c r="A220" t="s">
        <v>265</v>
      </c>
      <c r="B220" s="19" t="s">
        <v>3</v>
      </c>
      <c r="C220" t="s">
        <v>131</v>
      </c>
      <c r="D220" s="5">
        <v>4800000</v>
      </c>
      <c r="E220" s="19">
        <v>3</v>
      </c>
      <c r="F220">
        <v>237</v>
      </c>
      <c r="G220">
        <v>0</v>
      </c>
      <c r="H220">
        <v>1</v>
      </c>
      <c r="I220">
        <v>4</v>
      </c>
      <c r="J220">
        <v>4</v>
      </c>
      <c r="K220">
        <v>0</v>
      </c>
      <c r="L220">
        <v>0</v>
      </c>
      <c r="M220">
        <v>0</v>
      </c>
      <c r="N220">
        <v>1</v>
      </c>
      <c r="O220">
        <v>0</v>
      </c>
      <c r="P220">
        <v>0</v>
      </c>
      <c r="Q220">
        <v>80</v>
      </c>
      <c r="R220">
        <v>6</v>
      </c>
      <c r="S220">
        <v>6</v>
      </c>
      <c r="T220">
        <v>0</v>
      </c>
      <c r="U220">
        <v>5</v>
      </c>
      <c r="V220">
        <v>0</v>
      </c>
      <c r="W220" s="14">
        <v>2.88</v>
      </c>
    </row>
    <row r="221" spans="1:23" x14ac:dyDescent="0.25">
      <c r="A221" t="s">
        <v>266</v>
      </c>
      <c r="B221" s="19" t="s">
        <v>3</v>
      </c>
      <c r="C221" t="s">
        <v>131</v>
      </c>
      <c r="D221" s="5">
        <v>4800000</v>
      </c>
      <c r="E221" s="19">
        <v>11</v>
      </c>
      <c r="F221">
        <v>795</v>
      </c>
      <c r="G221">
        <v>2</v>
      </c>
      <c r="H221">
        <v>0</v>
      </c>
      <c r="I221">
        <v>17</v>
      </c>
      <c r="J221">
        <v>13</v>
      </c>
      <c r="K221">
        <v>1</v>
      </c>
      <c r="L221">
        <v>0</v>
      </c>
      <c r="M221">
        <v>2</v>
      </c>
      <c r="N221">
        <v>2</v>
      </c>
      <c r="O221">
        <v>3</v>
      </c>
      <c r="P221">
        <v>0</v>
      </c>
      <c r="Q221">
        <v>148</v>
      </c>
      <c r="R221">
        <v>4</v>
      </c>
      <c r="S221">
        <v>9</v>
      </c>
      <c r="T221">
        <v>0</v>
      </c>
      <c r="U221">
        <v>17</v>
      </c>
      <c r="V221">
        <v>0</v>
      </c>
      <c r="W221" s="14">
        <v>3.895</v>
      </c>
    </row>
    <row r="222" spans="1:23" x14ac:dyDescent="0.25">
      <c r="A222" t="s">
        <v>267</v>
      </c>
      <c r="B222" s="19" t="s">
        <v>4</v>
      </c>
      <c r="C222" t="s">
        <v>131</v>
      </c>
      <c r="D222" s="5">
        <v>4700000</v>
      </c>
      <c r="E222" s="19">
        <v>8</v>
      </c>
      <c r="F222">
        <v>189</v>
      </c>
      <c r="G222">
        <v>0</v>
      </c>
      <c r="H222">
        <v>0</v>
      </c>
      <c r="I222">
        <v>3</v>
      </c>
      <c r="J222">
        <v>2</v>
      </c>
      <c r="K222">
        <v>0</v>
      </c>
      <c r="L222">
        <v>0</v>
      </c>
      <c r="M222">
        <v>0</v>
      </c>
      <c r="N222">
        <v>0</v>
      </c>
      <c r="O222">
        <v>4</v>
      </c>
      <c r="P222">
        <v>1</v>
      </c>
      <c r="Q222">
        <v>50</v>
      </c>
      <c r="R222">
        <v>3</v>
      </c>
      <c r="S222">
        <v>0</v>
      </c>
      <c r="T222">
        <v>0</v>
      </c>
      <c r="U222">
        <v>6</v>
      </c>
      <c r="V222">
        <v>0</v>
      </c>
      <c r="W222" s="14">
        <v>1.0980000000000001</v>
      </c>
    </row>
    <row r="223" spans="1:23" x14ac:dyDescent="0.25">
      <c r="A223" t="s">
        <v>268</v>
      </c>
      <c r="B223" s="19" t="s">
        <v>1</v>
      </c>
      <c r="C223" t="s">
        <v>85</v>
      </c>
      <c r="D223" s="5">
        <v>4700000</v>
      </c>
      <c r="E223" s="19">
        <v>5</v>
      </c>
      <c r="F223">
        <v>119</v>
      </c>
      <c r="G223">
        <v>1</v>
      </c>
      <c r="H223">
        <v>0</v>
      </c>
      <c r="I223">
        <v>4</v>
      </c>
      <c r="J223">
        <v>2</v>
      </c>
      <c r="K223">
        <v>0</v>
      </c>
      <c r="L223">
        <v>0</v>
      </c>
      <c r="M223">
        <v>0</v>
      </c>
      <c r="N223">
        <v>1</v>
      </c>
      <c r="O223">
        <v>1</v>
      </c>
      <c r="P223">
        <v>0</v>
      </c>
      <c r="Q223">
        <v>44</v>
      </c>
      <c r="R223">
        <v>1</v>
      </c>
      <c r="S223">
        <v>1</v>
      </c>
      <c r="T223">
        <v>0</v>
      </c>
      <c r="U223">
        <v>0</v>
      </c>
      <c r="V223">
        <v>0</v>
      </c>
      <c r="W223" s="14">
        <v>1.3160000000000001</v>
      </c>
    </row>
    <row r="224" spans="1:23" x14ac:dyDescent="0.25">
      <c r="A224" t="s">
        <v>269</v>
      </c>
      <c r="B224" s="19" t="s">
        <v>1</v>
      </c>
      <c r="C224" t="s">
        <v>52</v>
      </c>
      <c r="D224" s="5">
        <v>4700000</v>
      </c>
      <c r="E224" s="19">
        <v>5</v>
      </c>
      <c r="F224">
        <v>381</v>
      </c>
      <c r="G224">
        <v>5</v>
      </c>
      <c r="H224">
        <v>0</v>
      </c>
      <c r="I224">
        <v>12</v>
      </c>
      <c r="J224">
        <v>12</v>
      </c>
      <c r="K224">
        <v>0</v>
      </c>
      <c r="L224">
        <v>0</v>
      </c>
      <c r="M224">
        <v>3</v>
      </c>
      <c r="N224">
        <v>1</v>
      </c>
      <c r="O224">
        <v>0</v>
      </c>
      <c r="P224">
        <v>0</v>
      </c>
      <c r="Q224">
        <v>179</v>
      </c>
      <c r="R224">
        <v>3</v>
      </c>
      <c r="S224">
        <v>14</v>
      </c>
      <c r="T224">
        <v>0</v>
      </c>
      <c r="U224">
        <v>3</v>
      </c>
      <c r="V224">
        <v>0</v>
      </c>
      <c r="W224" s="14">
        <v>2.714</v>
      </c>
    </row>
    <row r="225" spans="1:23" x14ac:dyDescent="0.25">
      <c r="A225" t="s">
        <v>270</v>
      </c>
      <c r="B225" s="19" t="s">
        <v>3</v>
      </c>
      <c r="C225" t="s">
        <v>85</v>
      </c>
      <c r="D225" s="5">
        <v>4700000</v>
      </c>
      <c r="E225" s="19">
        <v>4</v>
      </c>
      <c r="F225">
        <v>360</v>
      </c>
      <c r="G225">
        <v>2</v>
      </c>
      <c r="H225">
        <v>0</v>
      </c>
      <c r="I225">
        <v>2</v>
      </c>
      <c r="J225">
        <v>5</v>
      </c>
      <c r="K225">
        <v>0</v>
      </c>
      <c r="L225">
        <v>0</v>
      </c>
      <c r="M225">
        <v>1</v>
      </c>
      <c r="N225">
        <v>2</v>
      </c>
      <c r="O225">
        <v>0</v>
      </c>
      <c r="P225">
        <v>0</v>
      </c>
      <c r="Q225">
        <v>55</v>
      </c>
      <c r="R225">
        <v>6</v>
      </c>
      <c r="S225">
        <v>8</v>
      </c>
      <c r="T225">
        <v>0</v>
      </c>
      <c r="U225">
        <v>5</v>
      </c>
      <c r="V225">
        <v>0</v>
      </c>
      <c r="W225" s="14">
        <v>4.2130000000000001</v>
      </c>
    </row>
    <row r="226" spans="1:23" x14ac:dyDescent="0.25">
      <c r="A226" t="s">
        <v>271</v>
      </c>
      <c r="B226" s="19" t="s">
        <v>4</v>
      </c>
      <c r="C226" t="s">
        <v>52</v>
      </c>
      <c r="D226" s="5">
        <v>4600000</v>
      </c>
      <c r="E226" s="19">
        <v>5</v>
      </c>
      <c r="F226">
        <v>394</v>
      </c>
      <c r="G226">
        <v>0</v>
      </c>
      <c r="H226">
        <v>0</v>
      </c>
      <c r="I226">
        <v>6</v>
      </c>
      <c r="J226">
        <v>3</v>
      </c>
      <c r="K226">
        <v>1</v>
      </c>
      <c r="L226">
        <v>0</v>
      </c>
      <c r="M226">
        <v>3</v>
      </c>
      <c r="N226">
        <v>1</v>
      </c>
      <c r="O226">
        <v>3</v>
      </c>
      <c r="P226">
        <v>0</v>
      </c>
      <c r="Q226">
        <v>66</v>
      </c>
      <c r="R226">
        <v>0</v>
      </c>
      <c r="S226">
        <v>1</v>
      </c>
      <c r="T226">
        <v>0</v>
      </c>
      <c r="U226">
        <v>3</v>
      </c>
      <c r="V226">
        <v>0</v>
      </c>
      <c r="W226" s="14">
        <v>4.8719999999999999</v>
      </c>
    </row>
    <row r="227" spans="1:23" x14ac:dyDescent="0.25">
      <c r="A227" t="s">
        <v>272</v>
      </c>
      <c r="B227" s="19" t="s">
        <v>1</v>
      </c>
      <c r="C227" t="s">
        <v>131</v>
      </c>
      <c r="D227" s="5">
        <v>4600000</v>
      </c>
      <c r="E227" s="19">
        <v>5</v>
      </c>
      <c r="F227">
        <v>236</v>
      </c>
      <c r="G227">
        <v>1</v>
      </c>
      <c r="H227">
        <v>0</v>
      </c>
      <c r="I227">
        <v>8</v>
      </c>
      <c r="J227">
        <v>3</v>
      </c>
      <c r="K227">
        <v>0</v>
      </c>
      <c r="L227">
        <v>0</v>
      </c>
      <c r="M227">
        <v>1</v>
      </c>
      <c r="N227">
        <v>0</v>
      </c>
      <c r="O227">
        <v>2</v>
      </c>
      <c r="P227">
        <v>0</v>
      </c>
      <c r="Q227">
        <v>40</v>
      </c>
      <c r="R227">
        <v>5</v>
      </c>
      <c r="S227">
        <v>5</v>
      </c>
      <c r="T227">
        <v>0</v>
      </c>
      <c r="U227">
        <v>5</v>
      </c>
      <c r="V227">
        <v>0</v>
      </c>
      <c r="W227" s="14">
        <v>2.6440000000000001</v>
      </c>
    </row>
    <row r="228" spans="1:23" x14ac:dyDescent="0.25">
      <c r="A228" t="s">
        <v>273</v>
      </c>
      <c r="B228" s="19" t="s">
        <v>1</v>
      </c>
      <c r="C228" t="s">
        <v>61</v>
      </c>
      <c r="D228" s="5">
        <v>4600000</v>
      </c>
      <c r="E228" s="19">
        <v>1</v>
      </c>
      <c r="F228">
        <v>28</v>
      </c>
      <c r="G228">
        <v>1</v>
      </c>
      <c r="H228">
        <v>0</v>
      </c>
      <c r="I228">
        <v>0</v>
      </c>
      <c r="J228">
        <v>1</v>
      </c>
      <c r="K228">
        <v>0</v>
      </c>
      <c r="L228">
        <v>0</v>
      </c>
      <c r="M228">
        <v>0</v>
      </c>
      <c r="N228">
        <v>0</v>
      </c>
      <c r="O228">
        <v>0</v>
      </c>
      <c r="P228">
        <v>0</v>
      </c>
      <c r="Q228">
        <v>23</v>
      </c>
      <c r="R228">
        <v>0</v>
      </c>
      <c r="S228">
        <v>1</v>
      </c>
      <c r="T228">
        <v>0</v>
      </c>
      <c r="U228">
        <v>0</v>
      </c>
      <c r="V228">
        <v>0</v>
      </c>
      <c r="W228" s="14">
        <v>-0.79</v>
      </c>
    </row>
    <row r="229" spans="1:23" x14ac:dyDescent="0.25">
      <c r="A229" t="s">
        <v>274</v>
      </c>
      <c r="B229" s="19" t="s">
        <v>4</v>
      </c>
      <c r="C229" t="s">
        <v>52</v>
      </c>
      <c r="D229" s="5">
        <v>4600000</v>
      </c>
      <c r="E229" s="19">
        <v>8</v>
      </c>
      <c r="F229">
        <v>339</v>
      </c>
      <c r="G229">
        <v>1</v>
      </c>
      <c r="H229">
        <v>0</v>
      </c>
      <c r="I229">
        <v>14</v>
      </c>
      <c r="J229">
        <v>4</v>
      </c>
      <c r="K229">
        <v>0</v>
      </c>
      <c r="L229">
        <v>0</v>
      </c>
      <c r="M229">
        <v>4</v>
      </c>
      <c r="N229">
        <v>0</v>
      </c>
      <c r="O229">
        <v>1</v>
      </c>
      <c r="P229">
        <v>0</v>
      </c>
      <c r="Q229">
        <v>89</v>
      </c>
      <c r="R229">
        <v>4</v>
      </c>
      <c r="S229">
        <v>7</v>
      </c>
      <c r="T229">
        <v>0</v>
      </c>
      <c r="U229">
        <v>0</v>
      </c>
      <c r="V229">
        <v>0</v>
      </c>
      <c r="W229" s="14">
        <v>1.806</v>
      </c>
    </row>
    <row r="230" spans="1:23" x14ac:dyDescent="0.25">
      <c r="A230" t="s">
        <v>275</v>
      </c>
      <c r="B230" s="19" t="s">
        <v>1</v>
      </c>
      <c r="C230" t="s">
        <v>59</v>
      </c>
      <c r="D230" s="5">
        <v>4500000</v>
      </c>
      <c r="E230" s="19">
        <v>2</v>
      </c>
      <c r="F230">
        <v>143</v>
      </c>
      <c r="G230">
        <v>2</v>
      </c>
      <c r="H230">
        <v>0</v>
      </c>
      <c r="I230">
        <v>3</v>
      </c>
      <c r="J230">
        <v>3</v>
      </c>
      <c r="K230">
        <v>0</v>
      </c>
      <c r="L230">
        <v>0</v>
      </c>
      <c r="M230">
        <v>1</v>
      </c>
      <c r="N230">
        <v>0</v>
      </c>
      <c r="O230">
        <v>0</v>
      </c>
      <c r="P230">
        <v>0</v>
      </c>
      <c r="Q230">
        <v>44</v>
      </c>
      <c r="R230">
        <v>5</v>
      </c>
      <c r="S230">
        <v>6</v>
      </c>
      <c r="T230">
        <v>0</v>
      </c>
      <c r="U230">
        <v>3</v>
      </c>
      <c r="V230">
        <v>0</v>
      </c>
      <c r="W230" s="14">
        <v>1.53</v>
      </c>
    </row>
    <row r="231" spans="1:23" x14ac:dyDescent="0.25">
      <c r="A231" t="s">
        <v>276</v>
      </c>
      <c r="B231" s="19" t="s">
        <v>1</v>
      </c>
      <c r="C231" t="s">
        <v>48</v>
      </c>
      <c r="D231" s="5">
        <v>4500000</v>
      </c>
      <c r="E231" s="19">
        <v>9</v>
      </c>
      <c r="F231">
        <v>399</v>
      </c>
      <c r="G231">
        <v>2</v>
      </c>
      <c r="H231">
        <v>0</v>
      </c>
      <c r="I231">
        <v>4</v>
      </c>
      <c r="J231">
        <v>5</v>
      </c>
      <c r="K231">
        <v>0</v>
      </c>
      <c r="L231">
        <v>1</v>
      </c>
      <c r="M231">
        <v>1</v>
      </c>
      <c r="N231">
        <v>2</v>
      </c>
      <c r="O231">
        <v>0</v>
      </c>
      <c r="P231">
        <v>0</v>
      </c>
      <c r="Q231">
        <v>195</v>
      </c>
      <c r="R231">
        <v>15</v>
      </c>
      <c r="S231">
        <v>12</v>
      </c>
      <c r="T231">
        <v>0</v>
      </c>
      <c r="U231">
        <v>5</v>
      </c>
      <c r="V231">
        <v>0</v>
      </c>
      <c r="W231" s="14">
        <v>2.3199999999999998</v>
      </c>
    </row>
    <row r="232" spans="1:23" x14ac:dyDescent="0.25">
      <c r="A232" t="s">
        <v>277</v>
      </c>
      <c r="B232" s="19" t="s">
        <v>1</v>
      </c>
      <c r="C232" t="s">
        <v>61</v>
      </c>
      <c r="D232" s="5">
        <v>4500000</v>
      </c>
      <c r="E232" s="19">
        <v>3</v>
      </c>
      <c r="F232">
        <v>134</v>
      </c>
      <c r="G232">
        <v>0</v>
      </c>
      <c r="H232">
        <v>0</v>
      </c>
      <c r="I232">
        <v>0</v>
      </c>
      <c r="J232">
        <v>3</v>
      </c>
      <c r="K232">
        <v>0</v>
      </c>
      <c r="L232">
        <v>0</v>
      </c>
      <c r="M232">
        <v>0</v>
      </c>
      <c r="N232">
        <v>1</v>
      </c>
      <c r="O232">
        <v>1</v>
      </c>
      <c r="P232">
        <v>0</v>
      </c>
      <c r="Q232">
        <v>26</v>
      </c>
      <c r="R232">
        <v>0</v>
      </c>
      <c r="S232">
        <v>3</v>
      </c>
      <c r="T232">
        <v>0</v>
      </c>
      <c r="U232">
        <v>2</v>
      </c>
      <c r="V232">
        <v>0</v>
      </c>
      <c r="W232" s="14">
        <v>1.827</v>
      </c>
    </row>
    <row r="233" spans="1:23" x14ac:dyDescent="0.25">
      <c r="A233" t="s">
        <v>278</v>
      </c>
      <c r="B233" s="19" t="s">
        <v>1</v>
      </c>
      <c r="C233" t="s">
        <v>48</v>
      </c>
      <c r="D233" s="5">
        <v>4400000</v>
      </c>
      <c r="E233" s="19">
        <v>1</v>
      </c>
      <c r="F233">
        <v>1</v>
      </c>
      <c r="G233">
        <v>0</v>
      </c>
      <c r="H233">
        <v>0</v>
      </c>
      <c r="I233">
        <v>0</v>
      </c>
      <c r="J233">
        <v>0</v>
      </c>
      <c r="K233">
        <v>0</v>
      </c>
      <c r="L233">
        <v>0</v>
      </c>
      <c r="M233">
        <v>0</v>
      </c>
      <c r="N233">
        <v>0</v>
      </c>
      <c r="O233">
        <v>0</v>
      </c>
      <c r="P233">
        <v>0</v>
      </c>
      <c r="Q233">
        <v>2</v>
      </c>
      <c r="R233">
        <v>0</v>
      </c>
      <c r="S233">
        <v>0</v>
      </c>
      <c r="T233">
        <v>0</v>
      </c>
      <c r="U233">
        <v>0</v>
      </c>
      <c r="V233">
        <v>0</v>
      </c>
      <c r="W233" s="14">
        <v>0.12</v>
      </c>
    </row>
    <row r="234" spans="1:23" x14ac:dyDescent="0.25">
      <c r="A234" t="s">
        <v>279</v>
      </c>
      <c r="B234" s="19" t="s">
        <v>4</v>
      </c>
      <c r="C234" t="s">
        <v>52</v>
      </c>
      <c r="D234" s="5">
        <v>4300000</v>
      </c>
      <c r="E234" s="19">
        <v>7</v>
      </c>
      <c r="F234">
        <v>405</v>
      </c>
      <c r="G234">
        <v>2</v>
      </c>
      <c r="H234">
        <v>0</v>
      </c>
      <c r="I234">
        <v>10</v>
      </c>
      <c r="J234">
        <v>8</v>
      </c>
      <c r="K234">
        <v>0</v>
      </c>
      <c r="L234">
        <v>1</v>
      </c>
      <c r="M234">
        <v>2</v>
      </c>
      <c r="N234">
        <v>2</v>
      </c>
      <c r="O234">
        <v>2</v>
      </c>
      <c r="P234">
        <v>0</v>
      </c>
      <c r="Q234">
        <v>81</v>
      </c>
      <c r="R234">
        <v>1</v>
      </c>
      <c r="S234">
        <v>7</v>
      </c>
      <c r="T234">
        <v>0</v>
      </c>
      <c r="U234">
        <v>4</v>
      </c>
      <c r="V234">
        <v>0</v>
      </c>
      <c r="W234" s="14">
        <v>2.2189999999999999</v>
      </c>
    </row>
    <row r="235" spans="1:23" x14ac:dyDescent="0.25">
      <c r="A235" t="s">
        <v>280</v>
      </c>
      <c r="B235" s="19" t="s">
        <v>4</v>
      </c>
      <c r="C235" t="s">
        <v>61</v>
      </c>
      <c r="D235" s="5">
        <v>4300000</v>
      </c>
      <c r="E235" s="19">
        <v>4</v>
      </c>
      <c r="F235">
        <v>168</v>
      </c>
      <c r="G235">
        <v>1</v>
      </c>
      <c r="H235">
        <v>0</v>
      </c>
      <c r="I235">
        <v>0</v>
      </c>
      <c r="J235">
        <v>8</v>
      </c>
      <c r="K235">
        <v>0</v>
      </c>
      <c r="L235">
        <v>0</v>
      </c>
      <c r="M235">
        <v>0</v>
      </c>
      <c r="N235">
        <v>2</v>
      </c>
      <c r="O235">
        <v>1</v>
      </c>
      <c r="P235">
        <v>0</v>
      </c>
      <c r="Q235">
        <v>21</v>
      </c>
      <c r="R235">
        <v>0</v>
      </c>
      <c r="S235">
        <v>1</v>
      </c>
      <c r="T235">
        <v>0</v>
      </c>
      <c r="U235">
        <v>1</v>
      </c>
      <c r="V235">
        <v>0</v>
      </c>
      <c r="W235" s="14">
        <v>-3.0000000000000001E-3</v>
      </c>
    </row>
    <row r="236" spans="1:23" x14ac:dyDescent="0.25">
      <c r="A236" t="s">
        <v>281</v>
      </c>
      <c r="B236" s="19" t="s">
        <v>1</v>
      </c>
      <c r="C236" t="s">
        <v>131</v>
      </c>
      <c r="D236" s="5">
        <v>4200000</v>
      </c>
      <c r="E236" s="19">
        <v>9</v>
      </c>
      <c r="F236">
        <v>663</v>
      </c>
      <c r="G236">
        <v>2</v>
      </c>
      <c r="H236">
        <v>0</v>
      </c>
      <c r="I236">
        <v>19</v>
      </c>
      <c r="J236">
        <v>23</v>
      </c>
      <c r="K236">
        <v>2</v>
      </c>
      <c r="L236">
        <v>1</v>
      </c>
      <c r="M236">
        <v>1</v>
      </c>
      <c r="N236">
        <v>2</v>
      </c>
      <c r="O236">
        <v>3</v>
      </c>
      <c r="P236">
        <v>0</v>
      </c>
      <c r="Q236">
        <v>155</v>
      </c>
      <c r="R236">
        <v>13</v>
      </c>
      <c r="S236">
        <v>7</v>
      </c>
      <c r="T236">
        <v>0</v>
      </c>
      <c r="U236">
        <v>12</v>
      </c>
      <c r="V236">
        <v>0</v>
      </c>
      <c r="W236" s="14">
        <v>4.7789999999999999</v>
      </c>
    </row>
    <row r="237" spans="1:23" x14ac:dyDescent="0.25">
      <c r="A237" t="s">
        <v>282</v>
      </c>
      <c r="B237" s="19" t="s">
        <v>4</v>
      </c>
      <c r="C237" t="s">
        <v>85</v>
      </c>
      <c r="D237" s="5">
        <v>4000000</v>
      </c>
      <c r="E237" s="19">
        <v>5</v>
      </c>
      <c r="F237">
        <v>349</v>
      </c>
      <c r="G237">
        <v>1</v>
      </c>
      <c r="H237">
        <v>1</v>
      </c>
      <c r="I237">
        <v>10</v>
      </c>
      <c r="J237">
        <v>11</v>
      </c>
      <c r="K237">
        <v>0</v>
      </c>
      <c r="L237">
        <v>0</v>
      </c>
      <c r="M237">
        <v>3</v>
      </c>
      <c r="N237">
        <v>2</v>
      </c>
      <c r="O237">
        <v>4</v>
      </c>
      <c r="P237">
        <v>0</v>
      </c>
      <c r="Q237">
        <v>51</v>
      </c>
      <c r="R237">
        <v>2</v>
      </c>
      <c r="S237">
        <v>2</v>
      </c>
      <c r="T237">
        <v>0</v>
      </c>
      <c r="U237">
        <v>1</v>
      </c>
      <c r="V237">
        <v>0</v>
      </c>
      <c r="W237" s="14">
        <v>1.802</v>
      </c>
    </row>
    <row r="238" spans="1:23" x14ac:dyDescent="0.25">
      <c r="A238" t="s">
        <v>283</v>
      </c>
      <c r="B238" s="19" t="s">
        <v>1</v>
      </c>
      <c r="C238" t="s">
        <v>67</v>
      </c>
      <c r="D238" s="5">
        <v>4000000</v>
      </c>
      <c r="E238" s="19">
        <v>8</v>
      </c>
      <c r="F238">
        <v>600</v>
      </c>
      <c r="G238">
        <v>4</v>
      </c>
      <c r="H238">
        <v>0</v>
      </c>
      <c r="I238">
        <v>10</v>
      </c>
      <c r="J238">
        <v>11</v>
      </c>
      <c r="K238">
        <v>1</v>
      </c>
      <c r="L238">
        <v>1</v>
      </c>
      <c r="M238">
        <v>2</v>
      </c>
      <c r="N238">
        <v>2</v>
      </c>
      <c r="O238">
        <v>2</v>
      </c>
      <c r="P238">
        <v>0</v>
      </c>
      <c r="Q238">
        <v>138</v>
      </c>
      <c r="R238">
        <v>12</v>
      </c>
      <c r="S238">
        <v>6</v>
      </c>
      <c r="T238">
        <v>0</v>
      </c>
      <c r="U238">
        <v>7</v>
      </c>
      <c r="V238">
        <v>0</v>
      </c>
      <c r="W238" s="14">
        <v>3.9249999999999998</v>
      </c>
    </row>
    <row r="239" spans="1:23" x14ac:dyDescent="0.25">
      <c r="A239" t="s">
        <v>284</v>
      </c>
      <c r="B239" s="19" t="s">
        <v>1</v>
      </c>
      <c r="C239" t="s">
        <v>85</v>
      </c>
      <c r="D239" s="5">
        <v>3900000</v>
      </c>
      <c r="E239" s="19">
        <v>9</v>
      </c>
      <c r="F239">
        <v>791</v>
      </c>
      <c r="G239">
        <v>2</v>
      </c>
      <c r="H239">
        <v>1</v>
      </c>
      <c r="I239">
        <v>4</v>
      </c>
      <c r="J239">
        <v>25</v>
      </c>
      <c r="K239">
        <v>0</v>
      </c>
      <c r="L239">
        <v>0</v>
      </c>
      <c r="M239">
        <v>4</v>
      </c>
      <c r="N239">
        <v>5</v>
      </c>
      <c r="O239">
        <v>1</v>
      </c>
      <c r="P239">
        <v>0</v>
      </c>
      <c r="Q239">
        <v>315</v>
      </c>
      <c r="R239">
        <v>31</v>
      </c>
      <c r="S239">
        <v>17</v>
      </c>
      <c r="T239">
        <v>0</v>
      </c>
      <c r="U239">
        <v>5</v>
      </c>
      <c r="V239">
        <v>0</v>
      </c>
      <c r="W239" s="14">
        <v>3.008</v>
      </c>
    </row>
    <row r="240" spans="1:23" x14ac:dyDescent="0.25">
      <c r="A240" t="s">
        <v>285</v>
      </c>
      <c r="B240" s="19" t="s">
        <v>4</v>
      </c>
      <c r="C240" t="s">
        <v>61</v>
      </c>
      <c r="D240" s="5">
        <v>3900000</v>
      </c>
      <c r="E240" s="19">
        <v>6</v>
      </c>
      <c r="F240">
        <v>257</v>
      </c>
      <c r="G240">
        <v>1</v>
      </c>
      <c r="H240">
        <v>0</v>
      </c>
      <c r="I240">
        <v>5</v>
      </c>
      <c r="J240">
        <v>11</v>
      </c>
      <c r="K240">
        <v>0</v>
      </c>
      <c r="L240">
        <v>0</v>
      </c>
      <c r="M240">
        <v>1</v>
      </c>
      <c r="N240">
        <v>0</v>
      </c>
      <c r="O240">
        <v>1</v>
      </c>
      <c r="P240">
        <v>0</v>
      </c>
      <c r="Q240">
        <v>53</v>
      </c>
      <c r="R240">
        <v>1</v>
      </c>
      <c r="S240">
        <v>2</v>
      </c>
      <c r="T240">
        <v>0</v>
      </c>
      <c r="U240">
        <v>1</v>
      </c>
      <c r="V240">
        <v>0</v>
      </c>
      <c r="W240" s="14">
        <v>0.622</v>
      </c>
    </row>
    <row r="241" spans="1:23" x14ac:dyDescent="0.25">
      <c r="A241" t="s">
        <v>286</v>
      </c>
      <c r="B241" s="19" t="s">
        <v>1</v>
      </c>
      <c r="C241" t="s">
        <v>63</v>
      </c>
      <c r="D241" s="5">
        <v>3800000</v>
      </c>
      <c r="E241" s="19">
        <v>6</v>
      </c>
      <c r="F241">
        <v>347</v>
      </c>
      <c r="G241">
        <v>5</v>
      </c>
      <c r="H241">
        <v>0</v>
      </c>
      <c r="I241">
        <v>10</v>
      </c>
      <c r="J241">
        <v>15</v>
      </c>
      <c r="K241">
        <v>0</v>
      </c>
      <c r="L241">
        <v>0</v>
      </c>
      <c r="M241">
        <v>1</v>
      </c>
      <c r="N241">
        <v>0</v>
      </c>
      <c r="O241">
        <v>2</v>
      </c>
      <c r="P241">
        <v>0</v>
      </c>
      <c r="Q241">
        <v>169</v>
      </c>
      <c r="R241">
        <v>6</v>
      </c>
      <c r="S241">
        <v>10</v>
      </c>
      <c r="T241">
        <v>0</v>
      </c>
      <c r="U241">
        <v>6</v>
      </c>
      <c r="V241">
        <v>0</v>
      </c>
      <c r="W241" s="14">
        <v>1.482</v>
      </c>
    </row>
    <row r="242" spans="1:23" x14ac:dyDescent="0.25">
      <c r="A242" t="s">
        <v>287</v>
      </c>
      <c r="B242" s="19" t="s">
        <v>2</v>
      </c>
      <c r="C242" t="s">
        <v>52</v>
      </c>
      <c r="D242" s="5">
        <v>3800000</v>
      </c>
      <c r="E242" s="19">
        <v>0</v>
      </c>
      <c r="F242">
        <v>0</v>
      </c>
      <c r="G242">
        <v>0</v>
      </c>
      <c r="H242">
        <v>0</v>
      </c>
      <c r="I242">
        <v>0</v>
      </c>
      <c r="J242">
        <v>0</v>
      </c>
      <c r="K242">
        <v>0</v>
      </c>
      <c r="L242">
        <v>0</v>
      </c>
      <c r="M242">
        <v>0</v>
      </c>
      <c r="N242">
        <v>0</v>
      </c>
      <c r="O242">
        <v>0</v>
      </c>
      <c r="P242">
        <v>0</v>
      </c>
      <c r="Q242">
        <v>0</v>
      </c>
      <c r="R242">
        <v>0</v>
      </c>
      <c r="S242">
        <v>0</v>
      </c>
      <c r="T242">
        <v>0</v>
      </c>
      <c r="U242">
        <v>0</v>
      </c>
      <c r="V242">
        <v>0</v>
      </c>
      <c r="W242" s="14">
        <v>0</v>
      </c>
    </row>
    <row r="243" spans="1:23" x14ac:dyDescent="0.25">
      <c r="A243" t="s">
        <v>288</v>
      </c>
      <c r="B243" s="19" t="s">
        <v>1</v>
      </c>
      <c r="C243" t="s">
        <v>131</v>
      </c>
      <c r="D243" s="5">
        <v>3800000</v>
      </c>
      <c r="E243" s="19">
        <v>10</v>
      </c>
      <c r="F243">
        <v>813</v>
      </c>
      <c r="G243">
        <v>4</v>
      </c>
      <c r="H243">
        <v>1</v>
      </c>
      <c r="I243">
        <v>13</v>
      </c>
      <c r="J243">
        <v>27</v>
      </c>
      <c r="K243">
        <v>1</v>
      </c>
      <c r="L243">
        <v>1</v>
      </c>
      <c r="M243">
        <v>2</v>
      </c>
      <c r="N243">
        <v>1</v>
      </c>
      <c r="O243">
        <v>2</v>
      </c>
      <c r="P243">
        <v>0</v>
      </c>
      <c r="Q243">
        <v>293</v>
      </c>
      <c r="R243">
        <v>18</v>
      </c>
      <c r="S243">
        <v>24</v>
      </c>
      <c r="T243">
        <v>0</v>
      </c>
      <c r="U243">
        <v>18</v>
      </c>
      <c r="V243">
        <v>0</v>
      </c>
      <c r="W243" s="14">
        <v>3.0910000000000002</v>
      </c>
    </row>
    <row r="244" spans="1:23" x14ac:dyDescent="0.25">
      <c r="A244" t="s">
        <v>289</v>
      </c>
      <c r="B244" s="19" t="s">
        <v>2</v>
      </c>
      <c r="C244" t="s">
        <v>85</v>
      </c>
      <c r="D244" s="5">
        <v>3800000</v>
      </c>
      <c r="E244" s="19">
        <v>0</v>
      </c>
      <c r="F244">
        <v>0</v>
      </c>
      <c r="G244">
        <v>0</v>
      </c>
      <c r="H244">
        <v>0</v>
      </c>
      <c r="I244">
        <v>0</v>
      </c>
      <c r="J244">
        <v>0</v>
      </c>
      <c r="K244">
        <v>0</v>
      </c>
      <c r="L244">
        <v>0</v>
      </c>
      <c r="M244">
        <v>0</v>
      </c>
      <c r="N244">
        <v>0</v>
      </c>
      <c r="O244">
        <v>0</v>
      </c>
      <c r="P244">
        <v>0</v>
      </c>
      <c r="Q244">
        <v>0</v>
      </c>
      <c r="R244">
        <v>0</v>
      </c>
      <c r="S244">
        <v>0</v>
      </c>
      <c r="T244">
        <v>0</v>
      </c>
      <c r="U244">
        <v>0</v>
      </c>
      <c r="V244">
        <v>0</v>
      </c>
      <c r="W244" s="14">
        <v>0</v>
      </c>
    </row>
    <row r="245" spans="1:23" x14ac:dyDescent="0.25">
      <c r="A245" t="s">
        <v>290</v>
      </c>
      <c r="B245" s="19" t="s">
        <v>1</v>
      </c>
      <c r="C245" t="s">
        <v>63</v>
      </c>
      <c r="D245" s="5">
        <v>3800000</v>
      </c>
      <c r="E245" s="19">
        <v>9</v>
      </c>
      <c r="F245">
        <v>365</v>
      </c>
      <c r="G245">
        <v>0</v>
      </c>
      <c r="H245">
        <v>0</v>
      </c>
      <c r="I245">
        <v>9</v>
      </c>
      <c r="J245">
        <v>8</v>
      </c>
      <c r="K245">
        <v>0</v>
      </c>
      <c r="L245">
        <v>2</v>
      </c>
      <c r="M245">
        <v>2</v>
      </c>
      <c r="N245">
        <v>0</v>
      </c>
      <c r="O245">
        <v>1</v>
      </c>
      <c r="P245">
        <v>0</v>
      </c>
      <c r="Q245">
        <v>73</v>
      </c>
      <c r="R245">
        <v>3</v>
      </c>
      <c r="S245">
        <v>6</v>
      </c>
      <c r="T245">
        <v>0</v>
      </c>
      <c r="U245">
        <v>6</v>
      </c>
      <c r="V245">
        <v>0</v>
      </c>
      <c r="W245" s="14">
        <v>2.8279999999999998</v>
      </c>
    </row>
    <row r="246" spans="1:23" x14ac:dyDescent="0.25">
      <c r="A246" t="s">
        <v>291</v>
      </c>
      <c r="B246" s="19" t="s">
        <v>1</v>
      </c>
      <c r="C246" t="s">
        <v>131</v>
      </c>
      <c r="D246" s="5">
        <v>3700000</v>
      </c>
      <c r="E246" s="19">
        <v>9</v>
      </c>
      <c r="F246">
        <v>510</v>
      </c>
      <c r="G246">
        <v>3</v>
      </c>
      <c r="H246">
        <v>0</v>
      </c>
      <c r="I246">
        <v>9</v>
      </c>
      <c r="J246">
        <v>9</v>
      </c>
      <c r="K246">
        <v>0</v>
      </c>
      <c r="L246">
        <v>0</v>
      </c>
      <c r="M246">
        <v>1</v>
      </c>
      <c r="N246">
        <v>2</v>
      </c>
      <c r="O246">
        <v>0</v>
      </c>
      <c r="P246">
        <v>0</v>
      </c>
      <c r="Q246">
        <v>241</v>
      </c>
      <c r="R246">
        <v>14</v>
      </c>
      <c r="S246">
        <v>6</v>
      </c>
      <c r="T246">
        <v>0</v>
      </c>
      <c r="U246">
        <v>12</v>
      </c>
      <c r="V246">
        <v>0</v>
      </c>
      <c r="W246" s="14">
        <v>2.25</v>
      </c>
    </row>
    <row r="247" spans="1:23" x14ac:dyDescent="0.25">
      <c r="A247" t="s">
        <v>292</v>
      </c>
      <c r="B247" s="19" t="s">
        <v>2</v>
      </c>
      <c r="C247" t="s">
        <v>131</v>
      </c>
      <c r="D247" s="5">
        <v>3700000</v>
      </c>
      <c r="E247" s="19">
        <v>11</v>
      </c>
      <c r="F247">
        <v>990</v>
      </c>
      <c r="G247">
        <v>1</v>
      </c>
      <c r="H247">
        <v>0</v>
      </c>
      <c r="I247">
        <v>2</v>
      </c>
      <c r="J247">
        <v>0</v>
      </c>
      <c r="K247">
        <v>0</v>
      </c>
      <c r="L247">
        <v>0</v>
      </c>
      <c r="M247">
        <v>2</v>
      </c>
      <c r="N247">
        <v>2</v>
      </c>
      <c r="O247">
        <v>0</v>
      </c>
      <c r="P247">
        <v>0</v>
      </c>
      <c r="Q247">
        <v>134</v>
      </c>
      <c r="R247">
        <v>1</v>
      </c>
      <c r="S247">
        <v>0</v>
      </c>
      <c r="T247">
        <v>26</v>
      </c>
      <c r="U247">
        <v>23</v>
      </c>
      <c r="V247">
        <v>0</v>
      </c>
      <c r="W247" s="14">
        <v>1.5269999999999999</v>
      </c>
    </row>
    <row r="248" spans="1:23" x14ac:dyDescent="0.25">
      <c r="A248" t="s">
        <v>293</v>
      </c>
      <c r="B248" s="19" t="s">
        <v>1</v>
      </c>
      <c r="C248" t="s">
        <v>131</v>
      </c>
      <c r="D248" s="5">
        <v>3500000</v>
      </c>
      <c r="E248" s="19">
        <v>5</v>
      </c>
      <c r="F248">
        <v>350</v>
      </c>
      <c r="G248">
        <v>1</v>
      </c>
      <c r="H248">
        <v>1</v>
      </c>
      <c r="I248">
        <v>8</v>
      </c>
      <c r="J248">
        <v>9</v>
      </c>
      <c r="K248">
        <v>0</v>
      </c>
      <c r="L248">
        <v>0</v>
      </c>
      <c r="M248">
        <v>0</v>
      </c>
      <c r="N248">
        <v>1</v>
      </c>
      <c r="O248">
        <v>1</v>
      </c>
      <c r="P248">
        <v>0</v>
      </c>
      <c r="Q248">
        <v>155</v>
      </c>
      <c r="R248">
        <v>10</v>
      </c>
      <c r="S248">
        <v>10</v>
      </c>
      <c r="T248">
        <v>0</v>
      </c>
      <c r="U248">
        <v>8</v>
      </c>
      <c r="V248">
        <v>0</v>
      </c>
      <c r="W248" s="14">
        <v>2.0499999999999998</v>
      </c>
    </row>
    <row r="249" spans="1:23" x14ac:dyDescent="0.25">
      <c r="A249" t="s">
        <v>294</v>
      </c>
      <c r="B249" s="19" t="s">
        <v>4</v>
      </c>
      <c r="C249" t="s">
        <v>52</v>
      </c>
      <c r="D249" s="5">
        <v>3500000</v>
      </c>
      <c r="E249" s="19">
        <v>7</v>
      </c>
      <c r="F249">
        <v>313</v>
      </c>
      <c r="G249">
        <v>1</v>
      </c>
      <c r="H249">
        <v>0</v>
      </c>
      <c r="I249">
        <v>6</v>
      </c>
      <c r="J249">
        <v>3</v>
      </c>
      <c r="K249">
        <v>0</v>
      </c>
      <c r="L249">
        <v>0</v>
      </c>
      <c r="M249">
        <v>1</v>
      </c>
      <c r="N249">
        <v>2</v>
      </c>
      <c r="O249">
        <v>3</v>
      </c>
      <c r="P249">
        <v>0</v>
      </c>
      <c r="Q249">
        <v>63</v>
      </c>
      <c r="R249">
        <v>4</v>
      </c>
      <c r="S249">
        <v>3</v>
      </c>
      <c r="T249">
        <v>0</v>
      </c>
      <c r="U249">
        <v>2</v>
      </c>
      <c r="V249">
        <v>0</v>
      </c>
      <c r="W249" s="14">
        <v>1.95</v>
      </c>
    </row>
    <row r="250" spans="1:23" x14ac:dyDescent="0.25">
      <c r="A250" t="s">
        <v>295</v>
      </c>
      <c r="B250" s="19" t="s">
        <v>4</v>
      </c>
      <c r="C250" t="s">
        <v>131</v>
      </c>
      <c r="D250" s="5">
        <v>3500000</v>
      </c>
      <c r="E250" s="19">
        <v>10</v>
      </c>
      <c r="F250">
        <v>778</v>
      </c>
      <c r="G250">
        <v>3</v>
      </c>
      <c r="H250">
        <v>0</v>
      </c>
      <c r="I250">
        <v>13</v>
      </c>
      <c r="J250">
        <v>21</v>
      </c>
      <c r="K250">
        <v>4</v>
      </c>
      <c r="L250">
        <v>0</v>
      </c>
      <c r="M250">
        <v>2</v>
      </c>
      <c r="N250">
        <v>2</v>
      </c>
      <c r="O250">
        <v>8</v>
      </c>
      <c r="P250">
        <v>1</v>
      </c>
      <c r="Q250">
        <v>145</v>
      </c>
      <c r="R250">
        <v>1</v>
      </c>
      <c r="S250">
        <v>11</v>
      </c>
      <c r="T250">
        <v>0</v>
      </c>
      <c r="U250">
        <v>16</v>
      </c>
      <c r="V250">
        <v>0</v>
      </c>
      <c r="W250" s="14">
        <v>4.891</v>
      </c>
    </row>
    <row r="251" spans="1:23" x14ac:dyDescent="0.25">
      <c r="A251" t="s">
        <v>296</v>
      </c>
      <c r="B251" s="19" t="s">
        <v>4</v>
      </c>
      <c r="C251" t="s">
        <v>85</v>
      </c>
      <c r="D251" s="5">
        <v>3500000</v>
      </c>
      <c r="E251" s="19">
        <v>9</v>
      </c>
      <c r="F251">
        <v>411</v>
      </c>
      <c r="G251">
        <v>1</v>
      </c>
      <c r="H251">
        <v>0</v>
      </c>
      <c r="I251">
        <v>5</v>
      </c>
      <c r="J251">
        <v>7</v>
      </c>
      <c r="K251">
        <v>0</v>
      </c>
      <c r="L251">
        <v>0</v>
      </c>
      <c r="M251">
        <v>1</v>
      </c>
      <c r="N251">
        <v>3</v>
      </c>
      <c r="O251">
        <v>4</v>
      </c>
      <c r="P251">
        <v>0</v>
      </c>
      <c r="Q251">
        <v>83</v>
      </c>
      <c r="R251">
        <v>0</v>
      </c>
      <c r="S251">
        <v>8</v>
      </c>
      <c r="T251">
        <v>0</v>
      </c>
      <c r="U251">
        <v>4</v>
      </c>
      <c r="V251">
        <v>0</v>
      </c>
      <c r="W251" s="14">
        <v>1.746</v>
      </c>
    </row>
    <row r="252" spans="1:23" x14ac:dyDescent="0.25">
      <c r="A252" t="s">
        <v>297</v>
      </c>
      <c r="B252" s="19" t="s">
        <v>4</v>
      </c>
      <c r="C252" t="s">
        <v>85</v>
      </c>
      <c r="D252" s="5">
        <v>3500000</v>
      </c>
      <c r="E252" s="19">
        <v>9</v>
      </c>
      <c r="F252">
        <v>417</v>
      </c>
      <c r="G252">
        <v>0</v>
      </c>
      <c r="H252">
        <v>0</v>
      </c>
      <c r="I252">
        <v>2</v>
      </c>
      <c r="J252">
        <v>8</v>
      </c>
      <c r="K252">
        <v>0</v>
      </c>
      <c r="L252">
        <v>0</v>
      </c>
      <c r="M252">
        <v>2</v>
      </c>
      <c r="N252">
        <v>3</v>
      </c>
      <c r="O252">
        <v>2</v>
      </c>
      <c r="P252">
        <v>0</v>
      </c>
      <c r="Q252">
        <v>107</v>
      </c>
      <c r="R252">
        <v>6</v>
      </c>
      <c r="S252">
        <v>3</v>
      </c>
      <c r="T252">
        <v>0</v>
      </c>
      <c r="U252">
        <v>5</v>
      </c>
      <c r="V252">
        <v>0</v>
      </c>
      <c r="W252" s="14">
        <v>1.3939999999999999</v>
      </c>
    </row>
    <row r="253" spans="1:23" x14ac:dyDescent="0.25">
      <c r="A253" t="s">
        <v>298</v>
      </c>
      <c r="B253" s="19" t="s">
        <v>1</v>
      </c>
      <c r="C253" t="s">
        <v>59</v>
      </c>
      <c r="D253" s="5">
        <v>3500000</v>
      </c>
      <c r="E253" s="19">
        <v>6</v>
      </c>
      <c r="F253">
        <v>458</v>
      </c>
      <c r="G253">
        <v>4</v>
      </c>
      <c r="H253">
        <v>0</v>
      </c>
      <c r="I253">
        <v>3</v>
      </c>
      <c r="J253">
        <v>16</v>
      </c>
      <c r="K253">
        <v>0</v>
      </c>
      <c r="L253">
        <v>0</v>
      </c>
      <c r="M253">
        <v>2</v>
      </c>
      <c r="N253">
        <v>0</v>
      </c>
      <c r="O253">
        <v>0</v>
      </c>
      <c r="P253">
        <v>0</v>
      </c>
      <c r="Q253">
        <v>136</v>
      </c>
      <c r="R253">
        <v>12</v>
      </c>
      <c r="S253">
        <v>11</v>
      </c>
      <c r="T253">
        <v>0</v>
      </c>
      <c r="U253">
        <v>6</v>
      </c>
      <c r="V253">
        <v>0</v>
      </c>
      <c r="W253" s="14">
        <v>0.91</v>
      </c>
    </row>
    <row r="254" spans="1:23" x14ac:dyDescent="0.25">
      <c r="A254" t="s">
        <v>299</v>
      </c>
      <c r="B254" s="19" t="s">
        <v>4</v>
      </c>
      <c r="C254" t="s">
        <v>63</v>
      </c>
      <c r="D254" s="5">
        <v>3500000</v>
      </c>
      <c r="E254" s="19">
        <v>9</v>
      </c>
      <c r="F254">
        <v>207</v>
      </c>
      <c r="G254">
        <v>0</v>
      </c>
      <c r="H254">
        <v>0</v>
      </c>
      <c r="I254">
        <v>4</v>
      </c>
      <c r="J254">
        <v>1</v>
      </c>
      <c r="K254">
        <v>0</v>
      </c>
      <c r="L254">
        <v>0</v>
      </c>
      <c r="M254">
        <v>0</v>
      </c>
      <c r="N254">
        <v>0</v>
      </c>
      <c r="O254">
        <v>3</v>
      </c>
      <c r="P254">
        <v>0</v>
      </c>
      <c r="Q254">
        <v>58</v>
      </c>
      <c r="R254">
        <v>0</v>
      </c>
      <c r="S254">
        <v>2</v>
      </c>
      <c r="T254">
        <v>0</v>
      </c>
      <c r="U254">
        <v>5</v>
      </c>
      <c r="V254">
        <v>0</v>
      </c>
      <c r="W254" s="14">
        <v>1.4870000000000001</v>
      </c>
    </row>
    <row r="255" spans="1:23" x14ac:dyDescent="0.25">
      <c r="A255" t="s">
        <v>300</v>
      </c>
      <c r="B255" s="19" t="s">
        <v>4</v>
      </c>
      <c r="C255" t="s">
        <v>67</v>
      </c>
      <c r="D255" s="5">
        <v>3500000</v>
      </c>
      <c r="E255" s="19">
        <v>8</v>
      </c>
      <c r="F255">
        <v>346</v>
      </c>
      <c r="G255">
        <v>2</v>
      </c>
      <c r="H255">
        <v>0</v>
      </c>
      <c r="I255">
        <v>1</v>
      </c>
      <c r="J255">
        <v>10</v>
      </c>
      <c r="K255">
        <v>3</v>
      </c>
      <c r="L255">
        <v>1</v>
      </c>
      <c r="M255">
        <v>0</v>
      </c>
      <c r="N255">
        <v>1</v>
      </c>
      <c r="O255">
        <v>6</v>
      </c>
      <c r="P255">
        <v>0</v>
      </c>
      <c r="Q255">
        <v>89</v>
      </c>
      <c r="R255">
        <v>3</v>
      </c>
      <c r="S255">
        <v>3</v>
      </c>
      <c r="T255">
        <v>0</v>
      </c>
      <c r="U255">
        <v>7</v>
      </c>
      <c r="V255">
        <v>0</v>
      </c>
      <c r="W255" s="14">
        <v>4.7610000000000001</v>
      </c>
    </row>
    <row r="256" spans="1:23" x14ac:dyDescent="0.25">
      <c r="A256" t="s">
        <v>301</v>
      </c>
      <c r="B256" s="19" t="s">
        <v>2</v>
      </c>
      <c r="C256" t="s">
        <v>131</v>
      </c>
      <c r="D256" s="5">
        <v>3500000</v>
      </c>
      <c r="E256" s="19">
        <v>0</v>
      </c>
      <c r="F256">
        <v>0</v>
      </c>
      <c r="G256">
        <v>0</v>
      </c>
      <c r="H256">
        <v>0</v>
      </c>
      <c r="I256">
        <v>0</v>
      </c>
      <c r="J256">
        <v>0</v>
      </c>
      <c r="K256">
        <v>0</v>
      </c>
      <c r="L256">
        <v>0</v>
      </c>
      <c r="M256">
        <v>0</v>
      </c>
      <c r="N256">
        <v>0</v>
      </c>
      <c r="O256">
        <v>0</v>
      </c>
      <c r="P256">
        <v>0</v>
      </c>
      <c r="Q256">
        <v>0</v>
      </c>
      <c r="R256">
        <v>0</v>
      </c>
      <c r="S256">
        <v>0</v>
      </c>
      <c r="T256">
        <v>0</v>
      </c>
      <c r="U256">
        <v>0</v>
      </c>
      <c r="V256">
        <v>0</v>
      </c>
      <c r="W256" s="14">
        <v>0</v>
      </c>
    </row>
  </sheetData>
  <sortState ref="A2:Y188">
    <sortCondition descending="1" ref="W1"/>
  </sortState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copycolumns5">
                <anchor moveWithCells="1" sizeWithCells="1">
                  <from>
                    <xdr:col>23</xdr:col>
                    <xdr:colOff>600075</xdr:colOff>
                    <xdr:row>4</xdr:row>
                    <xdr:rowOff>9525</xdr:rowOff>
                  </from>
                  <to>
                    <xdr:col>26</xdr:col>
                    <xdr:colOff>57150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ClearAll">
                <anchor moveWithCells="1" sizeWithCells="1">
                  <from>
                    <xdr:col>24</xdr:col>
                    <xdr:colOff>0</xdr:colOff>
                    <xdr:row>0</xdr:row>
                    <xdr:rowOff>95250</xdr:rowOff>
                  </from>
                  <to>
                    <xdr:col>25</xdr:col>
                    <xdr:colOff>28575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E39"/>
  <sheetViews>
    <sheetView topLeftCell="A9" workbookViewId="0">
      <selection activeCell="E10" sqref="E10:E30"/>
    </sheetView>
  </sheetViews>
  <sheetFormatPr baseColWidth="10" defaultColWidth="9.140625" defaultRowHeight="15" x14ac:dyDescent="0.25"/>
  <cols>
    <col min="1" max="1" width="30" customWidth="1"/>
    <col min="2" max="2" width="23" style="8" customWidth="1"/>
    <col min="3" max="3" width="14.140625" style="11" customWidth="1"/>
    <col min="4" max="4" width="10.140625" style="7" customWidth="1"/>
    <col min="5" max="5" width="2" bestFit="1" customWidth="1"/>
  </cols>
  <sheetData>
    <row r="1" spans="1:5" s="19" customFormat="1" x14ac:dyDescent="0.25">
      <c r="A1" s="3" t="s">
        <v>0</v>
      </c>
      <c r="B1" s="2" t="s">
        <v>7</v>
      </c>
      <c r="C1" s="4" t="s">
        <v>5</v>
      </c>
      <c r="D1" s="24" t="s">
        <v>6</v>
      </c>
    </row>
    <row r="2" spans="1:5" x14ac:dyDescent="0.25">
      <c r="A2" t="s">
        <v>45</v>
      </c>
      <c r="B2" t="s">
        <v>43</v>
      </c>
      <c r="C2" s="5">
        <v>13100000</v>
      </c>
      <c r="D2" s="14">
        <v>10.856</v>
      </c>
      <c r="E2" t="s">
        <v>15</v>
      </c>
    </row>
    <row r="3" spans="1:5" x14ac:dyDescent="0.25">
      <c r="A3" t="s">
        <v>95</v>
      </c>
      <c r="B3" t="s">
        <v>52</v>
      </c>
      <c r="C3" s="5">
        <v>8300000</v>
      </c>
      <c r="D3" s="14">
        <v>9.1890000000000001</v>
      </c>
      <c r="E3" t="s">
        <v>15</v>
      </c>
    </row>
    <row r="4" spans="1:5" x14ac:dyDescent="0.25">
      <c r="A4" t="s">
        <v>96</v>
      </c>
      <c r="B4" t="s">
        <v>52</v>
      </c>
      <c r="C4" s="5">
        <v>8200000</v>
      </c>
      <c r="D4" s="14">
        <v>7.8</v>
      </c>
      <c r="E4" t="s">
        <v>15</v>
      </c>
    </row>
    <row r="5" spans="1:5" x14ac:dyDescent="0.25">
      <c r="A5" t="s">
        <v>142</v>
      </c>
      <c r="B5" t="s">
        <v>85</v>
      </c>
      <c r="C5" s="5">
        <v>7000000</v>
      </c>
      <c r="D5" s="14">
        <v>7.5270000000000001</v>
      </c>
      <c r="E5" t="s">
        <v>15</v>
      </c>
    </row>
    <row r="6" spans="1:5" x14ac:dyDescent="0.25">
      <c r="A6" t="s">
        <v>68</v>
      </c>
      <c r="B6" t="s">
        <v>39</v>
      </c>
      <c r="C6" s="5">
        <v>9900000</v>
      </c>
      <c r="D6" s="14">
        <v>6.657</v>
      </c>
      <c r="E6" t="s">
        <v>15</v>
      </c>
    </row>
    <row r="7" spans="1:5" x14ac:dyDescent="0.25">
      <c r="A7" t="s">
        <v>164</v>
      </c>
      <c r="B7" t="s">
        <v>63</v>
      </c>
      <c r="C7" s="5">
        <v>6400000</v>
      </c>
      <c r="D7" s="14">
        <v>5.38</v>
      </c>
      <c r="E7" t="s">
        <v>15</v>
      </c>
    </row>
    <row r="8" spans="1:5" x14ac:dyDescent="0.25">
      <c r="A8" t="s">
        <v>137</v>
      </c>
      <c r="B8" t="s">
        <v>67</v>
      </c>
      <c r="C8" s="5">
        <v>7100000</v>
      </c>
      <c r="D8" s="14">
        <v>5.3</v>
      </c>
      <c r="E8" t="s">
        <v>15</v>
      </c>
    </row>
    <row r="9" spans="1:5" x14ac:dyDescent="0.25">
      <c r="A9" t="s">
        <v>129</v>
      </c>
      <c r="B9" t="s">
        <v>63</v>
      </c>
      <c r="C9" s="5">
        <v>7200000</v>
      </c>
      <c r="D9" s="14">
        <v>4.4580000000000002</v>
      </c>
      <c r="E9" t="s">
        <v>15</v>
      </c>
    </row>
    <row r="10" spans="1:5" x14ac:dyDescent="0.25">
      <c r="A10" t="s">
        <v>171</v>
      </c>
      <c r="B10" t="s">
        <v>48</v>
      </c>
      <c r="C10" s="5">
        <v>6300000</v>
      </c>
      <c r="D10" s="14">
        <v>4.22</v>
      </c>
      <c r="E10" t="s">
        <v>15</v>
      </c>
    </row>
    <row r="11" spans="1:5" x14ac:dyDescent="0.25">
      <c r="A11" t="s">
        <v>185</v>
      </c>
      <c r="B11" t="s">
        <v>67</v>
      </c>
      <c r="C11" s="5">
        <v>6100000</v>
      </c>
      <c r="D11" s="14">
        <v>4.1130000000000004</v>
      </c>
      <c r="E11" t="s">
        <v>15</v>
      </c>
    </row>
    <row r="12" spans="1:5" x14ac:dyDescent="0.25">
      <c r="A12" t="s">
        <v>248</v>
      </c>
      <c r="B12" t="s">
        <v>61</v>
      </c>
      <c r="C12" s="5">
        <v>5400000</v>
      </c>
      <c r="D12" s="14">
        <v>4.0730000000000004</v>
      </c>
      <c r="E12" t="s">
        <v>15</v>
      </c>
    </row>
    <row r="13" spans="1:5" x14ac:dyDescent="0.25">
      <c r="A13" t="s">
        <v>254</v>
      </c>
      <c r="B13" t="s">
        <v>59</v>
      </c>
      <c r="C13" s="5">
        <v>5200000</v>
      </c>
      <c r="D13" s="14">
        <v>4.0039999999999996</v>
      </c>
      <c r="E13" t="s">
        <v>15</v>
      </c>
    </row>
    <row r="14" spans="1:5" x14ac:dyDescent="0.25">
      <c r="A14" t="s">
        <v>224</v>
      </c>
      <c r="B14" t="s">
        <v>48</v>
      </c>
      <c r="C14" s="5">
        <v>5800000</v>
      </c>
      <c r="D14" s="14">
        <v>3.45</v>
      </c>
      <c r="E14" t="s">
        <v>15</v>
      </c>
    </row>
    <row r="15" spans="1:5" x14ac:dyDescent="0.25">
      <c r="A15" t="s">
        <v>80</v>
      </c>
      <c r="B15" t="s">
        <v>39</v>
      </c>
      <c r="C15" s="5">
        <v>8700000</v>
      </c>
      <c r="D15" s="14">
        <v>3.3</v>
      </c>
      <c r="E15" t="s">
        <v>15</v>
      </c>
    </row>
    <row r="16" spans="1:5" x14ac:dyDescent="0.25">
      <c r="A16" t="s">
        <v>264</v>
      </c>
      <c r="B16" t="s">
        <v>59</v>
      </c>
      <c r="C16" s="5">
        <v>4900000</v>
      </c>
      <c r="D16" s="14">
        <v>3.12</v>
      </c>
      <c r="E16" t="s">
        <v>15</v>
      </c>
    </row>
    <row r="17" spans="1:5" x14ac:dyDescent="0.25">
      <c r="A17" t="s">
        <v>230</v>
      </c>
      <c r="B17" t="s">
        <v>43</v>
      </c>
      <c r="C17" s="5">
        <v>5700000</v>
      </c>
      <c r="D17" s="14">
        <v>2.2999999999999998</v>
      </c>
      <c r="E17" t="s">
        <v>15</v>
      </c>
    </row>
    <row r="18" spans="1:5" x14ac:dyDescent="0.25">
      <c r="A18" t="s">
        <v>292</v>
      </c>
      <c r="B18" t="s">
        <v>131</v>
      </c>
      <c r="C18" s="5">
        <v>3700000</v>
      </c>
      <c r="D18" s="14">
        <v>1.5269999999999999</v>
      </c>
      <c r="E18" t="s">
        <v>15</v>
      </c>
    </row>
    <row r="19" spans="1:5" x14ac:dyDescent="0.25">
      <c r="A19" t="s">
        <v>205</v>
      </c>
      <c r="B19" t="s">
        <v>48</v>
      </c>
      <c r="C19" s="5">
        <v>6000000</v>
      </c>
      <c r="D19" s="14">
        <v>0.08</v>
      </c>
      <c r="E19" t="s">
        <v>15</v>
      </c>
    </row>
    <row r="20" spans="1:5" x14ac:dyDescent="0.25">
      <c r="A20" t="s">
        <v>99</v>
      </c>
      <c r="B20" t="s">
        <v>52</v>
      </c>
      <c r="C20" s="5">
        <v>8100000</v>
      </c>
      <c r="D20" s="14">
        <v>0</v>
      </c>
      <c r="E20" t="s">
        <v>15</v>
      </c>
    </row>
    <row r="21" spans="1:5" x14ac:dyDescent="0.25">
      <c r="A21" t="s">
        <v>165</v>
      </c>
      <c r="B21" t="s">
        <v>61</v>
      </c>
      <c r="C21" s="5">
        <v>6400000</v>
      </c>
      <c r="D21" s="14">
        <v>0</v>
      </c>
      <c r="E21" t="s">
        <v>15</v>
      </c>
    </row>
    <row r="22" spans="1:5" x14ac:dyDescent="0.25">
      <c r="A22" t="s">
        <v>196</v>
      </c>
      <c r="B22" t="s">
        <v>61</v>
      </c>
      <c r="C22" s="5">
        <v>6000000</v>
      </c>
      <c r="D22" s="14">
        <v>0</v>
      </c>
      <c r="E22" t="s">
        <v>15</v>
      </c>
    </row>
    <row r="23" spans="1:5" x14ac:dyDescent="0.25">
      <c r="A23" t="s">
        <v>199</v>
      </c>
      <c r="B23" t="s">
        <v>63</v>
      </c>
      <c r="C23" s="5">
        <v>6000000</v>
      </c>
      <c r="D23" s="14">
        <v>0</v>
      </c>
      <c r="E23" t="s">
        <v>15</v>
      </c>
    </row>
    <row r="24" spans="1:5" x14ac:dyDescent="0.25">
      <c r="A24" t="s">
        <v>207</v>
      </c>
      <c r="B24" t="s">
        <v>43</v>
      </c>
      <c r="C24" s="5">
        <v>6000000</v>
      </c>
      <c r="D24" s="14">
        <v>0</v>
      </c>
      <c r="E24" t="s">
        <v>15</v>
      </c>
    </row>
    <row r="25" spans="1:5" x14ac:dyDescent="0.25">
      <c r="A25" t="s">
        <v>208</v>
      </c>
      <c r="B25" t="s">
        <v>67</v>
      </c>
      <c r="C25" s="5">
        <v>6000000</v>
      </c>
      <c r="D25" s="14">
        <v>0</v>
      </c>
      <c r="E25" t="s">
        <v>15</v>
      </c>
    </row>
    <row r="26" spans="1:5" x14ac:dyDescent="0.25">
      <c r="A26" t="s">
        <v>214</v>
      </c>
      <c r="B26" t="s">
        <v>61</v>
      </c>
      <c r="C26" s="5">
        <v>5900000</v>
      </c>
      <c r="D26" s="14">
        <v>0</v>
      </c>
      <c r="E26" t="s">
        <v>15</v>
      </c>
    </row>
    <row r="27" spans="1:5" x14ac:dyDescent="0.25">
      <c r="A27" t="s">
        <v>242</v>
      </c>
      <c r="B27" t="s">
        <v>39</v>
      </c>
      <c r="C27" s="5">
        <v>5400000</v>
      </c>
      <c r="D27" s="14">
        <v>0</v>
      </c>
      <c r="E27" t="s">
        <v>15</v>
      </c>
    </row>
    <row r="28" spans="1:5" x14ac:dyDescent="0.25">
      <c r="A28" t="s">
        <v>287</v>
      </c>
      <c r="B28" t="s">
        <v>52</v>
      </c>
      <c r="C28" s="5">
        <v>3800000</v>
      </c>
      <c r="D28" s="14">
        <v>0</v>
      </c>
      <c r="E28" t="s">
        <v>15</v>
      </c>
    </row>
    <row r="29" spans="1:5" x14ac:dyDescent="0.25">
      <c r="A29" t="s">
        <v>289</v>
      </c>
      <c r="B29" t="s">
        <v>85</v>
      </c>
      <c r="C29" s="5">
        <v>3800000</v>
      </c>
      <c r="D29" s="14">
        <v>0</v>
      </c>
      <c r="E29" t="s">
        <v>15</v>
      </c>
    </row>
    <row r="30" spans="1:5" x14ac:dyDescent="0.25">
      <c r="A30" t="s">
        <v>301</v>
      </c>
      <c r="B30" t="s">
        <v>131</v>
      </c>
      <c r="C30" s="5">
        <v>3500000</v>
      </c>
      <c r="D30" s="14">
        <v>0</v>
      </c>
      <c r="E30" t="s">
        <v>15</v>
      </c>
    </row>
    <row r="31" spans="1:5" x14ac:dyDescent="0.25">
      <c r="B31"/>
      <c r="C31"/>
      <c r="D31"/>
    </row>
    <row r="32" spans="1:5" x14ac:dyDescent="0.25">
      <c r="B32"/>
      <c r="C32"/>
      <c r="D32"/>
    </row>
    <row r="33" spans="2:4" x14ac:dyDescent="0.25">
      <c r="B33"/>
      <c r="C33"/>
      <c r="D33"/>
    </row>
    <row r="34" spans="2:4" x14ac:dyDescent="0.25">
      <c r="B34"/>
      <c r="C34"/>
      <c r="D34"/>
    </row>
    <row r="35" spans="2:4" x14ac:dyDescent="0.25">
      <c r="B35"/>
      <c r="C35"/>
      <c r="D35"/>
    </row>
    <row r="36" spans="2:4" x14ac:dyDescent="0.25">
      <c r="B36"/>
      <c r="C36"/>
      <c r="D36"/>
    </row>
    <row r="37" spans="2:4" x14ac:dyDescent="0.25">
      <c r="B37"/>
      <c r="C37"/>
      <c r="D37"/>
    </row>
    <row r="38" spans="2:4" x14ac:dyDescent="0.25">
      <c r="B38"/>
      <c r="C38"/>
      <c r="D38"/>
    </row>
    <row r="39" spans="2:4" x14ac:dyDescent="0.25">
      <c r="B39"/>
      <c r="C39"/>
      <c r="D39"/>
    </row>
  </sheetData>
  <autoFilter ref="B1:B39">
    <sortState ref="A2:E39">
      <sortCondition ref="B1:B39"/>
    </sortState>
  </autoFilter>
  <sortState ref="A2:E30">
    <sortCondition descending="1" ref="E1"/>
    <sortCondition descending="1" ref="D1"/>
  </sortState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15"/>
  <sheetViews>
    <sheetView topLeftCell="A70" workbookViewId="0">
      <selection sqref="A1:XFD1"/>
    </sheetView>
  </sheetViews>
  <sheetFormatPr baseColWidth="10" defaultColWidth="11.42578125" defaultRowHeight="15" x14ac:dyDescent="0.25"/>
  <cols>
    <col min="1" max="1" width="30" customWidth="1"/>
    <col min="2" max="2" width="23" customWidth="1"/>
    <col min="3" max="3" width="14.140625" style="5" customWidth="1"/>
    <col min="4" max="4" width="10.140625" style="9" customWidth="1"/>
  </cols>
  <sheetData>
    <row r="1" spans="1:5" s="19" customFormat="1" x14ac:dyDescent="0.25">
      <c r="A1" s="3" t="s">
        <v>0</v>
      </c>
      <c r="B1" s="3" t="s">
        <v>7</v>
      </c>
      <c r="C1" s="4" t="s">
        <v>5</v>
      </c>
      <c r="D1" s="25" t="s">
        <v>6</v>
      </c>
    </row>
    <row r="2" spans="1:5" x14ac:dyDescent="0.25">
      <c r="A2" t="s">
        <v>46</v>
      </c>
      <c r="B2" t="s">
        <v>43</v>
      </c>
      <c r="C2" s="5">
        <v>13000000</v>
      </c>
      <c r="D2" s="14">
        <v>10.863</v>
      </c>
      <c r="E2" t="s">
        <v>15</v>
      </c>
    </row>
    <row r="3" spans="1:5" x14ac:dyDescent="0.25">
      <c r="A3" t="s">
        <v>89</v>
      </c>
      <c r="B3" t="s">
        <v>39</v>
      </c>
      <c r="C3" s="5">
        <v>8500000</v>
      </c>
      <c r="D3" s="14">
        <v>8.7249999999999996</v>
      </c>
      <c r="E3" t="s">
        <v>15</v>
      </c>
    </row>
    <row r="4" spans="1:5" x14ac:dyDescent="0.25">
      <c r="A4" t="s">
        <v>94</v>
      </c>
      <c r="B4" t="s">
        <v>39</v>
      </c>
      <c r="C4" s="5">
        <v>8300000</v>
      </c>
      <c r="D4" s="14">
        <v>8.68</v>
      </c>
      <c r="E4" t="s">
        <v>15</v>
      </c>
    </row>
    <row r="5" spans="1:5" x14ac:dyDescent="0.25">
      <c r="A5" t="s">
        <v>81</v>
      </c>
      <c r="B5" t="s">
        <v>52</v>
      </c>
      <c r="C5" s="5">
        <v>8700000</v>
      </c>
      <c r="D5" s="14">
        <v>8.6300000000000008</v>
      </c>
      <c r="E5" t="s">
        <v>15</v>
      </c>
    </row>
    <row r="6" spans="1:5" x14ac:dyDescent="0.25">
      <c r="A6" t="s">
        <v>55</v>
      </c>
      <c r="B6" t="s">
        <v>43</v>
      </c>
      <c r="C6" s="5">
        <v>11200000</v>
      </c>
      <c r="D6" s="14">
        <v>8.44</v>
      </c>
      <c r="E6" t="s">
        <v>15</v>
      </c>
    </row>
    <row r="7" spans="1:5" x14ac:dyDescent="0.25">
      <c r="A7" t="s">
        <v>72</v>
      </c>
      <c r="B7" t="s">
        <v>43</v>
      </c>
      <c r="C7" s="5">
        <v>9500000</v>
      </c>
      <c r="D7" s="14">
        <v>8.2070000000000007</v>
      </c>
      <c r="E7" t="s">
        <v>15</v>
      </c>
    </row>
    <row r="8" spans="1:5" x14ac:dyDescent="0.25">
      <c r="A8" t="s">
        <v>91</v>
      </c>
      <c r="B8" t="s">
        <v>52</v>
      </c>
      <c r="C8" s="5">
        <v>8500000</v>
      </c>
      <c r="D8" s="14">
        <v>7.6710000000000003</v>
      </c>
      <c r="E8" t="s">
        <v>15</v>
      </c>
    </row>
    <row r="9" spans="1:5" x14ac:dyDescent="0.25">
      <c r="A9" t="s">
        <v>120</v>
      </c>
      <c r="B9" t="s">
        <v>52</v>
      </c>
      <c r="C9" s="5">
        <v>7500000</v>
      </c>
      <c r="D9" s="14">
        <v>7.4539999999999997</v>
      </c>
      <c r="E9" t="s">
        <v>15</v>
      </c>
    </row>
    <row r="10" spans="1:5" x14ac:dyDescent="0.25">
      <c r="A10" t="s">
        <v>64</v>
      </c>
      <c r="B10" t="s">
        <v>39</v>
      </c>
      <c r="C10" s="5">
        <v>10300000</v>
      </c>
      <c r="D10" s="14">
        <v>7.306</v>
      </c>
      <c r="E10" t="s">
        <v>15</v>
      </c>
    </row>
    <row r="11" spans="1:5" x14ac:dyDescent="0.25">
      <c r="A11" t="s">
        <v>121</v>
      </c>
      <c r="B11" t="s">
        <v>63</v>
      </c>
      <c r="C11" s="5">
        <v>7500000</v>
      </c>
      <c r="D11" s="14">
        <v>7.2930000000000001</v>
      </c>
      <c r="E11" t="s">
        <v>15</v>
      </c>
    </row>
    <row r="12" spans="1:5" x14ac:dyDescent="0.25">
      <c r="A12" t="s">
        <v>111</v>
      </c>
      <c r="B12" t="s">
        <v>52</v>
      </c>
      <c r="C12" s="5">
        <v>7800000</v>
      </c>
      <c r="D12" s="14">
        <v>7.2149999999999999</v>
      </c>
      <c r="E12" t="s">
        <v>15</v>
      </c>
    </row>
    <row r="13" spans="1:5" x14ac:dyDescent="0.25">
      <c r="A13" t="s">
        <v>118</v>
      </c>
      <c r="B13" t="s">
        <v>59</v>
      </c>
      <c r="C13" s="5">
        <v>7600000</v>
      </c>
      <c r="D13" s="14">
        <v>7.0629999999999997</v>
      </c>
      <c r="E13" t="s">
        <v>15</v>
      </c>
    </row>
    <row r="14" spans="1:5" x14ac:dyDescent="0.25">
      <c r="A14" t="s">
        <v>84</v>
      </c>
      <c r="B14" t="s">
        <v>85</v>
      </c>
      <c r="C14" s="5">
        <v>8600000</v>
      </c>
      <c r="D14" s="14">
        <v>7.032</v>
      </c>
      <c r="E14" t="s">
        <v>15</v>
      </c>
    </row>
    <row r="15" spans="1:5" x14ac:dyDescent="0.25">
      <c r="A15" t="s">
        <v>75</v>
      </c>
      <c r="B15" t="s">
        <v>39</v>
      </c>
      <c r="C15" s="5">
        <v>9400000</v>
      </c>
      <c r="D15" s="14">
        <v>6.93</v>
      </c>
      <c r="E15" t="s">
        <v>15</v>
      </c>
    </row>
    <row r="16" spans="1:5" x14ac:dyDescent="0.25">
      <c r="A16" t="s">
        <v>53</v>
      </c>
      <c r="B16" t="s">
        <v>39</v>
      </c>
      <c r="C16" s="5">
        <v>11300000</v>
      </c>
      <c r="D16" s="14">
        <v>6.8940000000000001</v>
      </c>
      <c r="E16" t="s">
        <v>15</v>
      </c>
    </row>
    <row r="17" spans="1:5" x14ac:dyDescent="0.25">
      <c r="A17" t="s">
        <v>93</v>
      </c>
      <c r="B17" t="s">
        <v>48</v>
      </c>
      <c r="C17" s="5">
        <v>8400000</v>
      </c>
      <c r="D17" s="14">
        <v>6.7830000000000004</v>
      </c>
      <c r="E17" t="s">
        <v>15</v>
      </c>
    </row>
    <row r="18" spans="1:5" x14ac:dyDescent="0.25">
      <c r="A18" t="s">
        <v>88</v>
      </c>
      <c r="B18" t="s">
        <v>52</v>
      </c>
      <c r="C18" s="5">
        <v>8500000</v>
      </c>
      <c r="D18" s="14">
        <v>6.7489999999999997</v>
      </c>
      <c r="E18" t="s">
        <v>15</v>
      </c>
    </row>
    <row r="19" spans="1:5" x14ac:dyDescent="0.25">
      <c r="A19" t="s">
        <v>78</v>
      </c>
      <c r="B19" t="s">
        <v>43</v>
      </c>
      <c r="C19" s="5">
        <v>9300000</v>
      </c>
      <c r="D19" s="14">
        <v>6.6950000000000003</v>
      </c>
      <c r="E19" t="s">
        <v>15</v>
      </c>
    </row>
    <row r="20" spans="1:5" x14ac:dyDescent="0.25">
      <c r="A20" t="s">
        <v>117</v>
      </c>
      <c r="B20" t="s">
        <v>52</v>
      </c>
      <c r="C20" s="5">
        <v>7600000</v>
      </c>
      <c r="D20" s="14">
        <v>6.5549999999999997</v>
      </c>
      <c r="E20" t="s">
        <v>15</v>
      </c>
    </row>
    <row r="21" spans="1:5" x14ac:dyDescent="0.25">
      <c r="A21" t="s">
        <v>128</v>
      </c>
      <c r="B21" t="s">
        <v>59</v>
      </c>
      <c r="C21" s="5">
        <v>7200000</v>
      </c>
      <c r="D21" s="14">
        <v>6.351</v>
      </c>
      <c r="E21" t="s">
        <v>15</v>
      </c>
    </row>
    <row r="22" spans="1:5" x14ac:dyDescent="0.25">
      <c r="A22" t="s">
        <v>104</v>
      </c>
      <c r="B22" t="s">
        <v>52</v>
      </c>
      <c r="C22" s="5">
        <v>8000000</v>
      </c>
      <c r="D22" s="14">
        <v>6.2569999999999997</v>
      </c>
      <c r="E22" t="s">
        <v>15</v>
      </c>
    </row>
    <row r="23" spans="1:5" x14ac:dyDescent="0.25">
      <c r="A23" t="s">
        <v>148</v>
      </c>
      <c r="B23" t="s">
        <v>85</v>
      </c>
      <c r="C23" s="5">
        <v>6800000</v>
      </c>
      <c r="D23" s="14">
        <v>6.1870000000000003</v>
      </c>
      <c r="E23" t="s">
        <v>15</v>
      </c>
    </row>
    <row r="24" spans="1:5" x14ac:dyDescent="0.25">
      <c r="A24" t="s">
        <v>151</v>
      </c>
      <c r="B24" t="s">
        <v>48</v>
      </c>
      <c r="C24" s="5">
        <v>6800000</v>
      </c>
      <c r="D24" s="14">
        <v>6.0880000000000001</v>
      </c>
      <c r="E24" t="s">
        <v>15</v>
      </c>
    </row>
    <row r="25" spans="1:5" x14ac:dyDescent="0.25">
      <c r="A25" t="s">
        <v>147</v>
      </c>
      <c r="B25" t="s">
        <v>63</v>
      </c>
      <c r="C25" s="5">
        <v>6800000</v>
      </c>
      <c r="D25" s="14">
        <v>5.9749999999999996</v>
      </c>
      <c r="E25" t="s">
        <v>15</v>
      </c>
    </row>
    <row r="26" spans="1:5" x14ac:dyDescent="0.25">
      <c r="A26" t="s">
        <v>143</v>
      </c>
      <c r="B26" t="s">
        <v>63</v>
      </c>
      <c r="C26" s="5">
        <v>7000000</v>
      </c>
      <c r="D26" s="14">
        <v>5.9320000000000004</v>
      </c>
      <c r="E26" t="s">
        <v>15</v>
      </c>
    </row>
    <row r="27" spans="1:5" x14ac:dyDescent="0.25">
      <c r="A27" t="s">
        <v>125</v>
      </c>
      <c r="B27" t="s">
        <v>61</v>
      </c>
      <c r="C27" s="5">
        <v>7300000</v>
      </c>
      <c r="D27" s="14">
        <v>5.9139999999999997</v>
      </c>
      <c r="E27" t="s">
        <v>15</v>
      </c>
    </row>
    <row r="28" spans="1:5" x14ac:dyDescent="0.25">
      <c r="A28" t="s">
        <v>124</v>
      </c>
      <c r="B28" t="s">
        <v>61</v>
      </c>
      <c r="C28" s="5">
        <v>7400000</v>
      </c>
      <c r="D28" s="14">
        <v>5.899</v>
      </c>
      <c r="E28" t="s">
        <v>15</v>
      </c>
    </row>
    <row r="29" spans="1:5" x14ac:dyDescent="0.25">
      <c r="A29" t="s">
        <v>123</v>
      </c>
      <c r="B29" t="s">
        <v>59</v>
      </c>
      <c r="C29" s="5">
        <v>7400000</v>
      </c>
      <c r="D29" s="14">
        <v>5.84</v>
      </c>
      <c r="E29" t="s">
        <v>15</v>
      </c>
    </row>
    <row r="30" spans="1:5" x14ac:dyDescent="0.25">
      <c r="A30" t="s">
        <v>110</v>
      </c>
      <c r="B30" t="s">
        <v>43</v>
      </c>
      <c r="C30" s="5">
        <v>7900000</v>
      </c>
      <c r="D30" s="14">
        <v>5.7050000000000001</v>
      </c>
      <c r="E30" t="s">
        <v>15</v>
      </c>
    </row>
    <row r="31" spans="1:5" x14ac:dyDescent="0.25">
      <c r="A31" t="s">
        <v>98</v>
      </c>
      <c r="B31" t="s">
        <v>61</v>
      </c>
      <c r="C31" s="5">
        <v>8100000</v>
      </c>
      <c r="D31" s="14">
        <v>5.673</v>
      </c>
      <c r="E31" t="s">
        <v>15</v>
      </c>
    </row>
    <row r="32" spans="1:5" x14ac:dyDescent="0.25">
      <c r="A32" t="s">
        <v>107</v>
      </c>
      <c r="B32" t="s">
        <v>48</v>
      </c>
      <c r="C32" s="5">
        <v>7900000</v>
      </c>
      <c r="D32" s="14">
        <v>5.6710000000000003</v>
      </c>
      <c r="E32" t="s">
        <v>15</v>
      </c>
    </row>
    <row r="33" spans="1:5" x14ac:dyDescent="0.25">
      <c r="A33" t="s">
        <v>150</v>
      </c>
      <c r="B33" t="s">
        <v>48</v>
      </c>
      <c r="C33" s="5">
        <v>6800000</v>
      </c>
      <c r="D33" s="14">
        <v>5.5730000000000004</v>
      </c>
      <c r="E33" t="s">
        <v>15</v>
      </c>
    </row>
    <row r="34" spans="1:5" x14ac:dyDescent="0.25">
      <c r="A34" t="s">
        <v>65</v>
      </c>
      <c r="B34" t="s">
        <v>39</v>
      </c>
      <c r="C34" s="5">
        <v>9900000</v>
      </c>
      <c r="D34" s="14">
        <v>5.5529999999999999</v>
      </c>
      <c r="E34" t="s">
        <v>15</v>
      </c>
    </row>
    <row r="35" spans="1:5" x14ac:dyDescent="0.25">
      <c r="A35" t="s">
        <v>163</v>
      </c>
      <c r="B35" t="s">
        <v>59</v>
      </c>
      <c r="C35" s="5">
        <v>6400000</v>
      </c>
      <c r="D35" s="14">
        <v>5.4880000000000004</v>
      </c>
      <c r="E35" t="s">
        <v>15</v>
      </c>
    </row>
    <row r="36" spans="1:5" x14ac:dyDescent="0.25">
      <c r="A36" t="s">
        <v>168</v>
      </c>
      <c r="B36" t="s">
        <v>59</v>
      </c>
      <c r="C36" s="5">
        <v>6300000</v>
      </c>
      <c r="D36" s="14">
        <v>5.4829999999999997</v>
      </c>
      <c r="E36" t="s">
        <v>15</v>
      </c>
    </row>
    <row r="37" spans="1:5" x14ac:dyDescent="0.25">
      <c r="A37" t="s">
        <v>108</v>
      </c>
      <c r="B37" t="s">
        <v>43</v>
      </c>
      <c r="C37" s="5">
        <v>7900000</v>
      </c>
      <c r="D37" s="14">
        <v>5.4550000000000001</v>
      </c>
      <c r="E37" t="s">
        <v>15</v>
      </c>
    </row>
    <row r="38" spans="1:5" x14ac:dyDescent="0.25">
      <c r="A38" t="s">
        <v>162</v>
      </c>
      <c r="B38" t="s">
        <v>63</v>
      </c>
      <c r="C38" s="5">
        <v>6400000</v>
      </c>
      <c r="D38" s="14">
        <v>5.3529999999999998</v>
      </c>
      <c r="E38" t="s">
        <v>15</v>
      </c>
    </row>
    <row r="39" spans="1:5" x14ac:dyDescent="0.25">
      <c r="A39" t="s">
        <v>140</v>
      </c>
      <c r="B39" t="s">
        <v>85</v>
      </c>
      <c r="C39" s="5">
        <v>7000000</v>
      </c>
      <c r="D39" s="14">
        <v>5.3150000000000004</v>
      </c>
      <c r="E39" t="s">
        <v>15</v>
      </c>
    </row>
    <row r="40" spans="1:5" x14ac:dyDescent="0.25">
      <c r="A40" t="s">
        <v>83</v>
      </c>
      <c r="B40" t="s">
        <v>39</v>
      </c>
      <c r="C40" s="5">
        <v>8700000</v>
      </c>
      <c r="D40" s="14">
        <v>5.1189999999999998</v>
      </c>
      <c r="E40" t="s">
        <v>15</v>
      </c>
    </row>
    <row r="41" spans="1:5" x14ac:dyDescent="0.25">
      <c r="A41" t="s">
        <v>152</v>
      </c>
      <c r="B41" t="s">
        <v>131</v>
      </c>
      <c r="C41" s="5">
        <v>6700000</v>
      </c>
      <c r="D41" s="14">
        <v>5.1070000000000002</v>
      </c>
      <c r="E41" t="s">
        <v>15</v>
      </c>
    </row>
    <row r="42" spans="1:5" x14ac:dyDescent="0.25">
      <c r="A42" t="s">
        <v>101</v>
      </c>
      <c r="B42" t="s">
        <v>43</v>
      </c>
      <c r="C42" s="5">
        <v>8100000</v>
      </c>
      <c r="D42" s="14">
        <v>5.0579999999999998</v>
      </c>
      <c r="E42" t="s">
        <v>15</v>
      </c>
    </row>
    <row r="43" spans="1:5" x14ac:dyDescent="0.25">
      <c r="A43" t="s">
        <v>156</v>
      </c>
      <c r="B43" t="s">
        <v>85</v>
      </c>
      <c r="C43" s="5">
        <v>6500000</v>
      </c>
      <c r="D43" s="14">
        <v>5.0549999999999997</v>
      </c>
      <c r="E43" t="s">
        <v>15</v>
      </c>
    </row>
    <row r="44" spans="1:5" x14ac:dyDescent="0.25">
      <c r="A44" t="s">
        <v>133</v>
      </c>
      <c r="B44" t="s">
        <v>67</v>
      </c>
      <c r="C44" s="5">
        <v>7200000</v>
      </c>
      <c r="D44" s="14">
        <v>5.0010000000000003</v>
      </c>
      <c r="E44" t="s">
        <v>15</v>
      </c>
    </row>
    <row r="45" spans="1:5" x14ac:dyDescent="0.25">
      <c r="A45" t="s">
        <v>127</v>
      </c>
      <c r="B45" t="s">
        <v>59</v>
      </c>
      <c r="C45" s="5">
        <v>7200000</v>
      </c>
      <c r="D45" s="14">
        <v>4.7080000000000002</v>
      </c>
      <c r="E45" t="s">
        <v>15</v>
      </c>
    </row>
    <row r="46" spans="1:5" x14ac:dyDescent="0.25">
      <c r="A46" t="s">
        <v>167</v>
      </c>
      <c r="B46" t="s">
        <v>67</v>
      </c>
      <c r="C46" s="5">
        <v>6300000</v>
      </c>
      <c r="D46" s="14">
        <v>4.4370000000000003</v>
      </c>
      <c r="E46" t="s">
        <v>15</v>
      </c>
    </row>
    <row r="47" spans="1:5" x14ac:dyDescent="0.25">
      <c r="A47" t="s">
        <v>155</v>
      </c>
      <c r="B47" t="s">
        <v>67</v>
      </c>
      <c r="C47" s="5">
        <v>6600000</v>
      </c>
      <c r="D47" s="14">
        <v>4.3639999999999999</v>
      </c>
      <c r="E47" t="s">
        <v>15</v>
      </c>
    </row>
    <row r="48" spans="1:5" x14ac:dyDescent="0.25">
      <c r="A48" t="s">
        <v>141</v>
      </c>
      <c r="B48" t="s">
        <v>59</v>
      </c>
      <c r="C48" s="5">
        <v>7000000</v>
      </c>
      <c r="D48" s="14">
        <v>3.86</v>
      </c>
      <c r="E48" t="s">
        <v>15</v>
      </c>
    </row>
    <row r="49" spans="1:5" x14ac:dyDescent="0.25">
      <c r="A49" t="s">
        <v>144</v>
      </c>
      <c r="B49" t="s">
        <v>39</v>
      </c>
      <c r="C49" s="5">
        <v>7000000</v>
      </c>
      <c r="D49" s="14">
        <v>3.754</v>
      </c>
      <c r="E49" t="s">
        <v>15</v>
      </c>
    </row>
    <row r="50" spans="1:5" x14ac:dyDescent="0.25">
      <c r="A50" t="s">
        <v>106</v>
      </c>
      <c r="B50" t="s">
        <v>67</v>
      </c>
      <c r="C50" s="5">
        <v>8000000</v>
      </c>
      <c r="D50" s="14">
        <v>3.6040000000000001</v>
      </c>
      <c r="E50" t="s">
        <v>15</v>
      </c>
    </row>
    <row r="51" spans="1:5" x14ac:dyDescent="0.25">
      <c r="A51" t="s">
        <v>135</v>
      </c>
      <c r="B51" t="s">
        <v>61</v>
      </c>
      <c r="C51" s="5">
        <v>7200000</v>
      </c>
      <c r="D51" s="14">
        <v>2.9830000000000001</v>
      </c>
      <c r="E51" t="s">
        <v>15</v>
      </c>
    </row>
    <row r="52" spans="1:5" x14ac:dyDescent="0.25">
      <c r="A52" t="s">
        <v>149</v>
      </c>
      <c r="B52" t="s">
        <v>52</v>
      </c>
      <c r="C52" s="5">
        <v>6800000</v>
      </c>
      <c r="D52" s="14">
        <v>2.3660000000000001</v>
      </c>
      <c r="E52" t="s">
        <v>15</v>
      </c>
    </row>
    <row r="53" spans="1:5" x14ac:dyDescent="0.25">
      <c r="A53" t="s">
        <v>105</v>
      </c>
      <c r="B53" t="s">
        <v>39</v>
      </c>
      <c r="C53" s="5">
        <v>8000000</v>
      </c>
      <c r="D53" s="14">
        <v>1.02</v>
      </c>
      <c r="E53" t="s">
        <v>15</v>
      </c>
    </row>
    <row r="54" spans="1:5" x14ac:dyDescent="0.25">
      <c r="A54" t="s">
        <v>79</v>
      </c>
      <c r="B54" t="s">
        <v>39</v>
      </c>
      <c r="C54" s="5">
        <v>8800000</v>
      </c>
      <c r="D54" s="14">
        <v>0</v>
      </c>
      <c r="E54" t="s">
        <v>15</v>
      </c>
    </row>
    <row r="55" spans="1:5" x14ac:dyDescent="0.25">
      <c r="A55" t="s">
        <v>114</v>
      </c>
      <c r="B55" t="s">
        <v>67</v>
      </c>
      <c r="C55" s="5">
        <v>7700000</v>
      </c>
      <c r="D55" s="14">
        <v>0</v>
      </c>
      <c r="E55" t="s">
        <v>15</v>
      </c>
    </row>
    <row r="56" spans="1:5" x14ac:dyDescent="0.25">
      <c r="A56" t="s">
        <v>145</v>
      </c>
      <c r="B56" t="s">
        <v>85</v>
      </c>
      <c r="C56" s="5">
        <v>6900000</v>
      </c>
      <c r="D56" s="14">
        <v>0</v>
      </c>
      <c r="E56" t="s">
        <v>15</v>
      </c>
    </row>
    <row r="57" spans="1:5" x14ac:dyDescent="0.25">
      <c r="A57" t="s">
        <v>126</v>
      </c>
      <c r="B57" t="s">
        <v>43</v>
      </c>
      <c r="C57" s="5">
        <v>7300000</v>
      </c>
      <c r="D57" s="14">
        <v>-0.03</v>
      </c>
      <c r="E57" t="s">
        <v>15</v>
      </c>
    </row>
    <row r="58" spans="1:5" x14ac:dyDescent="0.25">
      <c r="A58" t="s">
        <v>220</v>
      </c>
      <c r="B58" t="s">
        <v>63</v>
      </c>
      <c r="C58" s="5">
        <v>5800000</v>
      </c>
      <c r="D58" s="14">
        <v>5.62</v>
      </c>
    </row>
    <row r="59" spans="1:5" x14ac:dyDescent="0.25">
      <c r="A59" t="s">
        <v>206</v>
      </c>
      <c r="B59" t="s">
        <v>85</v>
      </c>
      <c r="C59" s="5">
        <v>6000000</v>
      </c>
      <c r="D59" s="14">
        <v>5.1509999999999998</v>
      </c>
    </row>
    <row r="60" spans="1:5" x14ac:dyDescent="0.25">
      <c r="A60" t="s">
        <v>201</v>
      </c>
      <c r="B60" t="s">
        <v>85</v>
      </c>
      <c r="C60" s="5">
        <v>6000000</v>
      </c>
      <c r="D60" s="14">
        <v>5.08</v>
      </c>
    </row>
    <row r="61" spans="1:5" x14ac:dyDescent="0.25">
      <c r="A61" t="s">
        <v>174</v>
      </c>
      <c r="B61" t="s">
        <v>61</v>
      </c>
      <c r="C61" s="5">
        <v>6300000</v>
      </c>
      <c r="D61" s="14">
        <v>5.0730000000000004</v>
      </c>
    </row>
    <row r="62" spans="1:5" x14ac:dyDescent="0.25">
      <c r="A62" t="s">
        <v>188</v>
      </c>
      <c r="B62" t="s">
        <v>61</v>
      </c>
      <c r="C62" s="5">
        <v>6000000</v>
      </c>
      <c r="D62" s="14">
        <v>4.9400000000000004</v>
      </c>
    </row>
    <row r="63" spans="1:5" x14ac:dyDescent="0.25">
      <c r="A63" t="s">
        <v>216</v>
      </c>
      <c r="B63" t="s">
        <v>131</v>
      </c>
      <c r="C63" s="5">
        <v>5900000</v>
      </c>
      <c r="D63" s="14">
        <v>4.827</v>
      </c>
    </row>
    <row r="64" spans="1:5" x14ac:dyDescent="0.25">
      <c r="A64" t="s">
        <v>221</v>
      </c>
      <c r="B64" t="s">
        <v>48</v>
      </c>
      <c r="C64" s="5">
        <v>5800000</v>
      </c>
      <c r="D64" s="14">
        <v>4.8040000000000003</v>
      </c>
    </row>
    <row r="65" spans="1:4" x14ac:dyDescent="0.25">
      <c r="A65" t="s">
        <v>183</v>
      </c>
      <c r="B65" t="s">
        <v>131</v>
      </c>
      <c r="C65" s="5">
        <v>6100000</v>
      </c>
      <c r="D65" s="14">
        <v>4.7350000000000003</v>
      </c>
    </row>
    <row r="66" spans="1:4" x14ac:dyDescent="0.25">
      <c r="A66" t="s">
        <v>260</v>
      </c>
      <c r="B66" t="s">
        <v>59</v>
      </c>
      <c r="C66" s="5">
        <v>5000000</v>
      </c>
      <c r="D66" s="14">
        <v>4.7279999999999998</v>
      </c>
    </row>
    <row r="67" spans="1:4" x14ac:dyDescent="0.25">
      <c r="A67" t="s">
        <v>237</v>
      </c>
      <c r="B67" t="s">
        <v>131</v>
      </c>
      <c r="C67" s="5">
        <v>5600000</v>
      </c>
      <c r="D67" s="14">
        <v>4.6909999999999998</v>
      </c>
    </row>
    <row r="68" spans="1:4" x14ac:dyDescent="0.25">
      <c r="A68" t="s">
        <v>189</v>
      </c>
      <c r="B68" t="s">
        <v>63</v>
      </c>
      <c r="C68" s="5">
        <v>6000000</v>
      </c>
      <c r="D68" s="14">
        <v>4.55</v>
      </c>
    </row>
    <row r="69" spans="1:4" x14ac:dyDescent="0.25">
      <c r="A69" t="s">
        <v>197</v>
      </c>
      <c r="B69" t="s">
        <v>61</v>
      </c>
      <c r="C69" s="5">
        <v>6000000</v>
      </c>
      <c r="D69" s="14">
        <v>4.2140000000000004</v>
      </c>
    </row>
    <row r="70" spans="1:4" x14ac:dyDescent="0.25">
      <c r="A70" t="s">
        <v>270</v>
      </c>
      <c r="B70" t="s">
        <v>85</v>
      </c>
      <c r="C70" s="5">
        <v>4700000</v>
      </c>
      <c r="D70" s="14">
        <v>4.2130000000000001</v>
      </c>
    </row>
    <row r="71" spans="1:4" x14ac:dyDescent="0.25">
      <c r="A71" t="s">
        <v>186</v>
      </c>
      <c r="B71" t="s">
        <v>67</v>
      </c>
      <c r="C71" s="5">
        <v>6100000</v>
      </c>
      <c r="D71" s="14">
        <v>4.1500000000000004</v>
      </c>
    </row>
    <row r="72" spans="1:4" x14ac:dyDescent="0.25">
      <c r="A72" t="s">
        <v>266</v>
      </c>
      <c r="B72" t="s">
        <v>131</v>
      </c>
      <c r="C72" s="5">
        <v>4800000</v>
      </c>
      <c r="D72" s="14">
        <v>3.895</v>
      </c>
    </row>
    <row r="73" spans="1:4" x14ac:dyDescent="0.25">
      <c r="A73" t="s">
        <v>170</v>
      </c>
      <c r="B73" t="s">
        <v>67</v>
      </c>
      <c r="C73" s="5">
        <v>6300000</v>
      </c>
      <c r="D73" s="14">
        <v>3.7850000000000001</v>
      </c>
    </row>
    <row r="74" spans="1:4" x14ac:dyDescent="0.25">
      <c r="A74" t="s">
        <v>235</v>
      </c>
      <c r="B74" t="s">
        <v>67</v>
      </c>
      <c r="C74" s="5">
        <v>5600000</v>
      </c>
      <c r="D74" s="14">
        <v>3.73</v>
      </c>
    </row>
    <row r="75" spans="1:4" x14ac:dyDescent="0.25">
      <c r="A75" t="s">
        <v>259</v>
      </c>
      <c r="B75" t="s">
        <v>131</v>
      </c>
      <c r="C75" s="5">
        <v>5000000</v>
      </c>
      <c r="D75" s="14">
        <v>3.653</v>
      </c>
    </row>
    <row r="76" spans="1:4" x14ac:dyDescent="0.25">
      <c r="A76" t="s">
        <v>217</v>
      </c>
      <c r="B76" t="s">
        <v>131</v>
      </c>
      <c r="C76" s="5">
        <v>5900000</v>
      </c>
      <c r="D76" s="14">
        <v>3.5950000000000002</v>
      </c>
    </row>
    <row r="77" spans="1:4" x14ac:dyDescent="0.25">
      <c r="A77" t="s">
        <v>265</v>
      </c>
      <c r="B77" t="s">
        <v>131</v>
      </c>
      <c r="C77" s="5">
        <v>4800000</v>
      </c>
      <c r="D77" s="14">
        <v>2.88</v>
      </c>
    </row>
    <row r="78" spans="1:4" x14ac:dyDescent="0.25">
      <c r="A78" t="s">
        <v>213</v>
      </c>
      <c r="B78" t="s">
        <v>131</v>
      </c>
      <c r="C78" s="5">
        <v>5900000</v>
      </c>
      <c r="D78" s="14">
        <v>2.3170000000000002</v>
      </c>
    </row>
    <row r="79" spans="1:4" x14ac:dyDescent="0.25">
      <c r="A79" t="s">
        <v>227</v>
      </c>
      <c r="B79" t="s">
        <v>48</v>
      </c>
      <c r="C79" s="5">
        <v>5700000</v>
      </c>
      <c r="D79" s="14">
        <v>2.1680000000000001</v>
      </c>
    </row>
    <row r="80" spans="1:4" x14ac:dyDescent="0.25">
      <c r="A80" t="s">
        <v>247</v>
      </c>
      <c r="B80" t="s">
        <v>131</v>
      </c>
      <c r="C80" s="5">
        <v>5400000</v>
      </c>
      <c r="D80" s="14">
        <v>1.76</v>
      </c>
    </row>
    <row r="81" spans="1:4" x14ac:dyDescent="0.25">
      <c r="A81" t="s">
        <v>112</v>
      </c>
      <c r="B81" t="s">
        <v>61</v>
      </c>
      <c r="C81" s="5">
        <v>7700000</v>
      </c>
      <c r="D81" s="14">
        <v>0</v>
      </c>
    </row>
    <row r="82" spans="1:4" x14ac:dyDescent="0.25">
      <c r="A82" t="s">
        <v>169</v>
      </c>
      <c r="B82" t="s">
        <v>67</v>
      </c>
      <c r="C82" s="5">
        <v>6300000</v>
      </c>
      <c r="D82" s="14">
        <v>0</v>
      </c>
    </row>
    <row r="83" spans="1:4" x14ac:dyDescent="0.25">
      <c r="A83" t="s">
        <v>192</v>
      </c>
      <c r="B83" t="s">
        <v>61</v>
      </c>
      <c r="C83" s="5">
        <v>6000000</v>
      </c>
      <c r="D83" s="14">
        <v>0</v>
      </c>
    </row>
    <row r="84" spans="1:4" x14ac:dyDescent="0.25">
      <c r="A84" t="s">
        <v>229</v>
      </c>
      <c r="B84" t="s">
        <v>63</v>
      </c>
      <c r="C84" s="5">
        <v>5700000</v>
      </c>
      <c r="D84" s="14">
        <v>0</v>
      </c>
    </row>
    <row r="85" spans="1:4" x14ac:dyDescent="0.25">
      <c r="A85" t="s">
        <v>232</v>
      </c>
      <c r="B85" t="s">
        <v>85</v>
      </c>
      <c r="C85" s="5">
        <v>5600000</v>
      </c>
      <c r="D85" s="14">
        <v>0</v>
      </c>
    </row>
    <row r="86" spans="1:4" x14ac:dyDescent="0.25">
      <c r="A86" t="s">
        <v>236</v>
      </c>
      <c r="B86" t="s">
        <v>59</v>
      </c>
      <c r="C86" s="5">
        <v>5600000</v>
      </c>
      <c r="D86" s="14">
        <v>0</v>
      </c>
    </row>
    <row r="87" spans="1:4" x14ac:dyDescent="0.25">
      <c r="A87" t="s">
        <v>244</v>
      </c>
      <c r="B87" t="s">
        <v>59</v>
      </c>
      <c r="C87" s="5">
        <v>5400000</v>
      </c>
      <c r="D87" s="14">
        <v>0</v>
      </c>
    </row>
    <row r="88" spans="1:4" x14ac:dyDescent="0.25">
      <c r="A88" t="s">
        <v>250</v>
      </c>
      <c r="B88" t="s">
        <v>59</v>
      </c>
      <c r="C88" s="5">
        <v>5300000</v>
      </c>
      <c r="D88" s="14">
        <v>0</v>
      </c>
    </row>
    <row r="89" spans="1:4" x14ac:dyDescent="0.25">
      <c r="C89"/>
      <c r="D89"/>
    </row>
    <row r="90" spans="1:4" x14ac:dyDescent="0.25">
      <c r="C90"/>
      <c r="D90"/>
    </row>
    <row r="91" spans="1:4" x14ac:dyDescent="0.25">
      <c r="C91"/>
      <c r="D91"/>
    </row>
    <row r="92" spans="1:4" x14ac:dyDescent="0.25">
      <c r="C92"/>
      <c r="D92"/>
    </row>
    <row r="93" spans="1:4" x14ac:dyDescent="0.25">
      <c r="C93"/>
      <c r="D93"/>
    </row>
    <row r="94" spans="1:4" x14ac:dyDescent="0.25">
      <c r="C94"/>
      <c r="D94"/>
    </row>
    <row r="95" spans="1:4" x14ac:dyDescent="0.25">
      <c r="C95"/>
      <c r="D95"/>
    </row>
    <row r="96" spans="1:4" x14ac:dyDescent="0.25">
      <c r="C96"/>
      <c r="D96"/>
    </row>
    <row r="97" spans="3:4" x14ac:dyDescent="0.25">
      <c r="C97"/>
      <c r="D97"/>
    </row>
    <row r="98" spans="3:4" x14ac:dyDescent="0.25">
      <c r="C98"/>
      <c r="D98"/>
    </row>
    <row r="99" spans="3:4" x14ac:dyDescent="0.25">
      <c r="C99"/>
      <c r="D99"/>
    </row>
    <row r="100" spans="3:4" x14ac:dyDescent="0.25">
      <c r="C100"/>
      <c r="D100"/>
    </row>
    <row r="101" spans="3:4" x14ac:dyDescent="0.25">
      <c r="C101"/>
      <c r="D101"/>
    </row>
    <row r="102" spans="3:4" x14ac:dyDescent="0.25">
      <c r="C102"/>
      <c r="D102"/>
    </row>
    <row r="103" spans="3:4" x14ac:dyDescent="0.25">
      <c r="C103"/>
      <c r="D103"/>
    </row>
    <row r="104" spans="3:4" x14ac:dyDescent="0.25">
      <c r="C104"/>
      <c r="D104"/>
    </row>
    <row r="105" spans="3:4" x14ac:dyDescent="0.25">
      <c r="C105"/>
      <c r="D105"/>
    </row>
    <row r="106" spans="3:4" x14ac:dyDescent="0.25">
      <c r="C106"/>
      <c r="D106"/>
    </row>
    <row r="107" spans="3:4" x14ac:dyDescent="0.25">
      <c r="C107"/>
      <c r="D107"/>
    </row>
    <row r="108" spans="3:4" x14ac:dyDescent="0.25">
      <c r="C108"/>
      <c r="D108"/>
    </row>
    <row r="109" spans="3:4" x14ac:dyDescent="0.25">
      <c r="C109"/>
      <c r="D109"/>
    </row>
    <row r="110" spans="3:4" x14ac:dyDescent="0.25">
      <c r="C110"/>
      <c r="D110"/>
    </row>
    <row r="111" spans="3:4" x14ac:dyDescent="0.25">
      <c r="C111"/>
      <c r="D111"/>
    </row>
    <row r="112" spans="3:4" x14ac:dyDescent="0.25">
      <c r="C112"/>
      <c r="D112"/>
    </row>
    <row r="113" spans="3:4" x14ac:dyDescent="0.25">
      <c r="C113"/>
      <c r="D113"/>
    </row>
    <row r="114" spans="3:4" x14ac:dyDescent="0.25">
      <c r="C114"/>
      <c r="D114"/>
    </row>
    <row r="115" spans="3:4" x14ac:dyDescent="0.25">
      <c r="C115"/>
      <c r="D115"/>
    </row>
  </sheetData>
  <autoFilter ref="B1:B115">
    <sortState ref="A2:E115">
      <sortCondition ref="B1:B115"/>
    </sortState>
  </autoFilter>
  <sortState ref="A2:E88">
    <sortCondition descending="1" ref="E1"/>
    <sortCondition descending="1" ref="D1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94"/>
  <sheetViews>
    <sheetView topLeftCell="A69" workbookViewId="0">
      <selection activeCell="E70" sqref="E70:E91"/>
    </sheetView>
  </sheetViews>
  <sheetFormatPr baseColWidth="10" defaultColWidth="11.42578125" defaultRowHeight="15" x14ac:dyDescent="0.25"/>
  <cols>
    <col min="1" max="1" width="30" customWidth="1"/>
    <col min="2" max="2" width="23" customWidth="1"/>
    <col min="3" max="3" width="14.140625" style="5" customWidth="1"/>
    <col min="4" max="4" width="10.140625" style="10" customWidth="1"/>
  </cols>
  <sheetData>
    <row r="1" spans="1:5" s="19" customFormat="1" x14ac:dyDescent="0.25">
      <c r="A1" s="3" t="s">
        <v>0</v>
      </c>
      <c r="B1" s="3" t="s">
        <v>7</v>
      </c>
      <c r="C1" s="4" t="s">
        <v>5</v>
      </c>
      <c r="D1" s="25" t="s">
        <v>6</v>
      </c>
    </row>
    <row r="2" spans="1:5" x14ac:dyDescent="0.25">
      <c r="A2" t="s">
        <v>44</v>
      </c>
      <c r="B2" t="s">
        <v>43</v>
      </c>
      <c r="C2" s="5">
        <v>14500000</v>
      </c>
      <c r="D2" s="14">
        <v>14.74</v>
      </c>
      <c r="E2" t="s">
        <v>15</v>
      </c>
    </row>
    <row r="3" spans="1:5" x14ac:dyDescent="0.25">
      <c r="A3" t="s">
        <v>57</v>
      </c>
      <c r="B3" t="s">
        <v>48</v>
      </c>
      <c r="C3" s="5">
        <v>10700000</v>
      </c>
      <c r="D3" s="14">
        <v>9.6549999999999994</v>
      </c>
      <c r="E3" t="s">
        <v>15</v>
      </c>
    </row>
    <row r="4" spans="1:5" x14ac:dyDescent="0.25">
      <c r="A4" t="s">
        <v>51</v>
      </c>
      <c r="B4" t="s">
        <v>52</v>
      </c>
      <c r="C4" s="5">
        <v>11300000</v>
      </c>
      <c r="D4" s="14">
        <v>9.3059999999999992</v>
      </c>
      <c r="E4" t="s">
        <v>15</v>
      </c>
    </row>
    <row r="5" spans="1:5" x14ac:dyDescent="0.25">
      <c r="A5" t="s">
        <v>103</v>
      </c>
      <c r="B5" t="s">
        <v>67</v>
      </c>
      <c r="C5" s="5">
        <v>8000000</v>
      </c>
      <c r="D5" s="14">
        <v>8.7680000000000007</v>
      </c>
      <c r="E5" t="s">
        <v>15</v>
      </c>
    </row>
    <row r="6" spans="1:5" x14ac:dyDescent="0.25">
      <c r="A6" t="s">
        <v>62</v>
      </c>
      <c r="B6" t="s">
        <v>63</v>
      </c>
      <c r="C6" s="5">
        <v>10300000</v>
      </c>
      <c r="D6" s="14">
        <v>8.218</v>
      </c>
      <c r="E6" t="s">
        <v>15</v>
      </c>
    </row>
    <row r="7" spans="1:5" x14ac:dyDescent="0.25">
      <c r="A7" t="s">
        <v>77</v>
      </c>
      <c r="B7" t="s">
        <v>43</v>
      </c>
      <c r="C7" s="5">
        <v>9300000</v>
      </c>
      <c r="D7" s="14">
        <v>7.6619999999999999</v>
      </c>
      <c r="E7" t="s">
        <v>15</v>
      </c>
    </row>
    <row r="8" spans="1:5" x14ac:dyDescent="0.25">
      <c r="A8" t="s">
        <v>54</v>
      </c>
      <c r="B8" t="s">
        <v>43</v>
      </c>
      <c r="C8" s="5">
        <v>11200000</v>
      </c>
      <c r="D8" s="14">
        <v>7.6420000000000003</v>
      </c>
      <c r="E8" t="s">
        <v>15</v>
      </c>
    </row>
    <row r="9" spans="1:5" x14ac:dyDescent="0.25">
      <c r="A9" t="s">
        <v>100</v>
      </c>
      <c r="B9" t="s">
        <v>48</v>
      </c>
      <c r="C9" s="5">
        <v>8100000</v>
      </c>
      <c r="D9" s="14">
        <v>7.415</v>
      </c>
      <c r="E9" t="s">
        <v>15</v>
      </c>
    </row>
    <row r="10" spans="1:5" x14ac:dyDescent="0.25">
      <c r="A10" t="s">
        <v>56</v>
      </c>
      <c r="B10" t="s">
        <v>43</v>
      </c>
      <c r="C10" s="5">
        <v>10800000</v>
      </c>
      <c r="D10" s="14">
        <v>7.2380000000000004</v>
      </c>
      <c r="E10" t="s">
        <v>15</v>
      </c>
    </row>
    <row r="11" spans="1:5" x14ac:dyDescent="0.25">
      <c r="A11" t="s">
        <v>166</v>
      </c>
      <c r="B11" t="s">
        <v>59</v>
      </c>
      <c r="C11" s="5">
        <v>6400000</v>
      </c>
      <c r="D11" s="14">
        <v>7.2380000000000004</v>
      </c>
      <c r="E11" t="s">
        <v>15</v>
      </c>
    </row>
    <row r="12" spans="1:5" x14ac:dyDescent="0.25">
      <c r="A12" t="s">
        <v>180</v>
      </c>
      <c r="B12" t="s">
        <v>61</v>
      </c>
      <c r="C12" s="5">
        <v>6200000</v>
      </c>
      <c r="D12" s="14">
        <v>7.0380000000000003</v>
      </c>
      <c r="E12" t="s">
        <v>15</v>
      </c>
    </row>
    <row r="13" spans="1:5" x14ac:dyDescent="0.25">
      <c r="A13" t="s">
        <v>132</v>
      </c>
      <c r="B13" t="s">
        <v>131</v>
      </c>
      <c r="C13" s="5">
        <v>7200000</v>
      </c>
      <c r="D13" s="14">
        <v>6.9580000000000002</v>
      </c>
      <c r="E13" t="s">
        <v>15</v>
      </c>
    </row>
    <row r="14" spans="1:5" x14ac:dyDescent="0.25">
      <c r="A14" t="s">
        <v>109</v>
      </c>
      <c r="B14" t="s">
        <v>61</v>
      </c>
      <c r="C14" s="5">
        <v>7900000</v>
      </c>
      <c r="D14" s="14">
        <v>6.89</v>
      </c>
      <c r="E14" t="s">
        <v>15</v>
      </c>
    </row>
    <row r="15" spans="1:5" x14ac:dyDescent="0.25">
      <c r="A15" t="s">
        <v>102</v>
      </c>
      <c r="B15" t="s">
        <v>39</v>
      </c>
      <c r="C15" s="5">
        <v>8100000</v>
      </c>
      <c r="D15" s="14">
        <v>6.7670000000000003</v>
      </c>
      <c r="E15" t="s">
        <v>15</v>
      </c>
    </row>
    <row r="16" spans="1:5" x14ac:dyDescent="0.25">
      <c r="A16" t="s">
        <v>70</v>
      </c>
      <c r="B16" t="s">
        <v>39</v>
      </c>
      <c r="C16" s="5">
        <v>9800000</v>
      </c>
      <c r="D16" s="14">
        <v>6.585</v>
      </c>
      <c r="E16" t="s">
        <v>15</v>
      </c>
    </row>
    <row r="17" spans="1:5" x14ac:dyDescent="0.25">
      <c r="A17" t="s">
        <v>153</v>
      </c>
      <c r="B17" t="s">
        <v>48</v>
      </c>
      <c r="C17" s="5">
        <v>6700000</v>
      </c>
      <c r="D17" s="14">
        <v>6.0670000000000002</v>
      </c>
      <c r="E17" t="s">
        <v>15</v>
      </c>
    </row>
    <row r="18" spans="1:5" x14ac:dyDescent="0.25">
      <c r="A18" t="s">
        <v>71</v>
      </c>
      <c r="B18" t="s">
        <v>39</v>
      </c>
      <c r="C18" s="5">
        <v>9600000</v>
      </c>
      <c r="D18" s="14">
        <v>6.0549999999999997</v>
      </c>
      <c r="E18" t="s">
        <v>15</v>
      </c>
    </row>
    <row r="19" spans="1:5" x14ac:dyDescent="0.25">
      <c r="A19" t="s">
        <v>87</v>
      </c>
      <c r="B19" t="s">
        <v>43</v>
      </c>
      <c r="C19" s="5">
        <v>8600000</v>
      </c>
      <c r="D19" s="14">
        <v>5.8170000000000002</v>
      </c>
      <c r="E19" t="s">
        <v>15</v>
      </c>
    </row>
    <row r="20" spans="1:5" x14ac:dyDescent="0.25">
      <c r="A20" t="s">
        <v>173</v>
      </c>
      <c r="B20" t="s">
        <v>52</v>
      </c>
      <c r="C20" s="5">
        <v>6300000</v>
      </c>
      <c r="D20" s="14">
        <v>5.65</v>
      </c>
      <c r="E20" t="s">
        <v>15</v>
      </c>
    </row>
    <row r="21" spans="1:5" x14ac:dyDescent="0.25">
      <c r="A21" t="s">
        <v>175</v>
      </c>
      <c r="B21" t="s">
        <v>59</v>
      </c>
      <c r="C21" s="5">
        <v>6300000</v>
      </c>
      <c r="D21" s="14">
        <v>5.5449999999999999</v>
      </c>
      <c r="E21" t="s">
        <v>15</v>
      </c>
    </row>
    <row r="22" spans="1:5" x14ac:dyDescent="0.25">
      <c r="A22" t="s">
        <v>187</v>
      </c>
      <c r="B22" t="s">
        <v>131</v>
      </c>
      <c r="C22" s="5">
        <v>6100000</v>
      </c>
      <c r="D22" s="14">
        <v>5.4880000000000004</v>
      </c>
      <c r="E22" t="s">
        <v>15</v>
      </c>
    </row>
    <row r="23" spans="1:5" x14ac:dyDescent="0.25">
      <c r="A23" t="s">
        <v>92</v>
      </c>
      <c r="B23" t="s">
        <v>52</v>
      </c>
      <c r="C23" s="5">
        <v>8400000</v>
      </c>
      <c r="D23" s="14">
        <v>5.4450000000000003</v>
      </c>
      <c r="E23" t="s">
        <v>15</v>
      </c>
    </row>
    <row r="24" spans="1:5" x14ac:dyDescent="0.25">
      <c r="A24" t="s">
        <v>161</v>
      </c>
      <c r="B24" t="s">
        <v>61</v>
      </c>
      <c r="C24" s="5">
        <v>6400000</v>
      </c>
      <c r="D24" s="14">
        <v>5.4349999999999996</v>
      </c>
      <c r="E24" t="s">
        <v>15</v>
      </c>
    </row>
    <row r="25" spans="1:5" x14ac:dyDescent="0.25">
      <c r="A25" t="s">
        <v>179</v>
      </c>
      <c r="B25" t="s">
        <v>63</v>
      </c>
      <c r="C25" s="5">
        <v>6200000</v>
      </c>
      <c r="D25" s="14">
        <v>5.3</v>
      </c>
      <c r="E25" t="s">
        <v>15</v>
      </c>
    </row>
    <row r="26" spans="1:5" x14ac:dyDescent="0.25">
      <c r="A26" t="s">
        <v>86</v>
      </c>
      <c r="B26" t="s">
        <v>61</v>
      </c>
      <c r="C26" s="5">
        <v>8600000</v>
      </c>
      <c r="D26" s="14">
        <v>5.2910000000000004</v>
      </c>
      <c r="E26" t="s">
        <v>15</v>
      </c>
    </row>
    <row r="27" spans="1:5" x14ac:dyDescent="0.25">
      <c r="A27" t="s">
        <v>69</v>
      </c>
      <c r="B27" t="s">
        <v>39</v>
      </c>
      <c r="C27" s="5">
        <v>9800000</v>
      </c>
      <c r="D27" s="14">
        <v>5.2640000000000002</v>
      </c>
      <c r="E27" t="s">
        <v>15</v>
      </c>
    </row>
    <row r="28" spans="1:5" x14ac:dyDescent="0.25">
      <c r="A28" t="s">
        <v>157</v>
      </c>
      <c r="B28" t="s">
        <v>63</v>
      </c>
      <c r="C28" s="5">
        <v>6500000</v>
      </c>
      <c r="D28" s="14">
        <v>5.2350000000000003</v>
      </c>
      <c r="E28" t="s">
        <v>15</v>
      </c>
    </row>
    <row r="29" spans="1:5" x14ac:dyDescent="0.25">
      <c r="A29" t="s">
        <v>238</v>
      </c>
      <c r="B29" t="s">
        <v>61</v>
      </c>
      <c r="C29" s="5">
        <v>5500000</v>
      </c>
      <c r="D29" s="14">
        <v>5.18</v>
      </c>
      <c r="E29" t="s">
        <v>15</v>
      </c>
    </row>
    <row r="30" spans="1:5" x14ac:dyDescent="0.25">
      <c r="A30" t="s">
        <v>159</v>
      </c>
      <c r="B30" t="s">
        <v>85</v>
      </c>
      <c r="C30" s="5">
        <v>6500000</v>
      </c>
      <c r="D30" s="14">
        <v>5.0039999999999996</v>
      </c>
      <c r="E30" t="s">
        <v>15</v>
      </c>
    </row>
    <row r="31" spans="1:5" x14ac:dyDescent="0.25">
      <c r="A31" t="s">
        <v>219</v>
      </c>
      <c r="B31" t="s">
        <v>48</v>
      </c>
      <c r="C31" s="5">
        <v>5800000</v>
      </c>
      <c r="D31" s="14">
        <v>4.8730000000000002</v>
      </c>
      <c r="E31" t="s">
        <v>15</v>
      </c>
    </row>
    <row r="32" spans="1:5" x14ac:dyDescent="0.25">
      <c r="A32" t="s">
        <v>76</v>
      </c>
      <c r="B32" t="s">
        <v>39</v>
      </c>
      <c r="C32" s="5">
        <v>9300000</v>
      </c>
      <c r="D32" s="14">
        <v>4.7930000000000001</v>
      </c>
      <c r="E32" t="s">
        <v>15</v>
      </c>
    </row>
    <row r="33" spans="1:5" x14ac:dyDescent="0.25">
      <c r="A33" t="s">
        <v>281</v>
      </c>
      <c r="B33" t="s">
        <v>131</v>
      </c>
      <c r="C33" s="5">
        <v>4200000</v>
      </c>
      <c r="D33" s="14">
        <v>4.7789999999999999</v>
      </c>
      <c r="E33" t="s">
        <v>15</v>
      </c>
    </row>
    <row r="34" spans="1:5" x14ac:dyDescent="0.25">
      <c r="A34" t="s">
        <v>184</v>
      </c>
      <c r="B34" t="s">
        <v>67</v>
      </c>
      <c r="C34" s="5">
        <v>6100000</v>
      </c>
      <c r="D34" s="14">
        <v>4.766</v>
      </c>
      <c r="E34" t="s">
        <v>15</v>
      </c>
    </row>
    <row r="35" spans="1:5" x14ac:dyDescent="0.25">
      <c r="A35" t="s">
        <v>134</v>
      </c>
      <c r="B35" t="s">
        <v>43</v>
      </c>
      <c r="C35" s="5">
        <v>7200000</v>
      </c>
      <c r="D35" s="14">
        <v>4.6239999999999997</v>
      </c>
      <c r="E35" t="s">
        <v>15</v>
      </c>
    </row>
    <row r="36" spans="1:5" x14ac:dyDescent="0.25">
      <c r="A36" t="s">
        <v>212</v>
      </c>
      <c r="B36" t="s">
        <v>52</v>
      </c>
      <c r="C36" s="5">
        <v>5900000</v>
      </c>
      <c r="D36" s="14">
        <v>4.3949999999999996</v>
      </c>
      <c r="E36" t="s">
        <v>15</v>
      </c>
    </row>
    <row r="37" spans="1:5" x14ac:dyDescent="0.25">
      <c r="A37" t="s">
        <v>193</v>
      </c>
      <c r="B37" t="s">
        <v>67</v>
      </c>
      <c r="C37" s="5">
        <v>6000000</v>
      </c>
      <c r="D37" s="14">
        <v>4.3879999999999999</v>
      </c>
      <c r="E37" t="s">
        <v>15</v>
      </c>
    </row>
    <row r="38" spans="1:5" x14ac:dyDescent="0.25">
      <c r="A38" t="s">
        <v>154</v>
      </c>
      <c r="B38" t="s">
        <v>67</v>
      </c>
      <c r="C38" s="5">
        <v>6700000</v>
      </c>
      <c r="D38" s="14">
        <v>4.3769999999999998</v>
      </c>
      <c r="E38" t="s">
        <v>15</v>
      </c>
    </row>
    <row r="39" spans="1:5" x14ac:dyDescent="0.25">
      <c r="A39" t="s">
        <v>178</v>
      </c>
      <c r="B39" t="s">
        <v>63</v>
      </c>
      <c r="C39" s="5">
        <v>6200000</v>
      </c>
      <c r="D39" s="14">
        <v>4.3680000000000003</v>
      </c>
      <c r="E39" t="s">
        <v>15</v>
      </c>
    </row>
    <row r="40" spans="1:5" x14ac:dyDescent="0.25">
      <c r="A40" t="s">
        <v>234</v>
      </c>
      <c r="B40" t="s">
        <v>85</v>
      </c>
      <c r="C40" s="5">
        <v>5600000</v>
      </c>
      <c r="D40" s="14">
        <v>4.3460000000000001</v>
      </c>
      <c r="E40" t="s">
        <v>15</v>
      </c>
    </row>
    <row r="41" spans="1:5" x14ac:dyDescent="0.25">
      <c r="A41" t="s">
        <v>225</v>
      </c>
      <c r="B41" t="s">
        <v>63</v>
      </c>
      <c r="C41" s="5">
        <v>5700000</v>
      </c>
      <c r="D41" s="14">
        <v>4.1980000000000004</v>
      </c>
      <c r="E41" t="s">
        <v>15</v>
      </c>
    </row>
    <row r="42" spans="1:5" x14ac:dyDescent="0.25">
      <c r="A42" t="s">
        <v>233</v>
      </c>
      <c r="B42" t="s">
        <v>63</v>
      </c>
      <c r="C42" s="5">
        <v>5600000</v>
      </c>
      <c r="D42" s="14">
        <v>4.1440000000000001</v>
      </c>
      <c r="E42" t="s">
        <v>15</v>
      </c>
    </row>
    <row r="43" spans="1:5" x14ac:dyDescent="0.25">
      <c r="A43" t="s">
        <v>283</v>
      </c>
      <c r="B43" t="s">
        <v>67</v>
      </c>
      <c r="C43" s="5">
        <v>4000000</v>
      </c>
      <c r="D43" s="14">
        <v>3.9249999999999998</v>
      </c>
      <c r="E43" t="s">
        <v>15</v>
      </c>
    </row>
    <row r="44" spans="1:5" x14ac:dyDescent="0.25">
      <c r="A44" t="s">
        <v>119</v>
      </c>
      <c r="B44" t="s">
        <v>59</v>
      </c>
      <c r="C44" s="5">
        <v>7500000</v>
      </c>
      <c r="D44" s="14">
        <v>3.8519999999999999</v>
      </c>
      <c r="E44" t="s">
        <v>15</v>
      </c>
    </row>
    <row r="45" spans="1:5" x14ac:dyDescent="0.25">
      <c r="A45" t="s">
        <v>215</v>
      </c>
      <c r="B45" t="s">
        <v>85</v>
      </c>
      <c r="C45" s="5">
        <v>5900000</v>
      </c>
      <c r="D45" s="14">
        <v>3.57</v>
      </c>
      <c r="E45" t="s">
        <v>15</v>
      </c>
    </row>
    <row r="46" spans="1:5" x14ac:dyDescent="0.25">
      <c r="A46" t="s">
        <v>172</v>
      </c>
      <c r="B46" t="s">
        <v>85</v>
      </c>
      <c r="C46" s="5">
        <v>6300000</v>
      </c>
      <c r="D46" s="14">
        <v>3.5659999999999998</v>
      </c>
      <c r="E46" t="s">
        <v>15</v>
      </c>
    </row>
    <row r="47" spans="1:5" x14ac:dyDescent="0.25">
      <c r="A47" t="s">
        <v>115</v>
      </c>
      <c r="B47" t="s">
        <v>63</v>
      </c>
      <c r="C47" s="5">
        <v>7600000</v>
      </c>
      <c r="D47" s="14">
        <v>3.49</v>
      </c>
      <c r="E47" t="s">
        <v>15</v>
      </c>
    </row>
    <row r="48" spans="1:5" x14ac:dyDescent="0.25">
      <c r="A48" t="s">
        <v>223</v>
      </c>
      <c r="B48" t="s">
        <v>67</v>
      </c>
      <c r="C48" s="5">
        <v>5800000</v>
      </c>
      <c r="D48" s="14">
        <v>3.4079999999999999</v>
      </c>
      <c r="E48" t="s">
        <v>15</v>
      </c>
    </row>
    <row r="49" spans="1:5" x14ac:dyDescent="0.25">
      <c r="A49" t="s">
        <v>146</v>
      </c>
      <c r="B49" t="s">
        <v>67</v>
      </c>
      <c r="C49" s="5">
        <v>6900000</v>
      </c>
      <c r="D49" s="14">
        <v>3.3170000000000002</v>
      </c>
      <c r="E49" t="s">
        <v>15</v>
      </c>
    </row>
    <row r="50" spans="1:5" x14ac:dyDescent="0.25">
      <c r="A50" t="s">
        <v>263</v>
      </c>
      <c r="B50" t="s">
        <v>59</v>
      </c>
      <c r="C50" s="5">
        <v>4900000</v>
      </c>
      <c r="D50" s="14">
        <v>3.1749999999999998</v>
      </c>
      <c r="E50" t="s">
        <v>15</v>
      </c>
    </row>
    <row r="51" spans="1:5" x14ac:dyDescent="0.25">
      <c r="A51" t="s">
        <v>55</v>
      </c>
      <c r="B51" t="s">
        <v>52</v>
      </c>
      <c r="C51" s="5">
        <v>5600000</v>
      </c>
      <c r="D51" s="14">
        <v>3.0950000000000002</v>
      </c>
      <c r="E51" t="s">
        <v>15</v>
      </c>
    </row>
    <row r="52" spans="1:5" x14ac:dyDescent="0.25">
      <c r="A52" t="s">
        <v>288</v>
      </c>
      <c r="B52" t="s">
        <v>131</v>
      </c>
      <c r="C52" s="5">
        <v>3800000</v>
      </c>
      <c r="D52" s="14">
        <v>3.0910000000000002</v>
      </c>
      <c r="E52" t="s">
        <v>15</v>
      </c>
    </row>
    <row r="53" spans="1:5" x14ac:dyDescent="0.25">
      <c r="A53" t="s">
        <v>284</v>
      </c>
      <c r="B53" t="s">
        <v>85</v>
      </c>
      <c r="C53" s="5">
        <v>3900000</v>
      </c>
      <c r="D53" s="14">
        <v>3.008</v>
      </c>
      <c r="E53" t="s">
        <v>15</v>
      </c>
    </row>
    <row r="54" spans="1:5" x14ac:dyDescent="0.25">
      <c r="A54" t="s">
        <v>231</v>
      </c>
      <c r="B54" t="s">
        <v>61</v>
      </c>
      <c r="C54" s="5">
        <v>5600000</v>
      </c>
      <c r="D54" s="14">
        <v>2.9670000000000001</v>
      </c>
      <c r="E54" t="s">
        <v>15</v>
      </c>
    </row>
    <row r="55" spans="1:5" x14ac:dyDescent="0.25">
      <c r="A55" t="s">
        <v>255</v>
      </c>
      <c r="B55" t="s">
        <v>59</v>
      </c>
      <c r="C55" s="5">
        <v>5200000</v>
      </c>
      <c r="D55" s="14">
        <v>2.891</v>
      </c>
      <c r="E55" t="s">
        <v>15</v>
      </c>
    </row>
    <row r="56" spans="1:5" x14ac:dyDescent="0.25">
      <c r="A56" t="s">
        <v>290</v>
      </c>
      <c r="B56" t="s">
        <v>63</v>
      </c>
      <c r="C56" s="5">
        <v>3800000</v>
      </c>
      <c r="D56" s="14">
        <v>2.8279999999999998</v>
      </c>
      <c r="E56" t="s">
        <v>15</v>
      </c>
    </row>
    <row r="57" spans="1:5" x14ac:dyDescent="0.25">
      <c r="A57" t="s">
        <v>113</v>
      </c>
      <c r="B57" t="s">
        <v>59</v>
      </c>
      <c r="C57" s="5">
        <v>7700000</v>
      </c>
      <c r="D57" s="14">
        <v>2.754</v>
      </c>
      <c r="E57" t="s">
        <v>15</v>
      </c>
    </row>
    <row r="58" spans="1:5" x14ac:dyDescent="0.25">
      <c r="A58" t="s">
        <v>269</v>
      </c>
      <c r="B58" t="s">
        <v>52</v>
      </c>
      <c r="C58" s="5">
        <v>4700000</v>
      </c>
      <c r="D58" s="14">
        <v>2.714</v>
      </c>
      <c r="E58" t="s">
        <v>15</v>
      </c>
    </row>
    <row r="59" spans="1:5" x14ac:dyDescent="0.25">
      <c r="A59" t="s">
        <v>272</v>
      </c>
      <c r="B59" t="s">
        <v>131</v>
      </c>
      <c r="C59" s="5">
        <v>4600000</v>
      </c>
      <c r="D59" s="14">
        <v>2.6440000000000001</v>
      </c>
      <c r="E59" t="s">
        <v>15</v>
      </c>
    </row>
    <row r="60" spans="1:5" x14ac:dyDescent="0.25">
      <c r="A60" t="s">
        <v>158</v>
      </c>
      <c r="B60" t="s">
        <v>59</v>
      </c>
      <c r="C60" s="5">
        <v>6500000</v>
      </c>
      <c r="D60" s="14">
        <v>2.6269999999999998</v>
      </c>
      <c r="E60" t="s">
        <v>15</v>
      </c>
    </row>
    <row r="61" spans="1:5" x14ac:dyDescent="0.25">
      <c r="A61" t="s">
        <v>116</v>
      </c>
      <c r="B61" t="s">
        <v>43</v>
      </c>
      <c r="C61" s="5">
        <v>7600000</v>
      </c>
      <c r="D61" s="14">
        <v>2.363</v>
      </c>
      <c r="E61" t="s">
        <v>15</v>
      </c>
    </row>
    <row r="62" spans="1:5" x14ac:dyDescent="0.25">
      <c r="A62" t="s">
        <v>276</v>
      </c>
      <c r="B62" t="s">
        <v>48</v>
      </c>
      <c r="C62" s="5">
        <v>4500000</v>
      </c>
      <c r="D62" s="14">
        <v>2.3199999999999998</v>
      </c>
      <c r="E62" t="s">
        <v>15</v>
      </c>
    </row>
    <row r="63" spans="1:5" x14ac:dyDescent="0.25">
      <c r="A63" t="s">
        <v>181</v>
      </c>
      <c r="B63" t="s">
        <v>52</v>
      </c>
      <c r="C63" s="5">
        <v>6200000</v>
      </c>
      <c r="D63" s="14">
        <v>2.2930000000000001</v>
      </c>
      <c r="E63" t="s">
        <v>15</v>
      </c>
    </row>
    <row r="64" spans="1:5" x14ac:dyDescent="0.25">
      <c r="A64" t="s">
        <v>241</v>
      </c>
      <c r="B64" t="s">
        <v>67</v>
      </c>
      <c r="C64" s="5">
        <v>5500000</v>
      </c>
      <c r="D64" s="14">
        <v>2.2599999999999998</v>
      </c>
      <c r="E64" t="s">
        <v>15</v>
      </c>
    </row>
    <row r="65" spans="1:5" x14ac:dyDescent="0.25">
      <c r="A65" t="s">
        <v>291</v>
      </c>
      <c r="B65" t="s">
        <v>131</v>
      </c>
      <c r="C65" s="5">
        <v>3700000</v>
      </c>
      <c r="D65" s="14">
        <v>2.25</v>
      </c>
      <c r="E65" t="s">
        <v>15</v>
      </c>
    </row>
    <row r="66" spans="1:5" x14ac:dyDescent="0.25">
      <c r="A66" t="s">
        <v>251</v>
      </c>
      <c r="B66" t="s">
        <v>85</v>
      </c>
      <c r="C66" s="5">
        <v>5200000</v>
      </c>
      <c r="D66" s="14">
        <v>2.2050000000000001</v>
      </c>
      <c r="E66" t="s">
        <v>15</v>
      </c>
    </row>
    <row r="67" spans="1:5" x14ac:dyDescent="0.25">
      <c r="A67" t="s">
        <v>293</v>
      </c>
      <c r="B67" t="s">
        <v>131</v>
      </c>
      <c r="C67" s="5">
        <v>3500000</v>
      </c>
      <c r="D67" s="14">
        <v>2.0499999999999998</v>
      </c>
      <c r="E67" t="s">
        <v>15</v>
      </c>
    </row>
    <row r="68" spans="1:5" x14ac:dyDescent="0.25">
      <c r="A68" t="s">
        <v>246</v>
      </c>
      <c r="B68" t="s">
        <v>61</v>
      </c>
      <c r="C68" s="5">
        <v>5400000</v>
      </c>
      <c r="D68" s="14">
        <v>2.04</v>
      </c>
      <c r="E68" t="s">
        <v>15</v>
      </c>
    </row>
    <row r="69" spans="1:5" x14ac:dyDescent="0.25">
      <c r="A69" t="s">
        <v>74</v>
      </c>
      <c r="B69" t="s">
        <v>63</v>
      </c>
      <c r="C69" s="5">
        <v>9400000</v>
      </c>
      <c r="D69" s="14">
        <v>1.915</v>
      </c>
      <c r="E69" t="s">
        <v>15</v>
      </c>
    </row>
    <row r="70" spans="1:5" x14ac:dyDescent="0.25">
      <c r="A70" t="s">
        <v>277</v>
      </c>
      <c r="B70" t="s">
        <v>61</v>
      </c>
      <c r="C70" s="5">
        <v>4500000</v>
      </c>
      <c r="D70" s="14">
        <v>1.827</v>
      </c>
      <c r="E70" t="s">
        <v>15</v>
      </c>
    </row>
    <row r="71" spans="1:5" x14ac:dyDescent="0.25">
      <c r="A71" t="s">
        <v>177</v>
      </c>
      <c r="B71" t="s">
        <v>43</v>
      </c>
      <c r="C71" s="5">
        <v>6200000</v>
      </c>
      <c r="D71" s="14">
        <v>1.73</v>
      </c>
      <c r="E71" t="s">
        <v>15</v>
      </c>
    </row>
    <row r="72" spans="1:5" x14ac:dyDescent="0.25">
      <c r="A72" t="s">
        <v>275</v>
      </c>
      <c r="B72" t="s">
        <v>59</v>
      </c>
      <c r="C72" s="5">
        <v>4500000</v>
      </c>
      <c r="D72" s="14">
        <v>1.53</v>
      </c>
      <c r="E72" t="s">
        <v>15</v>
      </c>
    </row>
    <row r="73" spans="1:5" x14ac:dyDescent="0.25">
      <c r="A73" t="s">
        <v>258</v>
      </c>
      <c r="B73" t="s">
        <v>48</v>
      </c>
      <c r="C73" s="5">
        <v>5000000</v>
      </c>
      <c r="D73" s="14">
        <v>1.5</v>
      </c>
      <c r="E73" t="s">
        <v>15</v>
      </c>
    </row>
    <row r="74" spans="1:5" x14ac:dyDescent="0.25">
      <c r="A74" t="s">
        <v>286</v>
      </c>
      <c r="B74" t="s">
        <v>63</v>
      </c>
      <c r="C74" s="5">
        <v>3800000</v>
      </c>
      <c r="D74" s="14">
        <v>1.482</v>
      </c>
      <c r="E74" t="s">
        <v>15</v>
      </c>
    </row>
    <row r="75" spans="1:5" x14ac:dyDescent="0.25">
      <c r="A75" t="s">
        <v>268</v>
      </c>
      <c r="B75" t="s">
        <v>85</v>
      </c>
      <c r="C75" s="5">
        <v>4700000</v>
      </c>
      <c r="D75" s="14">
        <v>1.3160000000000001</v>
      </c>
      <c r="E75" t="s">
        <v>15</v>
      </c>
    </row>
    <row r="76" spans="1:5" x14ac:dyDescent="0.25">
      <c r="A76" t="s">
        <v>253</v>
      </c>
      <c r="B76" t="s">
        <v>131</v>
      </c>
      <c r="C76" s="5">
        <v>5200000</v>
      </c>
      <c r="D76" s="14">
        <v>1.05</v>
      </c>
      <c r="E76" t="s">
        <v>15</v>
      </c>
    </row>
    <row r="77" spans="1:5" x14ac:dyDescent="0.25">
      <c r="A77" t="s">
        <v>298</v>
      </c>
      <c r="B77" t="s">
        <v>59</v>
      </c>
      <c r="C77" s="5">
        <v>3500000</v>
      </c>
      <c r="D77" s="14">
        <v>0.91</v>
      </c>
      <c r="E77" t="s">
        <v>15</v>
      </c>
    </row>
    <row r="78" spans="1:5" x14ac:dyDescent="0.25">
      <c r="A78" t="s">
        <v>249</v>
      </c>
      <c r="B78" t="s">
        <v>63</v>
      </c>
      <c r="C78" s="5">
        <v>5300000</v>
      </c>
      <c r="D78" s="14">
        <v>0.84</v>
      </c>
      <c r="E78" t="s">
        <v>15</v>
      </c>
    </row>
    <row r="79" spans="1:5" x14ac:dyDescent="0.25">
      <c r="A79" t="s">
        <v>202</v>
      </c>
      <c r="B79" t="s">
        <v>43</v>
      </c>
      <c r="C79" s="5">
        <v>6000000</v>
      </c>
      <c r="D79" s="14">
        <v>0.43</v>
      </c>
      <c r="E79" t="s">
        <v>15</v>
      </c>
    </row>
    <row r="80" spans="1:5" x14ac:dyDescent="0.25">
      <c r="A80" t="s">
        <v>245</v>
      </c>
      <c r="B80" t="s">
        <v>39</v>
      </c>
      <c r="C80" s="5">
        <v>5400000</v>
      </c>
      <c r="D80" s="14">
        <v>0.35299999999999998</v>
      </c>
      <c r="E80" t="s">
        <v>15</v>
      </c>
    </row>
    <row r="81" spans="1:5" x14ac:dyDescent="0.25">
      <c r="A81" t="s">
        <v>226</v>
      </c>
      <c r="B81" t="s">
        <v>131</v>
      </c>
      <c r="C81" s="5">
        <v>5700000</v>
      </c>
      <c r="D81" s="14">
        <v>0.32500000000000001</v>
      </c>
      <c r="E81" t="s">
        <v>15</v>
      </c>
    </row>
    <row r="82" spans="1:5" x14ac:dyDescent="0.25">
      <c r="A82" t="s">
        <v>204</v>
      </c>
      <c r="B82" t="s">
        <v>48</v>
      </c>
      <c r="C82" s="5">
        <v>6000000</v>
      </c>
      <c r="D82" s="14">
        <v>0.23499999999999999</v>
      </c>
      <c r="E82" t="s">
        <v>15</v>
      </c>
    </row>
    <row r="83" spans="1:5" x14ac:dyDescent="0.25">
      <c r="A83" t="s">
        <v>82</v>
      </c>
      <c r="B83" t="s">
        <v>39</v>
      </c>
      <c r="C83" s="5">
        <v>8700000</v>
      </c>
      <c r="D83" s="14">
        <v>0</v>
      </c>
      <c r="E83" t="s">
        <v>15</v>
      </c>
    </row>
    <row r="84" spans="1:5" x14ac:dyDescent="0.25">
      <c r="A84" t="s">
        <v>182</v>
      </c>
      <c r="B84" t="s">
        <v>39</v>
      </c>
      <c r="C84" s="5">
        <v>6200000</v>
      </c>
      <c r="D84" s="14">
        <v>0</v>
      </c>
      <c r="E84" t="s">
        <v>15</v>
      </c>
    </row>
    <row r="85" spans="1:5" x14ac:dyDescent="0.25">
      <c r="A85" t="s">
        <v>191</v>
      </c>
      <c r="B85" t="s">
        <v>61</v>
      </c>
      <c r="C85" s="5">
        <v>6000000</v>
      </c>
      <c r="D85" s="14">
        <v>0</v>
      </c>
      <c r="E85" t="s">
        <v>15</v>
      </c>
    </row>
    <row r="86" spans="1:5" x14ac:dyDescent="0.25">
      <c r="A86" t="s">
        <v>194</v>
      </c>
      <c r="B86" t="s">
        <v>67</v>
      </c>
      <c r="C86" s="5">
        <v>6000000</v>
      </c>
      <c r="D86" s="14">
        <v>0</v>
      </c>
      <c r="E86" t="s">
        <v>15</v>
      </c>
    </row>
    <row r="87" spans="1:5" x14ac:dyDescent="0.25">
      <c r="A87" t="s">
        <v>203</v>
      </c>
      <c r="B87" t="s">
        <v>48</v>
      </c>
      <c r="C87" s="5">
        <v>6000000</v>
      </c>
      <c r="D87" s="14">
        <v>0</v>
      </c>
      <c r="E87" t="s">
        <v>15</v>
      </c>
    </row>
    <row r="88" spans="1:5" x14ac:dyDescent="0.25">
      <c r="A88" t="s">
        <v>209</v>
      </c>
      <c r="B88" t="s">
        <v>39</v>
      </c>
      <c r="C88" s="5">
        <v>6000000</v>
      </c>
      <c r="D88" s="14">
        <v>0</v>
      </c>
      <c r="E88" t="s">
        <v>15</v>
      </c>
    </row>
    <row r="89" spans="1:5" x14ac:dyDescent="0.25">
      <c r="A89" t="s">
        <v>211</v>
      </c>
      <c r="B89" t="s">
        <v>39</v>
      </c>
      <c r="C89" s="5">
        <v>6000000</v>
      </c>
      <c r="D89" s="14">
        <v>0</v>
      </c>
      <c r="E89" t="s">
        <v>15</v>
      </c>
    </row>
    <row r="90" spans="1:5" x14ac:dyDescent="0.25">
      <c r="A90" t="s">
        <v>240</v>
      </c>
      <c r="B90" t="s">
        <v>61</v>
      </c>
      <c r="C90" s="5">
        <v>5500000</v>
      </c>
      <c r="D90" s="14">
        <v>0</v>
      </c>
      <c r="E90" t="s">
        <v>15</v>
      </c>
    </row>
    <row r="91" spans="1:5" x14ac:dyDescent="0.25">
      <c r="A91" t="s">
        <v>122</v>
      </c>
      <c r="B91" t="s">
        <v>67</v>
      </c>
      <c r="C91" s="5">
        <v>7400000</v>
      </c>
      <c r="D91" s="14">
        <v>-2.13</v>
      </c>
      <c r="E91" t="s">
        <v>15</v>
      </c>
    </row>
    <row r="92" spans="1:5" x14ac:dyDescent="0.25">
      <c r="A92" t="s">
        <v>252</v>
      </c>
      <c r="B92" t="s">
        <v>63</v>
      </c>
      <c r="C92" s="5">
        <v>5200000</v>
      </c>
      <c r="D92" s="14">
        <v>0.315</v>
      </c>
    </row>
    <row r="93" spans="1:5" x14ac:dyDescent="0.25">
      <c r="A93" t="s">
        <v>278</v>
      </c>
      <c r="B93" t="s">
        <v>48</v>
      </c>
      <c r="C93" s="5">
        <v>4400000</v>
      </c>
      <c r="D93" s="14">
        <v>0.12</v>
      </c>
    </row>
    <row r="94" spans="1:5" x14ac:dyDescent="0.25">
      <c r="A94" t="s">
        <v>273</v>
      </c>
      <c r="B94" t="s">
        <v>61</v>
      </c>
      <c r="C94" s="5">
        <v>4600000</v>
      </c>
      <c r="D94" s="14">
        <v>-0.79</v>
      </c>
    </row>
  </sheetData>
  <autoFilter ref="A1:E40">
    <sortState ref="A2:E40">
      <sortCondition ref="B1:B40"/>
    </sortState>
  </autoFilter>
  <sortState ref="A2:E94">
    <sortCondition descending="1" ref="E1"/>
    <sortCondition descending="1" ref="D1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47"/>
  <sheetViews>
    <sheetView topLeftCell="A25" workbookViewId="0">
      <selection activeCell="E28" sqref="E28:E47"/>
    </sheetView>
  </sheetViews>
  <sheetFormatPr baseColWidth="10" defaultColWidth="11.42578125" defaultRowHeight="15" x14ac:dyDescent="0.25"/>
  <cols>
    <col min="1" max="1" width="30" customWidth="1"/>
    <col min="2" max="2" width="23" customWidth="1"/>
    <col min="3" max="3" width="14.140625" customWidth="1"/>
    <col min="4" max="4" width="10.140625" customWidth="1"/>
  </cols>
  <sheetData>
    <row r="1" spans="1:5" s="19" customFormat="1" x14ac:dyDescent="0.25">
      <c r="A1" s="3" t="s">
        <v>0</v>
      </c>
      <c r="B1" s="3" t="s">
        <v>7</v>
      </c>
      <c r="C1" s="4" t="s">
        <v>5</v>
      </c>
      <c r="D1" s="25" t="s">
        <v>6</v>
      </c>
    </row>
    <row r="2" spans="1:5" x14ac:dyDescent="0.25">
      <c r="A2" t="s">
        <v>38</v>
      </c>
      <c r="B2" t="s">
        <v>39</v>
      </c>
      <c r="C2" s="5">
        <v>19800000</v>
      </c>
      <c r="D2" s="15">
        <v>16.745000000000001</v>
      </c>
      <c r="E2" t="s">
        <v>15</v>
      </c>
    </row>
    <row r="3" spans="1:5" x14ac:dyDescent="0.25">
      <c r="A3" t="s">
        <v>42</v>
      </c>
      <c r="B3" t="s">
        <v>43</v>
      </c>
      <c r="C3" s="5">
        <v>17200000</v>
      </c>
      <c r="D3" s="14">
        <v>14.224</v>
      </c>
      <c r="E3" t="s">
        <v>15</v>
      </c>
    </row>
    <row r="4" spans="1:5" x14ac:dyDescent="0.25">
      <c r="A4" t="s">
        <v>41</v>
      </c>
      <c r="B4" t="s">
        <v>39</v>
      </c>
      <c r="C4" s="5">
        <v>17900000</v>
      </c>
      <c r="D4" s="14">
        <v>13.704000000000001</v>
      </c>
      <c r="E4" t="s">
        <v>15</v>
      </c>
    </row>
    <row r="5" spans="1:5" x14ac:dyDescent="0.25">
      <c r="A5" t="s">
        <v>58</v>
      </c>
      <c r="B5" t="s">
        <v>59</v>
      </c>
      <c r="C5" s="5">
        <v>10600000</v>
      </c>
      <c r="D5" s="14">
        <v>11.997999999999999</v>
      </c>
      <c r="E5" t="s">
        <v>15</v>
      </c>
    </row>
    <row r="6" spans="1:5" x14ac:dyDescent="0.25">
      <c r="A6" t="s">
        <v>49</v>
      </c>
      <c r="B6" t="s">
        <v>43</v>
      </c>
      <c r="C6" s="5">
        <v>12000000</v>
      </c>
      <c r="D6" s="14">
        <v>11.997</v>
      </c>
      <c r="E6" t="s">
        <v>15</v>
      </c>
    </row>
    <row r="7" spans="1:5" x14ac:dyDescent="0.25">
      <c r="A7" t="s">
        <v>47</v>
      </c>
      <c r="B7" t="s">
        <v>48</v>
      </c>
      <c r="C7" s="5">
        <v>12800000</v>
      </c>
      <c r="D7" s="14">
        <v>11.99</v>
      </c>
      <c r="E7" t="s">
        <v>15</v>
      </c>
    </row>
    <row r="8" spans="1:5" x14ac:dyDescent="0.25">
      <c r="A8" t="s">
        <v>40</v>
      </c>
      <c r="B8" t="s">
        <v>39</v>
      </c>
      <c r="C8" s="5">
        <v>19500000</v>
      </c>
      <c r="D8" s="14">
        <v>10.968</v>
      </c>
      <c r="E8" t="s">
        <v>15</v>
      </c>
    </row>
    <row r="9" spans="1:5" x14ac:dyDescent="0.25">
      <c r="A9" t="s">
        <v>50</v>
      </c>
      <c r="B9" t="s">
        <v>43</v>
      </c>
      <c r="C9" s="5">
        <v>11700000</v>
      </c>
      <c r="D9" s="14">
        <v>10.013</v>
      </c>
      <c r="E9" t="s">
        <v>15</v>
      </c>
    </row>
    <row r="10" spans="1:5" x14ac:dyDescent="0.25">
      <c r="A10" t="s">
        <v>60</v>
      </c>
      <c r="B10" t="s">
        <v>61</v>
      </c>
      <c r="C10" s="5">
        <v>10400000</v>
      </c>
      <c r="D10" s="14">
        <v>9.4719999999999995</v>
      </c>
      <c r="E10" t="s">
        <v>15</v>
      </c>
    </row>
    <row r="11" spans="1:5" x14ac:dyDescent="0.25">
      <c r="A11" t="s">
        <v>90</v>
      </c>
      <c r="B11" t="s">
        <v>48</v>
      </c>
      <c r="C11" s="5">
        <v>8500000</v>
      </c>
      <c r="D11" s="14">
        <v>8.7949999999999999</v>
      </c>
      <c r="E11" t="s">
        <v>15</v>
      </c>
    </row>
    <row r="12" spans="1:5" x14ac:dyDescent="0.25">
      <c r="A12" t="s">
        <v>138</v>
      </c>
      <c r="B12" t="s">
        <v>67</v>
      </c>
      <c r="C12" s="5">
        <v>7100000</v>
      </c>
      <c r="D12" s="14">
        <v>8.2420000000000009</v>
      </c>
      <c r="E12" t="s">
        <v>15</v>
      </c>
    </row>
    <row r="13" spans="1:5" x14ac:dyDescent="0.25">
      <c r="A13" t="s">
        <v>73</v>
      </c>
      <c r="B13" t="s">
        <v>52</v>
      </c>
      <c r="C13" s="5">
        <v>9500000</v>
      </c>
      <c r="D13" s="14">
        <v>7.444</v>
      </c>
      <c r="E13" t="s">
        <v>15</v>
      </c>
    </row>
    <row r="14" spans="1:5" x14ac:dyDescent="0.25">
      <c r="A14" t="s">
        <v>239</v>
      </c>
      <c r="B14" t="s">
        <v>63</v>
      </c>
      <c r="C14" s="5">
        <v>5500000</v>
      </c>
      <c r="D14" s="14">
        <v>5.3769999999999998</v>
      </c>
      <c r="E14" t="s">
        <v>15</v>
      </c>
    </row>
    <row r="15" spans="1:5" x14ac:dyDescent="0.25">
      <c r="A15" t="s">
        <v>262</v>
      </c>
      <c r="B15" t="s">
        <v>85</v>
      </c>
      <c r="C15" s="5">
        <v>4900000</v>
      </c>
      <c r="D15" s="14">
        <v>5.2469999999999999</v>
      </c>
      <c r="E15" t="s">
        <v>15</v>
      </c>
    </row>
    <row r="16" spans="1:5" x14ac:dyDescent="0.25">
      <c r="A16" t="s">
        <v>160</v>
      </c>
      <c r="B16" t="s">
        <v>63</v>
      </c>
      <c r="C16" s="5">
        <v>6400000</v>
      </c>
      <c r="D16" s="14">
        <v>5.2130000000000001</v>
      </c>
      <c r="E16" t="s">
        <v>15</v>
      </c>
    </row>
    <row r="17" spans="1:5" x14ac:dyDescent="0.25">
      <c r="A17" t="s">
        <v>139</v>
      </c>
      <c r="B17" t="s">
        <v>59</v>
      </c>
      <c r="C17" s="5">
        <v>7000000</v>
      </c>
      <c r="D17" s="14">
        <v>5.1079999999999997</v>
      </c>
      <c r="E17" t="s">
        <v>15</v>
      </c>
    </row>
    <row r="18" spans="1:5" x14ac:dyDescent="0.25">
      <c r="A18" t="s">
        <v>66</v>
      </c>
      <c r="B18" t="s">
        <v>67</v>
      </c>
      <c r="C18" s="5">
        <v>9900000</v>
      </c>
      <c r="D18" s="14">
        <v>5.0890000000000004</v>
      </c>
      <c r="E18" t="s">
        <v>15</v>
      </c>
    </row>
    <row r="19" spans="1:5" x14ac:dyDescent="0.25">
      <c r="A19" t="s">
        <v>295</v>
      </c>
      <c r="B19" t="s">
        <v>131</v>
      </c>
      <c r="C19" s="5">
        <v>3500000</v>
      </c>
      <c r="D19" s="14">
        <v>4.891</v>
      </c>
      <c r="E19" t="s">
        <v>15</v>
      </c>
    </row>
    <row r="20" spans="1:5" x14ac:dyDescent="0.25">
      <c r="A20" t="s">
        <v>271</v>
      </c>
      <c r="B20" t="s">
        <v>52</v>
      </c>
      <c r="C20" s="5">
        <v>4600000</v>
      </c>
      <c r="D20" s="14">
        <v>4.8719999999999999</v>
      </c>
      <c r="E20" t="s">
        <v>15</v>
      </c>
    </row>
    <row r="21" spans="1:5" x14ac:dyDescent="0.25">
      <c r="A21" t="s">
        <v>300</v>
      </c>
      <c r="B21" t="s">
        <v>67</v>
      </c>
      <c r="C21" s="5">
        <v>3500000</v>
      </c>
      <c r="D21" s="14">
        <v>4.7610000000000001</v>
      </c>
      <c r="E21" t="s">
        <v>15</v>
      </c>
    </row>
    <row r="22" spans="1:5" x14ac:dyDescent="0.25">
      <c r="A22" t="s">
        <v>176</v>
      </c>
      <c r="B22" t="s">
        <v>43</v>
      </c>
      <c r="C22" s="5">
        <v>6300000</v>
      </c>
      <c r="D22" s="14">
        <v>4.5140000000000002</v>
      </c>
      <c r="E22" t="s">
        <v>15</v>
      </c>
    </row>
    <row r="23" spans="1:5" x14ac:dyDescent="0.25">
      <c r="A23" t="s">
        <v>130</v>
      </c>
      <c r="B23" t="s">
        <v>131</v>
      </c>
      <c r="C23" s="5">
        <v>7200000</v>
      </c>
      <c r="D23" s="14">
        <v>4.0540000000000003</v>
      </c>
      <c r="E23" t="s">
        <v>15</v>
      </c>
    </row>
    <row r="24" spans="1:5" x14ac:dyDescent="0.25">
      <c r="A24" t="s">
        <v>257</v>
      </c>
      <c r="B24" t="s">
        <v>52</v>
      </c>
      <c r="C24" s="5">
        <v>5000000</v>
      </c>
      <c r="D24" s="14">
        <v>3.016</v>
      </c>
      <c r="E24" t="s">
        <v>15</v>
      </c>
    </row>
    <row r="25" spans="1:5" x14ac:dyDescent="0.25">
      <c r="A25" t="s">
        <v>228</v>
      </c>
      <c r="B25" t="s">
        <v>59</v>
      </c>
      <c r="C25" s="5">
        <v>5700000</v>
      </c>
      <c r="D25" s="14">
        <v>2.8809999999999998</v>
      </c>
      <c r="E25" t="s">
        <v>15</v>
      </c>
    </row>
    <row r="26" spans="1:5" x14ac:dyDescent="0.25">
      <c r="A26" t="s">
        <v>261</v>
      </c>
      <c r="B26" t="s">
        <v>39</v>
      </c>
      <c r="C26" s="5">
        <v>4900000</v>
      </c>
      <c r="D26" s="14">
        <v>2.7890000000000001</v>
      </c>
      <c r="E26" t="s">
        <v>15</v>
      </c>
    </row>
    <row r="27" spans="1:5" x14ac:dyDescent="0.25">
      <c r="A27" t="s">
        <v>97</v>
      </c>
      <c r="B27" t="s">
        <v>85</v>
      </c>
      <c r="C27" s="5">
        <v>8100000</v>
      </c>
      <c r="D27" s="14">
        <v>2.6120000000000001</v>
      </c>
      <c r="E27" t="s">
        <v>15</v>
      </c>
    </row>
    <row r="28" spans="1:5" x14ac:dyDescent="0.25">
      <c r="A28" t="s">
        <v>279</v>
      </c>
      <c r="B28" t="s">
        <v>52</v>
      </c>
      <c r="C28" s="5">
        <v>4300000</v>
      </c>
      <c r="D28" s="14">
        <v>2.2189999999999999</v>
      </c>
      <c r="E28" t="s">
        <v>15</v>
      </c>
    </row>
    <row r="29" spans="1:5" x14ac:dyDescent="0.25">
      <c r="A29" t="s">
        <v>294</v>
      </c>
      <c r="B29" t="s">
        <v>52</v>
      </c>
      <c r="C29" s="5">
        <v>3500000</v>
      </c>
      <c r="D29" s="14">
        <v>1.95</v>
      </c>
      <c r="E29" t="s">
        <v>15</v>
      </c>
    </row>
    <row r="30" spans="1:5" x14ac:dyDescent="0.25">
      <c r="A30" t="s">
        <v>274</v>
      </c>
      <c r="B30" t="s">
        <v>52</v>
      </c>
      <c r="C30" s="5">
        <v>4600000</v>
      </c>
      <c r="D30" s="14">
        <v>1.806</v>
      </c>
      <c r="E30" t="s">
        <v>15</v>
      </c>
    </row>
    <row r="31" spans="1:5" x14ac:dyDescent="0.25">
      <c r="A31" t="s">
        <v>282</v>
      </c>
      <c r="B31" t="s">
        <v>85</v>
      </c>
      <c r="C31" s="5">
        <v>4000000</v>
      </c>
      <c r="D31" s="14">
        <v>1.802</v>
      </c>
      <c r="E31" t="s">
        <v>15</v>
      </c>
    </row>
    <row r="32" spans="1:5" x14ac:dyDescent="0.25">
      <c r="A32" t="s">
        <v>218</v>
      </c>
      <c r="B32" t="s">
        <v>39</v>
      </c>
      <c r="C32" s="5">
        <v>5800000</v>
      </c>
      <c r="D32" s="14">
        <v>1.762</v>
      </c>
      <c r="E32" t="s">
        <v>15</v>
      </c>
    </row>
    <row r="33" spans="1:5" x14ac:dyDescent="0.25">
      <c r="A33" t="s">
        <v>296</v>
      </c>
      <c r="B33" t="s">
        <v>85</v>
      </c>
      <c r="C33" s="5">
        <v>3500000</v>
      </c>
      <c r="D33" s="14">
        <v>1.746</v>
      </c>
      <c r="E33" t="s">
        <v>15</v>
      </c>
    </row>
    <row r="34" spans="1:5" x14ac:dyDescent="0.25">
      <c r="A34" t="s">
        <v>222</v>
      </c>
      <c r="B34" t="s">
        <v>67</v>
      </c>
      <c r="C34" s="5">
        <v>5800000</v>
      </c>
      <c r="D34" s="14">
        <v>1.55</v>
      </c>
      <c r="E34" t="s">
        <v>15</v>
      </c>
    </row>
    <row r="35" spans="1:5" x14ac:dyDescent="0.25">
      <c r="A35" t="s">
        <v>299</v>
      </c>
      <c r="B35" t="s">
        <v>63</v>
      </c>
      <c r="C35" s="5">
        <v>3500000</v>
      </c>
      <c r="D35" s="14">
        <v>1.4870000000000001</v>
      </c>
      <c r="E35" t="s">
        <v>15</v>
      </c>
    </row>
    <row r="36" spans="1:5" x14ac:dyDescent="0.25">
      <c r="A36" t="s">
        <v>297</v>
      </c>
      <c r="B36" t="s">
        <v>85</v>
      </c>
      <c r="C36" s="5">
        <v>3500000</v>
      </c>
      <c r="D36" s="14">
        <v>1.3939999999999999</v>
      </c>
      <c r="E36" t="s">
        <v>15</v>
      </c>
    </row>
    <row r="37" spans="1:5" x14ac:dyDescent="0.25">
      <c r="A37" t="s">
        <v>136</v>
      </c>
      <c r="B37" t="s">
        <v>48</v>
      </c>
      <c r="C37" s="5">
        <v>7100000</v>
      </c>
      <c r="D37" s="14">
        <v>1.145</v>
      </c>
      <c r="E37" t="s">
        <v>15</v>
      </c>
    </row>
    <row r="38" spans="1:5" x14ac:dyDescent="0.25">
      <c r="A38" t="s">
        <v>267</v>
      </c>
      <c r="B38" t="s">
        <v>131</v>
      </c>
      <c r="C38" s="5">
        <v>4700000</v>
      </c>
      <c r="D38" s="14">
        <v>1.0980000000000001</v>
      </c>
      <c r="E38" t="s">
        <v>15</v>
      </c>
    </row>
    <row r="39" spans="1:5" x14ac:dyDescent="0.25">
      <c r="A39" t="s">
        <v>285</v>
      </c>
      <c r="B39" t="s">
        <v>61</v>
      </c>
      <c r="C39" s="5">
        <v>3900000</v>
      </c>
      <c r="D39" s="14">
        <v>0.622</v>
      </c>
      <c r="E39" t="s">
        <v>15</v>
      </c>
    </row>
    <row r="40" spans="1:5" x14ac:dyDescent="0.25">
      <c r="A40" t="s">
        <v>190</v>
      </c>
      <c r="B40" t="s">
        <v>43</v>
      </c>
      <c r="C40" s="5">
        <v>6000000</v>
      </c>
      <c r="D40" s="14">
        <v>0.12</v>
      </c>
      <c r="E40" t="s">
        <v>15</v>
      </c>
    </row>
    <row r="41" spans="1:5" x14ac:dyDescent="0.25">
      <c r="A41" t="s">
        <v>198</v>
      </c>
      <c r="B41" t="s">
        <v>59</v>
      </c>
      <c r="C41" s="5">
        <v>6000000</v>
      </c>
      <c r="D41" s="14">
        <v>0</v>
      </c>
      <c r="E41" t="s">
        <v>15</v>
      </c>
    </row>
    <row r="42" spans="1:5" x14ac:dyDescent="0.25">
      <c r="A42" t="s">
        <v>210</v>
      </c>
      <c r="B42" t="s">
        <v>63</v>
      </c>
      <c r="C42" s="5">
        <v>6000000</v>
      </c>
      <c r="D42" s="14">
        <v>0</v>
      </c>
      <c r="E42" t="s">
        <v>15</v>
      </c>
    </row>
    <row r="43" spans="1:5" x14ac:dyDescent="0.25">
      <c r="A43" t="s">
        <v>243</v>
      </c>
      <c r="B43" t="s">
        <v>85</v>
      </c>
      <c r="C43" s="5">
        <v>5400000</v>
      </c>
      <c r="D43" s="14">
        <v>0</v>
      </c>
      <c r="E43" t="s">
        <v>15</v>
      </c>
    </row>
    <row r="44" spans="1:5" x14ac:dyDescent="0.25">
      <c r="A44" t="s">
        <v>280</v>
      </c>
      <c r="B44" t="s">
        <v>61</v>
      </c>
      <c r="C44" s="5">
        <v>4300000</v>
      </c>
      <c r="D44" s="14">
        <v>-3.0000000000000001E-3</v>
      </c>
      <c r="E44" t="s">
        <v>15</v>
      </c>
    </row>
    <row r="45" spans="1:5" x14ac:dyDescent="0.25">
      <c r="A45" t="s">
        <v>256</v>
      </c>
      <c r="B45" t="s">
        <v>131</v>
      </c>
      <c r="C45" s="5">
        <v>5100000</v>
      </c>
      <c r="D45" s="14">
        <v>-0.10299999999999999</v>
      </c>
      <c r="E45" t="s">
        <v>15</v>
      </c>
    </row>
    <row r="46" spans="1:5" x14ac:dyDescent="0.25">
      <c r="A46" t="s">
        <v>195</v>
      </c>
      <c r="B46" t="s">
        <v>85</v>
      </c>
      <c r="C46" s="5">
        <v>6000000</v>
      </c>
      <c r="D46" s="14">
        <v>-0.37</v>
      </c>
      <c r="E46" t="s">
        <v>15</v>
      </c>
    </row>
    <row r="47" spans="1:5" x14ac:dyDescent="0.25">
      <c r="A47" t="s">
        <v>200</v>
      </c>
      <c r="B47" t="s">
        <v>59</v>
      </c>
      <c r="C47" s="5">
        <v>6000000</v>
      </c>
      <c r="D47" s="14">
        <v>-0.9</v>
      </c>
      <c r="E47" t="s">
        <v>15</v>
      </c>
    </row>
  </sheetData>
  <autoFilter ref="A1:E30">
    <sortState ref="A2:E30">
      <sortCondition ref="B1"/>
    </sortState>
  </autoFilter>
  <sortState ref="A2:E47">
    <sortCondition descending="1" ref="E1"/>
    <sortCondition descending="1" ref="D1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D17"/>
  <sheetViews>
    <sheetView tabSelected="1" workbookViewId="0">
      <selection activeCell="M7" sqref="M7"/>
    </sheetView>
  </sheetViews>
  <sheetFormatPr baseColWidth="10" defaultColWidth="11.42578125" defaultRowHeight="15" x14ac:dyDescent="0.25"/>
  <cols>
    <col min="1" max="1" width="21.5703125" customWidth="1"/>
    <col min="2" max="2" width="14.5703125" customWidth="1"/>
    <col min="3" max="3" width="16.7109375" customWidth="1"/>
    <col min="4" max="4" width="10.42578125" customWidth="1"/>
  </cols>
  <sheetData>
    <row r="1" spans="1:4" x14ac:dyDescent="0.25">
      <c r="A1" s="1"/>
      <c r="B1" s="2"/>
      <c r="C1" s="4"/>
      <c r="D1" s="6"/>
    </row>
    <row r="2" spans="1:4" x14ac:dyDescent="0.25">
      <c r="C2" s="5"/>
      <c r="D2" s="14"/>
    </row>
    <row r="3" spans="1:4" x14ac:dyDescent="0.25">
      <c r="C3" s="5"/>
      <c r="D3" s="14"/>
    </row>
    <row r="4" spans="1:4" x14ac:dyDescent="0.25">
      <c r="C4" s="5"/>
      <c r="D4" s="14"/>
    </row>
    <row r="5" spans="1:4" x14ac:dyDescent="0.25">
      <c r="C5" s="5"/>
      <c r="D5" s="14"/>
    </row>
    <row r="6" spans="1:4" x14ac:dyDescent="0.25">
      <c r="C6" s="5"/>
      <c r="D6" s="14"/>
    </row>
    <row r="7" spans="1:4" x14ac:dyDescent="0.25">
      <c r="C7" s="5"/>
      <c r="D7" s="14"/>
    </row>
    <row r="8" spans="1:4" x14ac:dyDescent="0.25">
      <c r="C8" s="5"/>
      <c r="D8" s="14"/>
    </row>
    <row r="9" spans="1:4" x14ac:dyDescent="0.25">
      <c r="C9" s="5"/>
      <c r="D9" s="14"/>
    </row>
    <row r="10" spans="1:4" x14ac:dyDescent="0.25">
      <c r="C10" s="5"/>
      <c r="D10" s="14"/>
    </row>
    <row r="11" spans="1:4" x14ac:dyDescent="0.25">
      <c r="C11" s="5"/>
      <c r="D11" s="14"/>
    </row>
    <row r="12" spans="1:4" x14ac:dyDescent="0.25">
      <c r="C12" s="5"/>
      <c r="D12" s="14"/>
    </row>
    <row r="16" spans="1:4" x14ac:dyDescent="0.25">
      <c r="C16" s="5"/>
      <c r="D16" s="16"/>
    </row>
    <row r="17" spans="3:4" x14ac:dyDescent="0.25">
      <c r="C17" s="5">
        <f>SUM(C2:C12)</f>
        <v>0</v>
      </c>
      <c r="D17" s="5">
        <f>SUM(D2:D12)</f>
        <v>0</v>
      </c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Module1.coef">
                <anchor moveWithCells="1" sizeWithCells="1">
                  <from>
                    <xdr:col>12</xdr:col>
                    <xdr:colOff>19050</xdr:colOff>
                    <xdr:row>2</xdr:row>
                    <xdr:rowOff>180975</xdr:rowOff>
                  </from>
                  <to>
                    <xdr:col>13</xdr:col>
                    <xdr:colOff>28575</xdr:colOff>
                    <xdr:row>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D1:Q100"/>
  <sheetViews>
    <sheetView workbookViewId="0">
      <selection activeCell="H1" sqref="H1:H1048576"/>
    </sheetView>
  </sheetViews>
  <sheetFormatPr baseColWidth="10" defaultRowHeight="15" x14ac:dyDescent="0.25"/>
  <cols>
    <col min="1" max="1" width="20.7109375" bestFit="1" customWidth="1"/>
    <col min="2" max="2" width="2.7109375" bestFit="1" customWidth="1"/>
    <col min="3" max="3" width="18.7109375" bestFit="1" customWidth="1"/>
    <col min="4" max="6" width="6.7109375" style="17" customWidth="1"/>
    <col min="7" max="8" width="6.7109375" style="18" customWidth="1"/>
    <col min="9" max="9" width="8.140625" style="18" bestFit="1" customWidth="1"/>
    <col min="10" max="10" width="9.7109375" style="18" bestFit="1" customWidth="1"/>
    <col min="11" max="11" width="5.5703125" style="18" bestFit="1" customWidth="1"/>
    <col min="12" max="12" width="8.42578125" style="19" bestFit="1" customWidth="1"/>
    <col min="13" max="13" width="7" style="19" bestFit="1" customWidth="1"/>
    <col min="14" max="14" width="5.7109375" customWidth="1"/>
    <col min="15" max="15" width="10.7109375" customWidth="1"/>
    <col min="16" max="16" width="4.7109375" style="19" customWidth="1"/>
    <col min="17" max="17" width="2" style="19" hidden="1" customWidth="1"/>
    <col min="18" max="18" width="8" customWidth="1"/>
    <col min="19" max="19" width="5.85546875" customWidth="1"/>
    <col min="20" max="20" width="5" customWidth="1"/>
  </cols>
  <sheetData>
    <row r="1" spans="4:17" x14ac:dyDescent="0.25">
      <c r="D1" s="17" t="s">
        <v>16</v>
      </c>
      <c r="E1" s="17" t="s">
        <v>13</v>
      </c>
      <c r="F1" s="17" t="s">
        <v>3</v>
      </c>
      <c r="G1" s="18" t="s">
        <v>1</v>
      </c>
      <c r="H1" s="18" t="s">
        <v>4</v>
      </c>
      <c r="I1" s="18" t="s">
        <v>17</v>
      </c>
      <c r="J1" s="18" t="s">
        <v>18</v>
      </c>
      <c r="K1" s="18" t="s">
        <v>19</v>
      </c>
      <c r="L1" s="18" t="s">
        <v>20</v>
      </c>
      <c r="M1" s="18" t="s">
        <v>21</v>
      </c>
      <c r="O1" s="18" t="s">
        <v>22</v>
      </c>
    </row>
    <row r="2" spans="4:17" x14ac:dyDescent="0.25">
      <c r="D2" s="17">
        <f>IF(Sheet1!E2=0,0,((Sheet1!I2/Sheet1!E2)*0.5)+((Sheet1!F2/Sheet1!E2)*0.02)-((Sheet1!J2/Sheet1!E2)*0.5)-((Sheet1!G2/Sheet1!E2)*2)-((Sheet1!H2/Sheet1!E2)*5))</f>
        <v>2.694</v>
      </c>
      <c r="E2" s="17">
        <f>IF(Sheet1!E2=0,0,IF(B2="G",((Sheet1!V2/Sheet1!E2)*7)+((Sheet1!T2/Sheet1!E2)*1)+((Sheet1!S2/Sheet1!E2)*1),0))</f>
        <v>0</v>
      </c>
      <c r="F2" s="17">
        <f>IF(Sheet1!E2=0,0,IF(B2="D",((Sheet1!K2/Sheet1!E2)*7)+((Sheet1!L2/Sheet1!E2)*4)+((Sheet1!S2/Sheet1!E2)*0.5)+((Sheet1!R2/Sheet1!E2)*0.25)+((Sheet1!Q2/Sheet1!E2)*0.03)-((Sheet1!P2/Sheet1!E2)*6),0))</f>
        <v>0</v>
      </c>
      <c r="G2" s="18">
        <f>IF(Sheet1!E2=0,0,IF(B2="M",((Sheet1!K2/Sheet1!E2)*7)+((Sheet1!L2/Sheet1!E2)*4)+((Sheet1!O2/Sheet1!E2)*2)+((Sheet1!Q2/Sheet1!E2)*0.05)-((Sheet1!P2/Sheet1!E2)*6),0))</f>
        <v>0</v>
      </c>
      <c r="H2" s="18">
        <f>IF(Sheet1!E2=0,0,IF(B2="F",((Sheet1!K2/Sheet1!E2)*7)+((Sheet1!L2/Sheet1!E2)*4)+((Sheet1!O2/Sheet1!E2)*2)+((Sheet1!Q2/Sheet1!E2)*0.03)-((Sheet1!P2/Sheet1!E2)*6),0))</f>
        <v>0</v>
      </c>
      <c r="I2" s="18" t="e">
        <f>IF(AND(L2=0,B2="G"),6,IF(AND(L2=0,B2="D"),4,IF(AND(L2=0,B2="M"),2,IF(AND(L2=1,B2="G"),3,IF(AND(L2=1,B2="D"),2,IF(AND(L2=1,B2="M"),1,0))))))</f>
        <v>#N/A</v>
      </c>
      <c r="J2" s="18" t="e">
        <f>IF(AND(B2="F",M2&gt;=3),(H2*2.5)-H2,IF(AND(B2="M",M2&gt;=3),(G2*2.1)-G2,IF(AND(B2="D",M2=3),(F2*1.4)-F2,IF(AND(B2="F",M2=2),(H2*2.1)-H2,IF(AND(B2="M",M2=2),(G2*1.8)-G2,IF(AND(B2="D",M2=2),(F2*1.3)-F2,IF(AND(B2="F",M2=1),(H2*1.75)-H2,IF(AND(B2="M",M2=1),(G2*1.45)-G2,IF(AND(B2="D",M2=1),(F2*1.2)-F2,0)))))))))</f>
        <v>#N/A</v>
      </c>
      <c r="K2" s="18" t="e">
        <f>SUM(D2:J2)</f>
        <v>#N/A</v>
      </c>
      <c r="L2" s="19" t="e">
        <f t="shared" ref="L2:L33" si="0">VLOOKUP(C2,Prono,3,FALSE)</f>
        <v>#N/A</v>
      </c>
      <c r="M2" s="19" t="e">
        <f t="shared" ref="M2:M33" si="1">VLOOKUP(C2,Prono,2,FALSE)</f>
        <v>#N/A</v>
      </c>
    </row>
    <row r="3" spans="4:17" x14ac:dyDescent="0.25">
      <c r="D3" s="17">
        <f>IF(Sheet1!E3=0,0,((Sheet1!I3/Sheet1!E3)*0.5)+((Sheet1!F3/Sheet1!E3)*0.02)-((Sheet1!J3/Sheet1!E3)*0.5)-((Sheet1!G3/Sheet1!E3)*2)-((Sheet1!H3/Sheet1!E3)*5))</f>
        <v>1.6666666666666667</v>
      </c>
      <c r="E3" s="17">
        <f>IF(Sheet1!E3=0,0,IF(B3="G",((Sheet1!V3/Sheet1!E3)*7)+((Sheet1!T3/Sheet1!E3)*1)+((Sheet1!S3/Sheet1!E3)*1),0))</f>
        <v>0</v>
      </c>
      <c r="F3" s="17">
        <f>IF(Sheet1!E3=0,0,IF(B3="D",((Sheet1!K3/Sheet1!E3)*7)+((Sheet1!L3/Sheet1!E3)*4)+((Sheet1!S3/Sheet1!E3)*0.5)+((Sheet1!R3/Sheet1!E3)*0.25)+((Sheet1!Q3/Sheet1!E3)*0.03)-((Sheet1!P3/Sheet1!E3)*6),0))</f>
        <v>0</v>
      </c>
      <c r="G3" s="18">
        <f>IF(Sheet1!E3=0,0,IF(B3="M",((Sheet1!K3/Sheet1!E3)*7)+((Sheet1!L3/Sheet1!E3)*4)+((Sheet1!O3/Sheet1!E3)*2)+((Sheet1!Q3/Sheet1!E3)*0.05)-((Sheet1!P3/Sheet1!E3)*6),0))</f>
        <v>0</v>
      </c>
      <c r="H3" s="18">
        <f>IF(Sheet1!E3=0,0,IF(B3="F",((Sheet1!K3/Sheet1!E3)*7)+((Sheet1!L3/Sheet1!E3)*4)+((Sheet1!O3/Sheet1!E3)*2)+((Sheet1!Q3/Sheet1!E3)*0.03)-((Sheet1!P3/Sheet1!E3)*6),0))</f>
        <v>0</v>
      </c>
      <c r="I3" s="18" t="e">
        <f t="shared" ref="I3:I66" si="2">IF(AND(L3=0,B3="G"),6,IF(AND(L3=0,B3="D"),4,IF(AND(L3=0,B3="M"),2,IF(AND(L3=1,B3="G"),3,IF(AND(L3=1,B3="D"),2,IF(AND(L3=1,B3="M"),1,0))))))</f>
        <v>#N/A</v>
      </c>
      <c r="J3" s="18" t="e">
        <f t="shared" ref="J3:J66" si="3">IF(AND(B3="F",M3&gt;=3),(H3*2.5)-H3,IF(AND(B3="M",M3&gt;=3),(G3*2.1)-G3,IF(AND(B3="D",M3=3),(F3*1.4)-F3,IF(AND(B3="F",M3=2),(H3*2.1)-H3,IF(AND(B3="M",M3=2),(G3*1.8)-G3,IF(AND(B3="D",M3=2),(F3*1.3)-F3,IF(AND(B3="F",M3=1),(H3*1.75)-H3,IF(AND(B3="M",M3=1),(G3*1.45)-G3,IF(AND(B3="D",M3=1),(F3*1.2)-F3,0)))))))))</f>
        <v>#N/A</v>
      </c>
      <c r="K3" s="18" t="e">
        <f t="shared" ref="K3:K66" si="4">SUM(D3:J3)</f>
        <v>#N/A</v>
      </c>
      <c r="L3" s="19" t="e">
        <f t="shared" si="0"/>
        <v>#N/A</v>
      </c>
      <c r="M3" s="19" t="e">
        <f t="shared" si="1"/>
        <v>#N/A</v>
      </c>
      <c r="O3" s="20"/>
      <c r="P3" s="21"/>
      <c r="Q3" s="19">
        <f>P4</f>
        <v>0</v>
      </c>
    </row>
    <row r="4" spans="4:17" x14ac:dyDescent="0.25">
      <c r="D4" s="17">
        <f>IF(Sheet1!E4=0,0,((Sheet1!I4/Sheet1!E4)*0.5)+((Sheet1!F4/Sheet1!E4)*0.02)-((Sheet1!J4/Sheet1!E4)*0.5)-((Sheet1!G4/Sheet1!E4)*2)-((Sheet1!H4/Sheet1!E4)*5))</f>
        <v>1.7000000000000002</v>
      </c>
      <c r="E4" s="17">
        <f>IF(Sheet1!E4=0,0,IF(B4="G",((Sheet1!V4/Sheet1!E4)*7)+((Sheet1!T4/Sheet1!E4)*1)+((Sheet1!S4/Sheet1!E4)*1),0))</f>
        <v>0</v>
      </c>
      <c r="F4" s="17">
        <f>IF(Sheet1!E4=0,0,IF(B4="D",((Sheet1!K4/Sheet1!E4)*7)+((Sheet1!L4/Sheet1!E4)*4)+((Sheet1!S4/Sheet1!E4)*0.5)+((Sheet1!R4/Sheet1!E4)*0.25)+((Sheet1!Q4/Sheet1!E4)*0.03)-((Sheet1!P4/Sheet1!E4)*6),0))</f>
        <v>0</v>
      </c>
      <c r="G4" s="18">
        <f>IF(Sheet1!E4=0,0,IF(B4="M",((Sheet1!K4/Sheet1!E4)*7)+((Sheet1!L4/Sheet1!E4)*4)+((Sheet1!O4/Sheet1!E4)*2)+((Sheet1!Q4/Sheet1!E4)*0.05)-((Sheet1!P4/Sheet1!E4)*6),0))</f>
        <v>0</v>
      </c>
      <c r="H4" s="18">
        <f>IF(Sheet1!E4=0,0,IF(B4="F",((Sheet1!K4/Sheet1!E4)*7)+((Sheet1!L4/Sheet1!E4)*4)+((Sheet1!O4/Sheet1!E4)*2)+((Sheet1!Q4/Sheet1!E4)*0.03)-((Sheet1!P4/Sheet1!E4)*6),0))</f>
        <v>0</v>
      </c>
      <c r="I4" s="18" t="e">
        <f t="shared" si="2"/>
        <v>#N/A</v>
      </c>
      <c r="J4" s="18" t="e">
        <f t="shared" si="3"/>
        <v>#N/A</v>
      </c>
      <c r="K4" s="18" t="e">
        <f t="shared" si="4"/>
        <v>#N/A</v>
      </c>
      <c r="L4" s="19" t="e">
        <f t="shared" si="0"/>
        <v>#N/A</v>
      </c>
      <c r="M4" s="19" t="e">
        <f t="shared" si="1"/>
        <v>#N/A</v>
      </c>
      <c r="O4" s="30"/>
      <c r="P4" s="31"/>
      <c r="Q4" s="19">
        <f>P3</f>
        <v>0</v>
      </c>
    </row>
    <row r="5" spans="4:17" x14ac:dyDescent="0.25">
      <c r="D5" s="17">
        <f>IF(Sheet1!E5=0,0,((Sheet1!I5/Sheet1!E5)*0.5)+((Sheet1!F5/Sheet1!E5)*0.02)-((Sheet1!J5/Sheet1!E5)*0.5)-((Sheet1!G5/Sheet1!E5)*2)-((Sheet1!H5/Sheet1!E5)*5))</f>
        <v>1.6636363636363636</v>
      </c>
      <c r="E5" s="17">
        <f>IF(Sheet1!E5=0,0,IF(B5="G",((Sheet1!V5/Sheet1!E5)*7)+((Sheet1!T5/Sheet1!E5)*1)+((Sheet1!S5/Sheet1!E5)*1),0))</f>
        <v>0</v>
      </c>
      <c r="F5" s="17">
        <f>IF(Sheet1!E5=0,0,IF(B5="D",((Sheet1!K5/Sheet1!E5)*7)+((Sheet1!L5/Sheet1!E5)*4)+((Sheet1!S5/Sheet1!E5)*0.5)+((Sheet1!R5/Sheet1!E5)*0.25)+((Sheet1!Q5/Sheet1!E5)*0.03)-((Sheet1!P5/Sheet1!E5)*6),0))</f>
        <v>0</v>
      </c>
      <c r="G5" s="18">
        <f>IF(Sheet1!E5=0,0,IF(B5="M",((Sheet1!K5/Sheet1!E5)*7)+((Sheet1!L5/Sheet1!E5)*4)+((Sheet1!O5/Sheet1!E5)*2)+((Sheet1!Q5/Sheet1!E5)*0.05)-((Sheet1!P5/Sheet1!E5)*6),0))</f>
        <v>0</v>
      </c>
      <c r="H5" s="18">
        <f>IF(Sheet1!E5=0,0,IF(B5="F",((Sheet1!K5/Sheet1!E5)*7)+((Sheet1!L5/Sheet1!E5)*4)+((Sheet1!O5/Sheet1!E5)*2)+((Sheet1!Q5/Sheet1!E5)*0.03)-((Sheet1!P5/Sheet1!E5)*6),0))</f>
        <v>0</v>
      </c>
      <c r="I5" s="18" t="e">
        <f t="shared" si="2"/>
        <v>#N/A</v>
      </c>
      <c r="J5" s="18" t="e">
        <f t="shared" si="3"/>
        <v>#N/A</v>
      </c>
      <c r="K5" s="18" t="e">
        <f t="shared" si="4"/>
        <v>#N/A</v>
      </c>
      <c r="L5" s="19" t="e">
        <f t="shared" si="0"/>
        <v>#N/A</v>
      </c>
      <c r="M5" s="19" t="e">
        <f t="shared" si="1"/>
        <v>#N/A</v>
      </c>
      <c r="O5" s="20"/>
      <c r="P5" s="21"/>
      <c r="Q5" s="19">
        <f t="shared" ref="Q5" si="5">P6</f>
        <v>0</v>
      </c>
    </row>
    <row r="6" spans="4:17" x14ac:dyDescent="0.25">
      <c r="D6" s="17">
        <f>IF(Sheet1!E6=0,0,((Sheet1!I6/Sheet1!E6)*0.5)+((Sheet1!F6/Sheet1!E6)*0.02)-((Sheet1!J6/Sheet1!E6)*0.5)-((Sheet1!G6/Sheet1!E6)*2)-((Sheet1!H6/Sheet1!E6)*5))</f>
        <v>1.0066666666666668</v>
      </c>
      <c r="E6" s="17">
        <f>IF(Sheet1!E6=0,0,IF(B6="G",((Sheet1!V6/Sheet1!E6)*7)+((Sheet1!T6/Sheet1!E6)*1)+((Sheet1!S6/Sheet1!E6)*1),0))</f>
        <v>0</v>
      </c>
      <c r="F6" s="17">
        <f>IF(Sheet1!E6=0,0,IF(B6="D",((Sheet1!K6/Sheet1!E6)*7)+((Sheet1!L6/Sheet1!E6)*4)+((Sheet1!S6/Sheet1!E6)*0.5)+((Sheet1!R6/Sheet1!E6)*0.25)+((Sheet1!Q6/Sheet1!E6)*0.03)-((Sheet1!P6/Sheet1!E6)*6),0))</f>
        <v>0</v>
      </c>
      <c r="G6" s="18">
        <f>IF(Sheet1!E6=0,0,IF(B6="M",((Sheet1!K6/Sheet1!E6)*7)+((Sheet1!L6/Sheet1!E6)*4)+((Sheet1!O6/Sheet1!E6)*2)+((Sheet1!Q6/Sheet1!E6)*0.05)-((Sheet1!P6/Sheet1!E6)*6),0))</f>
        <v>0</v>
      </c>
      <c r="H6" s="18">
        <f>IF(Sheet1!E6=0,0,IF(B6="F",((Sheet1!K6/Sheet1!E6)*7)+((Sheet1!L6/Sheet1!E6)*4)+((Sheet1!O6/Sheet1!E6)*2)+((Sheet1!Q6/Sheet1!E6)*0.03)-((Sheet1!P6/Sheet1!E6)*6),0))</f>
        <v>0</v>
      </c>
      <c r="I6" s="18" t="e">
        <f t="shared" si="2"/>
        <v>#N/A</v>
      </c>
      <c r="J6" s="18" t="e">
        <f t="shared" si="3"/>
        <v>#N/A</v>
      </c>
      <c r="K6" s="18" t="e">
        <f t="shared" si="4"/>
        <v>#N/A</v>
      </c>
      <c r="L6" s="19" t="e">
        <f t="shared" si="0"/>
        <v>#N/A</v>
      </c>
      <c r="M6" s="19" t="e">
        <f t="shared" si="1"/>
        <v>#N/A</v>
      </c>
      <c r="O6" s="22"/>
      <c r="P6" s="23"/>
      <c r="Q6" s="19">
        <f t="shared" ref="Q6" si="6">P5</f>
        <v>0</v>
      </c>
    </row>
    <row r="7" spans="4:17" x14ac:dyDescent="0.25">
      <c r="D7" s="17">
        <f>IF(Sheet1!E7=0,0,((Sheet1!I7/Sheet1!E7)*0.5)+((Sheet1!F7/Sheet1!E7)*0.02)-((Sheet1!J7/Sheet1!E7)*0.5)-((Sheet1!G7/Sheet1!E7)*2)-((Sheet1!H7/Sheet1!E7)*5))</f>
        <v>1.9666666666666668</v>
      </c>
      <c r="E7" s="17">
        <f>IF(Sheet1!E7=0,0,IF(B7="G",((Sheet1!V7/Sheet1!E7)*7)+((Sheet1!T7/Sheet1!E7)*1)+((Sheet1!S7/Sheet1!E7)*1),0))</f>
        <v>0</v>
      </c>
      <c r="F7" s="17">
        <f>IF(Sheet1!E7=0,0,IF(B7="D",((Sheet1!K7/Sheet1!E7)*7)+((Sheet1!L7/Sheet1!E7)*4)+((Sheet1!S7/Sheet1!E7)*0.5)+((Sheet1!R7/Sheet1!E7)*0.25)+((Sheet1!Q7/Sheet1!E7)*0.03)-((Sheet1!P7/Sheet1!E7)*6),0))</f>
        <v>0</v>
      </c>
      <c r="G7" s="18">
        <f>IF(Sheet1!E7=0,0,IF(B7="M",((Sheet1!K7/Sheet1!E7)*7)+((Sheet1!L7/Sheet1!E7)*4)+((Sheet1!O7/Sheet1!E7)*2)+((Sheet1!Q7/Sheet1!E7)*0.05)-((Sheet1!P7/Sheet1!E7)*6),0))</f>
        <v>0</v>
      </c>
      <c r="H7" s="18">
        <f>IF(Sheet1!E7=0,0,IF(B7="F",((Sheet1!K7/Sheet1!E7)*7)+((Sheet1!L7/Sheet1!E7)*4)+((Sheet1!O7/Sheet1!E7)*2)+((Sheet1!Q7/Sheet1!E7)*0.03)-((Sheet1!P7/Sheet1!E7)*6),0))</f>
        <v>0</v>
      </c>
      <c r="I7" s="18" t="e">
        <f t="shared" si="2"/>
        <v>#N/A</v>
      </c>
      <c r="J7" s="18" t="e">
        <f t="shared" si="3"/>
        <v>#N/A</v>
      </c>
      <c r="K7" s="18" t="e">
        <f t="shared" si="4"/>
        <v>#N/A</v>
      </c>
      <c r="L7" s="19" t="e">
        <f t="shared" si="0"/>
        <v>#N/A</v>
      </c>
      <c r="M7" s="19" t="e">
        <f t="shared" si="1"/>
        <v>#N/A</v>
      </c>
      <c r="O7" s="30"/>
      <c r="P7" s="31"/>
      <c r="Q7" s="19">
        <f t="shared" ref="Q7" si="7">P8</f>
        <v>0</v>
      </c>
    </row>
    <row r="8" spans="4:17" x14ac:dyDescent="0.25">
      <c r="D8" s="17">
        <f>IF(Sheet1!E8=0,0,((Sheet1!I8/Sheet1!E8)*0.5)+((Sheet1!F8/Sheet1!E8)*0.02)-((Sheet1!J8/Sheet1!E8)*0.5)-((Sheet1!G8/Sheet1!E8)*2)-((Sheet1!H8/Sheet1!E8)*5))</f>
        <v>2.3000000000000003</v>
      </c>
      <c r="E8" s="17">
        <f>IF(Sheet1!E8=0,0,IF(B8="G",((Sheet1!V8/Sheet1!E8)*7)+((Sheet1!T8/Sheet1!E8)*1)+((Sheet1!S8/Sheet1!E8)*1),0))</f>
        <v>0</v>
      </c>
      <c r="F8" s="17">
        <f>IF(Sheet1!E8=0,0,IF(B8="D",((Sheet1!K8/Sheet1!E8)*7)+((Sheet1!L8/Sheet1!E8)*4)+((Sheet1!S8/Sheet1!E8)*0.5)+((Sheet1!R8/Sheet1!E8)*0.25)+((Sheet1!Q8/Sheet1!E8)*0.03)-((Sheet1!P8/Sheet1!E8)*6),0))</f>
        <v>0</v>
      </c>
      <c r="G8" s="18">
        <f>IF(Sheet1!E8=0,0,IF(B8="M",((Sheet1!K8/Sheet1!E8)*7)+((Sheet1!L8/Sheet1!E8)*4)+((Sheet1!O8/Sheet1!E8)*2)+((Sheet1!Q8/Sheet1!E8)*0.05)-((Sheet1!P8/Sheet1!E8)*6),0))</f>
        <v>0</v>
      </c>
      <c r="H8" s="18">
        <f>IF(Sheet1!E8=0,0,IF(B8="F",((Sheet1!K8/Sheet1!E8)*7)+((Sheet1!L8/Sheet1!E8)*4)+((Sheet1!O8/Sheet1!E8)*2)+((Sheet1!Q8/Sheet1!E8)*0.03)-((Sheet1!P8/Sheet1!E8)*6),0))</f>
        <v>0</v>
      </c>
      <c r="I8" s="18" t="e">
        <f t="shared" si="2"/>
        <v>#N/A</v>
      </c>
      <c r="J8" s="18" t="e">
        <f t="shared" si="3"/>
        <v>#N/A</v>
      </c>
      <c r="K8" s="18" t="e">
        <f t="shared" si="4"/>
        <v>#N/A</v>
      </c>
      <c r="L8" s="19" t="e">
        <f t="shared" si="0"/>
        <v>#N/A</v>
      </c>
      <c r="M8" s="19" t="e">
        <f t="shared" si="1"/>
        <v>#N/A</v>
      </c>
      <c r="O8" s="22"/>
      <c r="P8" s="23"/>
      <c r="Q8" s="19">
        <f t="shared" ref="Q8" si="8">P7</f>
        <v>0</v>
      </c>
    </row>
    <row r="9" spans="4:17" x14ac:dyDescent="0.25">
      <c r="D9" s="17">
        <f>IF(Sheet1!E9=0,0,((Sheet1!I9/Sheet1!E9)*0.5)+((Sheet1!F9/Sheet1!E9)*0.02)-((Sheet1!J9/Sheet1!E9)*0.5)-((Sheet1!G9/Sheet1!E9)*2)-((Sheet1!H9/Sheet1!E9)*5))</f>
        <v>1.8890909090909092</v>
      </c>
      <c r="E9" s="17">
        <f>IF(Sheet1!E9=0,0,IF(B9="G",((Sheet1!V9/Sheet1!E9)*7)+((Sheet1!T9/Sheet1!E9)*1)+((Sheet1!S9/Sheet1!E9)*1),0))</f>
        <v>0</v>
      </c>
      <c r="F9" s="17">
        <f>IF(Sheet1!E9=0,0,IF(B9="D",((Sheet1!K9/Sheet1!E9)*7)+((Sheet1!L9/Sheet1!E9)*4)+((Sheet1!S9/Sheet1!E9)*0.5)+((Sheet1!R9/Sheet1!E9)*0.25)+((Sheet1!Q9/Sheet1!E9)*0.03)-((Sheet1!P9/Sheet1!E9)*6),0))</f>
        <v>0</v>
      </c>
      <c r="G9" s="18">
        <f>IF(Sheet1!E9=0,0,IF(B9="M",((Sheet1!K9/Sheet1!E9)*7)+((Sheet1!L9/Sheet1!E9)*4)+((Sheet1!O9/Sheet1!E9)*2)+((Sheet1!Q9/Sheet1!E9)*0.05)-((Sheet1!P9/Sheet1!E9)*6),0))</f>
        <v>0</v>
      </c>
      <c r="H9" s="18">
        <f>IF(Sheet1!E9=0,0,IF(B9="F",((Sheet1!K9/Sheet1!E9)*7)+((Sheet1!L9/Sheet1!E9)*4)+((Sheet1!O9/Sheet1!E9)*2)+((Sheet1!Q9/Sheet1!E9)*0.03)-((Sheet1!P9/Sheet1!E9)*6),0))</f>
        <v>0</v>
      </c>
      <c r="I9" s="18" t="e">
        <f t="shared" si="2"/>
        <v>#N/A</v>
      </c>
      <c r="J9" s="18" t="e">
        <f t="shared" si="3"/>
        <v>#N/A</v>
      </c>
      <c r="K9" s="18" t="e">
        <f t="shared" si="4"/>
        <v>#N/A</v>
      </c>
      <c r="L9" s="19" t="e">
        <f t="shared" si="0"/>
        <v>#N/A</v>
      </c>
      <c r="M9" s="19" t="e">
        <f t="shared" si="1"/>
        <v>#N/A</v>
      </c>
      <c r="O9" s="20"/>
      <c r="P9" s="21"/>
      <c r="Q9" s="19">
        <f t="shared" ref="Q9" si="9">P10</f>
        <v>0</v>
      </c>
    </row>
    <row r="10" spans="4:17" x14ac:dyDescent="0.25">
      <c r="D10" s="17">
        <f>IF(Sheet1!E10=0,0,((Sheet1!I10/Sheet1!E10)*0.5)+((Sheet1!F10/Sheet1!E10)*0.02)-((Sheet1!J10/Sheet1!E10)*0.5)-((Sheet1!G10/Sheet1!E10)*2)-((Sheet1!H10/Sheet1!E10)*5))</f>
        <v>0.8</v>
      </c>
      <c r="E10" s="17">
        <f>IF(Sheet1!E10=0,0,IF(B10="G",((Sheet1!V10/Sheet1!E10)*7)+((Sheet1!T10/Sheet1!E10)*1)+((Sheet1!S10/Sheet1!E10)*1),0))</f>
        <v>0</v>
      </c>
      <c r="F10" s="17">
        <f>IF(Sheet1!E10=0,0,IF(B10="D",((Sheet1!K10/Sheet1!E10)*7)+((Sheet1!L10/Sheet1!E10)*4)+((Sheet1!S10/Sheet1!E10)*0.5)+((Sheet1!R10/Sheet1!E10)*0.25)+((Sheet1!Q10/Sheet1!E10)*0.03)-((Sheet1!P10/Sheet1!E10)*6),0))</f>
        <v>0</v>
      </c>
      <c r="G10" s="18">
        <f>IF(Sheet1!E10=0,0,IF(B10="M",((Sheet1!K10/Sheet1!E10)*7)+((Sheet1!L10/Sheet1!E10)*4)+((Sheet1!O10/Sheet1!E10)*2)+((Sheet1!Q10/Sheet1!E10)*0.05)-((Sheet1!P10/Sheet1!E10)*6),0))</f>
        <v>0</v>
      </c>
      <c r="H10" s="18">
        <f>IF(Sheet1!E10=0,0,IF(B10="F",((Sheet1!K10/Sheet1!E10)*7)+((Sheet1!L10/Sheet1!E10)*4)+((Sheet1!O10/Sheet1!E10)*2)+((Sheet1!Q10/Sheet1!E10)*0.03)-((Sheet1!P10/Sheet1!E10)*6),0))</f>
        <v>0</v>
      </c>
      <c r="I10" s="18" t="e">
        <f t="shared" si="2"/>
        <v>#N/A</v>
      </c>
      <c r="J10" s="18" t="e">
        <f t="shared" si="3"/>
        <v>#N/A</v>
      </c>
      <c r="K10" s="18" t="e">
        <f t="shared" si="4"/>
        <v>#N/A</v>
      </c>
      <c r="L10" s="19" t="e">
        <f t="shared" si="0"/>
        <v>#N/A</v>
      </c>
      <c r="M10" s="19" t="e">
        <f t="shared" si="1"/>
        <v>#N/A</v>
      </c>
      <c r="O10" s="22"/>
      <c r="P10" s="23"/>
      <c r="Q10" s="19">
        <f t="shared" ref="Q10" si="10">P9</f>
        <v>0</v>
      </c>
    </row>
    <row r="11" spans="4:17" x14ac:dyDescent="0.25">
      <c r="D11" s="17">
        <f>IF(Sheet1!E11=0,0,((Sheet1!I11/Sheet1!E11)*0.5)+((Sheet1!F11/Sheet1!E11)*0.02)-((Sheet1!J11/Sheet1!E11)*0.5)-((Sheet1!G11/Sheet1!E11)*2)-((Sheet1!H11/Sheet1!E11)*5))</f>
        <v>1.9299999999999997</v>
      </c>
      <c r="E11" s="17">
        <f>IF(Sheet1!E11=0,0,IF(B11="G",((Sheet1!V11/Sheet1!E11)*7)+((Sheet1!T11/Sheet1!E11)*1)+((Sheet1!S11/Sheet1!E11)*1),0))</f>
        <v>0</v>
      </c>
      <c r="F11" s="17">
        <f>IF(Sheet1!E11=0,0,IF(B11="D",((Sheet1!K11/Sheet1!E11)*7)+((Sheet1!L11/Sheet1!E11)*4)+((Sheet1!S11/Sheet1!E11)*0.5)+((Sheet1!R11/Sheet1!E11)*0.25)+((Sheet1!Q11/Sheet1!E11)*0.03)-((Sheet1!P11/Sheet1!E11)*6),0))</f>
        <v>0</v>
      </c>
      <c r="G11" s="18">
        <f>IF(Sheet1!E11=0,0,IF(B11="M",((Sheet1!K11/Sheet1!E11)*7)+((Sheet1!L11/Sheet1!E11)*4)+((Sheet1!O11/Sheet1!E11)*2)+((Sheet1!Q11/Sheet1!E11)*0.05)-((Sheet1!P11/Sheet1!E11)*6),0))</f>
        <v>0</v>
      </c>
      <c r="H11" s="18">
        <f>IF(Sheet1!E11=0,0,IF(B11="F",((Sheet1!K11/Sheet1!E11)*7)+((Sheet1!L11/Sheet1!E11)*4)+((Sheet1!O11/Sheet1!E11)*2)+((Sheet1!Q11/Sheet1!E11)*0.03)-((Sheet1!P11/Sheet1!E11)*6),0))</f>
        <v>0</v>
      </c>
      <c r="I11" s="18" t="e">
        <f t="shared" si="2"/>
        <v>#N/A</v>
      </c>
      <c r="J11" s="18" t="e">
        <f t="shared" si="3"/>
        <v>#N/A</v>
      </c>
      <c r="K11" s="18" t="e">
        <f t="shared" si="4"/>
        <v>#N/A</v>
      </c>
      <c r="L11" s="19" t="e">
        <f t="shared" si="0"/>
        <v>#N/A</v>
      </c>
      <c r="M11" s="19" t="e">
        <f t="shared" si="1"/>
        <v>#N/A</v>
      </c>
      <c r="O11" s="20"/>
      <c r="P11" s="21"/>
      <c r="Q11" s="19">
        <f t="shared" ref="Q11" si="11">P12</f>
        <v>0</v>
      </c>
    </row>
    <row r="12" spans="4:17" x14ac:dyDescent="0.25">
      <c r="D12" s="17">
        <f>IF(Sheet1!E12=0,0,((Sheet1!I12/Sheet1!E12)*0.5)+((Sheet1!F12/Sheet1!E12)*0.02)-((Sheet1!J12/Sheet1!E12)*0.5)-((Sheet1!G12/Sheet1!E12)*2)-((Sheet1!H12/Sheet1!E12)*5))</f>
        <v>1.1333333333333337</v>
      </c>
      <c r="E12" s="17">
        <f>IF(Sheet1!E12=0,0,IF(B12="G",((Sheet1!V12/Sheet1!E12)*7)+((Sheet1!T12/Sheet1!E12)*1)+((Sheet1!S12/Sheet1!E12)*1),0))</f>
        <v>0</v>
      </c>
      <c r="F12" s="17">
        <f>IF(Sheet1!E12=0,0,IF(B12="D",((Sheet1!K12/Sheet1!E12)*7)+((Sheet1!L12/Sheet1!E12)*4)+((Sheet1!S12/Sheet1!E12)*0.5)+((Sheet1!R12/Sheet1!E12)*0.25)+((Sheet1!Q12/Sheet1!E12)*0.03)-((Sheet1!P12/Sheet1!E12)*6),0))</f>
        <v>0</v>
      </c>
      <c r="G12" s="18">
        <f>IF(Sheet1!E12=0,0,IF(B12="M",((Sheet1!K12/Sheet1!E12)*7)+((Sheet1!L12/Sheet1!E12)*4)+((Sheet1!O12/Sheet1!E12)*2)+((Sheet1!Q12/Sheet1!E12)*0.05)-((Sheet1!P12/Sheet1!E12)*6),0))</f>
        <v>0</v>
      </c>
      <c r="H12" s="18">
        <f>IF(Sheet1!E12=0,0,IF(B12="F",((Sheet1!K12/Sheet1!E12)*7)+((Sheet1!L12/Sheet1!E12)*4)+((Sheet1!O12/Sheet1!E12)*2)+((Sheet1!Q12/Sheet1!E12)*0.03)-((Sheet1!P12/Sheet1!E12)*6),0))</f>
        <v>0</v>
      </c>
      <c r="I12" s="18" t="e">
        <f t="shared" si="2"/>
        <v>#N/A</v>
      </c>
      <c r="J12" s="18" t="e">
        <f t="shared" si="3"/>
        <v>#N/A</v>
      </c>
      <c r="K12" s="18" t="e">
        <f t="shared" si="4"/>
        <v>#N/A</v>
      </c>
      <c r="L12" s="19" t="e">
        <f t="shared" si="0"/>
        <v>#N/A</v>
      </c>
      <c r="M12" s="19" t="e">
        <f t="shared" si="1"/>
        <v>#N/A</v>
      </c>
      <c r="O12" s="22"/>
      <c r="P12" s="23"/>
      <c r="Q12" s="19">
        <f t="shared" ref="Q12" si="12">P11</f>
        <v>0</v>
      </c>
    </row>
    <row r="13" spans="4:17" x14ac:dyDescent="0.25">
      <c r="D13" s="17">
        <f>IF(Sheet1!E13=0,0,((Sheet1!I13/Sheet1!E13)*0.5)+((Sheet1!F13/Sheet1!E13)*0.02)-((Sheet1!J13/Sheet1!E13)*0.5)-((Sheet1!G13/Sheet1!E13)*2)-((Sheet1!H13/Sheet1!E13)*5))</f>
        <v>1.264</v>
      </c>
      <c r="E13" s="17">
        <f>IF(Sheet1!E13=0,0,IF(B13="G",((Sheet1!V13/Sheet1!E13)*7)+((Sheet1!T13/Sheet1!E13)*1)+((Sheet1!S13/Sheet1!E13)*1),0))</f>
        <v>0</v>
      </c>
      <c r="F13" s="17">
        <f>IF(Sheet1!E13=0,0,IF(B13="D",((Sheet1!K13/Sheet1!E13)*7)+((Sheet1!L13/Sheet1!E13)*4)+((Sheet1!S13/Sheet1!E13)*0.5)+((Sheet1!R13/Sheet1!E13)*0.25)+((Sheet1!Q13/Sheet1!E13)*0.03)-((Sheet1!P13/Sheet1!E13)*6),0))</f>
        <v>0</v>
      </c>
      <c r="G13" s="18">
        <f>IF(Sheet1!E13=0,0,IF(B13="M",((Sheet1!K13/Sheet1!E13)*7)+((Sheet1!L13/Sheet1!E13)*4)+((Sheet1!O13/Sheet1!E13)*2)+((Sheet1!Q13/Sheet1!E13)*0.05)-((Sheet1!P13/Sheet1!E13)*6),0))</f>
        <v>0</v>
      </c>
      <c r="H13" s="18">
        <f>IF(Sheet1!E13=0,0,IF(B13="F",((Sheet1!K13/Sheet1!E13)*7)+((Sheet1!L13/Sheet1!E13)*4)+((Sheet1!O13/Sheet1!E13)*2)+((Sheet1!Q13/Sheet1!E13)*0.03)-((Sheet1!P13/Sheet1!E13)*6),0))</f>
        <v>0</v>
      </c>
      <c r="I13" s="18" t="e">
        <f t="shared" si="2"/>
        <v>#N/A</v>
      </c>
      <c r="J13" s="18" t="e">
        <f t="shared" si="3"/>
        <v>#N/A</v>
      </c>
      <c r="K13" s="18" t="e">
        <f t="shared" si="4"/>
        <v>#N/A</v>
      </c>
      <c r="L13" s="19" t="e">
        <f t="shared" si="0"/>
        <v>#N/A</v>
      </c>
      <c r="M13" s="19" t="e">
        <f t="shared" si="1"/>
        <v>#N/A</v>
      </c>
      <c r="O13" s="20"/>
      <c r="P13" s="21"/>
      <c r="Q13" s="19">
        <f t="shared" ref="Q13" si="13">P14</f>
        <v>0</v>
      </c>
    </row>
    <row r="14" spans="4:17" x14ac:dyDescent="0.25">
      <c r="D14" s="17">
        <f>IF(Sheet1!E14=0,0,((Sheet1!I14/Sheet1!E14)*0.5)+((Sheet1!F14/Sheet1!E14)*0.02)-((Sheet1!J14/Sheet1!E14)*0.5)-((Sheet1!G14/Sheet1!E14)*2)-((Sheet1!H14/Sheet1!E14)*5))</f>
        <v>1.1619999999999999</v>
      </c>
      <c r="E14" s="17">
        <f>IF(Sheet1!E14=0,0,IF(B14="G",((Sheet1!V14/Sheet1!E14)*7)+((Sheet1!T14/Sheet1!E14)*1)+((Sheet1!S14/Sheet1!E14)*1),0))</f>
        <v>0</v>
      </c>
      <c r="F14" s="17">
        <f>IF(Sheet1!E14=0,0,IF(B14="D",((Sheet1!K14/Sheet1!E14)*7)+((Sheet1!L14/Sheet1!E14)*4)+((Sheet1!S14/Sheet1!E14)*0.5)+((Sheet1!R14/Sheet1!E14)*0.25)+((Sheet1!Q14/Sheet1!E14)*0.03)-((Sheet1!P14/Sheet1!E14)*6),0))</f>
        <v>0</v>
      </c>
      <c r="G14" s="18">
        <f>IF(Sheet1!E14=0,0,IF(B14="M",((Sheet1!K14/Sheet1!E14)*7)+((Sheet1!L14/Sheet1!E14)*4)+((Sheet1!O14/Sheet1!E14)*2)+((Sheet1!Q14/Sheet1!E14)*0.05)-((Sheet1!P14/Sheet1!E14)*6),0))</f>
        <v>0</v>
      </c>
      <c r="H14" s="18">
        <f>IF(Sheet1!E14=0,0,IF(B14="F",((Sheet1!K14/Sheet1!E14)*7)+((Sheet1!L14/Sheet1!E14)*4)+((Sheet1!O14/Sheet1!E14)*2)+((Sheet1!Q14/Sheet1!E14)*0.03)-((Sheet1!P14/Sheet1!E14)*6),0))</f>
        <v>0</v>
      </c>
      <c r="I14" s="18" t="e">
        <f t="shared" si="2"/>
        <v>#N/A</v>
      </c>
      <c r="J14" s="18" t="e">
        <f t="shared" si="3"/>
        <v>#N/A</v>
      </c>
      <c r="K14" s="18" t="e">
        <f t="shared" si="4"/>
        <v>#N/A</v>
      </c>
      <c r="L14" s="19" t="e">
        <f t="shared" si="0"/>
        <v>#N/A</v>
      </c>
      <c r="M14" s="19" t="e">
        <f t="shared" si="1"/>
        <v>#N/A</v>
      </c>
      <c r="O14" s="22"/>
      <c r="P14" s="23"/>
      <c r="Q14" s="19">
        <f t="shared" ref="Q14" si="14">P13</f>
        <v>0</v>
      </c>
    </row>
    <row r="15" spans="4:17" x14ac:dyDescent="0.25">
      <c r="D15" s="17">
        <f>IF(Sheet1!E15=0,0,((Sheet1!I15/Sheet1!E15)*0.5)+((Sheet1!F15/Sheet1!E15)*0.02)-((Sheet1!J15/Sheet1!E15)*0.5)-((Sheet1!G15/Sheet1!E15)*2)-((Sheet1!H15/Sheet1!E15)*5))</f>
        <v>1.4466666666666668</v>
      </c>
      <c r="E15" s="17">
        <f>IF(Sheet1!E15=0,0,IF(B15="G",((Sheet1!V15/Sheet1!E15)*7)+((Sheet1!T15/Sheet1!E15)*1)+((Sheet1!S15/Sheet1!E15)*1),0))</f>
        <v>0</v>
      </c>
      <c r="F15" s="17">
        <f>IF(Sheet1!E15=0,0,IF(B15="D",((Sheet1!K15/Sheet1!E15)*7)+((Sheet1!L15/Sheet1!E15)*4)+((Sheet1!S15/Sheet1!E15)*0.5)+((Sheet1!R15/Sheet1!E15)*0.25)+((Sheet1!Q15/Sheet1!E15)*0.03)-((Sheet1!P15/Sheet1!E15)*6),0))</f>
        <v>0</v>
      </c>
      <c r="G15" s="18">
        <f>IF(Sheet1!E15=0,0,IF(B15="M",((Sheet1!K15/Sheet1!E15)*7)+((Sheet1!L15/Sheet1!E15)*4)+((Sheet1!O15/Sheet1!E15)*2)+((Sheet1!Q15/Sheet1!E15)*0.05)-((Sheet1!P15/Sheet1!E15)*6),0))</f>
        <v>0</v>
      </c>
      <c r="H15" s="18">
        <f>IF(Sheet1!E15=0,0,IF(B15="F",((Sheet1!K15/Sheet1!E15)*7)+((Sheet1!L15/Sheet1!E15)*4)+((Sheet1!O15/Sheet1!E15)*2)+((Sheet1!Q15/Sheet1!E15)*0.03)-((Sheet1!P15/Sheet1!E15)*6),0))</f>
        <v>0</v>
      </c>
      <c r="I15" s="18" t="e">
        <f t="shared" si="2"/>
        <v>#N/A</v>
      </c>
      <c r="J15" s="18" t="e">
        <f t="shared" si="3"/>
        <v>#N/A</v>
      </c>
      <c r="K15" s="18" t="e">
        <f t="shared" si="4"/>
        <v>#N/A</v>
      </c>
      <c r="L15" s="19" t="e">
        <f t="shared" si="0"/>
        <v>#N/A</v>
      </c>
      <c r="M15" s="19" t="e">
        <f t="shared" si="1"/>
        <v>#N/A</v>
      </c>
      <c r="O15" s="20"/>
      <c r="P15" s="21"/>
      <c r="Q15" s="19">
        <f t="shared" ref="Q15" si="15">P16</f>
        <v>0</v>
      </c>
    </row>
    <row r="16" spans="4:17" x14ac:dyDescent="0.25">
      <c r="D16" s="17">
        <f>IF(Sheet1!E16=0,0,((Sheet1!I16/Sheet1!E16)*0.5)+((Sheet1!F16/Sheet1!E16)*0.02)-((Sheet1!J16/Sheet1!E16)*0.5)-((Sheet1!G16/Sheet1!E16)*2)-((Sheet1!H16/Sheet1!E16)*5))</f>
        <v>1.6109090909090911</v>
      </c>
      <c r="E16" s="17">
        <f>IF(Sheet1!E16=0,0,IF(B16="G",((Sheet1!V16/Sheet1!E16)*7)+((Sheet1!T16/Sheet1!E16)*1)+((Sheet1!S16/Sheet1!E16)*1),0))</f>
        <v>0</v>
      </c>
      <c r="F16" s="17">
        <f>IF(Sheet1!E16=0,0,IF(B16="D",((Sheet1!K16/Sheet1!E16)*7)+((Sheet1!L16/Sheet1!E16)*4)+((Sheet1!S16/Sheet1!E16)*0.5)+((Sheet1!R16/Sheet1!E16)*0.25)+((Sheet1!Q16/Sheet1!E16)*0.03)-((Sheet1!P16/Sheet1!E16)*6),0))</f>
        <v>0</v>
      </c>
      <c r="G16" s="18">
        <f>IF(Sheet1!E16=0,0,IF(B16="M",((Sheet1!K16/Sheet1!E16)*7)+((Sheet1!L16/Sheet1!E16)*4)+((Sheet1!O16/Sheet1!E16)*2)+((Sheet1!Q16/Sheet1!E16)*0.05)-((Sheet1!P16/Sheet1!E16)*6),0))</f>
        <v>0</v>
      </c>
      <c r="H16" s="18">
        <f>IF(Sheet1!E16=0,0,IF(B16="F",((Sheet1!K16/Sheet1!E16)*7)+((Sheet1!L16/Sheet1!E16)*4)+((Sheet1!O16/Sheet1!E16)*2)+((Sheet1!Q16/Sheet1!E16)*0.03)-((Sheet1!P16/Sheet1!E16)*6),0))</f>
        <v>0</v>
      </c>
      <c r="I16" s="18" t="e">
        <f t="shared" si="2"/>
        <v>#N/A</v>
      </c>
      <c r="J16" s="18" t="e">
        <f t="shared" si="3"/>
        <v>#N/A</v>
      </c>
      <c r="K16" s="18" t="e">
        <f t="shared" si="4"/>
        <v>#N/A</v>
      </c>
      <c r="L16" s="19" t="e">
        <f t="shared" si="0"/>
        <v>#N/A</v>
      </c>
      <c r="M16" s="19" t="e">
        <f t="shared" si="1"/>
        <v>#N/A</v>
      </c>
      <c r="O16" s="22"/>
      <c r="P16" s="23"/>
      <c r="Q16" s="19">
        <f t="shared" ref="Q16" si="16">P15</f>
        <v>0</v>
      </c>
    </row>
    <row r="17" spans="4:17" x14ac:dyDescent="0.25">
      <c r="D17" s="17">
        <f>IF(Sheet1!E17=0,0,((Sheet1!I17/Sheet1!E17)*0.5)+((Sheet1!F17/Sheet1!E17)*0.02)-((Sheet1!J17/Sheet1!E17)*0.5)-((Sheet1!G17/Sheet1!E17)*2)-((Sheet1!H17/Sheet1!E17)*5))</f>
        <v>2.4072727272727268</v>
      </c>
      <c r="E17" s="17">
        <f>IF(Sheet1!E17=0,0,IF(B17="G",((Sheet1!V17/Sheet1!E17)*7)+((Sheet1!T17/Sheet1!E17)*1)+((Sheet1!S17/Sheet1!E17)*1),0))</f>
        <v>0</v>
      </c>
      <c r="F17" s="17">
        <f>IF(Sheet1!E17=0,0,IF(B17="D",((Sheet1!K17/Sheet1!E17)*7)+((Sheet1!L17/Sheet1!E17)*4)+((Sheet1!S17/Sheet1!E17)*0.5)+((Sheet1!R17/Sheet1!E17)*0.25)+((Sheet1!Q17/Sheet1!E17)*0.03)-((Sheet1!P17/Sheet1!E17)*6),0))</f>
        <v>0</v>
      </c>
      <c r="G17" s="18">
        <f>IF(Sheet1!E17=0,0,IF(B17="M",((Sheet1!K17/Sheet1!E17)*7)+((Sheet1!L17/Sheet1!E17)*4)+((Sheet1!O17/Sheet1!E17)*2)+((Sheet1!Q17/Sheet1!E17)*0.05)-((Sheet1!P17/Sheet1!E17)*6),0))</f>
        <v>0</v>
      </c>
      <c r="H17" s="18">
        <f>IF(Sheet1!E17=0,0,IF(B17="F",((Sheet1!K17/Sheet1!E17)*7)+((Sheet1!L17/Sheet1!E17)*4)+((Sheet1!O17/Sheet1!E17)*2)+((Sheet1!Q17/Sheet1!E17)*0.03)-((Sheet1!P17/Sheet1!E17)*6),0))</f>
        <v>0</v>
      </c>
      <c r="I17" s="18" t="e">
        <f t="shared" si="2"/>
        <v>#N/A</v>
      </c>
      <c r="J17" s="18" t="e">
        <f t="shared" si="3"/>
        <v>#N/A</v>
      </c>
      <c r="K17" s="18" t="e">
        <f t="shared" si="4"/>
        <v>#N/A</v>
      </c>
      <c r="L17" s="19" t="e">
        <f t="shared" si="0"/>
        <v>#N/A</v>
      </c>
      <c r="M17" s="19" t="e">
        <f t="shared" si="1"/>
        <v>#N/A</v>
      </c>
      <c r="O17" s="20"/>
      <c r="P17" s="21"/>
      <c r="Q17" s="19">
        <f t="shared" ref="Q17" si="17">P18</f>
        <v>0</v>
      </c>
    </row>
    <row r="18" spans="4:17" x14ac:dyDescent="0.25">
      <c r="D18" s="17">
        <f>IF(Sheet1!E18=0,0,((Sheet1!I18/Sheet1!E18)*0.5)+((Sheet1!F18/Sheet1!E18)*0.02)-((Sheet1!J18/Sheet1!E18)*0.5)-((Sheet1!G18/Sheet1!E18)*2)-((Sheet1!H18/Sheet1!E18)*5))</f>
        <v>2.0155555555555553</v>
      </c>
      <c r="E18" s="17">
        <f>IF(Sheet1!E18=0,0,IF(B18="G",((Sheet1!V18/Sheet1!E18)*7)+((Sheet1!T18/Sheet1!E18)*1)+((Sheet1!S18/Sheet1!E18)*1),0))</f>
        <v>0</v>
      </c>
      <c r="F18" s="17">
        <f>IF(Sheet1!E18=0,0,IF(B18="D",((Sheet1!K18/Sheet1!E18)*7)+((Sheet1!L18/Sheet1!E18)*4)+((Sheet1!S18/Sheet1!E18)*0.5)+((Sheet1!R18/Sheet1!E18)*0.25)+((Sheet1!Q18/Sheet1!E18)*0.03)-((Sheet1!P18/Sheet1!E18)*6),0))</f>
        <v>0</v>
      </c>
      <c r="G18" s="18">
        <f>IF(Sheet1!E18=0,0,IF(B18="M",((Sheet1!K18/Sheet1!E18)*7)+((Sheet1!L18/Sheet1!E18)*4)+((Sheet1!O18/Sheet1!E18)*2)+((Sheet1!Q18/Sheet1!E18)*0.05)-((Sheet1!P18/Sheet1!E18)*6),0))</f>
        <v>0</v>
      </c>
      <c r="H18" s="18">
        <f>IF(Sheet1!E18=0,0,IF(B18="F",((Sheet1!K18/Sheet1!E18)*7)+((Sheet1!L18/Sheet1!E18)*4)+((Sheet1!O18/Sheet1!E18)*2)+((Sheet1!Q18/Sheet1!E18)*0.03)-((Sheet1!P18/Sheet1!E18)*6),0))</f>
        <v>0</v>
      </c>
      <c r="I18" s="18" t="e">
        <f t="shared" si="2"/>
        <v>#N/A</v>
      </c>
      <c r="J18" s="18" t="e">
        <f t="shared" si="3"/>
        <v>#N/A</v>
      </c>
      <c r="K18" s="18" t="e">
        <f t="shared" si="4"/>
        <v>#N/A</v>
      </c>
      <c r="L18" s="19" t="e">
        <f t="shared" si="0"/>
        <v>#N/A</v>
      </c>
      <c r="M18" s="19" t="e">
        <f t="shared" si="1"/>
        <v>#N/A</v>
      </c>
      <c r="O18" s="22"/>
      <c r="P18" s="23"/>
      <c r="Q18" s="19">
        <f t="shared" ref="Q18" si="18">P17</f>
        <v>0</v>
      </c>
    </row>
    <row r="19" spans="4:17" x14ac:dyDescent="0.25">
      <c r="D19" s="17">
        <f>IF(Sheet1!E19=0,0,((Sheet1!I19/Sheet1!E19)*0.5)+((Sheet1!F19/Sheet1!E19)*0.02)-((Sheet1!J19/Sheet1!E19)*0.5)-((Sheet1!G19/Sheet1!E19)*2)-((Sheet1!H19/Sheet1!E19)*5))</f>
        <v>1.5981818181818181</v>
      </c>
      <c r="E19" s="17">
        <f>IF(Sheet1!E19=0,0,IF(B19="G",((Sheet1!V19/Sheet1!E19)*7)+((Sheet1!T19/Sheet1!E19)*1)+((Sheet1!S19/Sheet1!E19)*1),0))</f>
        <v>0</v>
      </c>
      <c r="F19" s="17">
        <f>IF(Sheet1!E19=0,0,IF(B19="D",((Sheet1!K19/Sheet1!E19)*7)+((Sheet1!L19/Sheet1!E19)*4)+((Sheet1!S19/Sheet1!E19)*0.5)+((Sheet1!R19/Sheet1!E19)*0.25)+((Sheet1!Q19/Sheet1!E19)*0.03)-((Sheet1!P19/Sheet1!E19)*6),0))</f>
        <v>0</v>
      </c>
      <c r="G19" s="18">
        <f>IF(Sheet1!E19=0,0,IF(B19="M",((Sheet1!K19/Sheet1!E19)*7)+((Sheet1!L19/Sheet1!E19)*4)+((Sheet1!O19/Sheet1!E19)*2)+((Sheet1!Q19/Sheet1!E19)*0.05)-((Sheet1!P19/Sheet1!E19)*6),0))</f>
        <v>0</v>
      </c>
      <c r="H19" s="18">
        <f>IF(Sheet1!E19=0,0,IF(B19="F",((Sheet1!K19/Sheet1!E19)*7)+((Sheet1!L19/Sheet1!E19)*4)+((Sheet1!O19/Sheet1!E19)*2)+((Sheet1!Q19/Sheet1!E19)*0.03)-((Sheet1!P19/Sheet1!E19)*6),0))</f>
        <v>0</v>
      </c>
      <c r="I19" s="18" t="e">
        <f t="shared" si="2"/>
        <v>#N/A</v>
      </c>
      <c r="J19" s="18" t="e">
        <f t="shared" si="3"/>
        <v>#N/A</v>
      </c>
      <c r="K19" s="18" t="e">
        <f t="shared" si="4"/>
        <v>#N/A</v>
      </c>
      <c r="L19" s="19" t="e">
        <f t="shared" si="0"/>
        <v>#N/A</v>
      </c>
      <c r="M19" s="19" t="e">
        <f t="shared" si="1"/>
        <v>#N/A</v>
      </c>
      <c r="O19" s="20"/>
      <c r="P19" s="21"/>
      <c r="Q19" s="19">
        <f t="shared" ref="Q19" si="19">P20</f>
        <v>0</v>
      </c>
    </row>
    <row r="20" spans="4:17" x14ac:dyDescent="0.25">
      <c r="D20" s="17">
        <f>IF(Sheet1!E20=0,0,((Sheet1!I20/Sheet1!E20)*0.5)+((Sheet1!F20/Sheet1!E20)*0.02)-((Sheet1!J20/Sheet1!E20)*0.5)-((Sheet1!G20/Sheet1!E20)*2)-((Sheet1!H20/Sheet1!E20)*5))</f>
        <v>2.8545454545454545</v>
      </c>
      <c r="E20" s="17">
        <f>IF(Sheet1!E20=0,0,IF(B20="G",((Sheet1!V20/Sheet1!E20)*7)+((Sheet1!T20/Sheet1!E20)*1)+((Sheet1!S20/Sheet1!E20)*1),0))</f>
        <v>0</v>
      </c>
      <c r="F20" s="17">
        <f>IF(Sheet1!E20=0,0,IF(B20="D",((Sheet1!K20/Sheet1!E20)*7)+((Sheet1!L20/Sheet1!E20)*4)+((Sheet1!S20/Sheet1!E20)*0.5)+((Sheet1!R20/Sheet1!E20)*0.25)+((Sheet1!Q20/Sheet1!E20)*0.03)-((Sheet1!P20/Sheet1!E20)*6),0))</f>
        <v>0</v>
      </c>
      <c r="G20" s="18">
        <f>IF(Sheet1!E20=0,0,IF(B20="M",((Sheet1!K20/Sheet1!E20)*7)+((Sheet1!L20/Sheet1!E20)*4)+((Sheet1!O20/Sheet1!E20)*2)+((Sheet1!Q20/Sheet1!E20)*0.05)-((Sheet1!P20/Sheet1!E20)*6),0))</f>
        <v>0</v>
      </c>
      <c r="H20" s="18">
        <f>IF(Sheet1!E20=0,0,IF(B20="F",((Sheet1!K20/Sheet1!E20)*7)+((Sheet1!L20/Sheet1!E20)*4)+((Sheet1!O20/Sheet1!E20)*2)+((Sheet1!Q20/Sheet1!E20)*0.03)-((Sheet1!P20/Sheet1!E20)*6),0))</f>
        <v>0</v>
      </c>
      <c r="I20" s="18" t="e">
        <f t="shared" si="2"/>
        <v>#N/A</v>
      </c>
      <c r="J20" s="18" t="e">
        <f t="shared" si="3"/>
        <v>#N/A</v>
      </c>
      <c r="K20" s="18" t="e">
        <f t="shared" si="4"/>
        <v>#N/A</v>
      </c>
      <c r="L20" s="19" t="e">
        <f t="shared" si="0"/>
        <v>#N/A</v>
      </c>
      <c r="M20" s="19" t="e">
        <f t="shared" si="1"/>
        <v>#N/A</v>
      </c>
      <c r="O20" s="22"/>
      <c r="P20" s="23"/>
      <c r="Q20" s="19">
        <f t="shared" ref="Q20" si="20">P19</f>
        <v>0</v>
      </c>
    </row>
    <row r="21" spans="4:17" x14ac:dyDescent="0.25">
      <c r="D21" s="17">
        <f>IF(Sheet1!E21=0,0,((Sheet1!I21/Sheet1!E21)*0.5)+((Sheet1!F21/Sheet1!E21)*0.02)-((Sheet1!J21/Sheet1!E21)*0.5)-((Sheet1!G21/Sheet1!E21)*2)-((Sheet1!H21/Sheet1!E21)*5))</f>
        <v>1.425</v>
      </c>
      <c r="E21" s="17">
        <f>IF(Sheet1!E21=0,0,IF(B21="G",((Sheet1!V21/Sheet1!E21)*7)+((Sheet1!T21/Sheet1!E21)*1)+((Sheet1!S21/Sheet1!E21)*1),0))</f>
        <v>0</v>
      </c>
      <c r="F21" s="17">
        <f>IF(Sheet1!E21=0,0,IF(B21="D",((Sheet1!K21/Sheet1!E21)*7)+((Sheet1!L21/Sheet1!E21)*4)+((Sheet1!S21/Sheet1!E21)*0.5)+((Sheet1!R21/Sheet1!E21)*0.25)+((Sheet1!Q21/Sheet1!E21)*0.03)-((Sheet1!P21/Sheet1!E21)*6),0))</f>
        <v>0</v>
      </c>
      <c r="G21" s="18">
        <f>IF(Sheet1!E21=0,0,IF(B21="M",((Sheet1!K21/Sheet1!E21)*7)+((Sheet1!L21/Sheet1!E21)*4)+((Sheet1!O21/Sheet1!E21)*2)+((Sheet1!Q21/Sheet1!E21)*0.05)-((Sheet1!P21/Sheet1!E21)*6),0))</f>
        <v>0</v>
      </c>
      <c r="H21" s="18">
        <f>IF(Sheet1!E21=0,0,IF(B21="F",((Sheet1!K21/Sheet1!E21)*7)+((Sheet1!L21/Sheet1!E21)*4)+((Sheet1!O21/Sheet1!E21)*2)+((Sheet1!Q21/Sheet1!E21)*0.03)-((Sheet1!P21/Sheet1!E21)*6),0))</f>
        <v>0</v>
      </c>
      <c r="I21" s="18" t="e">
        <f t="shared" si="2"/>
        <v>#N/A</v>
      </c>
      <c r="J21" s="18" t="e">
        <f t="shared" si="3"/>
        <v>#N/A</v>
      </c>
      <c r="K21" s="18" t="e">
        <f t="shared" si="4"/>
        <v>#N/A</v>
      </c>
      <c r="L21" s="19" t="e">
        <f t="shared" si="0"/>
        <v>#N/A</v>
      </c>
      <c r="M21" s="19" t="e">
        <f t="shared" si="1"/>
        <v>#N/A</v>
      </c>
      <c r="O21" s="20"/>
      <c r="P21" s="21"/>
      <c r="Q21" s="19">
        <f t="shared" ref="Q21" si="21">P22</f>
        <v>0</v>
      </c>
    </row>
    <row r="22" spans="4:17" x14ac:dyDescent="0.25">
      <c r="D22" s="17">
        <f>IF(Sheet1!E22=0,0,((Sheet1!I22/Sheet1!E22)*0.5)+((Sheet1!F22/Sheet1!E22)*0.02)-((Sheet1!J22/Sheet1!E22)*0.5)-((Sheet1!G22/Sheet1!E22)*2)-((Sheet1!H22/Sheet1!E22)*5))</f>
        <v>1.63</v>
      </c>
      <c r="E22" s="17">
        <f>IF(Sheet1!E22=0,0,IF(B22="G",((Sheet1!V22/Sheet1!E22)*7)+((Sheet1!T22/Sheet1!E22)*1)+((Sheet1!S22/Sheet1!E22)*1),0))</f>
        <v>0</v>
      </c>
      <c r="F22" s="17">
        <f>IF(Sheet1!E22=0,0,IF(B22="D",((Sheet1!K22/Sheet1!E22)*7)+((Sheet1!L22/Sheet1!E22)*4)+((Sheet1!S22/Sheet1!E22)*0.5)+((Sheet1!R22/Sheet1!E22)*0.25)+((Sheet1!Q22/Sheet1!E22)*0.03)-((Sheet1!P22/Sheet1!E22)*6),0))</f>
        <v>0</v>
      </c>
      <c r="G22" s="18">
        <f>IF(Sheet1!E22=0,0,IF(B22="M",((Sheet1!K22/Sheet1!E22)*7)+((Sheet1!L22/Sheet1!E22)*4)+((Sheet1!O22/Sheet1!E22)*2)+((Sheet1!Q22/Sheet1!E22)*0.05)-((Sheet1!P22/Sheet1!E22)*6),0))</f>
        <v>0</v>
      </c>
      <c r="H22" s="18">
        <f>IF(Sheet1!E22=0,0,IF(B22="F",((Sheet1!K22/Sheet1!E22)*7)+((Sheet1!L22/Sheet1!E22)*4)+((Sheet1!O22/Sheet1!E22)*2)+((Sheet1!Q22/Sheet1!E22)*0.03)-((Sheet1!P22/Sheet1!E22)*6),0))</f>
        <v>0</v>
      </c>
      <c r="I22" s="18" t="e">
        <f t="shared" si="2"/>
        <v>#N/A</v>
      </c>
      <c r="J22" s="18" t="e">
        <f t="shared" si="3"/>
        <v>#N/A</v>
      </c>
      <c r="K22" s="18" t="e">
        <f t="shared" si="4"/>
        <v>#N/A</v>
      </c>
      <c r="L22" s="19" t="e">
        <f t="shared" si="0"/>
        <v>#N/A</v>
      </c>
      <c r="M22" s="19" t="e">
        <f t="shared" si="1"/>
        <v>#N/A</v>
      </c>
      <c r="O22" s="22"/>
      <c r="P22" s="23"/>
      <c r="Q22" s="19">
        <f t="shared" ref="Q22" si="22">P21</f>
        <v>0</v>
      </c>
    </row>
    <row r="23" spans="4:17" x14ac:dyDescent="0.25">
      <c r="D23" s="17">
        <f>IF(Sheet1!E23=0,0,((Sheet1!I23/Sheet1!E23)*0.5)+((Sheet1!F23/Sheet1!E23)*0.02)-((Sheet1!J23/Sheet1!E23)*0.5)-((Sheet1!G23/Sheet1!E23)*2)-((Sheet1!H23/Sheet1!E23)*5))</f>
        <v>0.29111111111111099</v>
      </c>
      <c r="E23" s="17">
        <f>IF(Sheet1!E23=0,0,IF(B23="G",((Sheet1!V23/Sheet1!E23)*7)+((Sheet1!T23/Sheet1!E23)*1)+((Sheet1!S23/Sheet1!E23)*1),0))</f>
        <v>0</v>
      </c>
      <c r="F23" s="17">
        <f>IF(Sheet1!E23=0,0,IF(B23="D",((Sheet1!K23/Sheet1!E23)*7)+((Sheet1!L23/Sheet1!E23)*4)+((Sheet1!S23/Sheet1!E23)*0.5)+((Sheet1!R23/Sheet1!E23)*0.25)+((Sheet1!Q23/Sheet1!E23)*0.03)-((Sheet1!P23/Sheet1!E23)*6),0))</f>
        <v>0</v>
      </c>
      <c r="G23" s="18">
        <f>IF(Sheet1!E23=0,0,IF(B23="M",((Sheet1!K23/Sheet1!E23)*7)+((Sheet1!L23/Sheet1!E23)*4)+((Sheet1!O23/Sheet1!E23)*2)+((Sheet1!Q23/Sheet1!E23)*0.05)-((Sheet1!P23/Sheet1!E23)*6),0))</f>
        <v>0</v>
      </c>
      <c r="H23" s="18">
        <f>IF(Sheet1!E23=0,0,IF(B23="F",((Sheet1!K23/Sheet1!E23)*7)+((Sheet1!L23/Sheet1!E23)*4)+((Sheet1!O23/Sheet1!E23)*2)+((Sheet1!Q23/Sheet1!E23)*0.03)-((Sheet1!P23/Sheet1!E23)*6),0))</f>
        <v>0</v>
      </c>
      <c r="I23" s="18" t="e">
        <f t="shared" si="2"/>
        <v>#N/A</v>
      </c>
      <c r="J23" s="18" t="e">
        <f t="shared" si="3"/>
        <v>#N/A</v>
      </c>
      <c r="K23" s="18" t="e">
        <f t="shared" si="4"/>
        <v>#N/A</v>
      </c>
      <c r="L23" s="19" t="e">
        <f t="shared" si="0"/>
        <v>#N/A</v>
      </c>
      <c r="M23" s="19" t="e">
        <f t="shared" si="1"/>
        <v>#N/A</v>
      </c>
      <c r="O23" s="20"/>
      <c r="P23" s="21"/>
      <c r="Q23" s="19">
        <f t="shared" ref="Q23" si="23">P24</f>
        <v>0</v>
      </c>
    </row>
    <row r="24" spans="4:17" x14ac:dyDescent="0.25">
      <c r="D24" s="17">
        <f>IF(Sheet1!E24=0,0,((Sheet1!I24/Sheet1!E24)*0.5)+((Sheet1!F24/Sheet1!E24)*0.02)-((Sheet1!J24/Sheet1!E24)*0.5)-((Sheet1!G24/Sheet1!E24)*2)-((Sheet1!H24/Sheet1!E24)*5))</f>
        <v>1.8</v>
      </c>
      <c r="E24" s="17">
        <f>IF(Sheet1!E24=0,0,IF(B24="G",((Sheet1!V24/Sheet1!E24)*7)+((Sheet1!T24/Sheet1!E24)*1)+((Sheet1!S24/Sheet1!E24)*1),0))</f>
        <v>0</v>
      </c>
      <c r="F24" s="17">
        <f>IF(Sheet1!E24=0,0,IF(B24="D",((Sheet1!K24/Sheet1!E24)*7)+((Sheet1!L24/Sheet1!E24)*4)+((Sheet1!S24/Sheet1!E24)*0.5)+((Sheet1!R24/Sheet1!E24)*0.25)+((Sheet1!Q24/Sheet1!E24)*0.03)-((Sheet1!P24/Sheet1!E24)*6),0))</f>
        <v>0</v>
      </c>
      <c r="G24" s="18">
        <f>IF(Sheet1!E24=0,0,IF(B24="M",((Sheet1!K24/Sheet1!E24)*7)+((Sheet1!L24/Sheet1!E24)*4)+((Sheet1!O24/Sheet1!E24)*2)+((Sheet1!Q24/Sheet1!E24)*0.05)-((Sheet1!P24/Sheet1!E24)*6),0))</f>
        <v>0</v>
      </c>
      <c r="H24" s="18">
        <f>IF(Sheet1!E24=0,0,IF(B24="F",((Sheet1!K24/Sheet1!E24)*7)+((Sheet1!L24/Sheet1!E24)*4)+((Sheet1!O24/Sheet1!E24)*2)+((Sheet1!Q24/Sheet1!E24)*0.03)-((Sheet1!P24/Sheet1!E24)*6),0))</f>
        <v>0</v>
      </c>
      <c r="I24" s="18" t="e">
        <f t="shared" si="2"/>
        <v>#N/A</v>
      </c>
      <c r="J24" s="18" t="e">
        <f t="shared" si="3"/>
        <v>#N/A</v>
      </c>
      <c r="K24" s="18" t="e">
        <f t="shared" si="4"/>
        <v>#N/A</v>
      </c>
      <c r="L24" s="19" t="e">
        <f t="shared" si="0"/>
        <v>#N/A</v>
      </c>
      <c r="M24" s="19" t="e">
        <f t="shared" si="1"/>
        <v>#N/A</v>
      </c>
      <c r="O24" s="22"/>
      <c r="P24" s="23"/>
      <c r="Q24" s="19">
        <f t="shared" ref="Q24" si="24">P23</f>
        <v>0</v>
      </c>
    </row>
    <row r="25" spans="4:17" x14ac:dyDescent="0.25">
      <c r="D25" s="17">
        <f>IF(Sheet1!E25=0,0,((Sheet1!I25/Sheet1!E25)*0.5)+((Sheet1!F25/Sheet1!E25)*0.02)-((Sheet1!J25/Sheet1!E25)*0.5)-((Sheet1!G25/Sheet1!E25)*2)-((Sheet1!H25/Sheet1!E25)*5))</f>
        <v>1.2039999999999997</v>
      </c>
      <c r="E25" s="17">
        <f>IF(Sheet1!E25=0,0,IF(B25="G",((Sheet1!V25/Sheet1!E25)*7)+((Sheet1!T25/Sheet1!E25)*1)+((Sheet1!S25/Sheet1!E25)*1),0))</f>
        <v>0</v>
      </c>
      <c r="F25" s="17">
        <f>IF(Sheet1!E25=0,0,IF(B25="D",((Sheet1!K25/Sheet1!E25)*7)+((Sheet1!L25/Sheet1!E25)*4)+((Sheet1!S25/Sheet1!E25)*0.5)+((Sheet1!R25/Sheet1!E25)*0.25)+((Sheet1!Q25/Sheet1!E25)*0.03)-((Sheet1!P25/Sheet1!E25)*6),0))</f>
        <v>0</v>
      </c>
      <c r="G25" s="18">
        <f>IF(Sheet1!E25=0,0,IF(B25="M",((Sheet1!K25/Sheet1!E25)*7)+((Sheet1!L25/Sheet1!E25)*4)+((Sheet1!O25/Sheet1!E25)*2)+((Sheet1!Q25/Sheet1!E25)*0.05)-((Sheet1!P25/Sheet1!E25)*6),0))</f>
        <v>0</v>
      </c>
      <c r="H25" s="18">
        <f>IF(Sheet1!E25=0,0,IF(B25="F",((Sheet1!K25/Sheet1!E25)*7)+((Sheet1!L25/Sheet1!E25)*4)+((Sheet1!O25/Sheet1!E25)*2)+((Sheet1!Q25/Sheet1!E25)*0.03)-((Sheet1!P25/Sheet1!E25)*6),0))</f>
        <v>0</v>
      </c>
      <c r="I25" s="18" t="e">
        <f t="shared" si="2"/>
        <v>#N/A</v>
      </c>
      <c r="J25" s="18" t="e">
        <f t="shared" si="3"/>
        <v>#N/A</v>
      </c>
      <c r="K25" s="18" t="e">
        <f t="shared" si="4"/>
        <v>#N/A</v>
      </c>
      <c r="L25" s="19" t="e">
        <f t="shared" si="0"/>
        <v>#N/A</v>
      </c>
      <c r="M25" s="19" t="e">
        <f t="shared" si="1"/>
        <v>#N/A</v>
      </c>
      <c r="O25" s="20"/>
      <c r="P25" s="21"/>
      <c r="Q25" s="19">
        <f t="shared" ref="Q25" si="25">P26</f>
        <v>0</v>
      </c>
    </row>
    <row r="26" spans="4:17" x14ac:dyDescent="0.25">
      <c r="D26" s="17">
        <f>IF(Sheet1!E26=0,0,((Sheet1!I26/Sheet1!E26)*0.5)+((Sheet1!F26/Sheet1!E26)*0.02)-((Sheet1!J26/Sheet1!E26)*0.5)-((Sheet1!G26/Sheet1!E26)*2)-((Sheet1!H26/Sheet1!E26)*5))</f>
        <v>2.2309090909090914</v>
      </c>
      <c r="E26" s="17">
        <f>IF(Sheet1!E26=0,0,IF(B26="G",((Sheet1!V26/Sheet1!E26)*7)+((Sheet1!T26/Sheet1!E26)*1)+((Sheet1!S26/Sheet1!E26)*1),0))</f>
        <v>0</v>
      </c>
      <c r="F26" s="17">
        <f>IF(Sheet1!E26=0,0,IF(B26="D",((Sheet1!K26/Sheet1!E26)*7)+((Sheet1!L26/Sheet1!E26)*4)+((Sheet1!S26/Sheet1!E26)*0.5)+((Sheet1!R26/Sheet1!E26)*0.25)+((Sheet1!Q26/Sheet1!E26)*0.03)-((Sheet1!P26/Sheet1!E26)*6),0))</f>
        <v>0</v>
      </c>
      <c r="G26" s="18">
        <f>IF(Sheet1!E26=0,0,IF(B26="M",((Sheet1!K26/Sheet1!E26)*7)+((Sheet1!L26/Sheet1!E26)*4)+((Sheet1!O26/Sheet1!E26)*2)+((Sheet1!Q26/Sheet1!E26)*0.05)-((Sheet1!P26/Sheet1!E26)*6),0))</f>
        <v>0</v>
      </c>
      <c r="H26" s="18">
        <f>IF(Sheet1!E26=0,0,IF(B26="F",((Sheet1!K26/Sheet1!E26)*7)+((Sheet1!L26/Sheet1!E26)*4)+((Sheet1!O26/Sheet1!E26)*2)+((Sheet1!Q26/Sheet1!E26)*0.03)-((Sheet1!P26/Sheet1!E26)*6),0))</f>
        <v>0</v>
      </c>
      <c r="I26" s="18" t="e">
        <f t="shared" si="2"/>
        <v>#N/A</v>
      </c>
      <c r="J26" s="18" t="e">
        <f t="shared" si="3"/>
        <v>#N/A</v>
      </c>
      <c r="K26" s="18" t="e">
        <f t="shared" si="4"/>
        <v>#N/A</v>
      </c>
      <c r="L26" s="19" t="e">
        <f t="shared" si="0"/>
        <v>#N/A</v>
      </c>
      <c r="M26" s="19" t="e">
        <f t="shared" si="1"/>
        <v>#N/A</v>
      </c>
      <c r="O26" s="22"/>
      <c r="P26" s="23"/>
      <c r="Q26" s="19">
        <f t="shared" ref="Q26" si="26">P25</f>
        <v>0</v>
      </c>
    </row>
    <row r="27" spans="4:17" x14ac:dyDescent="0.25">
      <c r="D27" s="17">
        <f>IF(Sheet1!E27=0,0,((Sheet1!I27/Sheet1!E27)*0.5)+((Sheet1!F27/Sheet1!E27)*0.02)-((Sheet1!J27/Sheet1!E27)*0.5)-((Sheet1!G27/Sheet1!E27)*2)-((Sheet1!H27/Sheet1!E27)*5))</f>
        <v>1.8466666666666667</v>
      </c>
      <c r="E27" s="17">
        <f>IF(Sheet1!E27=0,0,IF(B27="G",((Sheet1!V27/Sheet1!E27)*7)+((Sheet1!T27/Sheet1!E27)*1)+((Sheet1!S27/Sheet1!E27)*1),0))</f>
        <v>0</v>
      </c>
      <c r="F27" s="17">
        <f>IF(Sheet1!E27=0,0,IF(B27="D",((Sheet1!K27/Sheet1!E27)*7)+((Sheet1!L27/Sheet1!E27)*4)+((Sheet1!S27/Sheet1!E27)*0.5)+((Sheet1!R27/Sheet1!E27)*0.25)+((Sheet1!Q27/Sheet1!E27)*0.03)-((Sheet1!P27/Sheet1!E27)*6),0))</f>
        <v>0</v>
      </c>
      <c r="G27" s="18">
        <f>IF(Sheet1!E27=0,0,IF(B27="M",((Sheet1!K27/Sheet1!E27)*7)+((Sheet1!L27/Sheet1!E27)*4)+((Sheet1!O27/Sheet1!E27)*2)+((Sheet1!Q27/Sheet1!E27)*0.05)-((Sheet1!P27/Sheet1!E27)*6),0))</f>
        <v>0</v>
      </c>
      <c r="H27" s="18">
        <f>IF(Sheet1!E27=0,0,IF(B27="F",((Sheet1!K27/Sheet1!E27)*7)+((Sheet1!L27/Sheet1!E27)*4)+((Sheet1!O27/Sheet1!E27)*2)+((Sheet1!Q27/Sheet1!E27)*0.03)-((Sheet1!P27/Sheet1!E27)*6),0))</f>
        <v>0</v>
      </c>
      <c r="I27" s="18" t="e">
        <f t="shared" si="2"/>
        <v>#N/A</v>
      </c>
      <c r="J27" s="18" t="e">
        <f t="shared" si="3"/>
        <v>#N/A</v>
      </c>
      <c r="K27" s="18" t="e">
        <f t="shared" si="4"/>
        <v>#N/A</v>
      </c>
      <c r="L27" s="19" t="e">
        <f t="shared" si="0"/>
        <v>#N/A</v>
      </c>
      <c r="M27" s="19" t="e">
        <f t="shared" si="1"/>
        <v>#N/A</v>
      </c>
    </row>
    <row r="28" spans="4:17" x14ac:dyDescent="0.25">
      <c r="D28" s="17">
        <f>IF(Sheet1!E28=0,0,((Sheet1!I28/Sheet1!E28)*0.5)+((Sheet1!F28/Sheet1!E28)*0.02)-((Sheet1!J28/Sheet1!E28)*0.5)-((Sheet1!G28/Sheet1!E28)*2)-((Sheet1!H28/Sheet1!E28)*5))</f>
        <v>1.5566666666666666</v>
      </c>
      <c r="E28" s="17">
        <f>IF(Sheet1!E28=0,0,IF(B28="G",((Sheet1!V28/Sheet1!E28)*7)+((Sheet1!T28/Sheet1!E28)*1)+((Sheet1!S28/Sheet1!E28)*1),0))</f>
        <v>0</v>
      </c>
      <c r="F28" s="17">
        <f>IF(Sheet1!E28=0,0,IF(B28="D",((Sheet1!K28/Sheet1!E28)*7)+((Sheet1!L28/Sheet1!E28)*4)+((Sheet1!S28/Sheet1!E28)*0.5)+((Sheet1!R28/Sheet1!E28)*0.25)+((Sheet1!Q28/Sheet1!E28)*0.03)-((Sheet1!P28/Sheet1!E28)*6),0))</f>
        <v>0</v>
      </c>
      <c r="G28" s="18">
        <f>IF(Sheet1!E28=0,0,IF(B28="M",((Sheet1!K28/Sheet1!E28)*7)+((Sheet1!L28/Sheet1!E28)*4)+((Sheet1!O28/Sheet1!E28)*2)+((Sheet1!Q28/Sheet1!E28)*0.05)-((Sheet1!P28/Sheet1!E28)*6),0))</f>
        <v>0</v>
      </c>
      <c r="H28" s="18">
        <f>IF(Sheet1!E28=0,0,IF(B28="F",((Sheet1!K28/Sheet1!E28)*7)+((Sheet1!L28/Sheet1!E28)*4)+((Sheet1!O28/Sheet1!E28)*2)+((Sheet1!Q28/Sheet1!E28)*0.03)-((Sheet1!P28/Sheet1!E28)*6),0))</f>
        <v>0</v>
      </c>
      <c r="I28" s="18" t="e">
        <f t="shared" si="2"/>
        <v>#N/A</v>
      </c>
      <c r="J28" s="18" t="e">
        <f t="shared" si="3"/>
        <v>#N/A</v>
      </c>
      <c r="K28" s="18" t="e">
        <f t="shared" si="4"/>
        <v>#N/A</v>
      </c>
      <c r="L28" s="19" t="e">
        <f t="shared" si="0"/>
        <v>#N/A</v>
      </c>
      <c r="M28" s="19" t="e">
        <f t="shared" si="1"/>
        <v>#N/A</v>
      </c>
    </row>
    <row r="29" spans="4:17" x14ac:dyDescent="0.25">
      <c r="D29" s="17">
        <f>IF(Sheet1!E29=0,0,((Sheet1!I29/Sheet1!E29)*0.5)+((Sheet1!F29/Sheet1!E29)*0.02)-((Sheet1!J29/Sheet1!E29)*0.5)-((Sheet1!G29/Sheet1!E29)*2)-((Sheet1!H29/Sheet1!E29)*5))</f>
        <v>1.2979999999999998</v>
      </c>
      <c r="E29" s="17">
        <f>IF(Sheet1!E29=0,0,IF(B29="G",((Sheet1!V29/Sheet1!E29)*7)+((Sheet1!T29/Sheet1!E29)*1)+((Sheet1!S29/Sheet1!E29)*1),0))</f>
        <v>0</v>
      </c>
      <c r="F29" s="17">
        <f>IF(Sheet1!E29=0,0,IF(B29="D",((Sheet1!K29/Sheet1!E29)*7)+((Sheet1!L29/Sheet1!E29)*4)+((Sheet1!S29/Sheet1!E29)*0.5)+((Sheet1!R29/Sheet1!E29)*0.25)+((Sheet1!Q29/Sheet1!E29)*0.03)-((Sheet1!P29/Sheet1!E29)*6),0))</f>
        <v>0</v>
      </c>
      <c r="G29" s="18">
        <f>IF(Sheet1!E29=0,0,IF(B29="M",((Sheet1!K29/Sheet1!E29)*7)+((Sheet1!L29/Sheet1!E29)*4)+((Sheet1!O29/Sheet1!E29)*2)+((Sheet1!Q29/Sheet1!E29)*0.05)-((Sheet1!P29/Sheet1!E29)*6),0))</f>
        <v>0</v>
      </c>
      <c r="H29" s="18">
        <f>IF(Sheet1!E29=0,0,IF(B29="F",((Sheet1!K29/Sheet1!E29)*7)+((Sheet1!L29/Sheet1!E29)*4)+((Sheet1!O29/Sheet1!E29)*2)+((Sheet1!Q29/Sheet1!E29)*0.03)-((Sheet1!P29/Sheet1!E29)*6),0))</f>
        <v>0</v>
      </c>
      <c r="I29" s="18" t="e">
        <f t="shared" si="2"/>
        <v>#N/A</v>
      </c>
      <c r="J29" s="18" t="e">
        <f t="shared" si="3"/>
        <v>#N/A</v>
      </c>
      <c r="K29" s="18" t="e">
        <f t="shared" si="4"/>
        <v>#N/A</v>
      </c>
      <c r="L29" s="19" t="e">
        <f t="shared" si="0"/>
        <v>#N/A</v>
      </c>
      <c r="M29" s="19" t="e">
        <f t="shared" si="1"/>
        <v>#N/A</v>
      </c>
    </row>
    <row r="30" spans="4:17" x14ac:dyDescent="0.25">
      <c r="D30" s="17">
        <f>IF(Sheet1!E30=0,0,((Sheet1!I30/Sheet1!E30)*0.5)+((Sheet1!F30/Sheet1!E30)*0.02)-((Sheet1!J30/Sheet1!E30)*0.5)-((Sheet1!G30/Sheet1!E30)*2)-((Sheet1!H30/Sheet1!E30)*5))</f>
        <v>0.99</v>
      </c>
      <c r="E30" s="17">
        <f>IF(Sheet1!E30=0,0,IF(B30="G",((Sheet1!V30/Sheet1!E30)*7)+((Sheet1!T30/Sheet1!E30)*1)+((Sheet1!S30/Sheet1!E30)*1),0))</f>
        <v>0</v>
      </c>
      <c r="F30" s="17">
        <f>IF(Sheet1!E30=0,0,IF(B30="D",((Sheet1!K30/Sheet1!E30)*7)+((Sheet1!L30/Sheet1!E30)*4)+((Sheet1!S30/Sheet1!E30)*0.5)+((Sheet1!R30/Sheet1!E30)*0.25)+((Sheet1!Q30/Sheet1!E30)*0.03)-((Sheet1!P30/Sheet1!E30)*6),0))</f>
        <v>0</v>
      </c>
      <c r="G30" s="18">
        <f>IF(Sheet1!E30=0,0,IF(B30="M",((Sheet1!K30/Sheet1!E30)*7)+((Sheet1!L30/Sheet1!E30)*4)+((Sheet1!O30/Sheet1!E30)*2)+((Sheet1!Q30/Sheet1!E30)*0.05)-((Sheet1!P30/Sheet1!E30)*6),0))</f>
        <v>0</v>
      </c>
      <c r="H30" s="18">
        <f>IF(Sheet1!E30=0,0,IF(B30="F",((Sheet1!K30/Sheet1!E30)*7)+((Sheet1!L30/Sheet1!E30)*4)+((Sheet1!O30/Sheet1!E30)*2)+((Sheet1!Q30/Sheet1!E30)*0.03)-((Sheet1!P30/Sheet1!E30)*6),0))</f>
        <v>0</v>
      </c>
      <c r="I30" s="18" t="e">
        <f t="shared" si="2"/>
        <v>#N/A</v>
      </c>
      <c r="J30" s="18" t="e">
        <f t="shared" si="3"/>
        <v>#N/A</v>
      </c>
      <c r="K30" s="18" t="e">
        <f t="shared" si="4"/>
        <v>#N/A</v>
      </c>
      <c r="L30" s="19" t="e">
        <f t="shared" si="0"/>
        <v>#N/A</v>
      </c>
      <c r="M30" s="19" t="e">
        <f t="shared" si="1"/>
        <v>#N/A</v>
      </c>
    </row>
    <row r="31" spans="4:17" x14ac:dyDescent="0.25">
      <c r="D31" s="17">
        <f>IF(Sheet1!E31=0,0,((Sheet1!I31/Sheet1!E31)*0.5)+((Sheet1!F31/Sheet1!E31)*0.02)-((Sheet1!J31/Sheet1!E31)*0.5)-((Sheet1!G31/Sheet1!E31)*2)-((Sheet1!H31/Sheet1!E31)*5))</f>
        <v>1.1574999999999998</v>
      </c>
      <c r="E31" s="17">
        <f>IF(Sheet1!E31=0,0,IF(B31="G",((Sheet1!V31/Sheet1!E31)*7)+((Sheet1!T31/Sheet1!E31)*1)+((Sheet1!S31/Sheet1!E31)*1),0))</f>
        <v>0</v>
      </c>
      <c r="F31" s="17">
        <f>IF(Sheet1!E31=0,0,IF(B31="D",((Sheet1!K31/Sheet1!E31)*7)+((Sheet1!L31/Sheet1!E31)*4)+((Sheet1!S31/Sheet1!E31)*0.5)+((Sheet1!R31/Sheet1!E31)*0.25)+((Sheet1!Q31/Sheet1!E31)*0.03)-((Sheet1!P31/Sheet1!E31)*6),0))</f>
        <v>0</v>
      </c>
      <c r="G31" s="18">
        <f>IF(Sheet1!E31=0,0,IF(B31="M",((Sheet1!K31/Sheet1!E31)*7)+((Sheet1!L31/Sheet1!E31)*4)+((Sheet1!O31/Sheet1!E31)*2)+((Sheet1!Q31/Sheet1!E31)*0.05)-((Sheet1!P31/Sheet1!E31)*6),0))</f>
        <v>0</v>
      </c>
      <c r="H31" s="18">
        <f>IF(Sheet1!E31=0,0,IF(B31="F",((Sheet1!K31/Sheet1!E31)*7)+((Sheet1!L31/Sheet1!E31)*4)+((Sheet1!O31/Sheet1!E31)*2)+((Sheet1!Q31/Sheet1!E31)*0.03)-((Sheet1!P31/Sheet1!E31)*6),0))</f>
        <v>0</v>
      </c>
      <c r="I31" s="18" t="e">
        <f t="shared" si="2"/>
        <v>#N/A</v>
      </c>
      <c r="J31" s="18" t="e">
        <f t="shared" si="3"/>
        <v>#N/A</v>
      </c>
      <c r="K31" s="18" t="e">
        <f t="shared" si="4"/>
        <v>#N/A</v>
      </c>
      <c r="L31" s="19" t="e">
        <f t="shared" si="0"/>
        <v>#N/A</v>
      </c>
      <c r="M31" s="19" t="e">
        <f t="shared" si="1"/>
        <v>#N/A</v>
      </c>
    </row>
    <row r="32" spans="4:17" x14ac:dyDescent="0.25">
      <c r="D32" s="17">
        <f>IF(Sheet1!E32=0,0,((Sheet1!I32/Sheet1!E32)*0.5)+((Sheet1!F32/Sheet1!E32)*0.02)-((Sheet1!J32/Sheet1!E32)*0.5)-((Sheet1!G32/Sheet1!E32)*2)-((Sheet1!H32/Sheet1!E32)*5))</f>
        <v>1.66</v>
      </c>
      <c r="E32" s="17">
        <f>IF(Sheet1!E32=0,0,IF(B32="G",((Sheet1!V32/Sheet1!E32)*7)+((Sheet1!T32/Sheet1!E32)*1)+((Sheet1!S32/Sheet1!E32)*1),0))</f>
        <v>0</v>
      </c>
      <c r="F32" s="17">
        <f>IF(Sheet1!E32=0,0,IF(B32="D",((Sheet1!K32/Sheet1!E32)*7)+((Sheet1!L32/Sheet1!E32)*4)+((Sheet1!S32/Sheet1!E32)*0.5)+((Sheet1!R32/Sheet1!E32)*0.25)+((Sheet1!Q32/Sheet1!E32)*0.03)-((Sheet1!P32/Sheet1!E32)*6),0))</f>
        <v>0</v>
      </c>
      <c r="G32" s="18">
        <f>IF(Sheet1!E32=0,0,IF(B32="M",((Sheet1!K32/Sheet1!E32)*7)+((Sheet1!L32/Sheet1!E32)*4)+((Sheet1!O32/Sheet1!E32)*2)+((Sheet1!Q32/Sheet1!E32)*0.05)-((Sheet1!P32/Sheet1!E32)*6),0))</f>
        <v>0</v>
      </c>
      <c r="H32" s="18">
        <f>IF(Sheet1!E32=0,0,IF(B32="F",((Sheet1!K32/Sheet1!E32)*7)+((Sheet1!L32/Sheet1!E32)*4)+((Sheet1!O32/Sheet1!E32)*2)+((Sheet1!Q32/Sheet1!E32)*0.03)-((Sheet1!P32/Sheet1!E32)*6),0))</f>
        <v>0</v>
      </c>
      <c r="I32" s="18" t="e">
        <f t="shared" si="2"/>
        <v>#N/A</v>
      </c>
      <c r="J32" s="18" t="e">
        <f t="shared" si="3"/>
        <v>#N/A</v>
      </c>
      <c r="K32" s="18" t="e">
        <f t="shared" si="4"/>
        <v>#N/A</v>
      </c>
      <c r="L32" s="19" t="e">
        <f t="shared" si="0"/>
        <v>#N/A</v>
      </c>
      <c r="M32" s="19" t="e">
        <f t="shared" si="1"/>
        <v>#N/A</v>
      </c>
    </row>
    <row r="33" spans="4:13" x14ac:dyDescent="0.25">
      <c r="D33" s="17">
        <f>IF(Sheet1!E33=0,0,((Sheet1!I33/Sheet1!E33)*0.5)+((Sheet1!F33/Sheet1!E33)*0.02)-((Sheet1!J33/Sheet1!E33)*0.5)-((Sheet1!G33/Sheet1!E33)*2)-((Sheet1!H33/Sheet1!E33)*5))</f>
        <v>1.992</v>
      </c>
      <c r="E33" s="17">
        <f>IF(Sheet1!E33=0,0,IF(B33="G",((Sheet1!V33/Sheet1!E33)*7)+((Sheet1!T33/Sheet1!E33)*1)+((Sheet1!S33/Sheet1!E33)*1),0))</f>
        <v>0</v>
      </c>
      <c r="F33" s="17">
        <f>IF(Sheet1!E33=0,0,IF(B33="D",((Sheet1!K33/Sheet1!E33)*7)+((Sheet1!L33/Sheet1!E33)*4)+((Sheet1!S33/Sheet1!E33)*0.5)+((Sheet1!R33/Sheet1!E33)*0.25)+((Sheet1!Q33/Sheet1!E33)*0.03)-((Sheet1!P33/Sheet1!E33)*6),0))</f>
        <v>0</v>
      </c>
      <c r="G33" s="18">
        <f>IF(Sheet1!E33=0,0,IF(B33="M",((Sheet1!K33/Sheet1!E33)*7)+((Sheet1!L33/Sheet1!E33)*4)+((Sheet1!O33/Sheet1!E33)*2)+((Sheet1!Q33/Sheet1!E33)*0.05)-((Sheet1!P33/Sheet1!E33)*6),0))</f>
        <v>0</v>
      </c>
      <c r="H33" s="18">
        <f>IF(Sheet1!E33=0,0,IF(B33="F",((Sheet1!K33/Sheet1!E33)*7)+((Sheet1!L33/Sheet1!E33)*4)+((Sheet1!O33/Sheet1!E33)*2)+((Sheet1!Q33/Sheet1!E33)*0.03)-((Sheet1!P33/Sheet1!E33)*6),0))</f>
        <v>0</v>
      </c>
      <c r="I33" s="18" t="e">
        <f t="shared" si="2"/>
        <v>#N/A</v>
      </c>
      <c r="J33" s="18" t="e">
        <f t="shared" si="3"/>
        <v>#N/A</v>
      </c>
      <c r="K33" s="18" t="e">
        <f t="shared" si="4"/>
        <v>#N/A</v>
      </c>
      <c r="L33" s="19" t="e">
        <f t="shared" si="0"/>
        <v>#N/A</v>
      </c>
      <c r="M33" s="19" t="e">
        <f t="shared" si="1"/>
        <v>#N/A</v>
      </c>
    </row>
    <row r="34" spans="4:13" x14ac:dyDescent="0.25">
      <c r="D34" s="17">
        <f>IF(Sheet1!E34=0,0,((Sheet1!I34/Sheet1!E34)*0.5)+((Sheet1!F34/Sheet1!E34)*0.02)-((Sheet1!J34/Sheet1!E34)*0.5)-((Sheet1!G34/Sheet1!E34)*2)-((Sheet1!H34/Sheet1!E34)*5))</f>
        <v>1.4433333333333338</v>
      </c>
      <c r="E34" s="17">
        <f>IF(Sheet1!E34=0,0,IF(B34="G",((Sheet1!V34/Sheet1!E34)*7)+((Sheet1!T34/Sheet1!E34)*1)+((Sheet1!S34/Sheet1!E34)*1),0))</f>
        <v>0</v>
      </c>
      <c r="F34" s="17">
        <f>IF(Sheet1!E34=0,0,IF(B34="D",((Sheet1!K34/Sheet1!E34)*7)+((Sheet1!L34/Sheet1!E34)*4)+((Sheet1!S34/Sheet1!E34)*0.5)+((Sheet1!R34/Sheet1!E34)*0.25)+((Sheet1!Q34/Sheet1!E34)*0.03)-((Sheet1!P34/Sheet1!E34)*6),0))</f>
        <v>0</v>
      </c>
      <c r="G34" s="18">
        <f>IF(Sheet1!E34=0,0,IF(B34="M",((Sheet1!K34/Sheet1!E34)*7)+((Sheet1!L34/Sheet1!E34)*4)+((Sheet1!O34/Sheet1!E34)*2)+((Sheet1!Q34/Sheet1!E34)*0.05)-((Sheet1!P34/Sheet1!E34)*6),0))</f>
        <v>0</v>
      </c>
      <c r="H34" s="18">
        <f>IF(Sheet1!E34=0,0,IF(B34="F",((Sheet1!K34/Sheet1!E34)*7)+((Sheet1!L34/Sheet1!E34)*4)+((Sheet1!O34/Sheet1!E34)*2)+((Sheet1!Q34/Sheet1!E34)*0.03)-((Sheet1!P34/Sheet1!E34)*6),0))</f>
        <v>0</v>
      </c>
      <c r="I34" s="18" t="e">
        <f t="shared" si="2"/>
        <v>#N/A</v>
      </c>
      <c r="J34" s="18" t="e">
        <f t="shared" si="3"/>
        <v>#N/A</v>
      </c>
      <c r="K34" s="18" t="e">
        <f t="shared" si="4"/>
        <v>#N/A</v>
      </c>
      <c r="L34" s="19" t="e">
        <f t="shared" ref="L34:L65" si="27">VLOOKUP(C34,Prono,3,FALSE)</f>
        <v>#N/A</v>
      </c>
      <c r="M34" s="19" t="e">
        <f t="shared" ref="M34:M65" si="28">VLOOKUP(C34,Prono,2,FALSE)</f>
        <v>#N/A</v>
      </c>
    </row>
    <row r="35" spans="4:13" x14ac:dyDescent="0.25">
      <c r="D35" s="17">
        <f>IF(Sheet1!E35=0,0,((Sheet1!I35/Sheet1!E35)*0.5)+((Sheet1!F35/Sheet1!E35)*0.02)-((Sheet1!J35/Sheet1!E35)*0.5)-((Sheet1!G35/Sheet1!E35)*2)-((Sheet1!H35/Sheet1!E35)*5))</f>
        <v>0</v>
      </c>
      <c r="E35" s="17">
        <f>IF(Sheet1!E35=0,0,IF(B35="G",((Sheet1!V35/Sheet1!E35)*7)+((Sheet1!T35/Sheet1!E35)*1)+((Sheet1!S35/Sheet1!E35)*1),0))</f>
        <v>0</v>
      </c>
      <c r="F35" s="17">
        <f>IF(Sheet1!E35=0,0,IF(B35="D",((Sheet1!K35/Sheet1!E35)*7)+((Sheet1!L35/Sheet1!E35)*4)+((Sheet1!S35/Sheet1!E35)*0.5)+((Sheet1!R35/Sheet1!E35)*0.25)+((Sheet1!Q35/Sheet1!E35)*0.03)-((Sheet1!P35/Sheet1!E35)*6),0))</f>
        <v>0</v>
      </c>
      <c r="G35" s="18">
        <f>IF(Sheet1!E35=0,0,IF(B35="M",((Sheet1!K35/Sheet1!E35)*7)+((Sheet1!L35/Sheet1!E35)*4)+((Sheet1!O35/Sheet1!E35)*2)+((Sheet1!Q35/Sheet1!E35)*0.05)-((Sheet1!P35/Sheet1!E35)*6),0))</f>
        <v>0</v>
      </c>
      <c r="H35" s="18">
        <f>IF(Sheet1!E35=0,0,IF(B35="F",((Sheet1!K35/Sheet1!E35)*7)+((Sheet1!L35/Sheet1!E35)*4)+((Sheet1!O35/Sheet1!E35)*2)+((Sheet1!Q35/Sheet1!E35)*0.03)-((Sheet1!P35/Sheet1!E35)*6),0))</f>
        <v>0</v>
      </c>
      <c r="I35" s="18" t="e">
        <f t="shared" si="2"/>
        <v>#N/A</v>
      </c>
      <c r="J35" s="18" t="e">
        <f t="shared" si="3"/>
        <v>#N/A</v>
      </c>
      <c r="K35" s="18" t="e">
        <f t="shared" si="4"/>
        <v>#N/A</v>
      </c>
      <c r="L35" s="19" t="e">
        <f t="shared" si="27"/>
        <v>#N/A</v>
      </c>
      <c r="M35" s="19" t="e">
        <f t="shared" si="28"/>
        <v>#N/A</v>
      </c>
    </row>
    <row r="36" spans="4:13" x14ac:dyDescent="0.25">
      <c r="D36" s="17">
        <f>IF(Sheet1!E36=0,0,((Sheet1!I36/Sheet1!E36)*0.5)+((Sheet1!F36/Sheet1!E36)*0.02)-((Sheet1!J36/Sheet1!E36)*0.5)-((Sheet1!G36/Sheet1!E36)*2)-((Sheet1!H36/Sheet1!E36)*5))</f>
        <v>1.8</v>
      </c>
      <c r="E36" s="17">
        <f>IF(Sheet1!E36=0,0,IF(B36="G",((Sheet1!V36/Sheet1!E36)*7)+((Sheet1!T36/Sheet1!E36)*1)+((Sheet1!S36/Sheet1!E36)*1),0))</f>
        <v>0</v>
      </c>
      <c r="F36" s="17">
        <f>IF(Sheet1!E36=0,0,IF(B36="D",((Sheet1!K36/Sheet1!E36)*7)+((Sheet1!L36/Sheet1!E36)*4)+((Sheet1!S36/Sheet1!E36)*0.5)+((Sheet1!R36/Sheet1!E36)*0.25)+((Sheet1!Q36/Sheet1!E36)*0.03)-((Sheet1!P36/Sheet1!E36)*6),0))</f>
        <v>0</v>
      </c>
      <c r="G36" s="18">
        <f>IF(Sheet1!E36=0,0,IF(B36="M",((Sheet1!K36/Sheet1!E36)*7)+((Sheet1!L36/Sheet1!E36)*4)+((Sheet1!O36/Sheet1!E36)*2)+((Sheet1!Q36/Sheet1!E36)*0.05)-((Sheet1!P36/Sheet1!E36)*6),0))</f>
        <v>0</v>
      </c>
      <c r="H36" s="18">
        <f>IF(Sheet1!E36=0,0,IF(B36="F",((Sheet1!K36/Sheet1!E36)*7)+((Sheet1!L36/Sheet1!E36)*4)+((Sheet1!O36/Sheet1!E36)*2)+((Sheet1!Q36/Sheet1!E36)*0.03)-((Sheet1!P36/Sheet1!E36)*6),0))</f>
        <v>0</v>
      </c>
      <c r="I36" s="18" t="e">
        <f t="shared" si="2"/>
        <v>#N/A</v>
      </c>
      <c r="J36" s="18" t="e">
        <f t="shared" si="3"/>
        <v>#N/A</v>
      </c>
      <c r="K36" s="18" t="e">
        <f t="shared" si="4"/>
        <v>#N/A</v>
      </c>
      <c r="L36" s="19" t="e">
        <f t="shared" si="27"/>
        <v>#N/A</v>
      </c>
      <c r="M36" s="19" t="e">
        <f t="shared" si="28"/>
        <v>#N/A</v>
      </c>
    </row>
    <row r="37" spans="4:13" x14ac:dyDescent="0.25">
      <c r="D37" s="17">
        <f>IF(Sheet1!E37=0,0,((Sheet1!I37/Sheet1!E37)*0.5)+((Sheet1!F37/Sheet1!E37)*0.02)-((Sheet1!J37/Sheet1!E37)*0.5)-((Sheet1!G37/Sheet1!E37)*2)-((Sheet1!H37/Sheet1!E37)*5))</f>
        <v>1.9666666666666666</v>
      </c>
      <c r="E37" s="17">
        <f>IF(Sheet1!E37=0,0,IF(B37="G",((Sheet1!V37/Sheet1!E37)*7)+((Sheet1!T37/Sheet1!E37)*1)+((Sheet1!S37/Sheet1!E37)*1),0))</f>
        <v>0</v>
      </c>
      <c r="F37" s="17">
        <f>IF(Sheet1!E37=0,0,IF(B37="D",((Sheet1!K37/Sheet1!E37)*7)+((Sheet1!L37/Sheet1!E37)*4)+((Sheet1!S37/Sheet1!E37)*0.5)+((Sheet1!R37/Sheet1!E37)*0.25)+((Sheet1!Q37/Sheet1!E37)*0.03)-((Sheet1!P37/Sheet1!E37)*6),0))</f>
        <v>0</v>
      </c>
      <c r="G37" s="18">
        <f>IF(Sheet1!E37=0,0,IF(B37="M",((Sheet1!K37/Sheet1!E37)*7)+((Sheet1!L37/Sheet1!E37)*4)+((Sheet1!O37/Sheet1!E37)*2)+((Sheet1!Q37/Sheet1!E37)*0.05)-((Sheet1!P37/Sheet1!E37)*6),0))</f>
        <v>0</v>
      </c>
      <c r="H37" s="18">
        <f>IF(Sheet1!E37=0,0,IF(B37="F",((Sheet1!K37/Sheet1!E37)*7)+((Sheet1!L37/Sheet1!E37)*4)+((Sheet1!O37/Sheet1!E37)*2)+((Sheet1!Q37/Sheet1!E37)*0.03)-((Sheet1!P37/Sheet1!E37)*6),0))</f>
        <v>0</v>
      </c>
      <c r="I37" s="18" t="e">
        <f t="shared" si="2"/>
        <v>#N/A</v>
      </c>
      <c r="J37" s="18" t="e">
        <f t="shared" si="3"/>
        <v>#N/A</v>
      </c>
      <c r="K37" s="18" t="e">
        <f t="shared" si="4"/>
        <v>#N/A</v>
      </c>
      <c r="L37" s="19" t="e">
        <f t="shared" si="27"/>
        <v>#N/A</v>
      </c>
      <c r="M37" s="19" t="e">
        <f t="shared" si="28"/>
        <v>#N/A</v>
      </c>
    </row>
    <row r="38" spans="4:13" x14ac:dyDescent="0.25">
      <c r="D38" s="17">
        <f>IF(Sheet1!E38=0,0,((Sheet1!I38/Sheet1!E38)*0.5)+((Sheet1!F38/Sheet1!E38)*0.02)-((Sheet1!J38/Sheet1!E38)*0.5)-((Sheet1!G38/Sheet1!E38)*2)-((Sheet1!H38/Sheet1!E38)*5))</f>
        <v>0</v>
      </c>
      <c r="E38" s="17">
        <f>IF(Sheet1!E38=0,0,IF(B38="G",((Sheet1!V38/Sheet1!E38)*7)+((Sheet1!T38/Sheet1!E38)*1)+((Sheet1!S38/Sheet1!E38)*1),0))</f>
        <v>0</v>
      </c>
      <c r="F38" s="17">
        <f>IF(Sheet1!E38=0,0,IF(B38="D",((Sheet1!K38/Sheet1!E38)*7)+((Sheet1!L38/Sheet1!E38)*4)+((Sheet1!S38/Sheet1!E38)*0.5)+((Sheet1!R38/Sheet1!E38)*0.25)+((Sheet1!Q38/Sheet1!E38)*0.03)-((Sheet1!P38/Sheet1!E38)*6),0))</f>
        <v>0</v>
      </c>
      <c r="G38" s="18">
        <f>IF(Sheet1!E38=0,0,IF(B38="M",((Sheet1!K38/Sheet1!E38)*7)+((Sheet1!L38/Sheet1!E38)*4)+((Sheet1!O38/Sheet1!E38)*2)+((Sheet1!Q38/Sheet1!E38)*0.05)-((Sheet1!P38/Sheet1!E38)*6),0))</f>
        <v>0</v>
      </c>
      <c r="H38" s="18">
        <f>IF(Sheet1!E38=0,0,IF(B38="F",((Sheet1!K38/Sheet1!E38)*7)+((Sheet1!L38/Sheet1!E38)*4)+((Sheet1!O38/Sheet1!E38)*2)+((Sheet1!Q38/Sheet1!E38)*0.03)-((Sheet1!P38/Sheet1!E38)*6),0))</f>
        <v>0</v>
      </c>
      <c r="I38" s="18" t="e">
        <f t="shared" si="2"/>
        <v>#N/A</v>
      </c>
      <c r="J38" s="18" t="e">
        <f t="shared" si="3"/>
        <v>#N/A</v>
      </c>
      <c r="K38" s="18" t="e">
        <f t="shared" si="4"/>
        <v>#N/A</v>
      </c>
      <c r="L38" s="19" t="e">
        <f t="shared" si="27"/>
        <v>#N/A</v>
      </c>
      <c r="M38" s="19" t="e">
        <f t="shared" si="28"/>
        <v>#N/A</v>
      </c>
    </row>
    <row r="39" spans="4:13" x14ac:dyDescent="0.25">
      <c r="D39" s="17">
        <f>IF(Sheet1!E39=0,0,((Sheet1!I39/Sheet1!E39)*0.5)+((Sheet1!F39/Sheet1!E39)*0.02)-((Sheet1!J39/Sheet1!E39)*0.5)-((Sheet1!G39/Sheet1!E39)*2)-((Sheet1!H39/Sheet1!E39)*5))</f>
        <v>0.70571428571428585</v>
      </c>
      <c r="E39" s="17">
        <f>IF(Sheet1!E39=0,0,IF(B39="G",((Sheet1!V39/Sheet1!E39)*7)+((Sheet1!T39/Sheet1!E39)*1)+((Sheet1!S39/Sheet1!E39)*1),0))</f>
        <v>0</v>
      </c>
      <c r="F39" s="17">
        <f>IF(Sheet1!E39=0,0,IF(B39="D",((Sheet1!K39/Sheet1!E39)*7)+((Sheet1!L39/Sheet1!E39)*4)+((Sheet1!S39/Sheet1!E39)*0.5)+((Sheet1!R39/Sheet1!E39)*0.25)+((Sheet1!Q39/Sheet1!E39)*0.03)-((Sheet1!P39/Sheet1!E39)*6),0))</f>
        <v>0</v>
      </c>
      <c r="G39" s="18">
        <f>IF(Sheet1!E39=0,0,IF(B39="M",((Sheet1!K39/Sheet1!E39)*7)+((Sheet1!L39/Sheet1!E39)*4)+((Sheet1!O39/Sheet1!E39)*2)+((Sheet1!Q39/Sheet1!E39)*0.05)-((Sheet1!P39/Sheet1!E39)*6),0))</f>
        <v>0</v>
      </c>
      <c r="H39" s="18">
        <f>IF(Sheet1!E39=0,0,IF(B39="F",((Sheet1!K39/Sheet1!E39)*7)+((Sheet1!L39/Sheet1!E39)*4)+((Sheet1!O39/Sheet1!E39)*2)+((Sheet1!Q39/Sheet1!E39)*0.03)-((Sheet1!P39/Sheet1!E39)*6),0))</f>
        <v>0</v>
      </c>
      <c r="I39" s="18" t="e">
        <f t="shared" si="2"/>
        <v>#N/A</v>
      </c>
      <c r="J39" s="18" t="e">
        <f t="shared" si="3"/>
        <v>#N/A</v>
      </c>
      <c r="K39" s="18" t="e">
        <f t="shared" si="4"/>
        <v>#N/A</v>
      </c>
      <c r="L39" s="19" t="e">
        <f t="shared" si="27"/>
        <v>#N/A</v>
      </c>
      <c r="M39" s="19" t="e">
        <f t="shared" si="28"/>
        <v>#N/A</v>
      </c>
    </row>
    <row r="40" spans="4:13" x14ac:dyDescent="0.25">
      <c r="D40" s="17">
        <f>IF(Sheet1!E40=0,0,((Sheet1!I40/Sheet1!E40)*0.5)+((Sheet1!F40/Sheet1!E40)*0.02)-((Sheet1!J40/Sheet1!E40)*0.5)-((Sheet1!G40/Sheet1!E40)*2)-((Sheet1!H40/Sheet1!E40)*5))</f>
        <v>1.7090909090909088</v>
      </c>
      <c r="E40" s="17">
        <f>IF(Sheet1!E40=0,0,IF(B40="G",((Sheet1!V40/Sheet1!E40)*7)+((Sheet1!T40/Sheet1!E40)*1)+((Sheet1!S40/Sheet1!E40)*1),0))</f>
        <v>0</v>
      </c>
      <c r="F40" s="17">
        <f>IF(Sheet1!E40=0,0,IF(B40="D",((Sheet1!K40/Sheet1!E40)*7)+((Sheet1!L40/Sheet1!E40)*4)+((Sheet1!S40/Sheet1!E40)*0.5)+((Sheet1!R40/Sheet1!E40)*0.25)+((Sheet1!Q40/Sheet1!E40)*0.03)-((Sheet1!P40/Sheet1!E40)*6),0))</f>
        <v>0</v>
      </c>
      <c r="G40" s="18">
        <f>IF(Sheet1!E40=0,0,IF(B40="M",((Sheet1!K40/Sheet1!E40)*7)+((Sheet1!L40/Sheet1!E40)*4)+((Sheet1!O40/Sheet1!E40)*2)+((Sheet1!Q40/Sheet1!E40)*0.05)-((Sheet1!P40/Sheet1!E40)*6),0))</f>
        <v>0</v>
      </c>
      <c r="H40" s="18">
        <f>IF(Sheet1!E40=0,0,IF(B40="F",((Sheet1!K40/Sheet1!E40)*7)+((Sheet1!L40/Sheet1!E40)*4)+((Sheet1!O40/Sheet1!E40)*2)+((Sheet1!Q40/Sheet1!E40)*0.03)-((Sheet1!P40/Sheet1!E40)*6),0))</f>
        <v>0</v>
      </c>
      <c r="I40" s="18" t="e">
        <f t="shared" si="2"/>
        <v>#N/A</v>
      </c>
      <c r="J40" s="18" t="e">
        <f t="shared" si="3"/>
        <v>#N/A</v>
      </c>
      <c r="K40" s="18" t="e">
        <f t="shared" si="4"/>
        <v>#N/A</v>
      </c>
      <c r="L40" s="19" t="e">
        <f t="shared" si="27"/>
        <v>#N/A</v>
      </c>
      <c r="M40" s="19" t="e">
        <f t="shared" si="28"/>
        <v>#N/A</v>
      </c>
    </row>
    <row r="41" spans="4:13" x14ac:dyDescent="0.25">
      <c r="D41" s="17">
        <f>IF(Sheet1!E41=0,0,((Sheet1!I41/Sheet1!E41)*0.5)+((Sheet1!F41/Sheet1!E41)*0.02)-((Sheet1!J41/Sheet1!E41)*0.5)-((Sheet1!G41/Sheet1!E41)*2)-((Sheet1!H41/Sheet1!E41)*5))</f>
        <v>1.1600000000000001</v>
      </c>
      <c r="E41" s="17">
        <f>IF(Sheet1!E41=0,0,IF(B41="G",((Sheet1!V41/Sheet1!E41)*7)+((Sheet1!T41/Sheet1!E41)*1)+((Sheet1!S41/Sheet1!E41)*1),0))</f>
        <v>0</v>
      </c>
      <c r="F41" s="17">
        <f>IF(Sheet1!E41=0,0,IF(B41="D",((Sheet1!K41/Sheet1!E41)*7)+((Sheet1!L41/Sheet1!E41)*4)+((Sheet1!S41/Sheet1!E41)*0.5)+((Sheet1!R41/Sheet1!E41)*0.25)+((Sheet1!Q41/Sheet1!E41)*0.03)-((Sheet1!P41/Sheet1!E41)*6),0))</f>
        <v>0</v>
      </c>
      <c r="G41" s="18">
        <f>IF(Sheet1!E41=0,0,IF(B41="M",((Sheet1!K41/Sheet1!E41)*7)+((Sheet1!L41/Sheet1!E41)*4)+((Sheet1!O41/Sheet1!E41)*2)+((Sheet1!Q41/Sheet1!E41)*0.05)-((Sheet1!P41/Sheet1!E41)*6),0))</f>
        <v>0</v>
      </c>
      <c r="H41" s="18">
        <f>IF(Sheet1!E41=0,0,IF(B41="F",((Sheet1!K41/Sheet1!E41)*7)+((Sheet1!L41/Sheet1!E41)*4)+((Sheet1!O41/Sheet1!E41)*2)+((Sheet1!Q41/Sheet1!E41)*0.03)-((Sheet1!P41/Sheet1!E41)*6),0))</f>
        <v>0</v>
      </c>
      <c r="I41" s="18" t="e">
        <f t="shared" si="2"/>
        <v>#N/A</v>
      </c>
      <c r="J41" s="18" t="e">
        <f t="shared" si="3"/>
        <v>#N/A</v>
      </c>
      <c r="K41" s="18" t="e">
        <f t="shared" si="4"/>
        <v>#N/A</v>
      </c>
      <c r="L41" s="19" t="e">
        <f t="shared" si="27"/>
        <v>#N/A</v>
      </c>
      <c r="M41" s="19" t="e">
        <f t="shared" si="28"/>
        <v>#N/A</v>
      </c>
    </row>
    <row r="42" spans="4:13" x14ac:dyDescent="0.25">
      <c r="D42" s="17">
        <f>IF(Sheet1!E42=0,0,((Sheet1!I42/Sheet1!E42)*0.5)+((Sheet1!F42/Sheet1!E42)*0.02)-((Sheet1!J42/Sheet1!E42)*0.5)-((Sheet1!G42/Sheet1!E42)*2)-((Sheet1!H42/Sheet1!E42)*5))</f>
        <v>1.3166666666666667</v>
      </c>
      <c r="E42" s="17">
        <f>IF(Sheet1!E42=0,0,IF(B42="G",((Sheet1!V42/Sheet1!E42)*7)+((Sheet1!T42/Sheet1!E42)*1)+((Sheet1!S42/Sheet1!E42)*1),0))</f>
        <v>0</v>
      </c>
      <c r="F42" s="17">
        <f>IF(Sheet1!E42=0,0,IF(B42="D",((Sheet1!K42/Sheet1!E42)*7)+((Sheet1!L42/Sheet1!E42)*4)+((Sheet1!S42/Sheet1!E42)*0.5)+((Sheet1!R42/Sheet1!E42)*0.25)+((Sheet1!Q42/Sheet1!E42)*0.03)-((Sheet1!P42/Sheet1!E42)*6),0))</f>
        <v>0</v>
      </c>
      <c r="G42" s="18">
        <f>IF(Sheet1!E42=0,0,IF(B42="M",((Sheet1!K42/Sheet1!E42)*7)+((Sheet1!L42/Sheet1!E42)*4)+((Sheet1!O42/Sheet1!E42)*2)+((Sheet1!Q42/Sheet1!E42)*0.05)-((Sheet1!P42/Sheet1!E42)*6),0))</f>
        <v>0</v>
      </c>
      <c r="H42" s="18">
        <f>IF(Sheet1!E42=0,0,IF(B42="F",((Sheet1!K42/Sheet1!E42)*7)+((Sheet1!L42/Sheet1!E42)*4)+((Sheet1!O42/Sheet1!E42)*2)+((Sheet1!Q42/Sheet1!E42)*0.03)-((Sheet1!P42/Sheet1!E42)*6),0))</f>
        <v>0</v>
      </c>
      <c r="I42" s="18" t="e">
        <f t="shared" si="2"/>
        <v>#N/A</v>
      </c>
      <c r="J42" s="18" t="e">
        <f t="shared" si="3"/>
        <v>#N/A</v>
      </c>
      <c r="K42" s="18" t="e">
        <f t="shared" si="4"/>
        <v>#N/A</v>
      </c>
      <c r="L42" s="19" t="e">
        <f t="shared" si="27"/>
        <v>#N/A</v>
      </c>
      <c r="M42" s="19" t="e">
        <f t="shared" si="28"/>
        <v>#N/A</v>
      </c>
    </row>
    <row r="43" spans="4:13" x14ac:dyDescent="0.25">
      <c r="D43" s="17">
        <f>IF(Sheet1!E43=0,0,((Sheet1!I43/Sheet1!E43)*0.5)+((Sheet1!F43/Sheet1!E43)*0.02)-((Sheet1!J43/Sheet1!E43)*0.5)-((Sheet1!G43/Sheet1!E43)*2)-((Sheet1!H43/Sheet1!E43)*5))</f>
        <v>1.2171428571428573</v>
      </c>
      <c r="E43" s="17">
        <f>IF(Sheet1!E43=0,0,IF(B43="G",((Sheet1!V43/Sheet1!E43)*7)+((Sheet1!T43/Sheet1!E43)*1)+((Sheet1!S43/Sheet1!E43)*1),0))</f>
        <v>0</v>
      </c>
      <c r="F43" s="17">
        <f>IF(Sheet1!E43=0,0,IF(B43="D",((Sheet1!K43/Sheet1!E43)*7)+((Sheet1!L43/Sheet1!E43)*4)+((Sheet1!S43/Sheet1!E43)*0.5)+((Sheet1!R43/Sheet1!E43)*0.25)+((Sheet1!Q43/Sheet1!E43)*0.03)-((Sheet1!P43/Sheet1!E43)*6),0))</f>
        <v>0</v>
      </c>
      <c r="G43" s="18">
        <f>IF(Sheet1!E43=0,0,IF(B43="M",((Sheet1!K43/Sheet1!E43)*7)+((Sheet1!L43/Sheet1!E43)*4)+((Sheet1!O43/Sheet1!E43)*2)+((Sheet1!Q43/Sheet1!E43)*0.05)-((Sheet1!P43/Sheet1!E43)*6),0))</f>
        <v>0</v>
      </c>
      <c r="H43" s="18">
        <f>IF(Sheet1!E43=0,0,IF(B43="F",((Sheet1!K43/Sheet1!E43)*7)+((Sheet1!L43/Sheet1!E43)*4)+((Sheet1!O43/Sheet1!E43)*2)+((Sheet1!Q43/Sheet1!E43)*0.03)-((Sheet1!P43/Sheet1!E43)*6),0))</f>
        <v>0</v>
      </c>
      <c r="I43" s="18" t="e">
        <f t="shared" si="2"/>
        <v>#N/A</v>
      </c>
      <c r="J43" s="18" t="e">
        <f t="shared" si="3"/>
        <v>#N/A</v>
      </c>
      <c r="K43" s="18" t="e">
        <f t="shared" si="4"/>
        <v>#N/A</v>
      </c>
      <c r="L43" s="19" t="e">
        <f t="shared" si="27"/>
        <v>#N/A</v>
      </c>
      <c r="M43" s="19" t="e">
        <f t="shared" si="28"/>
        <v>#N/A</v>
      </c>
    </row>
    <row r="44" spans="4:13" x14ac:dyDescent="0.25">
      <c r="D44" s="17">
        <f>IF(Sheet1!E44=0,0,((Sheet1!I44/Sheet1!E44)*0.5)+((Sheet1!F44/Sheet1!E44)*0.02)-((Sheet1!J44/Sheet1!E44)*0.5)-((Sheet1!G44/Sheet1!E44)*2)-((Sheet1!H44/Sheet1!E44)*5))</f>
        <v>3.04</v>
      </c>
      <c r="E44" s="17">
        <f>IF(Sheet1!E44=0,0,IF(B44="G",((Sheet1!V44/Sheet1!E44)*7)+((Sheet1!T44/Sheet1!E44)*1)+((Sheet1!S44/Sheet1!E44)*1),0))</f>
        <v>0</v>
      </c>
      <c r="F44" s="17">
        <f>IF(Sheet1!E44=0,0,IF(B44="D",((Sheet1!K44/Sheet1!E44)*7)+((Sheet1!L44/Sheet1!E44)*4)+((Sheet1!S44/Sheet1!E44)*0.5)+((Sheet1!R44/Sheet1!E44)*0.25)+((Sheet1!Q44/Sheet1!E44)*0.03)-((Sheet1!P44/Sheet1!E44)*6),0))</f>
        <v>0</v>
      </c>
      <c r="G44" s="18">
        <f>IF(Sheet1!E44=0,0,IF(B44="M",((Sheet1!K44/Sheet1!E44)*7)+((Sheet1!L44/Sheet1!E44)*4)+((Sheet1!O44/Sheet1!E44)*2)+((Sheet1!Q44/Sheet1!E44)*0.05)-((Sheet1!P44/Sheet1!E44)*6),0))</f>
        <v>0</v>
      </c>
      <c r="H44" s="18">
        <f>IF(Sheet1!E44=0,0,IF(B44="F",((Sheet1!K44/Sheet1!E44)*7)+((Sheet1!L44/Sheet1!E44)*4)+((Sheet1!O44/Sheet1!E44)*2)+((Sheet1!Q44/Sheet1!E44)*0.03)-((Sheet1!P44/Sheet1!E44)*6),0))</f>
        <v>0</v>
      </c>
      <c r="I44" s="18" t="e">
        <f t="shared" si="2"/>
        <v>#N/A</v>
      </c>
      <c r="J44" s="18" t="e">
        <f t="shared" si="3"/>
        <v>#N/A</v>
      </c>
      <c r="K44" s="18" t="e">
        <f t="shared" si="4"/>
        <v>#N/A</v>
      </c>
      <c r="L44" s="19" t="e">
        <f t="shared" si="27"/>
        <v>#N/A</v>
      </c>
      <c r="M44" s="19" t="e">
        <f t="shared" si="28"/>
        <v>#N/A</v>
      </c>
    </row>
    <row r="45" spans="4:13" x14ac:dyDescent="0.25">
      <c r="D45" s="17">
        <f>IF(Sheet1!E45=0,0,((Sheet1!I45/Sheet1!E45)*0.5)+((Sheet1!F45/Sheet1!E45)*0.02)-((Sheet1!J45/Sheet1!E45)*0.5)-((Sheet1!G45/Sheet1!E45)*2)-((Sheet1!H45/Sheet1!E45)*5))</f>
        <v>1.1363636363636367</v>
      </c>
      <c r="E45" s="17">
        <f>IF(Sheet1!E45=0,0,IF(B45="G",((Sheet1!V45/Sheet1!E45)*7)+((Sheet1!T45/Sheet1!E45)*1)+((Sheet1!S45/Sheet1!E45)*1),0))</f>
        <v>0</v>
      </c>
      <c r="F45" s="17">
        <f>IF(Sheet1!E45=0,0,IF(B45="D",((Sheet1!K45/Sheet1!E45)*7)+((Sheet1!L45/Sheet1!E45)*4)+((Sheet1!S45/Sheet1!E45)*0.5)+((Sheet1!R45/Sheet1!E45)*0.25)+((Sheet1!Q45/Sheet1!E45)*0.03)-((Sheet1!P45/Sheet1!E45)*6),0))</f>
        <v>0</v>
      </c>
      <c r="G45" s="18">
        <f>IF(Sheet1!E45=0,0,IF(B45="M",((Sheet1!K45/Sheet1!E45)*7)+((Sheet1!L45/Sheet1!E45)*4)+((Sheet1!O45/Sheet1!E45)*2)+((Sheet1!Q45/Sheet1!E45)*0.05)-((Sheet1!P45/Sheet1!E45)*6),0))</f>
        <v>0</v>
      </c>
      <c r="H45" s="18">
        <f>IF(Sheet1!E45=0,0,IF(B45="F",((Sheet1!K45/Sheet1!E45)*7)+((Sheet1!L45/Sheet1!E45)*4)+((Sheet1!O45/Sheet1!E45)*2)+((Sheet1!Q45/Sheet1!E45)*0.03)-((Sheet1!P45/Sheet1!E45)*6),0))</f>
        <v>0</v>
      </c>
      <c r="I45" s="18" t="e">
        <f t="shared" si="2"/>
        <v>#N/A</v>
      </c>
      <c r="J45" s="18" t="e">
        <f t="shared" si="3"/>
        <v>#N/A</v>
      </c>
      <c r="K45" s="18" t="e">
        <f t="shared" si="4"/>
        <v>#N/A</v>
      </c>
      <c r="L45" s="19" t="e">
        <f t="shared" si="27"/>
        <v>#N/A</v>
      </c>
      <c r="M45" s="19" t="e">
        <f t="shared" si="28"/>
        <v>#N/A</v>
      </c>
    </row>
    <row r="46" spans="4:13" x14ac:dyDescent="0.25">
      <c r="D46" s="17">
        <f>IF(Sheet1!E46=0,0,((Sheet1!I46/Sheet1!E46)*0.5)+((Sheet1!F46/Sheet1!E46)*0.02)-((Sheet1!J46/Sheet1!E46)*0.5)-((Sheet1!G46/Sheet1!E46)*2)-((Sheet1!H46/Sheet1!E46)*5))</f>
        <v>0.63333333333333308</v>
      </c>
      <c r="E46" s="17">
        <f>IF(Sheet1!E46=0,0,IF(B46="G",((Sheet1!V46/Sheet1!E46)*7)+((Sheet1!T46/Sheet1!E46)*1)+((Sheet1!S46/Sheet1!E46)*1),0))</f>
        <v>0</v>
      </c>
      <c r="F46" s="17">
        <f>IF(Sheet1!E46=0,0,IF(B46="D",((Sheet1!K46/Sheet1!E46)*7)+((Sheet1!L46/Sheet1!E46)*4)+((Sheet1!S46/Sheet1!E46)*0.5)+((Sheet1!R46/Sheet1!E46)*0.25)+((Sheet1!Q46/Sheet1!E46)*0.03)-((Sheet1!P46/Sheet1!E46)*6),0))</f>
        <v>0</v>
      </c>
      <c r="G46" s="18">
        <f>IF(Sheet1!E46=0,0,IF(B46="M",((Sheet1!K46/Sheet1!E46)*7)+((Sheet1!L46/Sheet1!E46)*4)+((Sheet1!O46/Sheet1!E46)*2)+((Sheet1!Q46/Sheet1!E46)*0.05)-((Sheet1!P46/Sheet1!E46)*6),0))</f>
        <v>0</v>
      </c>
      <c r="H46" s="18">
        <f>IF(Sheet1!E46=0,0,IF(B46="F",((Sheet1!K46/Sheet1!E46)*7)+((Sheet1!L46/Sheet1!E46)*4)+((Sheet1!O46/Sheet1!E46)*2)+((Sheet1!Q46/Sheet1!E46)*0.03)-((Sheet1!P46/Sheet1!E46)*6),0))</f>
        <v>0</v>
      </c>
      <c r="I46" s="18" t="e">
        <f t="shared" si="2"/>
        <v>#N/A</v>
      </c>
      <c r="J46" s="18" t="e">
        <f t="shared" si="3"/>
        <v>#N/A</v>
      </c>
      <c r="K46" s="18" t="e">
        <f t="shared" si="4"/>
        <v>#N/A</v>
      </c>
      <c r="L46" s="19" t="e">
        <f t="shared" si="27"/>
        <v>#N/A</v>
      </c>
      <c r="M46" s="19" t="e">
        <f t="shared" si="28"/>
        <v>#N/A</v>
      </c>
    </row>
    <row r="47" spans="4:13" x14ac:dyDescent="0.25">
      <c r="D47" s="17">
        <f>IF(Sheet1!E47=0,0,((Sheet1!I47/Sheet1!E47)*0.5)+((Sheet1!F47/Sheet1!E47)*0.02)-((Sheet1!J47/Sheet1!E47)*0.5)-((Sheet1!G47/Sheet1!E47)*2)-((Sheet1!H47/Sheet1!E47)*5))</f>
        <v>0.87000000000000011</v>
      </c>
      <c r="E47" s="17">
        <f>IF(Sheet1!E47=0,0,IF(B47="G",((Sheet1!V47/Sheet1!E47)*7)+((Sheet1!T47/Sheet1!E47)*1)+((Sheet1!S47/Sheet1!E47)*1),0))</f>
        <v>0</v>
      </c>
      <c r="F47" s="17">
        <f>IF(Sheet1!E47=0,0,IF(B47="D",((Sheet1!K47/Sheet1!E47)*7)+((Sheet1!L47/Sheet1!E47)*4)+((Sheet1!S47/Sheet1!E47)*0.5)+((Sheet1!R47/Sheet1!E47)*0.25)+((Sheet1!Q47/Sheet1!E47)*0.03)-((Sheet1!P47/Sheet1!E47)*6),0))</f>
        <v>0</v>
      </c>
      <c r="G47" s="18">
        <f>IF(Sheet1!E47=0,0,IF(B47="M",((Sheet1!K47/Sheet1!E47)*7)+((Sheet1!L47/Sheet1!E47)*4)+((Sheet1!O47/Sheet1!E47)*2)+((Sheet1!Q47/Sheet1!E47)*0.05)-((Sheet1!P47/Sheet1!E47)*6),0))</f>
        <v>0</v>
      </c>
      <c r="H47" s="18">
        <f>IF(Sheet1!E47=0,0,IF(B47="F",((Sheet1!K47/Sheet1!E47)*7)+((Sheet1!L47/Sheet1!E47)*4)+((Sheet1!O47/Sheet1!E47)*2)+((Sheet1!Q47/Sheet1!E47)*0.03)-((Sheet1!P47/Sheet1!E47)*6),0))</f>
        <v>0</v>
      </c>
      <c r="I47" s="18" t="e">
        <f t="shared" si="2"/>
        <v>#N/A</v>
      </c>
      <c r="J47" s="18" t="e">
        <f t="shared" si="3"/>
        <v>#N/A</v>
      </c>
      <c r="K47" s="18" t="e">
        <f t="shared" si="4"/>
        <v>#N/A</v>
      </c>
      <c r="L47" s="19" t="e">
        <f t="shared" si="27"/>
        <v>#N/A</v>
      </c>
      <c r="M47" s="19" t="e">
        <f t="shared" si="28"/>
        <v>#N/A</v>
      </c>
    </row>
    <row r="48" spans="4:13" x14ac:dyDescent="0.25">
      <c r="D48" s="17">
        <f>IF(Sheet1!E48=0,0,((Sheet1!I48/Sheet1!E48)*0.5)+((Sheet1!F48/Sheet1!E48)*0.02)-((Sheet1!J48/Sheet1!E48)*0.5)-((Sheet1!G48/Sheet1!E48)*2)-((Sheet1!H48/Sheet1!E48)*5))</f>
        <v>1.19</v>
      </c>
      <c r="E48" s="17">
        <f>IF(Sheet1!E48=0,0,IF(B48="G",((Sheet1!V48/Sheet1!E48)*7)+((Sheet1!T48/Sheet1!E48)*1)+((Sheet1!S48/Sheet1!E48)*1),0))</f>
        <v>0</v>
      </c>
      <c r="F48" s="17">
        <f>IF(Sheet1!E48=0,0,IF(B48="D",((Sheet1!K48/Sheet1!E48)*7)+((Sheet1!L48/Sheet1!E48)*4)+((Sheet1!S48/Sheet1!E48)*0.5)+((Sheet1!R48/Sheet1!E48)*0.25)+((Sheet1!Q48/Sheet1!E48)*0.03)-((Sheet1!P48/Sheet1!E48)*6),0))</f>
        <v>0</v>
      </c>
      <c r="G48" s="18">
        <f>IF(Sheet1!E48=0,0,IF(B48="M",((Sheet1!K48/Sheet1!E48)*7)+((Sheet1!L48/Sheet1!E48)*4)+((Sheet1!O48/Sheet1!E48)*2)+((Sheet1!Q48/Sheet1!E48)*0.05)-((Sheet1!P48/Sheet1!E48)*6),0))</f>
        <v>0</v>
      </c>
      <c r="H48" s="18">
        <f>IF(Sheet1!E48=0,0,IF(B48="F",((Sheet1!K48/Sheet1!E48)*7)+((Sheet1!L48/Sheet1!E48)*4)+((Sheet1!O48/Sheet1!E48)*2)+((Sheet1!Q48/Sheet1!E48)*0.03)-((Sheet1!P48/Sheet1!E48)*6),0))</f>
        <v>0</v>
      </c>
      <c r="I48" s="18" t="e">
        <f t="shared" si="2"/>
        <v>#N/A</v>
      </c>
      <c r="J48" s="18" t="e">
        <f t="shared" si="3"/>
        <v>#N/A</v>
      </c>
      <c r="K48" s="18" t="e">
        <f t="shared" si="4"/>
        <v>#N/A</v>
      </c>
      <c r="L48" s="19" t="e">
        <f t="shared" si="27"/>
        <v>#N/A</v>
      </c>
      <c r="M48" s="19" t="e">
        <f t="shared" si="28"/>
        <v>#N/A</v>
      </c>
    </row>
    <row r="49" spans="4:13" x14ac:dyDescent="0.25">
      <c r="D49" s="17">
        <f>IF(Sheet1!E49=0,0,((Sheet1!I49/Sheet1!E49)*0.5)+((Sheet1!F49/Sheet1!E49)*0.02)-((Sheet1!J49/Sheet1!E49)*0.5)-((Sheet1!G49/Sheet1!E49)*2)-((Sheet1!H49/Sheet1!E49)*5))</f>
        <v>0.88000000000000023</v>
      </c>
      <c r="E49" s="17">
        <f>IF(Sheet1!E49=0,0,IF(B49="G",((Sheet1!V49/Sheet1!E49)*7)+((Sheet1!T49/Sheet1!E49)*1)+((Sheet1!S49/Sheet1!E49)*1),0))</f>
        <v>0</v>
      </c>
      <c r="F49" s="17">
        <f>IF(Sheet1!E49=0,0,IF(B49="D",((Sheet1!K49/Sheet1!E49)*7)+((Sheet1!L49/Sheet1!E49)*4)+((Sheet1!S49/Sheet1!E49)*0.5)+((Sheet1!R49/Sheet1!E49)*0.25)+((Sheet1!Q49/Sheet1!E49)*0.03)-((Sheet1!P49/Sheet1!E49)*6),0))</f>
        <v>0</v>
      </c>
      <c r="G49" s="18">
        <f>IF(Sheet1!E49=0,0,IF(B49="M",((Sheet1!K49/Sheet1!E49)*7)+((Sheet1!L49/Sheet1!E49)*4)+((Sheet1!O49/Sheet1!E49)*2)+((Sheet1!Q49/Sheet1!E49)*0.05)-((Sheet1!P49/Sheet1!E49)*6),0))</f>
        <v>0</v>
      </c>
      <c r="H49" s="18">
        <f>IF(Sheet1!E49=0,0,IF(B49="F",((Sheet1!K49/Sheet1!E49)*7)+((Sheet1!L49/Sheet1!E49)*4)+((Sheet1!O49/Sheet1!E49)*2)+((Sheet1!Q49/Sheet1!E49)*0.03)-((Sheet1!P49/Sheet1!E49)*6),0))</f>
        <v>0</v>
      </c>
      <c r="I49" s="18" t="e">
        <f t="shared" si="2"/>
        <v>#N/A</v>
      </c>
      <c r="J49" s="18" t="e">
        <f t="shared" si="3"/>
        <v>#N/A</v>
      </c>
      <c r="K49" s="18" t="e">
        <f t="shared" si="4"/>
        <v>#N/A</v>
      </c>
      <c r="L49" s="19" t="e">
        <f t="shared" si="27"/>
        <v>#N/A</v>
      </c>
      <c r="M49" s="19" t="e">
        <f t="shared" si="28"/>
        <v>#N/A</v>
      </c>
    </row>
    <row r="50" spans="4:13" x14ac:dyDescent="0.25">
      <c r="D50" s="17">
        <f>IF(Sheet1!E50=0,0,((Sheet1!I50/Sheet1!E50)*0.5)+((Sheet1!F50/Sheet1!E50)*0.02)-((Sheet1!J50/Sheet1!E50)*0.5)-((Sheet1!G50/Sheet1!E50)*2)-((Sheet1!H50/Sheet1!E50)*5))</f>
        <v>1.9666666666666668</v>
      </c>
      <c r="E50" s="17">
        <f>IF(Sheet1!E50=0,0,IF(B50="G",((Sheet1!V50/Sheet1!E50)*7)+((Sheet1!T50/Sheet1!E50)*1)+((Sheet1!S50/Sheet1!E50)*1),0))</f>
        <v>0</v>
      </c>
      <c r="F50" s="17">
        <f>IF(Sheet1!E50=0,0,IF(B50="D",((Sheet1!K50/Sheet1!E50)*7)+((Sheet1!L50/Sheet1!E50)*4)+((Sheet1!S50/Sheet1!E50)*0.5)+((Sheet1!R50/Sheet1!E50)*0.25)+((Sheet1!Q50/Sheet1!E50)*0.03)-((Sheet1!P50/Sheet1!E50)*6),0))</f>
        <v>0</v>
      </c>
      <c r="G50" s="18">
        <f>IF(Sheet1!E50=0,0,IF(B50="M",((Sheet1!K50/Sheet1!E50)*7)+((Sheet1!L50/Sheet1!E50)*4)+((Sheet1!O50/Sheet1!E50)*2)+((Sheet1!Q50/Sheet1!E50)*0.05)-((Sheet1!P50/Sheet1!E50)*6),0))</f>
        <v>0</v>
      </c>
      <c r="H50" s="18">
        <f>IF(Sheet1!E50=0,0,IF(B50="F",((Sheet1!K50/Sheet1!E50)*7)+((Sheet1!L50/Sheet1!E50)*4)+((Sheet1!O50/Sheet1!E50)*2)+((Sheet1!Q50/Sheet1!E50)*0.03)-((Sheet1!P50/Sheet1!E50)*6),0))</f>
        <v>0</v>
      </c>
      <c r="I50" s="18" t="e">
        <f t="shared" si="2"/>
        <v>#N/A</v>
      </c>
      <c r="J50" s="18" t="e">
        <f t="shared" si="3"/>
        <v>#N/A</v>
      </c>
      <c r="K50" s="18" t="e">
        <f t="shared" si="4"/>
        <v>#N/A</v>
      </c>
      <c r="L50" s="19" t="e">
        <f t="shared" si="27"/>
        <v>#N/A</v>
      </c>
      <c r="M50" s="19" t="e">
        <f t="shared" si="28"/>
        <v>#N/A</v>
      </c>
    </row>
    <row r="51" spans="4:13" x14ac:dyDescent="0.25">
      <c r="D51" s="17">
        <f>IF(Sheet1!E51=0,0,((Sheet1!I51/Sheet1!E51)*0.5)+((Sheet1!F51/Sheet1!E51)*0.02)-((Sheet1!J51/Sheet1!E51)*0.5)-((Sheet1!G51/Sheet1!E51)*2)-((Sheet1!H51/Sheet1!E51)*5))</f>
        <v>1.8</v>
      </c>
      <c r="E51" s="17">
        <f>IF(Sheet1!E51=0,0,IF(B51="G",((Sheet1!V51/Sheet1!E51)*7)+((Sheet1!T51/Sheet1!E51)*1)+((Sheet1!S51/Sheet1!E51)*1),0))</f>
        <v>0</v>
      </c>
      <c r="F51" s="17">
        <f>IF(Sheet1!E51=0,0,IF(B51="D",((Sheet1!K51/Sheet1!E51)*7)+((Sheet1!L51/Sheet1!E51)*4)+((Sheet1!S51/Sheet1!E51)*0.5)+((Sheet1!R51/Sheet1!E51)*0.25)+((Sheet1!Q51/Sheet1!E51)*0.03)-((Sheet1!P51/Sheet1!E51)*6),0))</f>
        <v>0</v>
      </c>
      <c r="G51" s="18">
        <f>IF(Sheet1!E51=0,0,IF(B51="M",((Sheet1!K51/Sheet1!E51)*7)+((Sheet1!L51/Sheet1!E51)*4)+((Sheet1!O51/Sheet1!E51)*2)+((Sheet1!Q51/Sheet1!E51)*0.05)-((Sheet1!P51/Sheet1!E51)*6),0))</f>
        <v>0</v>
      </c>
      <c r="H51" s="18">
        <f>IF(Sheet1!E51=0,0,IF(B51="F",((Sheet1!K51/Sheet1!E51)*7)+((Sheet1!L51/Sheet1!E51)*4)+((Sheet1!O51/Sheet1!E51)*2)+((Sheet1!Q51/Sheet1!E51)*0.03)-((Sheet1!P51/Sheet1!E51)*6),0))</f>
        <v>0</v>
      </c>
      <c r="I51" s="18" t="e">
        <f t="shared" si="2"/>
        <v>#N/A</v>
      </c>
      <c r="J51" s="18" t="e">
        <f t="shared" si="3"/>
        <v>#N/A</v>
      </c>
      <c r="K51" s="18" t="e">
        <f t="shared" si="4"/>
        <v>#N/A</v>
      </c>
      <c r="L51" s="19" t="e">
        <f t="shared" si="27"/>
        <v>#N/A</v>
      </c>
      <c r="M51" s="19" t="e">
        <f t="shared" si="28"/>
        <v>#N/A</v>
      </c>
    </row>
    <row r="52" spans="4:13" x14ac:dyDescent="0.25">
      <c r="D52" s="17">
        <f>IF(Sheet1!E52=0,0,((Sheet1!I52/Sheet1!E52)*0.5)+((Sheet1!F52/Sheet1!E52)*0.02)-((Sheet1!J52/Sheet1!E52)*0.5)-((Sheet1!G52/Sheet1!E52)*2)-((Sheet1!H52/Sheet1!E52)*5))</f>
        <v>0.7222222222222221</v>
      </c>
      <c r="E52" s="17">
        <f>IF(Sheet1!E52=0,0,IF(B52="G",((Sheet1!V52/Sheet1!E52)*7)+((Sheet1!T52/Sheet1!E52)*1)+((Sheet1!S52/Sheet1!E52)*1),0))</f>
        <v>0</v>
      </c>
      <c r="F52" s="17">
        <f>IF(Sheet1!E52=0,0,IF(B52="D",((Sheet1!K52/Sheet1!E52)*7)+((Sheet1!L52/Sheet1!E52)*4)+((Sheet1!S52/Sheet1!E52)*0.5)+((Sheet1!R52/Sheet1!E52)*0.25)+((Sheet1!Q52/Sheet1!E52)*0.03)-((Sheet1!P52/Sheet1!E52)*6),0))</f>
        <v>0</v>
      </c>
      <c r="G52" s="18">
        <f>IF(Sheet1!E52=0,0,IF(B52="M",((Sheet1!K52/Sheet1!E52)*7)+((Sheet1!L52/Sheet1!E52)*4)+((Sheet1!O52/Sheet1!E52)*2)+((Sheet1!Q52/Sheet1!E52)*0.05)-((Sheet1!P52/Sheet1!E52)*6),0))</f>
        <v>0</v>
      </c>
      <c r="H52" s="18">
        <f>IF(Sheet1!E52=0,0,IF(B52="F",((Sheet1!K52/Sheet1!E52)*7)+((Sheet1!L52/Sheet1!E52)*4)+((Sheet1!O52/Sheet1!E52)*2)+((Sheet1!Q52/Sheet1!E52)*0.03)-((Sheet1!P52/Sheet1!E52)*6),0))</f>
        <v>0</v>
      </c>
      <c r="I52" s="18" t="e">
        <f t="shared" si="2"/>
        <v>#N/A</v>
      </c>
      <c r="J52" s="18" t="e">
        <f t="shared" si="3"/>
        <v>#N/A</v>
      </c>
      <c r="K52" s="18" t="e">
        <f t="shared" si="4"/>
        <v>#N/A</v>
      </c>
      <c r="L52" s="19" t="e">
        <f t="shared" si="27"/>
        <v>#N/A</v>
      </c>
      <c r="M52" s="19" t="e">
        <f t="shared" si="28"/>
        <v>#N/A</v>
      </c>
    </row>
    <row r="53" spans="4:13" x14ac:dyDescent="0.25">
      <c r="D53" s="17">
        <f>IF(Sheet1!E53=0,0,((Sheet1!I53/Sheet1!E53)*0.5)+((Sheet1!F53/Sheet1!E53)*0.02)-((Sheet1!J53/Sheet1!E53)*0.5)-((Sheet1!G53/Sheet1!E53)*2)-((Sheet1!H53/Sheet1!E53)*5))</f>
        <v>1.3519999999999999</v>
      </c>
      <c r="E53" s="17">
        <f>IF(Sheet1!E53=0,0,IF(B53="G",((Sheet1!V53/Sheet1!E53)*7)+((Sheet1!T53/Sheet1!E53)*1)+((Sheet1!S53/Sheet1!E53)*1),0))</f>
        <v>0</v>
      </c>
      <c r="F53" s="17">
        <f>IF(Sheet1!E53=0,0,IF(B53="D",((Sheet1!K53/Sheet1!E53)*7)+((Sheet1!L53/Sheet1!E53)*4)+((Sheet1!S53/Sheet1!E53)*0.5)+((Sheet1!R53/Sheet1!E53)*0.25)+((Sheet1!Q53/Sheet1!E53)*0.03)-((Sheet1!P53/Sheet1!E53)*6),0))</f>
        <v>0</v>
      </c>
      <c r="G53" s="18">
        <f>IF(Sheet1!E53=0,0,IF(B53="M",((Sheet1!K53/Sheet1!E53)*7)+((Sheet1!L53/Sheet1!E53)*4)+((Sheet1!O53/Sheet1!E53)*2)+((Sheet1!Q53/Sheet1!E53)*0.05)-((Sheet1!P53/Sheet1!E53)*6),0))</f>
        <v>0</v>
      </c>
      <c r="H53" s="18">
        <f>IF(Sheet1!E53=0,0,IF(B53="F",((Sheet1!K53/Sheet1!E53)*7)+((Sheet1!L53/Sheet1!E53)*4)+((Sheet1!O53/Sheet1!E53)*2)+((Sheet1!Q53/Sheet1!E53)*0.03)-((Sheet1!P53/Sheet1!E53)*6),0))</f>
        <v>0</v>
      </c>
      <c r="I53" s="18" t="e">
        <f t="shared" si="2"/>
        <v>#N/A</v>
      </c>
      <c r="J53" s="18" t="e">
        <f t="shared" si="3"/>
        <v>#N/A</v>
      </c>
      <c r="K53" s="18" t="e">
        <f t="shared" si="4"/>
        <v>#N/A</v>
      </c>
      <c r="L53" s="19" t="e">
        <f t="shared" si="27"/>
        <v>#N/A</v>
      </c>
      <c r="M53" s="19" t="e">
        <f t="shared" si="28"/>
        <v>#N/A</v>
      </c>
    </row>
    <row r="54" spans="4:13" x14ac:dyDescent="0.25">
      <c r="D54" s="17">
        <f>IF(Sheet1!E54=0,0,((Sheet1!I54/Sheet1!E54)*0.5)+((Sheet1!F54/Sheet1!E54)*0.02)-((Sheet1!J54/Sheet1!E54)*0.5)-((Sheet1!G54/Sheet1!E54)*2)-((Sheet1!H54/Sheet1!E54)*5))</f>
        <v>0</v>
      </c>
      <c r="E54" s="17">
        <f>IF(Sheet1!E54=0,0,IF(B54="G",((Sheet1!V54/Sheet1!E54)*7)+((Sheet1!T54/Sheet1!E54)*1)+((Sheet1!S54/Sheet1!E54)*1),0))</f>
        <v>0</v>
      </c>
      <c r="F54" s="17">
        <f>IF(Sheet1!E54=0,0,IF(B54="D",((Sheet1!K54/Sheet1!E54)*7)+((Sheet1!L54/Sheet1!E54)*4)+((Sheet1!S54/Sheet1!E54)*0.5)+((Sheet1!R54/Sheet1!E54)*0.25)+((Sheet1!Q54/Sheet1!E54)*0.03)-((Sheet1!P54/Sheet1!E54)*6),0))</f>
        <v>0</v>
      </c>
      <c r="G54" s="18">
        <f>IF(Sheet1!E54=0,0,IF(B54="M",((Sheet1!K54/Sheet1!E54)*7)+((Sheet1!L54/Sheet1!E54)*4)+((Sheet1!O54/Sheet1!E54)*2)+((Sheet1!Q54/Sheet1!E54)*0.05)-((Sheet1!P54/Sheet1!E54)*6),0))</f>
        <v>0</v>
      </c>
      <c r="H54" s="18">
        <f>IF(Sheet1!E54=0,0,IF(B54="F",((Sheet1!K54/Sheet1!E54)*7)+((Sheet1!L54/Sheet1!E54)*4)+((Sheet1!O54/Sheet1!E54)*2)+((Sheet1!Q54/Sheet1!E54)*0.03)-((Sheet1!P54/Sheet1!E54)*6),0))</f>
        <v>0</v>
      </c>
      <c r="I54" s="18" t="e">
        <f t="shared" si="2"/>
        <v>#N/A</v>
      </c>
      <c r="J54" s="18" t="e">
        <f t="shared" si="3"/>
        <v>#N/A</v>
      </c>
      <c r="K54" s="18" t="e">
        <f t="shared" si="4"/>
        <v>#N/A</v>
      </c>
      <c r="L54" s="19" t="e">
        <f t="shared" si="27"/>
        <v>#N/A</v>
      </c>
      <c r="M54" s="19" t="e">
        <f t="shared" si="28"/>
        <v>#N/A</v>
      </c>
    </row>
    <row r="55" spans="4:13" x14ac:dyDescent="0.25">
      <c r="D55" s="17">
        <f>IF(Sheet1!E55=0,0,((Sheet1!I55/Sheet1!E55)*0.5)+((Sheet1!F55/Sheet1!E55)*0.02)-((Sheet1!J55/Sheet1!E55)*0.5)-((Sheet1!G55/Sheet1!E55)*2)-((Sheet1!H55/Sheet1!E55)*5))</f>
        <v>1.7145454545454542</v>
      </c>
      <c r="E55" s="17">
        <f>IF(Sheet1!E55=0,0,IF(B55="G",((Sheet1!V55/Sheet1!E55)*7)+((Sheet1!T55/Sheet1!E55)*1)+((Sheet1!S55/Sheet1!E55)*1),0))</f>
        <v>0</v>
      </c>
      <c r="F55" s="17">
        <f>IF(Sheet1!E55=0,0,IF(B55="D",((Sheet1!K55/Sheet1!E55)*7)+((Sheet1!L55/Sheet1!E55)*4)+((Sheet1!S55/Sheet1!E55)*0.5)+((Sheet1!R55/Sheet1!E55)*0.25)+((Sheet1!Q55/Sheet1!E55)*0.03)-((Sheet1!P55/Sheet1!E55)*6),0))</f>
        <v>0</v>
      </c>
      <c r="G55" s="18">
        <f>IF(Sheet1!E55=0,0,IF(B55="M",((Sheet1!K55/Sheet1!E55)*7)+((Sheet1!L55/Sheet1!E55)*4)+((Sheet1!O55/Sheet1!E55)*2)+((Sheet1!Q55/Sheet1!E55)*0.05)-((Sheet1!P55/Sheet1!E55)*6),0))</f>
        <v>0</v>
      </c>
      <c r="H55" s="18">
        <f>IF(Sheet1!E55=0,0,IF(B55="F",((Sheet1!K55/Sheet1!E55)*7)+((Sheet1!L55/Sheet1!E55)*4)+((Sheet1!O55/Sheet1!E55)*2)+((Sheet1!Q55/Sheet1!E55)*0.03)-((Sheet1!P55/Sheet1!E55)*6),0))</f>
        <v>0</v>
      </c>
      <c r="I55" s="18" t="e">
        <f t="shared" si="2"/>
        <v>#N/A</v>
      </c>
      <c r="J55" s="18" t="e">
        <f t="shared" si="3"/>
        <v>#N/A</v>
      </c>
      <c r="K55" s="18" t="e">
        <f t="shared" si="4"/>
        <v>#N/A</v>
      </c>
      <c r="L55" s="19" t="e">
        <f t="shared" si="27"/>
        <v>#N/A</v>
      </c>
      <c r="M55" s="19" t="e">
        <f t="shared" si="28"/>
        <v>#N/A</v>
      </c>
    </row>
    <row r="56" spans="4:13" x14ac:dyDescent="0.25">
      <c r="D56" s="17">
        <f>IF(Sheet1!E56=0,0,((Sheet1!I56/Sheet1!E56)*0.5)+((Sheet1!F56/Sheet1!E56)*0.02)-((Sheet1!J56/Sheet1!E56)*0.5)-((Sheet1!G56/Sheet1!E56)*2)-((Sheet1!H56/Sheet1!E56)*5))</f>
        <v>0.87999999999999989</v>
      </c>
      <c r="E56" s="17">
        <f>IF(Sheet1!E56=0,0,IF(B56="G",((Sheet1!V56/Sheet1!E56)*7)+((Sheet1!T56/Sheet1!E56)*1)+((Sheet1!S56/Sheet1!E56)*1),0))</f>
        <v>0</v>
      </c>
      <c r="F56" s="17">
        <f>IF(Sheet1!E56=0,0,IF(B56="D",((Sheet1!K56/Sheet1!E56)*7)+((Sheet1!L56/Sheet1!E56)*4)+((Sheet1!S56/Sheet1!E56)*0.5)+((Sheet1!R56/Sheet1!E56)*0.25)+((Sheet1!Q56/Sheet1!E56)*0.03)-((Sheet1!P56/Sheet1!E56)*6),0))</f>
        <v>0</v>
      </c>
      <c r="G56" s="18">
        <f>IF(Sheet1!E56=0,0,IF(B56="M",((Sheet1!K56/Sheet1!E56)*7)+((Sheet1!L56/Sheet1!E56)*4)+((Sheet1!O56/Sheet1!E56)*2)+((Sheet1!Q56/Sheet1!E56)*0.05)-((Sheet1!P56/Sheet1!E56)*6),0))</f>
        <v>0</v>
      </c>
      <c r="H56" s="18">
        <f>IF(Sheet1!E56=0,0,IF(B56="F",((Sheet1!K56/Sheet1!E56)*7)+((Sheet1!L56/Sheet1!E56)*4)+((Sheet1!O56/Sheet1!E56)*2)+((Sheet1!Q56/Sheet1!E56)*0.03)-((Sheet1!P56/Sheet1!E56)*6),0))</f>
        <v>0</v>
      </c>
      <c r="I56" s="18" t="e">
        <f t="shared" si="2"/>
        <v>#N/A</v>
      </c>
      <c r="J56" s="18" t="e">
        <f t="shared" si="3"/>
        <v>#N/A</v>
      </c>
      <c r="K56" s="18" t="e">
        <f t="shared" si="4"/>
        <v>#N/A</v>
      </c>
      <c r="L56" s="19" t="e">
        <f t="shared" si="27"/>
        <v>#N/A</v>
      </c>
      <c r="M56" s="19" t="e">
        <f t="shared" si="28"/>
        <v>#N/A</v>
      </c>
    </row>
    <row r="57" spans="4:13" x14ac:dyDescent="0.25">
      <c r="D57" s="17">
        <f>IF(Sheet1!E57=0,0,((Sheet1!I57/Sheet1!E57)*0.5)+((Sheet1!F57/Sheet1!E57)*0.02)-((Sheet1!J57/Sheet1!E57)*0.5)-((Sheet1!G57/Sheet1!E57)*2)-((Sheet1!H57/Sheet1!E57)*5))</f>
        <v>1.6555555555555554</v>
      </c>
      <c r="E57" s="17">
        <f>IF(Sheet1!E57=0,0,IF(B57="G",((Sheet1!V57/Sheet1!E57)*7)+((Sheet1!T57/Sheet1!E57)*1)+((Sheet1!S57/Sheet1!E57)*1),0))</f>
        <v>0</v>
      </c>
      <c r="F57" s="17">
        <f>IF(Sheet1!E57=0,0,IF(B57="D",((Sheet1!K57/Sheet1!E57)*7)+((Sheet1!L57/Sheet1!E57)*4)+((Sheet1!S57/Sheet1!E57)*0.5)+((Sheet1!R57/Sheet1!E57)*0.25)+((Sheet1!Q57/Sheet1!E57)*0.03)-((Sheet1!P57/Sheet1!E57)*6),0))</f>
        <v>0</v>
      </c>
      <c r="G57" s="18">
        <f>IF(Sheet1!E57=0,0,IF(B57="M",((Sheet1!K57/Sheet1!E57)*7)+((Sheet1!L57/Sheet1!E57)*4)+((Sheet1!O57/Sheet1!E57)*2)+((Sheet1!Q57/Sheet1!E57)*0.05)-((Sheet1!P57/Sheet1!E57)*6),0))</f>
        <v>0</v>
      </c>
      <c r="H57" s="18">
        <f>IF(Sheet1!E57=0,0,IF(B57="F",((Sheet1!K57/Sheet1!E57)*7)+((Sheet1!L57/Sheet1!E57)*4)+((Sheet1!O57/Sheet1!E57)*2)+((Sheet1!Q57/Sheet1!E57)*0.03)-((Sheet1!P57/Sheet1!E57)*6),0))</f>
        <v>0</v>
      </c>
      <c r="I57" s="18" t="e">
        <f t="shared" si="2"/>
        <v>#N/A</v>
      </c>
      <c r="J57" s="18" t="e">
        <f t="shared" si="3"/>
        <v>#N/A</v>
      </c>
      <c r="K57" s="18" t="e">
        <f t="shared" si="4"/>
        <v>#N/A</v>
      </c>
      <c r="L57" s="19" t="e">
        <f t="shared" si="27"/>
        <v>#N/A</v>
      </c>
      <c r="M57" s="19" t="e">
        <f t="shared" si="28"/>
        <v>#N/A</v>
      </c>
    </row>
    <row r="58" spans="4:13" x14ac:dyDescent="0.25">
      <c r="D58" s="17">
        <f>IF(Sheet1!E58=0,0,((Sheet1!I58/Sheet1!E58)*0.5)+((Sheet1!F58/Sheet1!E58)*0.02)-((Sheet1!J58/Sheet1!E58)*0.5)-((Sheet1!G58/Sheet1!E58)*2)-((Sheet1!H58/Sheet1!E58)*5))</f>
        <v>1.3266666666666667</v>
      </c>
      <c r="E58" s="17">
        <f>IF(Sheet1!E58=0,0,IF(B58="G",((Sheet1!V58/Sheet1!E58)*7)+((Sheet1!T58/Sheet1!E58)*1)+((Sheet1!S58/Sheet1!E58)*1),0))</f>
        <v>0</v>
      </c>
      <c r="F58" s="17">
        <f>IF(Sheet1!E58=0,0,IF(B58="D",((Sheet1!K58/Sheet1!E58)*7)+((Sheet1!L58/Sheet1!E58)*4)+((Sheet1!S58/Sheet1!E58)*0.5)+((Sheet1!R58/Sheet1!E58)*0.25)+((Sheet1!Q58/Sheet1!E58)*0.03)-((Sheet1!P58/Sheet1!E58)*6),0))</f>
        <v>0</v>
      </c>
      <c r="G58" s="18">
        <f>IF(Sheet1!E58=0,0,IF(B58="M",((Sheet1!K58/Sheet1!E58)*7)+((Sheet1!L58/Sheet1!E58)*4)+((Sheet1!O58/Sheet1!E58)*2)+((Sheet1!Q58/Sheet1!E58)*0.05)-((Sheet1!P58/Sheet1!E58)*6),0))</f>
        <v>0</v>
      </c>
      <c r="H58" s="18">
        <f>IF(Sheet1!E58=0,0,IF(B58="F",((Sheet1!K58/Sheet1!E58)*7)+((Sheet1!L58/Sheet1!E58)*4)+((Sheet1!O58/Sheet1!E58)*2)+((Sheet1!Q58/Sheet1!E58)*0.03)-((Sheet1!P58/Sheet1!E58)*6),0))</f>
        <v>0</v>
      </c>
      <c r="I58" s="18" t="e">
        <f t="shared" si="2"/>
        <v>#N/A</v>
      </c>
      <c r="J58" s="18" t="e">
        <f t="shared" si="3"/>
        <v>#N/A</v>
      </c>
      <c r="K58" s="18" t="e">
        <f t="shared" si="4"/>
        <v>#N/A</v>
      </c>
      <c r="L58" s="19" t="e">
        <f t="shared" si="27"/>
        <v>#N/A</v>
      </c>
      <c r="M58" s="19" t="e">
        <f t="shared" si="28"/>
        <v>#N/A</v>
      </c>
    </row>
    <row r="59" spans="4:13" x14ac:dyDescent="0.25">
      <c r="D59" s="17">
        <f>IF(Sheet1!E59=0,0,((Sheet1!I59/Sheet1!E59)*0.5)+((Sheet1!F59/Sheet1!E59)*0.02)-((Sheet1!J59/Sheet1!E59)*0.5)-((Sheet1!G59/Sheet1!E59)*2)-((Sheet1!H59/Sheet1!E59)*5))</f>
        <v>1.2166666666666668</v>
      </c>
      <c r="E59" s="17">
        <f>IF(Sheet1!E59=0,0,IF(B59="G",((Sheet1!V59/Sheet1!E59)*7)+((Sheet1!T59/Sheet1!E59)*1)+((Sheet1!S59/Sheet1!E59)*1),0))</f>
        <v>0</v>
      </c>
      <c r="F59" s="17">
        <f>IF(Sheet1!E59=0,0,IF(B59="D",((Sheet1!K59/Sheet1!E59)*7)+((Sheet1!L59/Sheet1!E59)*4)+((Sheet1!S59/Sheet1!E59)*0.5)+((Sheet1!R59/Sheet1!E59)*0.25)+((Sheet1!Q59/Sheet1!E59)*0.03)-((Sheet1!P59/Sheet1!E59)*6),0))</f>
        <v>0</v>
      </c>
      <c r="G59" s="18">
        <f>IF(Sheet1!E59=0,0,IF(B59="M",((Sheet1!K59/Sheet1!E59)*7)+((Sheet1!L59/Sheet1!E59)*4)+((Sheet1!O59/Sheet1!E59)*2)+((Sheet1!Q59/Sheet1!E59)*0.05)-((Sheet1!P59/Sheet1!E59)*6),0))</f>
        <v>0</v>
      </c>
      <c r="H59" s="18">
        <f>IF(Sheet1!E59=0,0,IF(B59="F",((Sheet1!K59/Sheet1!E59)*7)+((Sheet1!L59/Sheet1!E59)*4)+((Sheet1!O59/Sheet1!E59)*2)+((Sheet1!Q59/Sheet1!E59)*0.03)-((Sheet1!P59/Sheet1!E59)*6),0))</f>
        <v>0</v>
      </c>
      <c r="I59" s="18" t="e">
        <f t="shared" si="2"/>
        <v>#N/A</v>
      </c>
      <c r="J59" s="18" t="e">
        <f t="shared" si="3"/>
        <v>#N/A</v>
      </c>
      <c r="K59" s="18" t="e">
        <f t="shared" si="4"/>
        <v>#N/A</v>
      </c>
      <c r="L59" s="19" t="e">
        <f t="shared" si="27"/>
        <v>#N/A</v>
      </c>
      <c r="M59" s="19" t="e">
        <f t="shared" si="28"/>
        <v>#N/A</v>
      </c>
    </row>
    <row r="60" spans="4:13" x14ac:dyDescent="0.25">
      <c r="D60" s="17">
        <f>IF(Sheet1!E60=0,0,((Sheet1!I60/Sheet1!E60)*0.5)+((Sheet1!F60/Sheet1!E60)*0.02)-((Sheet1!J60/Sheet1!E60)*0.5)-((Sheet1!G60/Sheet1!E60)*2)-((Sheet1!H60/Sheet1!E60)*5))</f>
        <v>0.74</v>
      </c>
      <c r="E60" s="17">
        <f>IF(Sheet1!E60=0,0,IF(B60="G",((Sheet1!V60/Sheet1!E60)*7)+((Sheet1!T60/Sheet1!E60)*1)+((Sheet1!S60/Sheet1!E60)*1),0))</f>
        <v>0</v>
      </c>
      <c r="F60" s="17">
        <f>IF(Sheet1!E60=0,0,IF(B60="D",((Sheet1!K60/Sheet1!E60)*7)+((Sheet1!L60/Sheet1!E60)*4)+((Sheet1!S60/Sheet1!E60)*0.5)+((Sheet1!R60/Sheet1!E60)*0.25)+((Sheet1!Q60/Sheet1!E60)*0.03)-((Sheet1!P60/Sheet1!E60)*6),0))</f>
        <v>0</v>
      </c>
      <c r="G60" s="18">
        <f>IF(Sheet1!E60=0,0,IF(B60="M",((Sheet1!K60/Sheet1!E60)*7)+((Sheet1!L60/Sheet1!E60)*4)+((Sheet1!O60/Sheet1!E60)*2)+((Sheet1!Q60/Sheet1!E60)*0.05)-((Sheet1!P60/Sheet1!E60)*6),0))</f>
        <v>0</v>
      </c>
      <c r="H60" s="18">
        <f>IF(Sheet1!E60=0,0,IF(B60="F",((Sheet1!K60/Sheet1!E60)*7)+((Sheet1!L60/Sheet1!E60)*4)+((Sheet1!O60/Sheet1!E60)*2)+((Sheet1!Q60/Sheet1!E60)*0.03)-((Sheet1!P60/Sheet1!E60)*6),0))</f>
        <v>0</v>
      </c>
      <c r="I60" s="18" t="e">
        <f t="shared" si="2"/>
        <v>#N/A</v>
      </c>
      <c r="J60" s="18" t="e">
        <f t="shared" si="3"/>
        <v>#N/A</v>
      </c>
      <c r="K60" s="18" t="e">
        <f t="shared" si="4"/>
        <v>#N/A</v>
      </c>
      <c r="L60" s="19" t="e">
        <f t="shared" si="27"/>
        <v>#N/A</v>
      </c>
      <c r="M60" s="19" t="e">
        <f t="shared" si="28"/>
        <v>#N/A</v>
      </c>
    </row>
    <row r="61" spans="4:13" x14ac:dyDescent="0.25">
      <c r="D61" s="17">
        <f>IF(Sheet1!E61=0,0,((Sheet1!I61/Sheet1!E61)*0.5)+((Sheet1!F61/Sheet1!E61)*0.02)-((Sheet1!J61/Sheet1!E61)*0.5)-((Sheet1!G61/Sheet1!E61)*2)-((Sheet1!H61/Sheet1!E61)*5))</f>
        <v>0.52285714285714291</v>
      </c>
      <c r="E61" s="17">
        <f>IF(Sheet1!E61=0,0,IF(B61="G",((Sheet1!V61/Sheet1!E61)*7)+((Sheet1!T61/Sheet1!E61)*1)+((Sheet1!S61/Sheet1!E61)*1),0))</f>
        <v>0</v>
      </c>
      <c r="F61" s="17">
        <f>IF(Sheet1!E61=0,0,IF(B61="D",((Sheet1!K61/Sheet1!E61)*7)+((Sheet1!L61/Sheet1!E61)*4)+((Sheet1!S61/Sheet1!E61)*0.5)+((Sheet1!R61/Sheet1!E61)*0.25)+((Sheet1!Q61/Sheet1!E61)*0.03)-((Sheet1!P61/Sheet1!E61)*6),0))</f>
        <v>0</v>
      </c>
      <c r="G61" s="18">
        <f>IF(Sheet1!E61=0,0,IF(B61="M",((Sheet1!K61/Sheet1!E61)*7)+((Sheet1!L61/Sheet1!E61)*4)+((Sheet1!O61/Sheet1!E61)*2)+((Sheet1!Q61/Sheet1!E61)*0.05)-((Sheet1!P61/Sheet1!E61)*6),0))</f>
        <v>0</v>
      </c>
      <c r="H61" s="18">
        <f>IF(Sheet1!E61=0,0,IF(B61="F",((Sheet1!K61/Sheet1!E61)*7)+((Sheet1!L61/Sheet1!E61)*4)+((Sheet1!O61/Sheet1!E61)*2)+((Sheet1!Q61/Sheet1!E61)*0.03)-((Sheet1!P61/Sheet1!E61)*6),0))</f>
        <v>0</v>
      </c>
      <c r="I61" s="18" t="e">
        <f t="shared" si="2"/>
        <v>#N/A</v>
      </c>
      <c r="J61" s="18" t="e">
        <f t="shared" si="3"/>
        <v>#N/A</v>
      </c>
      <c r="K61" s="18" t="e">
        <f t="shared" si="4"/>
        <v>#N/A</v>
      </c>
      <c r="L61" s="19" t="e">
        <f t="shared" si="27"/>
        <v>#N/A</v>
      </c>
      <c r="M61" s="19" t="e">
        <f t="shared" si="28"/>
        <v>#N/A</v>
      </c>
    </row>
    <row r="62" spans="4:13" x14ac:dyDescent="0.25">
      <c r="D62" s="17">
        <f>IF(Sheet1!E62=0,0,((Sheet1!I62/Sheet1!E62)*0.5)+((Sheet1!F62/Sheet1!E62)*0.02)-((Sheet1!J62/Sheet1!E62)*0.5)-((Sheet1!G62/Sheet1!E62)*2)-((Sheet1!H62/Sheet1!E62)*5))</f>
        <v>0.59999999999999987</v>
      </c>
      <c r="E62" s="17">
        <f>IF(Sheet1!E62=0,0,IF(B62="G",((Sheet1!V62/Sheet1!E62)*7)+((Sheet1!T62/Sheet1!E62)*1)+((Sheet1!S62/Sheet1!E62)*1),0))</f>
        <v>0</v>
      </c>
      <c r="F62" s="17">
        <f>IF(Sheet1!E62=0,0,IF(B62="D",((Sheet1!K62/Sheet1!E62)*7)+((Sheet1!L62/Sheet1!E62)*4)+((Sheet1!S62/Sheet1!E62)*0.5)+((Sheet1!R62/Sheet1!E62)*0.25)+((Sheet1!Q62/Sheet1!E62)*0.03)-((Sheet1!P62/Sheet1!E62)*6),0))</f>
        <v>0</v>
      </c>
      <c r="G62" s="18">
        <f>IF(Sheet1!E62=0,0,IF(B62="M",((Sheet1!K62/Sheet1!E62)*7)+((Sheet1!L62/Sheet1!E62)*4)+((Sheet1!O62/Sheet1!E62)*2)+((Sheet1!Q62/Sheet1!E62)*0.05)-((Sheet1!P62/Sheet1!E62)*6),0))</f>
        <v>0</v>
      </c>
      <c r="H62" s="18">
        <f>IF(Sheet1!E62=0,0,IF(B62="F",((Sheet1!K62/Sheet1!E62)*7)+((Sheet1!L62/Sheet1!E62)*4)+((Sheet1!O62/Sheet1!E62)*2)+((Sheet1!Q62/Sheet1!E62)*0.03)-((Sheet1!P62/Sheet1!E62)*6),0))</f>
        <v>0</v>
      </c>
      <c r="I62" s="18" t="e">
        <f t="shared" si="2"/>
        <v>#N/A</v>
      </c>
      <c r="J62" s="18" t="e">
        <f t="shared" si="3"/>
        <v>#N/A</v>
      </c>
      <c r="K62" s="18" t="e">
        <f t="shared" si="4"/>
        <v>#N/A</v>
      </c>
      <c r="L62" s="19" t="e">
        <f t="shared" si="27"/>
        <v>#N/A</v>
      </c>
      <c r="M62" s="19" t="e">
        <f t="shared" si="28"/>
        <v>#N/A</v>
      </c>
    </row>
    <row r="63" spans="4:13" x14ac:dyDescent="0.25">
      <c r="D63" s="17">
        <f>IF(Sheet1!E63=0,0,((Sheet1!I63/Sheet1!E63)*0.5)+((Sheet1!F63/Sheet1!E63)*0.02)-((Sheet1!J63/Sheet1!E63)*0.5)-((Sheet1!G63/Sheet1!E63)*2)-((Sheet1!H63/Sheet1!E63)*5))</f>
        <v>0.8781818181818184</v>
      </c>
      <c r="E63" s="17">
        <f>IF(Sheet1!E63=0,0,IF(B63="G",((Sheet1!V63/Sheet1!E63)*7)+((Sheet1!T63/Sheet1!E63)*1)+((Sheet1!S63/Sheet1!E63)*1),0))</f>
        <v>0</v>
      </c>
      <c r="F63" s="17">
        <f>IF(Sheet1!E63=0,0,IF(B63="D",((Sheet1!K63/Sheet1!E63)*7)+((Sheet1!L63/Sheet1!E63)*4)+((Sheet1!S63/Sheet1!E63)*0.5)+((Sheet1!R63/Sheet1!E63)*0.25)+((Sheet1!Q63/Sheet1!E63)*0.03)-((Sheet1!P63/Sheet1!E63)*6),0))</f>
        <v>0</v>
      </c>
      <c r="G63" s="18">
        <f>IF(Sheet1!E63=0,0,IF(B63="M",((Sheet1!K63/Sheet1!E63)*7)+((Sheet1!L63/Sheet1!E63)*4)+((Sheet1!O63/Sheet1!E63)*2)+((Sheet1!Q63/Sheet1!E63)*0.05)-((Sheet1!P63/Sheet1!E63)*6),0))</f>
        <v>0</v>
      </c>
      <c r="H63" s="18">
        <f>IF(Sheet1!E63=0,0,IF(B63="F",((Sheet1!K63/Sheet1!E63)*7)+((Sheet1!L63/Sheet1!E63)*4)+((Sheet1!O63/Sheet1!E63)*2)+((Sheet1!Q63/Sheet1!E63)*0.03)-((Sheet1!P63/Sheet1!E63)*6),0))</f>
        <v>0</v>
      </c>
      <c r="I63" s="18" t="e">
        <f t="shared" si="2"/>
        <v>#N/A</v>
      </c>
      <c r="J63" s="18" t="e">
        <f t="shared" si="3"/>
        <v>#N/A</v>
      </c>
      <c r="K63" s="18" t="e">
        <f t="shared" si="4"/>
        <v>#N/A</v>
      </c>
      <c r="L63" s="19" t="e">
        <f t="shared" si="27"/>
        <v>#N/A</v>
      </c>
      <c r="M63" s="19" t="e">
        <f t="shared" si="28"/>
        <v>#N/A</v>
      </c>
    </row>
    <row r="64" spans="4:13" x14ac:dyDescent="0.25">
      <c r="D64" s="17">
        <f>IF(Sheet1!E64=0,0,((Sheet1!I64/Sheet1!E64)*0.5)+((Sheet1!F64/Sheet1!E64)*0.02)-((Sheet1!J64/Sheet1!E64)*0.5)-((Sheet1!G64/Sheet1!E64)*2)-((Sheet1!H64/Sheet1!E64)*5))</f>
        <v>1.5127272727272727</v>
      </c>
      <c r="E64" s="17">
        <f>IF(Sheet1!E64=0,0,IF(B64="G",((Sheet1!V64/Sheet1!E64)*7)+((Sheet1!T64/Sheet1!E64)*1)+((Sheet1!S64/Sheet1!E64)*1),0))</f>
        <v>0</v>
      </c>
      <c r="F64" s="17">
        <f>IF(Sheet1!E64=0,0,IF(B64="D",((Sheet1!K64/Sheet1!E64)*7)+((Sheet1!L64/Sheet1!E64)*4)+((Sheet1!S64/Sheet1!E64)*0.5)+((Sheet1!R64/Sheet1!E64)*0.25)+((Sheet1!Q64/Sheet1!E64)*0.03)-((Sheet1!P64/Sheet1!E64)*6),0))</f>
        <v>0</v>
      </c>
      <c r="G64" s="18">
        <f>IF(Sheet1!E64=0,0,IF(B64="M",((Sheet1!K64/Sheet1!E64)*7)+((Sheet1!L64/Sheet1!E64)*4)+((Sheet1!O64/Sheet1!E64)*2)+((Sheet1!Q64/Sheet1!E64)*0.05)-((Sheet1!P64/Sheet1!E64)*6),0))</f>
        <v>0</v>
      </c>
      <c r="H64" s="18">
        <f>IF(Sheet1!E64=0,0,IF(B64="F",((Sheet1!K64/Sheet1!E64)*7)+((Sheet1!L64/Sheet1!E64)*4)+((Sheet1!O64/Sheet1!E64)*2)+((Sheet1!Q64/Sheet1!E64)*0.03)-((Sheet1!P64/Sheet1!E64)*6),0))</f>
        <v>0</v>
      </c>
      <c r="I64" s="18" t="e">
        <f t="shared" si="2"/>
        <v>#N/A</v>
      </c>
      <c r="J64" s="18" t="e">
        <f t="shared" si="3"/>
        <v>#N/A</v>
      </c>
      <c r="K64" s="18" t="e">
        <f t="shared" si="4"/>
        <v>#N/A</v>
      </c>
      <c r="L64" s="19" t="e">
        <f t="shared" si="27"/>
        <v>#N/A</v>
      </c>
      <c r="M64" s="19" t="e">
        <f t="shared" si="28"/>
        <v>#N/A</v>
      </c>
    </row>
    <row r="65" spans="4:13" x14ac:dyDescent="0.25">
      <c r="D65" s="17">
        <f>IF(Sheet1!E65=0,0,((Sheet1!I65/Sheet1!E65)*0.5)+((Sheet1!F65/Sheet1!E65)*0.02)-((Sheet1!J65/Sheet1!E65)*0.5)-((Sheet1!G65/Sheet1!E65)*2)-((Sheet1!H65/Sheet1!E65)*5))</f>
        <v>1.05</v>
      </c>
      <c r="E65" s="17">
        <f>IF(Sheet1!E65=0,0,IF(B65="G",((Sheet1!V65/Sheet1!E65)*7)+((Sheet1!T65/Sheet1!E65)*1)+((Sheet1!S65/Sheet1!E65)*1),0))</f>
        <v>0</v>
      </c>
      <c r="F65" s="17">
        <f>IF(Sheet1!E65=0,0,IF(B65="D",((Sheet1!K65/Sheet1!E65)*7)+((Sheet1!L65/Sheet1!E65)*4)+((Sheet1!S65/Sheet1!E65)*0.5)+((Sheet1!R65/Sheet1!E65)*0.25)+((Sheet1!Q65/Sheet1!E65)*0.03)-((Sheet1!P65/Sheet1!E65)*6),0))</f>
        <v>0</v>
      </c>
      <c r="G65" s="18">
        <f>IF(Sheet1!E65=0,0,IF(B65="M",((Sheet1!K65/Sheet1!E65)*7)+((Sheet1!L65/Sheet1!E65)*4)+((Sheet1!O65/Sheet1!E65)*2)+((Sheet1!Q65/Sheet1!E65)*0.05)-((Sheet1!P65/Sheet1!E65)*6),0))</f>
        <v>0</v>
      </c>
      <c r="H65" s="18">
        <f>IF(Sheet1!E65=0,0,IF(B65="F",((Sheet1!K65/Sheet1!E65)*7)+((Sheet1!L65/Sheet1!E65)*4)+((Sheet1!O65/Sheet1!E65)*2)+((Sheet1!Q65/Sheet1!E65)*0.03)-((Sheet1!P65/Sheet1!E65)*6),0))</f>
        <v>0</v>
      </c>
      <c r="I65" s="18" t="e">
        <f t="shared" si="2"/>
        <v>#N/A</v>
      </c>
      <c r="J65" s="18" t="e">
        <f t="shared" si="3"/>
        <v>#N/A</v>
      </c>
      <c r="K65" s="18" t="e">
        <f t="shared" si="4"/>
        <v>#N/A</v>
      </c>
      <c r="L65" s="19" t="e">
        <f t="shared" si="27"/>
        <v>#N/A</v>
      </c>
      <c r="M65" s="19" t="e">
        <f t="shared" si="28"/>
        <v>#N/A</v>
      </c>
    </row>
    <row r="66" spans="4:13" x14ac:dyDescent="0.25">
      <c r="D66" s="17">
        <f>IF(Sheet1!E66=0,0,((Sheet1!I66/Sheet1!E66)*0.5)+((Sheet1!F66/Sheet1!E66)*0.02)-((Sheet1!J66/Sheet1!E66)*0.5)-((Sheet1!G66/Sheet1!E66)*2)-((Sheet1!H66/Sheet1!E66)*5))</f>
        <v>2.0499999999999998</v>
      </c>
      <c r="E66" s="17">
        <f>IF(Sheet1!E66=0,0,IF(B66="G",((Sheet1!V66/Sheet1!E66)*7)+((Sheet1!T66/Sheet1!E66)*1)+((Sheet1!S66/Sheet1!E66)*1),0))</f>
        <v>0</v>
      </c>
      <c r="F66" s="17">
        <f>IF(Sheet1!E66=0,0,IF(B66="D",((Sheet1!K66/Sheet1!E66)*7)+((Sheet1!L66/Sheet1!E66)*4)+((Sheet1!S66/Sheet1!E66)*0.5)+((Sheet1!R66/Sheet1!E66)*0.25)+((Sheet1!Q66/Sheet1!E66)*0.03)-((Sheet1!P66/Sheet1!E66)*6),0))</f>
        <v>0</v>
      </c>
      <c r="G66" s="18">
        <f>IF(Sheet1!E66=0,0,IF(B66="M",((Sheet1!K66/Sheet1!E66)*7)+((Sheet1!L66/Sheet1!E66)*4)+((Sheet1!O66/Sheet1!E66)*2)+((Sheet1!Q66/Sheet1!E66)*0.05)-((Sheet1!P66/Sheet1!E66)*6),0))</f>
        <v>0</v>
      </c>
      <c r="H66" s="18">
        <f>IF(Sheet1!E66=0,0,IF(B66="F",((Sheet1!K66/Sheet1!E66)*7)+((Sheet1!L66/Sheet1!E66)*4)+((Sheet1!O66/Sheet1!E66)*2)+((Sheet1!Q66/Sheet1!E66)*0.03)-((Sheet1!P66/Sheet1!E66)*6),0))</f>
        <v>0</v>
      </c>
      <c r="I66" s="18" t="e">
        <f t="shared" si="2"/>
        <v>#N/A</v>
      </c>
      <c r="J66" s="18" t="e">
        <f t="shared" si="3"/>
        <v>#N/A</v>
      </c>
      <c r="K66" s="18" t="e">
        <f t="shared" si="4"/>
        <v>#N/A</v>
      </c>
      <c r="L66" s="19" t="e">
        <f t="shared" ref="L66:L97" si="29">VLOOKUP(C66,Prono,3,FALSE)</f>
        <v>#N/A</v>
      </c>
      <c r="M66" s="19" t="e">
        <f t="shared" ref="M66:M97" si="30">VLOOKUP(C66,Prono,2,FALSE)</f>
        <v>#N/A</v>
      </c>
    </row>
    <row r="67" spans="4:13" x14ac:dyDescent="0.25">
      <c r="D67" s="17">
        <f>IF(Sheet1!E67=0,0,((Sheet1!I67/Sheet1!E67)*0.5)+((Sheet1!F67/Sheet1!E67)*0.02)-((Sheet1!J67/Sheet1!E67)*0.5)-((Sheet1!G67/Sheet1!E67)*2)-((Sheet1!H67/Sheet1!E67)*5))</f>
        <v>0</v>
      </c>
      <c r="E67" s="17">
        <f>IF(Sheet1!E67=0,0,IF(B67="G",((Sheet1!V67/Sheet1!E67)*7)+((Sheet1!T67/Sheet1!E67)*1)+((Sheet1!S67/Sheet1!E67)*1),0))</f>
        <v>0</v>
      </c>
      <c r="F67" s="17">
        <f>IF(Sheet1!E67=0,0,IF(B67="D",((Sheet1!K67/Sheet1!E67)*7)+((Sheet1!L67/Sheet1!E67)*4)+((Sheet1!S67/Sheet1!E67)*0.5)+((Sheet1!R67/Sheet1!E67)*0.25)+((Sheet1!Q67/Sheet1!E67)*0.03)-((Sheet1!P67/Sheet1!E67)*6),0))</f>
        <v>0</v>
      </c>
      <c r="G67" s="18">
        <f>IF(Sheet1!E67=0,0,IF(B67="M",((Sheet1!K67/Sheet1!E67)*7)+((Sheet1!L67/Sheet1!E67)*4)+((Sheet1!O67/Sheet1!E67)*2)+((Sheet1!Q67/Sheet1!E67)*0.05)-((Sheet1!P67/Sheet1!E67)*6),0))</f>
        <v>0</v>
      </c>
      <c r="H67" s="18">
        <f>IF(Sheet1!E67=0,0,IF(B67="F",((Sheet1!K67/Sheet1!E67)*7)+((Sheet1!L67/Sheet1!E67)*4)+((Sheet1!O67/Sheet1!E67)*2)+((Sheet1!Q67/Sheet1!E67)*0.03)-((Sheet1!P67/Sheet1!E67)*6),0))</f>
        <v>0</v>
      </c>
      <c r="I67" s="18" t="e">
        <f t="shared" ref="I67:I100" si="31">IF(AND(L67=0,B67="G"),6,IF(AND(L67=0,B67="D"),4,IF(AND(L67=0,B67="M"),2,IF(AND(L67=1,B67="G"),3,IF(AND(L67=1,B67="D"),2,IF(AND(L67=1,B67="M"),1,0))))))</f>
        <v>#N/A</v>
      </c>
      <c r="J67" s="18" t="e">
        <f t="shared" ref="J67:J100" si="32">IF(AND(B67="F",M67&gt;=3),(H67*2.5)-H67,IF(AND(B67="M",M67&gt;=3),(G67*2.1)-G67,IF(AND(B67="D",M67=3),(F67*1.4)-F67,IF(AND(B67="F",M67=2),(H67*2.1)-H67,IF(AND(B67="M",M67=2),(G67*1.8)-G67,IF(AND(B67="D",M67=2),(F67*1.3)-F67,IF(AND(B67="F",M67=1),(H67*1.75)-H67,IF(AND(B67="M",M67=1),(G67*1.45)-G67,IF(AND(B67="D",M67=1),(F67*1.2)-F67,0)))))))))</f>
        <v>#N/A</v>
      </c>
      <c r="K67" s="18" t="e">
        <f t="shared" ref="K67:K100" si="33">SUM(D67:J67)</f>
        <v>#N/A</v>
      </c>
      <c r="L67" s="19" t="e">
        <f t="shared" si="29"/>
        <v>#N/A</v>
      </c>
      <c r="M67" s="19" t="e">
        <f t="shared" si="30"/>
        <v>#N/A</v>
      </c>
    </row>
    <row r="68" spans="4:13" x14ac:dyDescent="0.25">
      <c r="D68" s="17">
        <f>IF(Sheet1!E68=0,0,((Sheet1!I68/Sheet1!E68)*0.5)+((Sheet1!F68/Sheet1!E68)*0.02)-((Sheet1!J68/Sheet1!E68)*0.5)-((Sheet1!G68/Sheet1!E68)*2)-((Sheet1!H68/Sheet1!E68)*5))</f>
        <v>0.56857142857142851</v>
      </c>
      <c r="E68" s="17">
        <f>IF(Sheet1!E68=0,0,IF(B68="G",((Sheet1!V68/Sheet1!E68)*7)+((Sheet1!T68/Sheet1!E68)*1)+((Sheet1!S68/Sheet1!E68)*1),0))</f>
        <v>0</v>
      </c>
      <c r="F68" s="17">
        <f>IF(Sheet1!E68=0,0,IF(B68="D",((Sheet1!K68/Sheet1!E68)*7)+((Sheet1!L68/Sheet1!E68)*4)+((Sheet1!S68/Sheet1!E68)*0.5)+((Sheet1!R68/Sheet1!E68)*0.25)+((Sheet1!Q68/Sheet1!E68)*0.03)-((Sheet1!P68/Sheet1!E68)*6),0))</f>
        <v>0</v>
      </c>
      <c r="G68" s="18">
        <f>IF(Sheet1!E68=0,0,IF(B68="M",((Sheet1!K68/Sheet1!E68)*7)+((Sheet1!L68/Sheet1!E68)*4)+((Sheet1!O68/Sheet1!E68)*2)+((Sheet1!Q68/Sheet1!E68)*0.05)-((Sheet1!P68/Sheet1!E68)*6),0))</f>
        <v>0</v>
      </c>
      <c r="H68" s="18">
        <f>IF(Sheet1!E68=0,0,IF(B68="F",((Sheet1!K68/Sheet1!E68)*7)+((Sheet1!L68/Sheet1!E68)*4)+((Sheet1!O68/Sheet1!E68)*2)+((Sheet1!Q68/Sheet1!E68)*0.03)-((Sheet1!P68/Sheet1!E68)*6),0))</f>
        <v>0</v>
      </c>
      <c r="I68" s="18" t="e">
        <f t="shared" si="31"/>
        <v>#N/A</v>
      </c>
      <c r="J68" s="18" t="e">
        <f t="shared" si="32"/>
        <v>#N/A</v>
      </c>
      <c r="K68" s="18" t="e">
        <f t="shared" si="33"/>
        <v>#N/A</v>
      </c>
      <c r="L68" s="19" t="e">
        <f t="shared" si="29"/>
        <v>#N/A</v>
      </c>
      <c r="M68" s="19" t="e">
        <f t="shared" si="30"/>
        <v>#N/A</v>
      </c>
    </row>
    <row r="69" spans="4:13" x14ac:dyDescent="0.25">
      <c r="D69" s="17">
        <f>IF(Sheet1!E69=0,0,((Sheet1!I69/Sheet1!E69)*0.5)+((Sheet1!F69/Sheet1!E69)*0.02)-((Sheet1!J69/Sheet1!E69)*0.5)-((Sheet1!G69/Sheet1!E69)*2)-((Sheet1!H69/Sheet1!E69)*5))</f>
        <v>0</v>
      </c>
      <c r="E69" s="17">
        <f>IF(Sheet1!E69=0,0,IF(B69="G",((Sheet1!V69/Sheet1!E69)*7)+((Sheet1!T69/Sheet1!E69)*1)+((Sheet1!S69/Sheet1!E69)*1),0))</f>
        <v>0</v>
      </c>
      <c r="F69" s="17">
        <f>IF(Sheet1!E69=0,0,IF(B69="D",((Sheet1!K69/Sheet1!E69)*7)+((Sheet1!L69/Sheet1!E69)*4)+((Sheet1!S69/Sheet1!E69)*0.5)+((Sheet1!R69/Sheet1!E69)*0.25)+((Sheet1!Q69/Sheet1!E69)*0.03)-((Sheet1!P69/Sheet1!E69)*6),0))</f>
        <v>0</v>
      </c>
      <c r="G69" s="18">
        <f>IF(Sheet1!E69=0,0,IF(B69="M",((Sheet1!K69/Sheet1!E69)*7)+((Sheet1!L69/Sheet1!E69)*4)+((Sheet1!O69/Sheet1!E69)*2)+((Sheet1!Q69/Sheet1!E69)*0.05)-((Sheet1!P69/Sheet1!E69)*6),0))</f>
        <v>0</v>
      </c>
      <c r="H69" s="18">
        <f>IF(Sheet1!E69=0,0,IF(B69="F",((Sheet1!K69/Sheet1!E69)*7)+((Sheet1!L69/Sheet1!E69)*4)+((Sheet1!O69/Sheet1!E69)*2)+((Sheet1!Q69/Sheet1!E69)*0.03)-((Sheet1!P69/Sheet1!E69)*6),0))</f>
        <v>0</v>
      </c>
      <c r="I69" s="18" t="e">
        <f t="shared" si="31"/>
        <v>#N/A</v>
      </c>
      <c r="J69" s="18" t="e">
        <f t="shared" si="32"/>
        <v>#N/A</v>
      </c>
      <c r="K69" s="18" t="e">
        <f t="shared" si="33"/>
        <v>#N/A</v>
      </c>
      <c r="L69" s="19" t="e">
        <f t="shared" si="29"/>
        <v>#N/A</v>
      </c>
      <c r="M69" s="19" t="e">
        <f t="shared" si="30"/>
        <v>#N/A</v>
      </c>
    </row>
    <row r="70" spans="4:13" x14ac:dyDescent="0.25">
      <c r="D70" s="17">
        <f>IF(Sheet1!E70=0,0,((Sheet1!I70/Sheet1!E70)*0.5)+((Sheet1!F70/Sheet1!E70)*0.02)-((Sheet1!J70/Sheet1!E70)*0.5)-((Sheet1!G70/Sheet1!E70)*2)-((Sheet1!H70/Sheet1!E70)*5))</f>
        <v>1.025714285714286</v>
      </c>
      <c r="E70" s="17">
        <f>IF(Sheet1!E70=0,0,IF(B70="G",((Sheet1!V70/Sheet1!E70)*7)+((Sheet1!T70/Sheet1!E70)*1)+((Sheet1!S70/Sheet1!E70)*1),0))</f>
        <v>0</v>
      </c>
      <c r="F70" s="17">
        <f>IF(Sheet1!E70=0,0,IF(B70="D",((Sheet1!K70/Sheet1!E70)*7)+((Sheet1!L70/Sheet1!E70)*4)+((Sheet1!S70/Sheet1!E70)*0.5)+((Sheet1!R70/Sheet1!E70)*0.25)+((Sheet1!Q70/Sheet1!E70)*0.03)-((Sheet1!P70/Sheet1!E70)*6),0))</f>
        <v>0</v>
      </c>
      <c r="G70" s="18">
        <f>IF(Sheet1!E70=0,0,IF(B70="M",((Sheet1!K70/Sheet1!E70)*7)+((Sheet1!L70/Sheet1!E70)*4)+((Sheet1!O70/Sheet1!E70)*2)+((Sheet1!Q70/Sheet1!E70)*0.05)-((Sheet1!P70/Sheet1!E70)*6),0))</f>
        <v>0</v>
      </c>
      <c r="H70" s="18">
        <f>IF(Sheet1!E70=0,0,IF(B70="F",((Sheet1!K70/Sheet1!E70)*7)+((Sheet1!L70/Sheet1!E70)*4)+((Sheet1!O70/Sheet1!E70)*2)+((Sheet1!Q70/Sheet1!E70)*0.03)-((Sheet1!P70/Sheet1!E70)*6),0))</f>
        <v>0</v>
      </c>
      <c r="I70" s="18" t="e">
        <f t="shared" si="31"/>
        <v>#N/A</v>
      </c>
      <c r="J70" s="18" t="e">
        <f t="shared" si="32"/>
        <v>#N/A</v>
      </c>
      <c r="K70" s="18" t="e">
        <f t="shared" si="33"/>
        <v>#N/A</v>
      </c>
      <c r="L70" s="19" t="e">
        <f t="shared" si="29"/>
        <v>#N/A</v>
      </c>
      <c r="M70" s="19" t="e">
        <f t="shared" si="30"/>
        <v>#N/A</v>
      </c>
    </row>
    <row r="71" spans="4:13" x14ac:dyDescent="0.25">
      <c r="D71" s="17">
        <f>IF(Sheet1!E71=0,0,((Sheet1!I71/Sheet1!E71)*0.5)+((Sheet1!F71/Sheet1!E71)*0.02)-((Sheet1!J71/Sheet1!E71)*0.5)-((Sheet1!G71/Sheet1!E71)*2)-((Sheet1!H71/Sheet1!E71)*5))</f>
        <v>0.26250000000000018</v>
      </c>
      <c r="E71" s="17">
        <f>IF(Sheet1!E71=0,0,IF(B71="G",((Sheet1!V71/Sheet1!E71)*7)+((Sheet1!T71/Sheet1!E71)*1)+((Sheet1!S71/Sheet1!E71)*1),0))</f>
        <v>0</v>
      </c>
      <c r="F71" s="17">
        <f>IF(Sheet1!E71=0,0,IF(B71="D",((Sheet1!K71/Sheet1!E71)*7)+((Sheet1!L71/Sheet1!E71)*4)+((Sheet1!S71/Sheet1!E71)*0.5)+((Sheet1!R71/Sheet1!E71)*0.25)+((Sheet1!Q71/Sheet1!E71)*0.03)-((Sheet1!P71/Sheet1!E71)*6),0))</f>
        <v>0</v>
      </c>
      <c r="G71" s="18">
        <f>IF(Sheet1!E71=0,0,IF(B71="M",((Sheet1!K71/Sheet1!E71)*7)+((Sheet1!L71/Sheet1!E71)*4)+((Sheet1!O71/Sheet1!E71)*2)+((Sheet1!Q71/Sheet1!E71)*0.05)-((Sheet1!P71/Sheet1!E71)*6),0))</f>
        <v>0</v>
      </c>
      <c r="H71" s="18">
        <f>IF(Sheet1!E71=0,0,IF(B71="F",((Sheet1!K71/Sheet1!E71)*7)+((Sheet1!L71/Sheet1!E71)*4)+((Sheet1!O71/Sheet1!E71)*2)+((Sheet1!Q71/Sheet1!E71)*0.03)-((Sheet1!P71/Sheet1!E71)*6),0))</f>
        <v>0</v>
      </c>
      <c r="I71" s="18" t="e">
        <f t="shared" si="31"/>
        <v>#N/A</v>
      </c>
      <c r="J71" s="18" t="e">
        <f t="shared" si="32"/>
        <v>#N/A</v>
      </c>
      <c r="K71" s="18" t="e">
        <f t="shared" si="33"/>
        <v>#N/A</v>
      </c>
      <c r="L71" s="19" t="e">
        <f t="shared" si="29"/>
        <v>#N/A</v>
      </c>
      <c r="M71" s="19" t="e">
        <f t="shared" si="30"/>
        <v>#N/A</v>
      </c>
    </row>
    <row r="72" spans="4:13" x14ac:dyDescent="0.25">
      <c r="D72" s="17">
        <f>IF(Sheet1!E72=0,0,((Sheet1!I72/Sheet1!E72)*0.5)+((Sheet1!F72/Sheet1!E72)*0.02)-((Sheet1!J72/Sheet1!E72)*0.5)-((Sheet1!G72/Sheet1!E72)*2)-((Sheet1!H72/Sheet1!E72)*5))</f>
        <v>0.30499999999999972</v>
      </c>
      <c r="E72" s="17">
        <f>IF(Sheet1!E72=0,0,IF(B72="G",((Sheet1!V72/Sheet1!E72)*7)+((Sheet1!T72/Sheet1!E72)*1)+((Sheet1!S72/Sheet1!E72)*1),0))</f>
        <v>0</v>
      </c>
      <c r="F72" s="17">
        <f>IF(Sheet1!E72=0,0,IF(B72="D",((Sheet1!K72/Sheet1!E72)*7)+((Sheet1!L72/Sheet1!E72)*4)+((Sheet1!S72/Sheet1!E72)*0.5)+((Sheet1!R72/Sheet1!E72)*0.25)+((Sheet1!Q72/Sheet1!E72)*0.03)-((Sheet1!P72/Sheet1!E72)*6),0))</f>
        <v>0</v>
      </c>
      <c r="G72" s="18">
        <f>IF(Sheet1!E72=0,0,IF(B72="M",((Sheet1!K72/Sheet1!E72)*7)+((Sheet1!L72/Sheet1!E72)*4)+((Sheet1!O72/Sheet1!E72)*2)+((Sheet1!Q72/Sheet1!E72)*0.05)-((Sheet1!P72/Sheet1!E72)*6),0))</f>
        <v>0</v>
      </c>
      <c r="H72" s="18">
        <f>IF(Sheet1!E72=0,0,IF(B72="F",((Sheet1!K72/Sheet1!E72)*7)+((Sheet1!L72/Sheet1!E72)*4)+((Sheet1!O72/Sheet1!E72)*2)+((Sheet1!Q72/Sheet1!E72)*0.03)-((Sheet1!P72/Sheet1!E72)*6),0))</f>
        <v>0</v>
      </c>
      <c r="I72" s="18" t="e">
        <f t="shared" si="31"/>
        <v>#N/A</v>
      </c>
      <c r="J72" s="18" t="e">
        <f t="shared" si="32"/>
        <v>#N/A</v>
      </c>
      <c r="K72" s="18" t="e">
        <f t="shared" si="33"/>
        <v>#N/A</v>
      </c>
      <c r="L72" s="19" t="e">
        <f t="shared" si="29"/>
        <v>#N/A</v>
      </c>
      <c r="M72" s="19" t="e">
        <f t="shared" si="30"/>
        <v>#N/A</v>
      </c>
    </row>
    <row r="73" spans="4:13" x14ac:dyDescent="0.25">
      <c r="D73" s="17">
        <f>IF(Sheet1!E73=0,0,((Sheet1!I73/Sheet1!E73)*0.5)+((Sheet1!F73/Sheet1!E73)*0.02)-((Sheet1!J73/Sheet1!E73)*0.5)-((Sheet1!G73/Sheet1!E73)*2)-((Sheet1!H73/Sheet1!E73)*5))</f>
        <v>1.3</v>
      </c>
      <c r="E73" s="17">
        <f>IF(Sheet1!E73=0,0,IF(B73="G",((Sheet1!V73/Sheet1!E73)*7)+((Sheet1!T73/Sheet1!E73)*1)+((Sheet1!S73/Sheet1!E73)*1),0))</f>
        <v>0</v>
      </c>
      <c r="F73" s="17">
        <f>IF(Sheet1!E73=0,0,IF(B73="D",((Sheet1!K73/Sheet1!E73)*7)+((Sheet1!L73/Sheet1!E73)*4)+((Sheet1!S73/Sheet1!E73)*0.5)+((Sheet1!R73/Sheet1!E73)*0.25)+((Sheet1!Q73/Sheet1!E73)*0.03)-((Sheet1!P73/Sheet1!E73)*6),0))</f>
        <v>0</v>
      </c>
      <c r="G73" s="18">
        <f>IF(Sheet1!E73=0,0,IF(B73="M",((Sheet1!K73/Sheet1!E73)*7)+((Sheet1!L73/Sheet1!E73)*4)+((Sheet1!O73/Sheet1!E73)*2)+((Sheet1!Q73/Sheet1!E73)*0.05)-((Sheet1!P73/Sheet1!E73)*6),0))</f>
        <v>0</v>
      </c>
      <c r="H73" s="18">
        <f>IF(Sheet1!E73=0,0,IF(B73="F",((Sheet1!K73/Sheet1!E73)*7)+((Sheet1!L73/Sheet1!E73)*4)+((Sheet1!O73/Sheet1!E73)*2)+((Sheet1!Q73/Sheet1!E73)*0.03)-((Sheet1!P73/Sheet1!E73)*6),0))</f>
        <v>0</v>
      </c>
      <c r="I73" s="18" t="e">
        <f t="shared" si="31"/>
        <v>#N/A</v>
      </c>
      <c r="J73" s="18" t="e">
        <f t="shared" si="32"/>
        <v>#N/A</v>
      </c>
      <c r="K73" s="18" t="e">
        <f t="shared" si="33"/>
        <v>#N/A</v>
      </c>
      <c r="L73" s="19" t="e">
        <f t="shared" si="29"/>
        <v>#N/A</v>
      </c>
      <c r="M73" s="19" t="e">
        <f t="shared" si="30"/>
        <v>#N/A</v>
      </c>
    </row>
    <row r="74" spans="4:13" x14ac:dyDescent="0.25">
      <c r="D74" s="17">
        <f>IF(Sheet1!E74=0,0,((Sheet1!I74/Sheet1!E74)*0.5)+((Sheet1!F74/Sheet1!E74)*0.02)-((Sheet1!J74/Sheet1!E74)*0.5)-((Sheet1!G74/Sheet1!E74)*2)-((Sheet1!H74/Sheet1!E74)*5))</f>
        <v>1.5577777777777779</v>
      </c>
      <c r="E74" s="17">
        <f>IF(Sheet1!E74=0,0,IF(B74="G",((Sheet1!V74/Sheet1!E74)*7)+((Sheet1!T74/Sheet1!E74)*1)+((Sheet1!S74/Sheet1!E74)*1),0))</f>
        <v>0</v>
      </c>
      <c r="F74" s="17">
        <f>IF(Sheet1!E74=0,0,IF(B74="D",((Sheet1!K74/Sheet1!E74)*7)+((Sheet1!L74/Sheet1!E74)*4)+((Sheet1!S74/Sheet1!E74)*0.5)+((Sheet1!R74/Sheet1!E74)*0.25)+((Sheet1!Q74/Sheet1!E74)*0.03)-((Sheet1!P74/Sheet1!E74)*6),0))</f>
        <v>0</v>
      </c>
      <c r="G74" s="18">
        <f>IF(Sheet1!E74=0,0,IF(B74="M",((Sheet1!K74/Sheet1!E74)*7)+((Sheet1!L74/Sheet1!E74)*4)+((Sheet1!O74/Sheet1!E74)*2)+((Sheet1!Q74/Sheet1!E74)*0.05)-((Sheet1!P74/Sheet1!E74)*6),0))</f>
        <v>0</v>
      </c>
      <c r="H74" s="18">
        <f>IF(Sheet1!E74=0,0,IF(B74="F",((Sheet1!K74/Sheet1!E74)*7)+((Sheet1!L74/Sheet1!E74)*4)+((Sheet1!O74/Sheet1!E74)*2)+((Sheet1!Q74/Sheet1!E74)*0.03)-((Sheet1!P74/Sheet1!E74)*6),0))</f>
        <v>0</v>
      </c>
      <c r="I74" s="18" t="e">
        <f t="shared" si="31"/>
        <v>#N/A</v>
      </c>
      <c r="J74" s="18" t="e">
        <f t="shared" si="32"/>
        <v>#N/A</v>
      </c>
      <c r="K74" s="18" t="e">
        <f t="shared" si="33"/>
        <v>#N/A</v>
      </c>
      <c r="L74" s="19" t="e">
        <f t="shared" si="29"/>
        <v>#N/A</v>
      </c>
      <c r="M74" s="19" t="e">
        <f t="shared" si="30"/>
        <v>#N/A</v>
      </c>
    </row>
    <row r="75" spans="4:13" x14ac:dyDescent="0.25">
      <c r="D75" s="17">
        <f>IF(Sheet1!E75=0,0,((Sheet1!I75/Sheet1!E75)*0.5)+((Sheet1!F75/Sheet1!E75)*0.02)-((Sheet1!J75/Sheet1!E75)*0.5)-((Sheet1!G75/Sheet1!E75)*2)-((Sheet1!H75/Sheet1!E75)*5))</f>
        <v>1.6688888888888886</v>
      </c>
      <c r="E75" s="17">
        <f>IF(Sheet1!E75=0,0,IF(B75="G",((Sheet1!V75/Sheet1!E75)*7)+((Sheet1!T75/Sheet1!E75)*1)+((Sheet1!S75/Sheet1!E75)*1),0))</f>
        <v>0</v>
      </c>
      <c r="F75" s="17">
        <f>IF(Sheet1!E75=0,0,IF(B75="D",((Sheet1!K75/Sheet1!E75)*7)+((Sheet1!L75/Sheet1!E75)*4)+((Sheet1!S75/Sheet1!E75)*0.5)+((Sheet1!R75/Sheet1!E75)*0.25)+((Sheet1!Q75/Sheet1!E75)*0.03)-((Sheet1!P75/Sheet1!E75)*6),0))</f>
        <v>0</v>
      </c>
      <c r="G75" s="18">
        <f>IF(Sheet1!E75=0,0,IF(B75="M",((Sheet1!K75/Sheet1!E75)*7)+((Sheet1!L75/Sheet1!E75)*4)+((Sheet1!O75/Sheet1!E75)*2)+((Sheet1!Q75/Sheet1!E75)*0.05)-((Sheet1!P75/Sheet1!E75)*6),0))</f>
        <v>0</v>
      </c>
      <c r="H75" s="18">
        <f>IF(Sheet1!E75=0,0,IF(B75="F",((Sheet1!K75/Sheet1!E75)*7)+((Sheet1!L75/Sheet1!E75)*4)+((Sheet1!O75/Sheet1!E75)*2)+((Sheet1!Q75/Sheet1!E75)*0.03)-((Sheet1!P75/Sheet1!E75)*6),0))</f>
        <v>0</v>
      </c>
      <c r="I75" s="18" t="e">
        <f t="shared" si="31"/>
        <v>#N/A</v>
      </c>
      <c r="J75" s="18" t="e">
        <f t="shared" si="32"/>
        <v>#N/A</v>
      </c>
      <c r="K75" s="18" t="e">
        <f t="shared" si="33"/>
        <v>#N/A</v>
      </c>
      <c r="L75" s="19" t="e">
        <f t="shared" si="29"/>
        <v>#N/A</v>
      </c>
      <c r="M75" s="19" t="e">
        <f t="shared" si="30"/>
        <v>#N/A</v>
      </c>
    </row>
    <row r="76" spans="4:13" x14ac:dyDescent="0.25">
      <c r="D76" s="17">
        <f>IF(Sheet1!E76=0,0,((Sheet1!I76/Sheet1!E76)*0.5)+((Sheet1!F76/Sheet1!E76)*0.02)-((Sheet1!J76/Sheet1!E76)*0.5)-((Sheet1!G76/Sheet1!E76)*2)-((Sheet1!H76/Sheet1!E76)*5))</f>
        <v>0.80000000000000016</v>
      </c>
      <c r="E76" s="17">
        <f>IF(Sheet1!E76=0,0,IF(B76="G",((Sheet1!V76/Sheet1!E76)*7)+((Sheet1!T76/Sheet1!E76)*1)+((Sheet1!S76/Sheet1!E76)*1),0))</f>
        <v>0</v>
      </c>
      <c r="F76" s="17">
        <f>IF(Sheet1!E76=0,0,IF(B76="D",((Sheet1!K76/Sheet1!E76)*7)+((Sheet1!L76/Sheet1!E76)*4)+((Sheet1!S76/Sheet1!E76)*0.5)+((Sheet1!R76/Sheet1!E76)*0.25)+((Sheet1!Q76/Sheet1!E76)*0.03)-((Sheet1!P76/Sheet1!E76)*6),0))</f>
        <v>0</v>
      </c>
      <c r="G76" s="18">
        <f>IF(Sheet1!E76=0,0,IF(B76="M",((Sheet1!K76/Sheet1!E76)*7)+((Sheet1!L76/Sheet1!E76)*4)+((Sheet1!O76/Sheet1!E76)*2)+((Sheet1!Q76/Sheet1!E76)*0.05)-((Sheet1!P76/Sheet1!E76)*6),0))</f>
        <v>0</v>
      </c>
      <c r="H76" s="18">
        <f>IF(Sheet1!E76=0,0,IF(B76="F",((Sheet1!K76/Sheet1!E76)*7)+((Sheet1!L76/Sheet1!E76)*4)+((Sheet1!O76/Sheet1!E76)*2)+((Sheet1!Q76/Sheet1!E76)*0.03)-((Sheet1!P76/Sheet1!E76)*6),0))</f>
        <v>0</v>
      </c>
      <c r="I76" s="18" t="e">
        <f t="shared" si="31"/>
        <v>#N/A</v>
      </c>
      <c r="J76" s="18" t="e">
        <f t="shared" si="32"/>
        <v>#N/A</v>
      </c>
      <c r="K76" s="18" t="e">
        <f t="shared" si="33"/>
        <v>#N/A</v>
      </c>
      <c r="L76" s="19" t="e">
        <f t="shared" si="29"/>
        <v>#N/A</v>
      </c>
      <c r="M76" s="19" t="e">
        <f t="shared" si="30"/>
        <v>#N/A</v>
      </c>
    </row>
    <row r="77" spans="4:13" x14ac:dyDescent="0.25">
      <c r="D77" s="17">
        <f>IF(Sheet1!E77=0,0,((Sheet1!I77/Sheet1!E77)*0.5)+((Sheet1!F77/Sheet1!E77)*0.02)-((Sheet1!J77/Sheet1!E77)*0.5)-((Sheet1!G77/Sheet1!E77)*2)-((Sheet1!H77/Sheet1!E77)*5))</f>
        <v>-2.38</v>
      </c>
      <c r="E77" s="17">
        <f>IF(Sheet1!E77=0,0,IF(B77="G",((Sheet1!V77/Sheet1!E77)*7)+((Sheet1!T77/Sheet1!E77)*1)+((Sheet1!S77/Sheet1!E77)*1),0))</f>
        <v>0</v>
      </c>
      <c r="F77" s="17">
        <f>IF(Sheet1!E77=0,0,IF(B77="D",((Sheet1!K77/Sheet1!E77)*7)+((Sheet1!L77/Sheet1!E77)*4)+((Sheet1!S77/Sheet1!E77)*0.5)+((Sheet1!R77/Sheet1!E77)*0.25)+((Sheet1!Q77/Sheet1!E77)*0.03)-((Sheet1!P77/Sheet1!E77)*6),0))</f>
        <v>0</v>
      </c>
      <c r="G77" s="18">
        <f>IF(Sheet1!E77=0,0,IF(B77="M",((Sheet1!K77/Sheet1!E77)*7)+((Sheet1!L77/Sheet1!E77)*4)+((Sheet1!O77/Sheet1!E77)*2)+((Sheet1!Q77/Sheet1!E77)*0.05)-((Sheet1!P77/Sheet1!E77)*6),0))</f>
        <v>0</v>
      </c>
      <c r="H77" s="18">
        <f>IF(Sheet1!E77=0,0,IF(B77="F",((Sheet1!K77/Sheet1!E77)*7)+((Sheet1!L77/Sheet1!E77)*4)+((Sheet1!O77/Sheet1!E77)*2)+((Sheet1!Q77/Sheet1!E77)*0.03)-((Sheet1!P77/Sheet1!E77)*6),0))</f>
        <v>0</v>
      </c>
      <c r="I77" s="18" t="e">
        <f t="shared" si="31"/>
        <v>#N/A</v>
      </c>
      <c r="J77" s="18" t="e">
        <f t="shared" si="32"/>
        <v>#N/A</v>
      </c>
      <c r="K77" s="18" t="e">
        <f t="shared" si="33"/>
        <v>#N/A</v>
      </c>
      <c r="L77" s="19" t="e">
        <f t="shared" si="29"/>
        <v>#N/A</v>
      </c>
      <c r="M77" s="19" t="e">
        <f t="shared" si="30"/>
        <v>#N/A</v>
      </c>
    </row>
    <row r="78" spans="4:13" x14ac:dyDescent="0.25">
      <c r="D78" s="17">
        <f>IF(Sheet1!E78=0,0,((Sheet1!I78/Sheet1!E78)*0.5)+((Sheet1!F78/Sheet1!E78)*0.02)-((Sheet1!J78/Sheet1!E78)*0.5)-((Sheet1!G78/Sheet1!E78)*2)-((Sheet1!H78/Sheet1!E78)*5))</f>
        <v>0.84333333333333338</v>
      </c>
      <c r="E78" s="17">
        <f>IF(Sheet1!E78=0,0,IF(B78="G",((Sheet1!V78/Sheet1!E78)*7)+((Sheet1!T78/Sheet1!E78)*1)+((Sheet1!S78/Sheet1!E78)*1),0))</f>
        <v>0</v>
      </c>
      <c r="F78" s="17">
        <f>IF(Sheet1!E78=0,0,IF(B78="D",((Sheet1!K78/Sheet1!E78)*7)+((Sheet1!L78/Sheet1!E78)*4)+((Sheet1!S78/Sheet1!E78)*0.5)+((Sheet1!R78/Sheet1!E78)*0.25)+((Sheet1!Q78/Sheet1!E78)*0.03)-((Sheet1!P78/Sheet1!E78)*6),0))</f>
        <v>0</v>
      </c>
      <c r="G78" s="18">
        <f>IF(Sheet1!E78=0,0,IF(B78="M",((Sheet1!K78/Sheet1!E78)*7)+((Sheet1!L78/Sheet1!E78)*4)+((Sheet1!O78/Sheet1!E78)*2)+((Sheet1!Q78/Sheet1!E78)*0.05)-((Sheet1!P78/Sheet1!E78)*6),0))</f>
        <v>0</v>
      </c>
      <c r="H78" s="18">
        <f>IF(Sheet1!E78=0,0,IF(B78="F",((Sheet1!K78/Sheet1!E78)*7)+((Sheet1!L78/Sheet1!E78)*4)+((Sheet1!O78/Sheet1!E78)*2)+((Sheet1!Q78/Sheet1!E78)*0.03)-((Sheet1!P78/Sheet1!E78)*6),0))</f>
        <v>0</v>
      </c>
      <c r="I78" s="18" t="e">
        <f t="shared" si="31"/>
        <v>#N/A</v>
      </c>
      <c r="J78" s="18" t="e">
        <f t="shared" si="32"/>
        <v>#N/A</v>
      </c>
      <c r="K78" s="18" t="e">
        <f t="shared" si="33"/>
        <v>#N/A</v>
      </c>
      <c r="L78" s="19" t="e">
        <f t="shared" si="29"/>
        <v>#N/A</v>
      </c>
      <c r="M78" s="19" t="e">
        <f t="shared" si="30"/>
        <v>#N/A</v>
      </c>
    </row>
    <row r="79" spans="4:13" x14ac:dyDescent="0.25">
      <c r="D79" s="17">
        <f>IF(Sheet1!E79=0,0,((Sheet1!I79/Sheet1!E79)*0.5)+((Sheet1!F79/Sheet1!E79)*0.02)-((Sheet1!J79/Sheet1!E79)*0.5)-((Sheet1!G79/Sheet1!E79)*2)-((Sheet1!H79/Sheet1!E79)*5))</f>
        <v>1.4363636363636365</v>
      </c>
      <c r="E79" s="17">
        <f>IF(Sheet1!E79=0,0,IF(B79="G",((Sheet1!V79/Sheet1!E79)*7)+((Sheet1!T79/Sheet1!E79)*1)+((Sheet1!S79/Sheet1!E79)*1),0))</f>
        <v>0</v>
      </c>
      <c r="F79" s="17">
        <f>IF(Sheet1!E79=0,0,IF(B79="D",((Sheet1!K79/Sheet1!E79)*7)+((Sheet1!L79/Sheet1!E79)*4)+((Sheet1!S79/Sheet1!E79)*0.5)+((Sheet1!R79/Sheet1!E79)*0.25)+((Sheet1!Q79/Sheet1!E79)*0.03)-((Sheet1!P79/Sheet1!E79)*6),0))</f>
        <v>0</v>
      </c>
      <c r="G79" s="18">
        <f>IF(Sheet1!E79=0,0,IF(B79="M",((Sheet1!K79/Sheet1!E79)*7)+((Sheet1!L79/Sheet1!E79)*4)+((Sheet1!O79/Sheet1!E79)*2)+((Sheet1!Q79/Sheet1!E79)*0.05)-((Sheet1!P79/Sheet1!E79)*6),0))</f>
        <v>0</v>
      </c>
      <c r="H79" s="18">
        <f>IF(Sheet1!E79=0,0,IF(B79="F",((Sheet1!K79/Sheet1!E79)*7)+((Sheet1!L79/Sheet1!E79)*4)+((Sheet1!O79/Sheet1!E79)*2)+((Sheet1!Q79/Sheet1!E79)*0.03)-((Sheet1!P79/Sheet1!E79)*6),0))</f>
        <v>0</v>
      </c>
      <c r="I79" s="18" t="e">
        <f t="shared" si="31"/>
        <v>#N/A</v>
      </c>
      <c r="J79" s="18" t="e">
        <f t="shared" si="32"/>
        <v>#N/A</v>
      </c>
      <c r="K79" s="18" t="e">
        <f t="shared" si="33"/>
        <v>#N/A</v>
      </c>
      <c r="L79" s="19" t="e">
        <f t="shared" si="29"/>
        <v>#N/A</v>
      </c>
      <c r="M79" s="19" t="e">
        <f t="shared" si="30"/>
        <v>#N/A</v>
      </c>
    </row>
    <row r="80" spans="4:13" x14ac:dyDescent="0.25">
      <c r="D80" s="17">
        <f>IF(Sheet1!E80=0,0,((Sheet1!I80/Sheet1!E80)*0.5)+((Sheet1!F80/Sheet1!E80)*0.02)-((Sheet1!J80/Sheet1!E80)*0.5)-((Sheet1!G80/Sheet1!E80)*2)-((Sheet1!H80/Sheet1!E80)*5))</f>
        <v>1.3690909090909087</v>
      </c>
      <c r="E80" s="17">
        <f>IF(Sheet1!E80=0,0,IF(B80="G",((Sheet1!V80/Sheet1!E80)*7)+((Sheet1!T80/Sheet1!E80)*1)+((Sheet1!S80/Sheet1!E80)*1),0))</f>
        <v>0</v>
      </c>
      <c r="F80" s="17">
        <f>IF(Sheet1!E80=0,0,IF(B80="D",((Sheet1!K80/Sheet1!E80)*7)+((Sheet1!L80/Sheet1!E80)*4)+((Sheet1!S80/Sheet1!E80)*0.5)+((Sheet1!R80/Sheet1!E80)*0.25)+((Sheet1!Q80/Sheet1!E80)*0.03)-((Sheet1!P80/Sheet1!E80)*6),0))</f>
        <v>0</v>
      </c>
      <c r="G80" s="18">
        <f>IF(Sheet1!E80=0,0,IF(B80="M",((Sheet1!K80/Sheet1!E80)*7)+((Sheet1!L80/Sheet1!E80)*4)+((Sheet1!O80/Sheet1!E80)*2)+((Sheet1!Q80/Sheet1!E80)*0.05)-((Sheet1!P80/Sheet1!E80)*6),0))</f>
        <v>0</v>
      </c>
      <c r="H80" s="18">
        <f>IF(Sheet1!E80=0,0,IF(B80="F",((Sheet1!K80/Sheet1!E80)*7)+((Sheet1!L80/Sheet1!E80)*4)+((Sheet1!O80/Sheet1!E80)*2)+((Sheet1!Q80/Sheet1!E80)*0.03)-((Sheet1!P80/Sheet1!E80)*6),0))</f>
        <v>0</v>
      </c>
      <c r="I80" s="18" t="e">
        <f t="shared" si="31"/>
        <v>#N/A</v>
      </c>
      <c r="J80" s="18" t="e">
        <f t="shared" si="32"/>
        <v>#N/A</v>
      </c>
      <c r="K80" s="18" t="e">
        <f t="shared" si="33"/>
        <v>#N/A</v>
      </c>
      <c r="L80" s="19" t="e">
        <f t="shared" si="29"/>
        <v>#N/A</v>
      </c>
      <c r="M80" s="19" t="e">
        <f t="shared" si="30"/>
        <v>#N/A</v>
      </c>
    </row>
    <row r="81" spans="4:13" x14ac:dyDescent="0.25">
      <c r="D81" s="17">
        <f>IF(Sheet1!E81=0,0,((Sheet1!I81/Sheet1!E81)*0.5)+((Sheet1!F81/Sheet1!E81)*0.02)-((Sheet1!J81/Sheet1!E81)*0.5)-((Sheet1!G81/Sheet1!E81)*2)-((Sheet1!H81/Sheet1!E81)*5))</f>
        <v>-2.54</v>
      </c>
      <c r="E81" s="17">
        <f>IF(Sheet1!E81=0,0,IF(B81="G",((Sheet1!V81/Sheet1!E81)*7)+((Sheet1!T81/Sheet1!E81)*1)+((Sheet1!S81/Sheet1!E81)*1),0))</f>
        <v>0</v>
      </c>
      <c r="F81" s="17">
        <f>IF(Sheet1!E81=0,0,IF(B81="D",((Sheet1!K81/Sheet1!E81)*7)+((Sheet1!L81/Sheet1!E81)*4)+((Sheet1!S81/Sheet1!E81)*0.5)+((Sheet1!R81/Sheet1!E81)*0.25)+((Sheet1!Q81/Sheet1!E81)*0.03)-((Sheet1!P81/Sheet1!E81)*6),0))</f>
        <v>0</v>
      </c>
      <c r="G81" s="18">
        <f>IF(Sheet1!E81=0,0,IF(B81="M",((Sheet1!K81/Sheet1!E81)*7)+((Sheet1!L81/Sheet1!E81)*4)+((Sheet1!O81/Sheet1!E81)*2)+((Sheet1!Q81/Sheet1!E81)*0.05)-((Sheet1!P81/Sheet1!E81)*6),0))</f>
        <v>0</v>
      </c>
      <c r="H81" s="18">
        <f>IF(Sheet1!E81=0,0,IF(B81="F",((Sheet1!K81/Sheet1!E81)*7)+((Sheet1!L81/Sheet1!E81)*4)+((Sheet1!O81/Sheet1!E81)*2)+((Sheet1!Q81/Sheet1!E81)*0.03)-((Sheet1!P81/Sheet1!E81)*6),0))</f>
        <v>0</v>
      </c>
      <c r="I81" s="18" t="e">
        <f t="shared" si="31"/>
        <v>#N/A</v>
      </c>
      <c r="J81" s="18" t="e">
        <f t="shared" si="32"/>
        <v>#N/A</v>
      </c>
      <c r="K81" s="18" t="e">
        <f t="shared" si="33"/>
        <v>#N/A</v>
      </c>
      <c r="L81" s="19" t="e">
        <f t="shared" si="29"/>
        <v>#N/A</v>
      </c>
      <c r="M81" s="19" t="e">
        <f t="shared" si="30"/>
        <v>#N/A</v>
      </c>
    </row>
    <row r="82" spans="4:13" x14ac:dyDescent="0.25">
      <c r="D82" s="17">
        <f>IF(Sheet1!E82=0,0,((Sheet1!I82/Sheet1!E82)*0.5)+((Sheet1!F82/Sheet1!E82)*0.02)-((Sheet1!J82/Sheet1!E82)*0.5)-((Sheet1!G82/Sheet1!E82)*2)-((Sheet1!H82/Sheet1!E82)*5))</f>
        <v>0.67499999999999982</v>
      </c>
      <c r="E82" s="17">
        <f>IF(Sheet1!E82=0,0,IF(B82="G",((Sheet1!V82/Sheet1!E82)*7)+((Sheet1!T82/Sheet1!E82)*1)+((Sheet1!S82/Sheet1!E82)*1),0))</f>
        <v>0</v>
      </c>
      <c r="F82" s="17">
        <f>IF(Sheet1!E82=0,0,IF(B82="D",((Sheet1!K82/Sheet1!E82)*7)+((Sheet1!L82/Sheet1!E82)*4)+((Sheet1!S82/Sheet1!E82)*0.5)+((Sheet1!R82/Sheet1!E82)*0.25)+((Sheet1!Q82/Sheet1!E82)*0.03)-((Sheet1!P82/Sheet1!E82)*6),0))</f>
        <v>0</v>
      </c>
      <c r="G82" s="18">
        <f>IF(Sheet1!E82=0,0,IF(B82="M",((Sheet1!K82/Sheet1!E82)*7)+((Sheet1!L82/Sheet1!E82)*4)+((Sheet1!O82/Sheet1!E82)*2)+((Sheet1!Q82/Sheet1!E82)*0.05)-((Sheet1!P82/Sheet1!E82)*6),0))</f>
        <v>0</v>
      </c>
      <c r="H82" s="18">
        <f>IF(Sheet1!E82=0,0,IF(B82="F",((Sheet1!K82/Sheet1!E82)*7)+((Sheet1!L82/Sheet1!E82)*4)+((Sheet1!O82/Sheet1!E82)*2)+((Sheet1!Q82/Sheet1!E82)*0.03)-((Sheet1!P82/Sheet1!E82)*6),0))</f>
        <v>0</v>
      </c>
      <c r="I82" s="18" t="e">
        <f t="shared" si="31"/>
        <v>#N/A</v>
      </c>
      <c r="J82" s="18" t="e">
        <f t="shared" si="32"/>
        <v>#N/A</v>
      </c>
      <c r="K82" s="18" t="e">
        <f t="shared" si="33"/>
        <v>#N/A</v>
      </c>
      <c r="L82" s="19" t="e">
        <f t="shared" si="29"/>
        <v>#N/A</v>
      </c>
      <c r="M82" s="19" t="e">
        <f t="shared" si="30"/>
        <v>#N/A</v>
      </c>
    </row>
    <row r="83" spans="4:13" x14ac:dyDescent="0.25">
      <c r="D83" s="17">
        <f>IF(Sheet1!E83=0,0,((Sheet1!I83/Sheet1!E83)*0.5)+((Sheet1!F83/Sheet1!E83)*0.02)-((Sheet1!J83/Sheet1!E83)*0.5)-((Sheet1!G83/Sheet1!E83)*2)-((Sheet1!H83/Sheet1!E83)*5))</f>
        <v>1.4111111111111112</v>
      </c>
      <c r="E83" s="17">
        <f>IF(Sheet1!E83=0,0,IF(B83="G",((Sheet1!V83/Sheet1!E83)*7)+((Sheet1!T83/Sheet1!E83)*1)+((Sheet1!S83/Sheet1!E83)*1),0))</f>
        <v>0</v>
      </c>
      <c r="F83" s="17">
        <f>IF(Sheet1!E83=0,0,IF(B83="D",((Sheet1!K83/Sheet1!E83)*7)+((Sheet1!L83/Sheet1!E83)*4)+((Sheet1!S83/Sheet1!E83)*0.5)+((Sheet1!R83/Sheet1!E83)*0.25)+((Sheet1!Q83/Sheet1!E83)*0.03)-((Sheet1!P83/Sheet1!E83)*6),0))</f>
        <v>0</v>
      </c>
      <c r="G83" s="18">
        <f>IF(Sheet1!E83=0,0,IF(B83="M",((Sheet1!K83/Sheet1!E83)*7)+((Sheet1!L83/Sheet1!E83)*4)+((Sheet1!O83/Sheet1!E83)*2)+((Sheet1!Q83/Sheet1!E83)*0.05)-((Sheet1!P83/Sheet1!E83)*6),0))</f>
        <v>0</v>
      </c>
      <c r="H83" s="18">
        <f>IF(Sheet1!E83=0,0,IF(B83="F",((Sheet1!K83/Sheet1!E83)*7)+((Sheet1!L83/Sheet1!E83)*4)+((Sheet1!O83/Sheet1!E83)*2)+((Sheet1!Q83/Sheet1!E83)*0.03)-((Sheet1!P83/Sheet1!E83)*6),0))</f>
        <v>0</v>
      </c>
      <c r="I83" s="18" t="e">
        <f t="shared" si="31"/>
        <v>#N/A</v>
      </c>
      <c r="J83" s="18" t="e">
        <f t="shared" si="32"/>
        <v>#N/A</v>
      </c>
      <c r="K83" s="18" t="e">
        <f t="shared" si="33"/>
        <v>#N/A</v>
      </c>
      <c r="L83" s="19" t="e">
        <f t="shared" si="29"/>
        <v>#N/A</v>
      </c>
      <c r="M83" s="19" t="e">
        <f t="shared" si="30"/>
        <v>#N/A</v>
      </c>
    </row>
    <row r="84" spans="4:13" x14ac:dyDescent="0.25">
      <c r="D84" s="17">
        <f>IF(Sheet1!E84=0,0,((Sheet1!I84/Sheet1!E84)*0.5)+((Sheet1!F84/Sheet1!E84)*0.02)-((Sheet1!J84/Sheet1!E84)*0.5)-((Sheet1!G84/Sheet1!E84)*2)-((Sheet1!H84/Sheet1!E84)*5))</f>
        <v>1.0133333333333334</v>
      </c>
      <c r="E84" s="17">
        <f>IF(Sheet1!E84=0,0,IF(B84="G",((Sheet1!V84/Sheet1!E84)*7)+((Sheet1!T84/Sheet1!E84)*1)+((Sheet1!S84/Sheet1!E84)*1),0))</f>
        <v>0</v>
      </c>
      <c r="F84" s="17">
        <f>IF(Sheet1!E84=0,0,IF(B84="D",((Sheet1!K84/Sheet1!E84)*7)+((Sheet1!L84/Sheet1!E84)*4)+((Sheet1!S84/Sheet1!E84)*0.5)+((Sheet1!R84/Sheet1!E84)*0.25)+((Sheet1!Q84/Sheet1!E84)*0.03)-((Sheet1!P84/Sheet1!E84)*6),0))</f>
        <v>0</v>
      </c>
      <c r="G84" s="18">
        <f>IF(Sheet1!E84=0,0,IF(B84="M",((Sheet1!K84/Sheet1!E84)*7)+((Sheet1!L84/Sheet1!E84)*4)+((Sheet1!O84/Sheet1!E84)*2)+((Sheet1!Q84/Sheet1!E84)*0.05)-((Sheet1!P84/Sheet1!E84)*6),0))</f>
        <v>0</v>
      </c>
      <c r="H84" s="18">
        <f>IF(Sheet1!E84=0,0,IF(B84="F",((Sheet1!K84/Sheet1!E84)*7)+((Sheet1!L84/Sheet1!E84)*4)+((Sheet1!O84/Sheet1!E84)*2)+((Sheet1!Q84/Sheet1!E84)*0.03)-((Sheet1!P84/Sheet1!E84)*6),0))</f>
        <v>0</v>
      </c>
      <c r="I84" s="18" t="e">
        <f t="shared" si="31"/>
        <v>#N/A</v>
      </c>
      <c r="J84" s="18" t="e">
        <f t="shared" si="32"/>
        <v>#N/A</v>
      </c>
      <c r="K84" s="18" t="e">
        <f t="shared" si="33"/>
        <v>#N/A</v>
      </c>
      <c r="L84" s="19" t="e">
        <f t="shared" si="29"/>
        <v>#N/A</v>
      </c>
      <c r="M84" s="19" t="e">
        <f t="shared" si="30"/>
        <v>#N/A</v>
      </c>
    </row>
    <row r="85" spans="4:13" x14ac:dyDescent="0.25">
      <c r="D85" s="17">
        <f>IF(Sheet1!E85=0,0,((Sheet1!I85/Sheet1!E85)*0.5)+((Sheet1!F85/Sheet1!E85)*0.02)-((Sheet1!J85/Sheet1!E85)*0.5)-((Sheet1!G85/Sheet1!E85)*2)-((Sheet1!H85/Sheet1!E85)*5))</f>
        <v>0.29714285714285715</v>
      </c>
      <c r="E85" s="17">
        <f>IF(Sheet1!E85=0,0,IF(B85="G",((Sheet1!V85/Sheet1!E85)*7)+((Sheet1!T85/Sheet1!E85)*1)+((Sheet1!S85/Sheet1!E85)*1),0))</f>
        <v>0</v>
      </c>
      <c r="F85" s="17">
        <f>IF(Sheet1!E85=0,0,IF(B85="D",((Sheet1!K85/Sheet1!E85)*7)+((Sheet1!L85/Sheet1!E85)*4)+((Sheet1!S85/Sheet1!E85)*0.5)+((Sheet1!R85/Sheet1!E85)*0.25)+((Sheet1!Q85/Sheet1!E85)*0.03)-((Sheet1!P85/Sheet1!E85)*6),0))</f>
        <v>0</v>
      </c>
      <c r="G85" s="18">
        <f>IF(Sheet1!E85=0,0,IF(B85="M",((Sheet1!K85/Sheet1!E85)*7)+((Sheet1!L85/Sheet1!E85)*4)+((Sheet1!O85/Sheet1!E85)*2)+((Sheet1!Q85/Sheet1!E85)*0.05)-((Sheet1!P85/Sheet1!E85)*6),0))</f>
        <v>0</v>
      </c>
      <c r="H85" s="18">
        <f>IF(Sheet1!E85=0,0,IF(B85="F",((Sheet1!K85/Sheet1!E85)*7)+((Sheet1!L85/Sheet1!E85)*4)+((Sheet1!O85/Sheet1!E85)*2)+((Sheet1!Q85/Sheet1!E85)*0.03)-((Sheet1!P85/Sheet1!E85)*6),0))</f>
        <v>0</v>
      </c>
      <c r="I85" s="18" t="e">
        <f t="shared" si="31"/>
        <v>#N/A</v>
      </c>
      <c r="J85" s="18" t="e">
        <f t="shared" si="32"/>
        <v>#N/A</v>
      </c>
      <c r="K85" s="18" t="e">
        <f t="shared" si="33"/>
        <v>#N/A</v>
      </c>
      <c r="L85" s="19" t="e">
        <f t="shared" si="29"/>
        <v>#N/A</v>
      </c>
      <c r="M85" s="19" t="e">
        <f t="shared" si="30"/>
        <v>#N/A</v>
      </c>
    </row>
    <row r="86" spans="4:13" x14ac:dyDescent="0.25">
      <c r="D86" s="17">
        <f>IF(Sheet1!E86=0,0,((Sheet1!I86/Sheet1!E86)*0.5)+((Sheet1!F86/Sheet1!E86)*0.02)-((Sheet1!J86/Sheet1!E86)*0.5)-((Sheet1!G86/Sheet1!E86)*2)-((Sheet1!H86/Sheet1!E86)*5))</f>
        <v>1.7949999999999999</v>
      </c>
      <c r="E86" s="17">
        <f>IF(Sheet1!E86=0,0,IF(B86="G",((Sheet1!V86/Sheet1!E86)*7)+((Sheet1!T86/Sheet1!E86)*1)+((Sheet1!S86/Sheet1!E86)*1),0))</f>
        <v>0</v>
      </c>
      <c r="F86" s="17">
        <f>IF(Sheet1!E86=0,0,IF(B86="D",((Sheet1!K86/Sheet1!E86)*7)+((Sheet1!L86/Sheet1!E86)*4)+((Sheet1!S86/Sheet1!E86)*0.5)+((Sheet1!R86/Sheet1!E86)*0.25)+((Sheet1!Q86/Sheet1!E86)*0.03)-((Sheet1!P86/Sheet1!E86)*6),0))</f>
        <v>0</v>
      </c>
      <c r="G86" s="18">
        <f>IF(Sheet1!E86=0,0,IF(B86="M",((Sheet1!K86/Sheet1!E86)*7)+((Sheet1!L86/Sheet1!E86)*4)+((Sheet1!O86/Sheet1!E86)*2)+((Sheet1!Q86/Sheet1!E86)*0.05)-((Sheet1!P86/Sheet1!E86)*6),0))</f>
        <v>0</v>
      </c>
      <c r="H86" s="18">
        <f>IF(Sheet1!E86=0,0,IF(B86="F",((Sheet1!K86/Sheet1!E86)*7)+((Sheet1!L86/Sheet1!E86)*4)+((Sheet1!O86/Sheet1!E86)*2)+((Sheet1!Q86/Sheet1!E86)*0.03)-((Sheet1!P86/Sheet1!E86)*6),0))</f>
        <v>0</v>
      </c>
      <c r="I86" s="18" t="e">
        <f t="shared" si="31"/>
        <v>#N/A</v>
      </c>
      <c r="J86" s="18" t="e">
        <f t="shared" si="32"/>
        <v>#N/A</v>
      </c>
      <c r="K86" s="18" t="e">
        <f t="shared" si="33"/>
        <v>#N/A</v>
      </c>
      <c r="L86" s="19" t="e">
        <f t="shared" si="29"/>
        <v>#N/A</v>
      </c>
      <c r="M86" s="19" t="e">
        <f t="shared" si="30"/>
        <v>#N/A</v>
      </c>
    </row>
    <row r="87" spans="4:13" x14ac:dyDescent="0.25">
      <c r="D87" s="17">
        <f>IF(Sheet1!E87=0,0,((Sheet1!I87/Sheet1!E87)*0.5)+((Sheet1!F87/Sheet1!E87)*0.02)-((Sheet1!J87/Sheet1!E87)*0.5)-((Sheet1!G87/Sheet1!E87)*2)-((Sheet1!H87/Sheet1!E87)*5))</f>
        <v>1.7480000000000002</v>
      </c>
      <c r="E87" s="17">
        <f>IF(Sheet1!E87=0,0,IF(B87="G",((Sheet1!V87/Sheet1!E87)*7)+((Sheet1!T87/Sheet1!E87)*1)+((Sheet1!S87/Sheet1!E87)*1),0))</f>
        <v>0</v>
      </c>
      <c r="F87" s="17">
        <f>IF(Sheet1!E87=0,0,IF(B87="D",((Sheet1!K87/Sheet1!E87)*7)+((Sheet1!L87/Sheet1!E87)*4)+((Sheet1!S87/Sheet1!E87)*0.5)+((Sheet1!R87/Sheet1!E87)*0.25)+((Sheet1!Q87/Sheet1!E87)*0.03)-((Sheet1!P87/Sheet1!E87)*6),0))</f>
        <v>0</v>
      </c>
      <c r="G87" s="18">
        <f>IF(Sheet1!E87=0,0,IF(B87="M",((Sheet1!K87/Sheet1!E87)*7)+((Sheet1!L87/Sheet1!E87)*4)+((Sheet1!O87/Sheet1!E87)*2)+((Sheet1!Q87/Sheet1!E87)*0.05)-((Sheet1!P87/Sheet1!E87)*6),0))</f>
        <v>0</v>
      </c>
      <c r="H87" s="18">
        <f>IF(Sheet1!E87=0,0,IF(B87="F",((Sheet1!K87/Sheet1!E87)*7)+((Sheet1!L87/Sheet1!E87)*4)+((Sheet1!O87/Sheet1!E87)*2)+((Sheet1!Q87/Sheet1!E87)*0.03)-((Sheet1!P87/Sheet1!E87)*6),0))</f>
        <v>0</v>
      </c>
      <c r="I87" s="18" t="e">
        <f t="shared" si="31"/>
        <v>#N/A</v>
      </c>
      <c r="J87" s="18" t="e">
        <f t="shared" si="32"/>
        <v>#N/A</v>
      </c>
      <c r="K87" s="18" t="e">
        <f t="shared" si="33"/>
        <v>#N/A</v>
      </c>
      <c r="L87" s="19" t="e">
        <f t="shared" si="29"/>
        <v>#N/A</v>
      </c>
      <c r="M87" s="19" t="e">
        <f t="shared" si="30"/>
        <v>#N/A</v>
      </c>
    </row>
    <row r="88" spans="4:13" x14ac:dyDescent="0.25">
      <c r="D88" s="17">
        <f>IF(Sheet1!E88=0,0,((Sheet1!I88/Sheet1!E88)*0.5)+((Sheet1!F88/Sheet1!E88)*0.02)-((Sheet1!J88/Sheet1!E88)*0.5)-((Sheet1!G88/Sheet1!E88)*2)-((Sheet1!H88/Sheet1!E88)*5))</f>
        <v>0.90222222222222226</v>
      </c>
      <c r="E88" s="17">
        <f>IF(Sheet1!E88=0,0,IF(B88="G",((Sheet1!V88/Sheet1!E88)*7)+((Sheet1!T88/Sheet1!E88)*1)+((Sheet1!S88/Sheet1!E88)*1),0))</f>
        <v>0</v>
      </c>
      <c r="F88" s="17">
        <f>IF(Sheet1!E88=0,0,IF(B88="D",((Sheet1!K88/Sheet1!E88)*7)+((Sheet1!L88/Sheet1!E88)*4)+((Sheet1!S88/Sheet1!E88)*0.5)+((Sheet1!R88/Sheet1!E88)*0.25)+((Sheet1!Q88/Sheet1!E88)*0.03)-((Sheet1!P88/Sheet1!E88)*6),0))</f>
        <v>0</v>
      </c>
      <c r="G88" s="18">
        <f>IF(Sheet1!E88=0,0,IF(B88="M",((Sheet1!K88/Sheet1!E88)*7)+((Sheet1!L88/Sheet1!E88)*4)+((Sheet1!O88/Sheet1!E88)*2)+((Sheet1!Q88/Sheet1!E88)*0.05)-((Sheet1!P88/Sheet1!E88)*6),0))</f>
        <v>0</v>
      </c>
      <c r="H88" s="18">
        <f>IF(Sheet1!E88=0,0,IF(B88="F",((Sheet1!K88/Sheet1!E88)*7)+((Sheet1!L88/Sheet1!E88)*4)+((Sheet1!O88/Sheet1!E88)*2)+((Sheet1!Q88/Sheet1!E88)*0.03)-((Sheet1!P88/Sheet1!E88)*6),0))</f>
        <v>0</v>
      </c>
      <c r="I88" s="18" t="e">
        <f t="shared" si="31"/>
        <v>#N/A</v>
      </c>
      <c r="J88" s="18" t="e">
        <f t="shared" si="32"/>
        <v>#N/A</v>
      </c>
      <c r="K88" s="18" t="e">
        <f t="shared" si="33"/>
        <v>#N/A</v>
      </c>
      <c r="L88" s="19" t="e">
        <f t="shared" si="29"/>
        <v>#N/A</v>
      </c>
      <c r="M88" s="19" t="e">
        <f t="shared" si="30"/>
        <v>#N/A</v>
      </c>
    </row>
    <row r="89" spans="4:13" x14ac:dyDescent="0.25">
      <c r="D89" s="17">
        <f>IF(Sheet1!E89=0,0,((Sheet1!I89/Sheet1!E89)*0.5)+((Sheet1!F89/Sheet1!E89)*0.02)-((Sheet1!J89/Sheet1!E89)*0.5)-((Sheet1!G89/Sheet1!E89)*2)-((Sheet1!H89/Sheet1!E89)*5))</f>
        <v>0.52499999999999991</v>
      </c>
      <c r="E89" s="17">
        <f>IF(Sheet1!E89=0,0,IF(B89="G",((Sheet1!V89/Sheet1!E89)*7)+((Sheet1!T89/Sheet1!E89)*1)+((Sheet1!S89/Sheet1!E89)*1),0))</f>
        <v>0</v>
      </c>
      <c r="F89" s="17">
        <f>IF(Sheet1!E89=0,0,IF(B89="D",((Sheet1!K89/Sheet1!E89)*7)+((Sheet1!L89/Sheet1!E89)*4)+((Sheet1!S89/Sheet1!E89)*0.5)+((Sheet1!R89/Sheet1!E89)*0.25)+((Sheet1!Q89/Sheet1!E89)*0.03)-((Sheet1!P89/Sheet1!E89)*6),0))</f>
        <v>0</v>
      </c>
      <c r="G89" s="18">
        <f>IF(Sheet1!E89=0,0,IF(B89="M",((Sheet1!K89/Sheet1!E89)*7)+((Sheet1!L89/Sheet1!E89)*4)+((Sheet1!O89/Sheet1!E89)*2)+((Sheet1!Q89/Sheet1!E89)*0.05)-((Sheet1!P89/Sheet1!E89)*6),0))</f>
        <v>0</v>
      </c>
      <c r="H89" s="18">
        <f>IF(Sheet1!E89=0,0,IF(B89="F",((Sheet1!K89/Sheet1!E89)*7)+((Sheet1!L89/Sheet1!E89)*4)+((Sheet1!O89/Sheet1!E89)*2)+((Sheet1!Q89/Sheet1!E89)*0.03)-((Sheet1!P89/Sheet1!E89)*6),0))</f>
        <v>0</v>
      </c>
      <c r="I89" s="18" t="e">
        <f t="shared" si="31"/>
        <v>#N/A</v>
      </c>
      <c r="J89" s="18" t="e">
        <f t="shared" si="32"/>
        <v>#N/A</v>
      </c>
      <c r="K89" s="18" t="e">
        <f t="shared" si="33"/>
        <v>#N/A</v>
      </c>
      <c r="L89" s="19" t="e">
        <f t="shared" si="29"/>
        <v>#N/A</v>
      </c>
      <c r="M89" s="19" t="e">
        <f t="shared" si="30"/>
        <v>#N/A</v>
      </c>
    </row>
    <row r="90" spans="4:13" x14ac:dyDescent="0.25">
      <c r="D90" s="17">
        <f>IF(Sheet1!E90=0,0,((Sheet1!I90/Sheet1!E90)*0.5)+((Sheet1!F90/Sheet1!E90)*0.02)-((Sheet1!J90/Sheet1!E90)*0.5)-((Sheet1!G90/Sheet1!E90)*2)-((Sheet1!H90/Sheet1!E90)*5))</f>
        <v>-3.0000000000000027E-2</v>
      </c>
      <c r="E90" s="17">
        <f>IF(Sheet1!E90=0,0,IF(B90="G",((Sheet1!V90/Sheet1!E90)*7)+((Sheet1!T90/Sheet1!E90)*1)+((Sheet1!S90/Sheet1!E90)*1),0))</f>
        <v>0</v>
      </c>
      <c r="F90" s="17">
        <f>IF(Sheet1!E90=0,0,IF(B90="D",((Sheet1!K90/Sheet1!E90)*7)+((Sheet1!L90/Sheet1!E90)*4)+((Sheet1!S90/Sheet1!E90)*0.5)+((Sheet1!R90/Sheet1!E90)*0.25)+((Sheet1!Q90/Sheet1!E90)*0.03)-((Sheet1!P90/Sheet1!E90)*6),0))</f>
        <v>0</v>
      </c>
      <c r="G90" s="18">
        <f>IF(Sheet1!E90=0,0,IF(B90="M",((Sheet1!K90/Sheet1!E90)*7)+((Sheet1!L90/Sheet1!E90)*4)+((Sheet1!O90/Sheet1!E90)*2)+((Sheet1!Q90/Sheet1!E90)*0.05)-((Sheet1!P90/Sheet1!E90)*6),0))</f>
        <v>0</v>
      </c>
      <c r="H90" s="18">
        <f>IF(Sheet1!E90=0,0,IF(B90="F",((Sheet1!K90/Sheet1!E90)*7)+((Sheet1!L90/Sheet1!E90)*4)+((Sheet1!O90/Sheet1!E90)*2)+((Sheet1!Q90/Sheet1!E90)*0.03)-((Sheet1!P90/Sheet1!E90)*6),0))</f>
        <v>0</v>
      </c>
      <c r="I90" s="18" t="e">
        <f t="shared" si="31"/>
        <v>#N/A</v>
      </c>
      <c r="J90" s="18" t="e">
        <f t="shared" si="32"/>
        <v>#N/A</v>
      </c>
      <c r="K90" s="18" t="e">
        <f t="shared" si="33"/>
        <v>#N/A</v>
      </c>
      <c r="L90" s="19" t="e">
        <f t="shared" si="29"/>
        <v>#N/A</v>
      </c>
      <c r="M90" s="19" t="e">
        <f t="shared" si="30"/>
        <v>#N/A</v>
      </c>
    </row>
    <row r="91" spans="4:13" x14ac:dyDescent="0.25">
      <c r="D91" s="17">
        <f>IF(Sheet1!E91=0,0,((Sheet1!I91/Sheet1!E91)*0.5)+((Sheet1!F91/Sheet1!E91)*0.02)-((Sheet1!J91/Sheet1!E91)*0.5)-((Sheet1!G91/Sheet1!E91)*2)-((Sheet1!H91/Sheet1!E91)*5))</f>
        <v>1.3000000000000003</v>
      </c>
      <c r="E91" s="17">
        <f>IF(Sheet1!E91=0,0,IF(B91="G",((Sheet1!V91/Sheet1!E91)*7)+((Sheet1!T91/Sheet1!E91)*1)+((Sheet1!S91/Sheet1!E91)*1),0))</f>
        <v>0</v>
      </c>
      <c r="F91" s="17">
        <f>IF(Sheet1!E91=0,0,IF(B91="D",((Sheet1!K91/Sheet1!E91)*7)+((Sheet1!L91/Sheet1!E91)*4)+((Sheet1!S91/Sheet1!E91)*0.5)+((Sheet1!R91/Sheet1!E91)*0.25)+((Sheet1!Q91/Sheet1!E91)*0.03)-((Sheet1!P91/Sheet1!E91)*6),0))</f>
        <v>0</v>
      </c>
      <c r="G91" s="18">
        <f>IF(Sheet1!E91=0,0,IF(B91="M",((Sheet1!K91/Sheet1!E91)*7)+((Sheet1!L91/Sheet1!E91)*4)+((Sheet1!O91/Sheet1!E91)*2)+((Sheet1!Q91/Sheet1!E91)*0.05)-((Sheet1!P91/Sheet1!E91)*6),0))</f>
        <v>0</v>
      </c>
      <c r="H91" s="18">
        <f>IF(Sheet1!E91=0,0,IF(B91="F",((Sheet1!K91/Sheet1!E91)*7)+((Sheet1!L91/Sheet1!E91)*4)+((Sheet1!O91/Sheet1!E91)*2)+((Sheet1!Q91/Sheet1!E91)*0.03)-((Sheet1!P91/Sheet1!E91)*6),0))</f>
        <v>0</v>
      </c>
      <c r="I91" s="18" t="e">
        <f t="shared" si="31"/>
        <v>#N/A</v>
      </c>
      <c r="J91" s="18" t="e">
        <f t="shared" si="32"/>
        <v>#N/A</v>
      </c>
      <c r="K91" s="18" t="e">
        <f t="shared" si="33"/>
        <v>#N/A</v>
      </c>
      <c r="L91" s="19" t="e">
        <f t="shared" si="29"/>
        <v>#N/A</v>
      </c>
      <c r="M91" s="19" t="e">
        <f t="shared" si="30"/>
        <v>#N/A</v>
      </c>
    </row>
    <row r="92" spans="4:13" x14ac:dyDescent="0.25">
      <c r="D92" s="17">
        <f>IF(Sheet1!E92=0,0,((Sheet1!I92/Sheet1!E92)*0.5)+((Sheet1!F92/Sheet1!E92)*0.02)-((Sheet1!J92/Sheet1!E92)*0.5)-((Sheet1!G92/Sheet1!E92)*2)-((Sheet1!H92/Sheet1!E92)*5))</f>
        <v>1.5940000000000001</v>
      </c>
      <c r="E92" s="17">
        <f>IF(Sheet1!E92=0,0,IF(B92="G",((Sheet1!V92/Sheet1!E92)*7)+((Sheet1!T92/Sheet1!E92)*1)+((Sheet1!S92/Sheet1!E92)*1),0))</f>
        <v>0</v>
      </c>
      <c r="F92" s="17">
        <f>IF(Sheet1!E92=0,0,IF(B92="D",((Sheet1!K92/Sheet1!E92)*7)+((Sheet1!L92/Sheet1!E92)*4)+((Sheet1!S92/Sheet1!E92)*0.5)+((Sheet1!R92/Sheet1!E92)*0.25)+((Sheet1!Q92/Sheet1!E92)*0.03)-((Sheet1!P92/Sheet1!E92)*6),0))</f>
        <v>0</v>
      </c>
      <c r="G92" s="18">
        <f>IF(Sheet1!E92=0,0,IF(B92="M",((Sheet1!K92/Sheet1!E92)*7)+((Sheet1!L92/Sheet1!E92)*4)+((Sheet1!O92/Sheet1!E92)*2)+((Sheet1!Q92/Sheet1!E92)*0.05)-((Sheet1!P92/Sheet1!E92)*6),0))</f>
        <v>0</v>
      </c>
      <c r="H92" s="18">
        <f>IF(Sheet1!E92=0,0,IF(B92="F",((Sheet1!K92/Sheet1!E92)*7)+((Sheet1!L92/Sheet1!E92)*4)+((Sheet1!O92/Sheet1!E92)*2)+((Sheet1!Q92/Sheet1!E92)*0.03)-((Sheet1!P92/Sheet1!E92)*6),0))</f>
        <v>0</v>
      </c>
      <c r="I92" s="18" t="e">
        <f t="shared" si="31"/>
        <v>#N/A</v>
      </c>
      <c r="J92" s="18" t="e">
        <f t="shared" si="32"/>
        <v>#N/A</v>
      </c>
      <c r="K92" s="18" t="e">
        <f t="shared" si="33"/>
        <v>#N/A</v>
      </c>
      <c r="L92" s="19" t="e">
        <f t="shared" si="29"/>
        <v>#N/A</v>
      </c>
      <c r="M92" s="19" t="e">
        <f t="shared" si="30"/>
        <v>#N/A</v>
      </c>
    </row>
    <row r="93" spans="4:13" x14ac:dyDescent="0.25">
      <c r="D93" s="17">
        <f>IF(Sheet1!E93=0,0,((Sheet1!I93/Sheet1!E93)*0.5)+((Sheet1!F93/Sheet1!E93)*0.02)-((Sheet1!J93/Sheet1!E93)*0.5)-((Sheet1!G93/Sheet1!E93)*2)-((Sheet1!H93/Sheet1!E93)*5))</f>
        <v>2.0381818181818185</v>
      </c>
      <c r="E93" s="17">
        <f>IF(Sheet1!E93=0,0,IF(B93="G",((Sheet1!V93/Sheet1!E93)*7)+((Sheet1!T93/Sheet1!E93)*1)+((Sheet1!S93/Sheet1!E93)*1),0))</f>
        <v>0</v>
      </c>
      <c r="F93" s="17">
        <f>IF(Sheet1!E93=0,0,IF(B93="D",((Sheet1!K93/Sheet1!E93)*7)+((Sheet1!L93/Sheet1!E93)*4)+((Sheet1!S93/Sheet1!E93)*0.5)+((Sheet1!R93/Sheet1!E93)*0.25)+((Sheet1!Q93/Sheet1!E93)*0.03)-((Sheet1!P93/Sheet1!E93)*6),0))</f>
        <v>0</v>
      </c>
      <c r="G93" s="18">
        <f>IF(Sheet1!E93=0,0,IF(B93="M",((Sheet1!K93/Sheet1!E93)*7)+((Sheet1!L93/Sheet1!E93)*4)+((Sheet1!O93/Sheet1!E93)*2)+((Sheet1!Q93/Sheet1!E93)*0.05)-((Sheet1!P93/Sheet1!E93)*6),0))</f>
        <v>0</v>
      </c>
      <c r="H93" s="18">
        <f>IF(Sheet1!E93=0,0,IF(B93="F",((Sheet1!K93/Sheet1!E93)*7)+((Sheet1!L93/Sheet1!E93)*4)+((Sheet1!O93/Sheet1!E93)*2)+((Sheet1!Q93/Sheet1!E93)*0.03)-((Sheet1!P93/Sheet1!E93)*6),0))</f>
        <v>0</v>
      </c>
      <c r="I93" s="18" t="e">
        <f t="shared" si="31"/>
        <v>#N/A</v>
      </c>
      <c r="J93" s="18" t="e">
        <f t="shared" si="32"/>
        <v>#N/A</v>
      </c>
      <c r="K93" s="18" t="e">
        <f t="shared" si="33"/>
        <v>#N/A</v>
      </c>
      <c r="L93" s="19" t="e">
        <f t="shared" si="29"/>
        <v>#N/A</v>
      </c>
      <c r="M93" s="19" t="e">
        <f t="shared" si="30"/>
        <v>#N/A</v>
      </c>
    </row>
    <row r="94" spans="4:13" x14ac:dyDescent="0.25">
      <c r="D94" s="17">
        <f>IF(Sheet1!E94=0,0,((Sheet1!I94/Sheet1!E94)*0.5)+((Sheet1!F94/Sheet1!E94)*0.02)-((Sheet1!J94/Sheet1!E94)*0.5)-((Sheet1!G94/Sheet1!E94)*2)-((Sheet1!H94/Sheet1!E94)*5))</f>
        <v>1.325</v>
      </c>
      <c r="E94" s="17">
        <f>IF(Sheet1!E94=0,0,IF(B94="G",((Sheet1!V94/Sheet1!E94)*7)+((Sheet1!T94/Sheet1!E94)*1)+((Sheet1!S94/Sheet1!E94)*1),0))</f>
        <v>0</v>
      </c>
      <c r="F94" s="17">
        <f>IF(Sheet1!E94=0,0,IF(B94="D",((Sheet1!K94/Sheet1!E94)*7)+((Sheet1!L94/Sheet1!E94)*4)+((Sheet1!S94/Sheet1!E94)*0.5)+((Sheet1!R94/Sheet1!E94)*0.25)+((Sheet1!Q94/Sheet1!E94)*0.03)-((Sheet1!P94/Sheet1!E94)*6),0))</f>
        <v>0</v>
      </c>
      <c r="G94" s="18">
        <f>IF(Sheet1!E94=0,0,IF(B94="M",((Sheet1!K94/Sheet1!E94)*7)+((Sheet1!L94/Sheet1!E94)*4)+((Sheet1!O94/Sheet1!E94)*2)+((Sheet1!Q94/Sheet1!E94)*0.05)-((Sheet1!P94/Sheet1!E94)*6),0))</f>
        <v>0</v>
      </c>
      <c r="H94" s="18">
        <f>IF(Sheet1!E94=0,0,IF(B94="F",((Sheet1!K94/Sheet1!E94)*7)+((Sheet1!L94/Sheet1!E94)*4)+((Sheet1!O94/Sheet1!E94)*2)+((Sheet1!Q94/Sheet1!E94)*0.03)-((Sheet1!P94/Sheet1!E94)*6),0))</f>
        <v>0</v>
      </c>
      <c r="I94" s="18" t="e">
        <f t="shared" si="31"/>
        <v>#N/A</v>
      </c>
      <c r="J94" s="18" t="e">
        <f t="shared" si="32"/>
        <v>#N/A</v>
      </c>
      <c r="K94" s="18" t="e">
        <f t="shared" si="33"/>
        <v>#N/A</v>
      </c>
      <c r="L94" s="19" t="e">
        <f t="shared" si="29"/>
        <v>#N/A</v>
      </c>
      <c r="M94" s="19" t="e">
        <f t="shared" si="30"/>
        <v>#N/A</v>
      </c>
    </row>
    <row r="95" spans="4:13" x14ac:dyDescent="0.25">
      <c r="D95" s="17">
        <f>IF(Sheet1!E95=0,0,((Sheet1!I95/Sheet1!E95)*0.5)+((Sheet1!F95/Sheet1!E95)*0.02)-((Sheet1!J95/Sheet1!E95)*0.5)-((Sheet1!G95/Sheet1!E95)*2)-((Sheet1!H95/Sheet1!E95)*5))</f>
        <v>1.8</v>
      </c>
      <c r="E95" s="17">
        <f>IF(Sheet1!E95=0,0,IF(B95="G",((Sheet1!V95/Sheet1!E95)*7)+((Sheet1!T95/Sheet1!E95)*1)+((Sheet1!S95/Sheet1!E95)*1),0))</f>
        <v>0</v>
      </c>
      <c r="F95" s="17">
        <f>IF(Sheet1!E95=0,0,IF(B95="D",((Sheet1!K95/Sheet1!E95)*7)+((Sheet1!L95/Sheet1!E95)*4)+((Sheet1!S95/Sheet1!E95)*0.5)+((Sheet1!R95/Sheet1!E95)*0.25)+((Sheet1!Q95/Sheet1!E95)*0.03)-((Sheet1!P95/Sheet1!E95)*6),0))</f>
        <v>0</v>
      </c>
      <c r="G95" s="18">
        <f>IF(Sheet1!E95=0,0,IF(B95="M",((Sheet1!K95/Sheet1!E95)*7)+((Sheet1!L95/Sheet1!E95)*4)+((Sheet1!O95/Sheet1!E95)*2)+((Sheet1!Q95/Sheet1!E95)*0.05)-((Sheet1!P95/Sheet1!E95)*6),0))</f>
        <v>0</v>
      </c>
      <c r="H95" s="18">
        <f>IF(Sheet1!E95=0,0,IF(B95="F",((Sheet1!K95/Sheet1!E95)*7)+((Sheet1!L95/Sheet1!E95)*4)+((Sheet1!O95/Sheet1!E95)*2)+((Sheet1!Q95/Sheet1!E95)*0.03)-((Sheet1!P95/Sheet1!E95)*6),0))</f>
        <v>0</v>
      </c>
      <c r="I95" s="18" t="e">
        <f t="shared" si="31"/>
        <v>#N/A</v>
      </c>
      <c r="J95" s="18" t="e">
        <f t="shared" si="32"/>
        <v>#N/A</v>
      </c>
      <c r="K95" s="18" t="e">
        <f t="shared" si="33"/>
        <v>#N/A</v>
      </c>
      <c r="L95" s="19" t="e">
        <f t="shared" si="29"/>
        <v>#N/A</v>
      </c>
      <c r="M95" s="19" t="e">
        <f t="shared" si="30"/>
        <v>#N/A</v>
      </c>
    </row>
    <row r="96" spans="4:13" x14ac:dyDescent="0.25">
      <c r="D96" s="17">
        <f>IF(Sheet1!E96=0,0,((Sheet1!I96/Sheet1!E96)*0.5)+((Sheet1!F96/Sheet1!E96)*0.02)-((Sheet1!J96/Sheet1!E96)*0.5)-((Sheet1!G96/Sheet1!E96)*2)-((Sheet1!H96/Sheet1!E96)*5))</f>
        <v>1.8</v>
      </c>
      <c r="E96" s="17">
        <f>IF(Sheet1!E96=0,0,IF(B96="G",((Sheet1!V96/Sheet1!E96)*7)+((Sheet1!T96/Sheet1!E96)*1)+((Sheet1!S96/Sheet1!E96)*1),0))</f>
        <v>0</v>
      </c>
      <c r="F96" s="17">
        <f>IF(Sheet1!E96=0,0,IF(B96="D",((Sheet1!K96/Sheet1!E96)*7)+((Sheet1!L96/Sheet1!E96)*4)+((Sheet1!S96/Sheet1!E96)*0.5)+((Sheet1!R96/Sheet1!E96)*0.25)+((Sheet1!Q96/Sheet1!E96)*0.03)-((Sheet1!P96/Sheet1!E96)*6),0))</f>
        <v>0</v>
      </c>
      <c r="G96" s="18">
        <f>IF(Sheet1!E96=0,0,IF(B96="M",((Sheet1!K96/Sheet1!E96)*7)+((Sheet1!L96/Sheet1!E96)*4)+((Sheet1!O96/Sheet1!E96)*2)+((Sheet1!Q96/Sheet1!E96)*0.05)-((Sheet1!P96/Sheet1!E96)*6),0))</f>
        <v>0</v>
      </c>
      <c r="H96" s="18">
        <f>IF(Sheet1!E96=0,0,IF(B96="F",((Sheet1!K96/Sheet1!E96)*7)+((Sheet1!L96/Sheet1!E96)*4)+((Sheet1!O96/Sheet1!E96)*2)+((Sheet1!Q96/Sheet1!E96)*0.03)-((Sheet1!P96/Sheet1!E96)*6),0))</f>
        <v>0</v>
      </c>
      <c r="I96" s="18" t="e">
        <f t="shared" si="31"/>
        <v>#N/A</v>
      </c>
      <c r="J96" s="18" t="e">
        <f t="shared" si="32"/>
        <v>#N/A</v>
      </c>
      <c r="K96" s="18" t="e">
        <f t="shared" si="33"/>
        <v>#N/A</v>
      </c>
      <c r="L96" s="19" t="e">
        <f t="shared" si="29"/>
        <v>#N/A</v>
      </c>
      <c r="M96" s="19" t="e">
        <f t="shared" si="30"/>
        <v>#N/A</v>
      </c>
    </row>
    <row r="97" spans="4:13" x14ac:dyDescent="0.25">
      <c r="D97" s="17">
        <f>IF(Sheet1!E97=0,0,((Sheet1!I97/Sheet1!E97)*0.5)+((Sheet1!F97/Sheet1!E97)*0.02)-((Sheet1!J97/Sheet1!E97)*0.5)-((Sheet1!G97/Sheet1!E97)*2)-((Sheet1!H97/Sheet1!E97)*5))</f>
        <v>0.84545454545454546</v>
      </c>
      <c r="E97" s="17">
        <f>IF(Sheet1!E97=0,0,IF(B97="G",((Sheet1!V97/Sheet1!E97)*7)+((Sheet1!T97/Sheet1!E97)*1)+((Sheet1!S97/Sheet1!E97)*1),0))</f>
        <v>0</v>
      </c>
      <c r="F97" s="17">
        <f>IF(Sheet1!E97=0,0,IF(B97="D",((Sheet1!K97/Sheet1!E97)*7)+((Sheet1!L97/Sheet1!E97)*4)+((Sheet1!S97/Sheet1!E97)*0.5)+((Sheet1!R97/Sheet1!E97)*0.25)+((Sheet1!Q97/Sheet1!E97)*0.03)-((Sheet1!P97/Sheet1!E97)*6),0))</f>
        <v>0</v>
      </c>
      <c r="G97" s="18">
        <f>IF(Sheet1!E97=0,0,IF(B97="M",((Sheet1!K97/Sheet1!E97)*7)+((Sheet1!L97/Sheet1!E97)*4)+((Sheet1!O97/Sheet1!E97)*2)+((Sheet1!Q97/Sheet1!E97)*0.05)-((Sheet1!P97/Sheet1!E97)*6),0))</f>
        <v>0</v>
      </c>
      <c r="H97" s="18">
        <f>IF(Sheet1!E97=0,0,IF(B97="F",((Sheet1!K97/Sheet1!E97)*7)+((Sheet1!L97/Sheet1!E97)*4)+((Sheet1!O97/Sheet1!E97)*2)+((Sheet1!Q97/Sheet1!E97)*0.03)-((Sheet1!P97/Sheet1!E97)*6),0))</f>
        <v>0</v>
      </c>
      <c r="I97" s="18" t="e">
        <f t="shared" si="31"/>
        <v>#N/A</v>
      </c>
      <c r="J97" s="18" t="e">
        <f t="shared" si="32"/>
        <v>#N/A</v>
      </c>
      <c r="K97" s="18" t="e">
        <f t="shared" si="33"/>
        <v>#N/A</v>
      </c>
      <c r="L97" s="19" t="e">
        <f t="shared" si="29"/>
        <v>#N/A</v>
      </c>
      <c r="M97" s="19" t="e">
        <f t="shared" si="30"/>
        <v>#N/A</v>
      </c>
    </row>
    <row r="98" spans="4:13" x14ac:dyDescent="0.25">
      <c r="D98" s="17">
        <f>IF(Sheet1!E98=0,0,((Sheet1!I98/Sheet1!E98)*0.5)+((Sheet1!F98/Sheet1!E98)*0.02)-((Sheet1!J98/Sheet1!E98)*0.5)-((Sheet1!G98/Sheet1!E98)*2)-((Sheet1!H98/Sheet1!E98)*5))</f>
        <v>0.48</v>
      </c>
      <c r="E98" s="17">
        <f>IF(Sheet1!E98=0,0,IF(B98="G",((Sheet1!V98/Sheet1!E98)*7)+((Sheet1!T98/Sheet1!E98)*1)+((Sheet1!S98/Sheet1!E98)*1),0))</f>
        <v>0</v>
      </c>
      <c r="F98" s="17">
        <f>IF(Sheet1!E98=0,0,IF(B98="D",((Sheet1!K98/Sheet1!E98)*7)+((Sheet1!L98/Sheet1!E98)*4)+((Sheet1!S98/Sheet1!E98)*0.5)+((Sheet1!R98/Sheet1!E98)*0.25)+((Sheet1!Q98/Sheet1!E98)*0.03)-((Sheet1!P98/Sheet1!E98)*6),0))</f>
        <v>0</v>
      </c>
      <c r="G98" s="18">
        <f>IF(Sheet1!E98=0,0,IF(B98="M",((Sheet1!K98/Sheet1!E98)*7)+((Sheet1!L98/Sheet1!E98)*4)+((Sheet1!O98/Sheet1!E98)*2)+((Sheet1!Q98/Sheet1!E98)*0.05)-((Sheet1!P98/Sheet1!E98)*6),0))</f>
        <v>0</v>
      </c>
      <c r="H98" s="18">
        <f>IF(Sheet1!E98=0,0,IF(B98="F",((Sheet1!K98/Sheet1!E98)*7)+((Sheet1!L98/Sheet1!E98)*4)+((Sheet1!O98/Sheet1!E98)*2)+((Sheet1!Q98/Sheet1!E98)*0.03)-((Sheet1!P98/Sheet1!E98)*6),0))</f>
        <v>0</v>
      </c>
      <c r="I98" s="18" t="e">
        <f t="shared" si="31"/>
        <v>#N/A</v>
      </c>
      <c r="J98" s="18" t="e">
        <f t="shared" si="32"/>
        <v>#N/A</v>
      </c>
      <c r="K98" s="18" t="e">
        <f t="shared" si="33"/>
        <v>#N/A</v>
      </c>
      <c r="L98" s="19" t="e">
        <f t="shared" ref="L98:L100" si="34">VLOOKUP(C98,Prono,3,FALSE)</f>
        <v>#N/A</v>
      </c>
      <c r="M98" s="19" t="e">
        <f t="shared" ref="M98:M100" si="35">VLOOKUP(C98,Prono,2,FALSE)</f>
        <v>#N/A</v>
      </c>
    </row>
    <row r="99" spans="4:13" x14ac:dyDescent="0.25">
      <c r="D99" s="17">
        <f>IF(Sheet1!E99=0,0,((Sheet1!I99/Sheet1!E99)*0.5)+((Sheet1!F99/Sheet1!E99)*0.02)-((Sheet1!J99/Sheet1!E99)*0.5)-((Sheet1!G99/Sheet1!E99)*2)-((Sheet1!H99/Sheet1!E99)*5))</f>
        <v>0</v>
      </c>
      <c r="E99" s="17">
        <f>IF(Sheet1!E99=0,0,IF(B99="G",((Sheet1!V99/Sheet1!E99)*7)+((Sheet1!T99/Sheet1!E99)*1)+((Sheet1!S99/Sheet1!E99)*1),0))</f>
        <v>0</v>
      </c>
      <c r="F99" s="17">
        <f>IF(Sheet1!E99=0,0,IF(B99="D",((Sheet1!K99/Sheet1!E99)*7)+((Sheet1!L99/Sheet1!E99)*4)+((Sheet1!S99/Sheet1!E99)*0.5)+((Sheet1!R99/Sheet1!E99)*0.25)+((Sheet1!Q99/Sheet1!E99)*0.03)-((Sheet1!P99/Sheet1!E99)*6),0))</f>
        <v>0</v>
      </c>
      <c r="G99" s="18">
        <f>IF(Sheet1!E99=0,0,IF(B99="M",((Sheet1!K99/Sheet1!E99)*7)+((Sheet1!L99/Sheet1!E99)*4)+((Sheet1!O99/Sheet1!E99)*2)+((Sheet1!Q99/Sheet1!E99)*0.05)-((Sheet1!P99/Sheet1!E99)*6),0))</f>
        <v>0</v>
      </c>
      <c r="H99" s="18">
        <f>IF(Sheet1!E99=0,0,IF(B99="F",((Sheet1!K99/Sheet1!E99)*7)+((Sheet1!L99/Sheet1!E99)*4)+((Sheet1!O99/Sheet1!E99)*2)+((Sheet1!Q99/Sheet1!E99)*0.03)-((Sheet1!P99/Sheet1!E99)*6),0))</f>
        <v>0</v>
      </c>
      <c r="I99" s="18" t="e">
        <f t="shared" si="31"/>
        <v>#N/A</v>
      </c>
      <c r="J99" s="18" t="e">
        <f t="shared" si="32"/>
        <v>#N/A</v>
      </c>
      <c r="K99" s="18" t="e">
        <f t="shared" si="33"/>
        <v>#N/A</v>
      </c>
      <c r="L99" s="19" t="e">
        <f t="shared" si="34"/>
        <v>#N/A</v>
      </c>
      <c r="M99" s="19" t="e">
        <f t="shared" si="35"/>
        <v>#N/A</v>
      </c>
    </row>
    <row r="100" spans="4:13" x14ac:dyDescent="0.25">
      <c r="D100" s="17">
        <f>IF(Sheet1!E100=0,0,((Sheet1!I100/Sheet1!E100)*0.5)+((Sheet1!F100/Sheet1!E100)*0.02)-((Sheet1!J100/Sheet1!E100)*0.5)-((Sheet1!G100/Sheet1!E100)*2)-((Sheet1!H100/Sheet1!E100)*5))</f>
        <v>0.7171428571428573</v>
      </c>
      <c r="E100" s="17">
        <f>IF(Sheet1!E100=0,0,IF(B100="G",((Sheet1!V100/Sheet1!E100)*7)+((Sheet1!T100/Sheet1!E100)*1)+((Sheet1!S100/Sheet1!E100)*1),0))</f>
        <v>0</v>
      </c>
      <c r="F100" s="17">
        <f>IF(Sheet1!E100=0,0,IF(B100="D",((Sheet1!K100/Sheet1!E100)*7)+((Sheet1!L100/Sheet1!E100)*4)+((Sheet1!S100/Sheet1!E100)*0.5)+((Sheet1!R100/Sheet1!E100)*0.25)+((Sheet1!Q100/Sheet1!E100)*0.03)-((Sheet1!P100/Sheet1!E100)*6),0))</f>
        <v>0</v>
      </c>
      <c r="G100" s="18">
        <f>IF(Sheet1!E100=0,0,IF(B100="M",((Sheet1!K100/Sheet1!E100)*7)+((Sheet1!L100/Sheet1!E100)*4)+((Sheet1!O100/Sheet1!E100)*2)+((Sheet1!Q100/Sheet1!E100)*0.05)-((Sheet1!P100/Sheet1!E100)*6),0))</f>
        <v>0</v>
      </c>
      <c r="H100" s="18">
        <f>IF(Sheet1!E100=0,0,IF(B100="F",((Sheet1!K100/Sheet1!E100)*7)+((Sheet1!L100/Sheet1!E100)*4)+((Sheet1!O100/Sheet1!E100)*2)+((Sheet1!Q100/Sheet1!E100)*0.03)-((Sheet1!P100/Sheet1!E100)*6),0))</f>
        <v>0</v>
      </c>
      <c r="I100" s="18" t="e">
        <f t="shared" si="31"/>
        <v>#N/A</v>
      </c>
      <c r="J100" s="18" t="e">
        <f t="shared" si="32"/>
        <v>#N/A</v>
      </c>
      <c r="K100" s="18" t="e">
        <f t="shared" si="33"/>
        <v>#N/A</v>
      </c>
      <c r="L100" s="19" t="e">
        <f t="shared" si="34"/>
        <v>#N/A</v>
      </c>
      <c r="M100" s="19" t="e">
        <f t="shared" si="35"/>
        <v>#N/A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UpdatePPG">
                <anchor moveWithCells="1" sizeWithCells="1">
                  <from>
                    <xdr:col>17</xdr:col>
                    <xdr:colOff>876300</xdr:colOff>
                    <xdr:row>3</xdr:row>
                    <xdr:rowOff>152400</xdr:rowOff>
                  </from>
                  <to>
                    <xdr:col>20</xdr:col>
                    <xdr:colOff>19050</xdr:colOff>
                    <xdr:row>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4" name="Button 2">
              <controlPr defaultSize="0" print="0" autoFill="0" autoPict="0" macro="[0]!copycolumnsproj">
                <anchor moveWithCells="1" sizeWithCells="1">
                  <from>
                    <xdr:col>18</xdr:col>
                    <xdr:colOff>9525</xdr:colOff>
                    <xdr:row>0</xdr:row>
                    <xdr:rowOff>171450</xdr:rowOff>
                  </from>
                  <to>
                    <xdr:col>19</xdr:col>
                    <xdr:colOff>304800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Sheet1</vt:lpstr>
      <vt:lpstr>GK</vt:lpstr>
      <vt:lpstr>DEF</vt:lpstr>
      <vt:lpstr>MIL</vt:lpstr>
      <vt:lpstr>FW</vt:lpstr>
      <vt:lpstr>TEAM</vt:lpstr>
      <vt:lpstr>PROJ</vt:lpstr>
      <vt:lpstr>Prono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takyar</dc:creator>
  <cp:lastModifiedBy>Anthony V.</cp:lastModifiedBy>
  <cp:revision/>
  <dcterms:created xsi:type="dcterms:W3CDTF">2015-02-12T10:43:02Z</dcterms:created>
  <dcterms:modified xsi:type="dcterms:W3CDTF">2015-11-20T06:50:24Z</dcterms:modified>
</cp:coreProperties>
</file>