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7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ny\Downloads\"/>
    </mc:Choice>
  </mc:AlternateContent>
  <bookViews>
    <workbookView xWindow="0" yWindow="0" windowWidth="20490" windowHeight="7755" activeTab="6"/>
  </bookViews>
  <sheets>
    <sheet name="Sheet1" sheetId="1" r:id="rId1"/>
    <sheet name="GK" sheetId="2" r:id="rId2"/>
    <sheet name="DEF" sheetId="3" r:id="rId3"/>
    <sheet name="MIL" sheetId="4" r:id="rId4"/>
    <sheet name="FW" sheetId="5" r:id="rId5"/>
    <sheet name="TEAM" sheetId="6" r:id="rId6"/>
    <sheet name="PROJ" sheetId="8" r:id="rId7"/>
  </sheets>
  <definedNames>
    <definedName name="_xlnm._FilterDatabase" localSheetId="1" hidden="1">GK!$D$1:$D$20</definedName>
    <definedName name="Prono">PROJ!$O$3:$Q$26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88" i="8" l="1"/>
  <c r="H188" i="8"/>
  <c r="G188" i="8"/>
  <c r="F188" i="8"/>
  <c r="E188" i="8"/>
  <c r="D188" i="8"/>
  <c r="M187" i="8"/>
  <c r="H187" i="8"/>
  <c r="G187" i="8"/>
  <c r="F187" i="8"/>
  <c r="E187" i="8"/>
  <c r="D187" i="8"/>
  <c r="M186" i="8"/>
  <c r="H186" i="8"/>
  <c r="G186" i="8"/>
  <c r="F186" i="8"/>
  <c r="E186" i="8"/>
  <c r="D186" i="8"/>
  <c r="M185" i="8"/>
  <c r="H185" i="8"/>
  <c r="G185" i="8"/>
  <c r="F185" i="8"/>
  <c r="E185" i="8"/>
  <c r="D185" i="8"/>
  <c r="M184" i="8"/>
  <c r="J184" i="8" s="1"/>
  <c r="H184" i="8"/>
  <c r="G184" i="8"/>
  <c r="F184" i="8"/>
  <c r="E184" i="8"/>
  <c r="D184" i="8"/>
  <c r="M183" i="8"/>
  <c r="H183" i="8"/>
  <c r="G183" i="8"/>
  <c r="F183" i="8"/>
  <c r="E183" i="8"/>
  <c r="D183" i="8"/>
  <c r="M182" i="8"/>
  <c r="H182" i="8"/>
  <c r="G182" i="8"/>
  <c r="F182" i="8"/>
  <c r="E182" i="8"/>
  <c r="D182" i="8"/>
  <c r="M181" i="8"/>
  <c r="H181" i="8"/>
  <c r="G181" i="8"/>
  <c r="F181" i="8"/>
  <c r="E181" i="8"/>
  <c r="D181" i="8"/>
  <c r="M180" i="8"/>
  <c r="J180" i="8" s="1"/>
  <c r="H180" i="8"/>
  <c r="G180" i="8"/>
  <c r="F180" i="8"/>
  <c r="E180" i="8"/>
  <c r="D180" i="8"/>
  <c r="M179" i="8"/>
  <c r="H179" i="8"/>
  <c r="G179" i="8"/>
  <c r="F179" i="8"/>
  <c r="E179" i="8"/>
  <c r="D179" i="8"/>
  <c r="M178" i="8"/>
  <c r="J178" i="8" s="1"/>
  <c r="H178" i="8"/>
  <c r="G178" i="8"/>
  <c r="F178" i="8"/>
  <c r="E178" i="8"/>
  <c r="D178" i="8"/>
  <c r="M177" i="8"/>
  <c r="J177" i="8" s="1"/>
  <c r="H177" i="8"/>
  <c r="G177" i="8"/>
  <c r="F177" i="8"/>
  <c r="E177" i="8"/>
  <c r="D177" i="8"/>
  <c r="M176" i="8"/>
  <c r="H176" i="8"/>
  <c r="G176" i="8"/>
  <c r="F176" i="8"/>
  <c r="E176" i="8"/>
  <c r="D176" i="8"/>
  <c r="M175" i="8"/>
  <c r="J175" i="8" s="1"/>
  <c r="H175" i="8"/>
  <c r="G175" i="8"/>
  <c r="F175" i="8"/>
  <c r="E175" i="8"/>
  <c r="D175" i="8"/>
  <c r="M174" i="8"/>
  <c r="J174" i="8" s="1"/>
  <c r="H174" i="8"/>
  <c r="G174" i="8"/>
  <c r="F174" i="8"/>
  <c r="E174" i="8"/>
  <c r="D174" i="8"/>
  <c r="M173" i="8"/>
  <c r="J173" i="8" s="1"/>
  <c r="H173" i="8"/>
  <c r="G173" i="8"/>
  <c r="F173" i="8"/>
  <c r="E173" i="8"/>
  <c r="D173" i="8"/>
  <c r="M172" i="8"/>
  <c r="J172" i="8" s="1"/>
  <c r="H172" i="8"/>
  <c r="G172" i="8"/>
  <c r="F172" i="8"/>
  <c r="E172" i="8"/>
  <c r="D172" i="8"/>
  <c r="M171" i="8"/>
  <c r="H171" i="8"/>
  <c r="G171" i="8"/>
  <c r="F171" i="8"/>
  <c r="E171" i="8"/>
  <c r="D171" i="8"/>
  <c r="M170" i="8"/>
  <c r="J170" i="8" s="1"/>
  <c r="H170" i="8"/>
  <c r="G170" i="8"/>
  <c r="F170" i="8"/>
  <c r="E170" i="8"/>
  <c r="D170" i="8"/>
  <c r="M169" i="8"/>
  <c r="H169" i="8"/>
  <c r="G169" i="8"/>
  <c r="F169" i="8"/>
  <c r="E169" i="8"/>
  <c r="D169" i="8"/>
  <c r="M168" i="8"/>
  <c r="H168" i="8"/>
  <c r="G168" i="8"/>
  <c r="F168" i="8"/>
  <c r="E168" i="8"/>
  <c r="D168" i="8"/>
  <c r="M167" i="8"/>
  <c r="H167" i="8"/>
  <c r="G167" i="8"/>
  <c r="F167" i="8"/>
  <c r="E167" i="8"/>
  <c r="D167" i="8"/>
  <c r="M166" i="8"/>
  <c r="H166" i="8"/>
  <c r="G166" i="8"/>
  <c r="F166" i="8"/>
  <c r="E166" i="8"/>
  <c r="D166" i="8"/>
  <c r="M165" i="8"/>
  <c r="H165" i="8"/>
  <c r="G165" i="8"/>
  <c r="F165" i="8"/>
  <c r="E165" i="8"/>
  <c r="D165" i="8"/>
  <c r="M164" i="8"/>
  <c r="H164" i="8"/>
  <c r="G164" i="8"/>
  <c r="F164" i="8"/>
  <c r="E164" i="8"/>
  <c r="D164" i="8"/>
  <c r="M163" i="8"/>
  <c r="J163" i="8" s="1"/>
  <c r="H163" i="8"/>
  <c r="G163" i="8"/>
  <c r="F163" i="8"/>
  <c r="E163" i="8"/>
  <c r="D163" i="8"/>
  <c r="M162" i="8"/>
  <c r="J162" i="8" s="1"/>
  <c r="H162" i="8"/>
  <c r="G162" i="8"/>
  <c r="F162" i="8"/>
  <c r="E162" i="8"/>
  <c r="D162" i="8"/>
  <c r="M161" i="8"/>
  <c r="H161" i="8"/>
  <c r="G161" i="8"/>
  <c r="F161" i="8"/>
  <c r="E161" i="8"/>
  <c r="D161" i="8"/>
  <c r="M160" i="8"/>
  <c r="H160" i="8"/>
  <c r="G160" i="8"/>
  <c r="F160" i="8"/>
  <c r="E160" i="8"/>
  <c r="D160" i="8"/>
  <c r="M159" i="8"/>
  <c r="J159" i="8" s="1"/>
  <c r="H159" i="8"/>
  <c r="G159" i="8"/>
  <c r="F159" i="8"/>
  <c r="E159" i="8"/>
  <c r="D159" i="8"/>
  <c r="M158" i="8"/>
  <c r="J158" i="8" s="1"/>
  <c r="H158" i="8"/>
  <c r="G158" i="8"/>
  <c r="F158" i="8"/>
  <c r="E158" i="8"/>
  <c r="D158" i="8"/>
  <c r="M157" i="8"/>
  <c r="J157" i="8" s="1"/>
  <c r="H157" i="8"/>
  <c r="G157" i="8"/>
  <c r="F157" i="8"/>
  <c r="E157" i="8"/>
  <c r="D157" i="8"/>
  <c r="M156" i="8"/>
  <c r="J156" i="8" s="1"/>
  <c r="H156" i="8"/>
  <c r="G156" i="8"/>
  <c r="F156" i="8"/>
  <c r="E156" i="8"/>
  <c r="D156" i="8"/>
  <c r="M155" i="8"/>
  <c r="H155" i="8"/>
  <c r="G155" i="8"/>
  <c r="F155" i="8"/>
  <c r="E155" i="8"/>
  <c r="D155" i="8"/>
  <c r="M154" i="8"/>
  <c r="H154" i="8"/>
  <c r="G154" i="8"/>
  <c r="F154" i="8"/>
  <c r="E154" i="8"/>
  <c r="D154" i="8"/>
  <c r="M153" i="8"/>
  <c r="H153" i="8"/>
  <c r="G153" i="8"/>
  <c r="F153" i="8"/>
  <c r="E153" i="8"/>
  <c r="D153" i="8"/>
  <c r="M152" i="8"/>
  <c r="J152" i="8" s="1"/>
  <c r="H152" i="8"/>
  <c r="G152" i="8"/>
  <c r="F152" i="8"/>
  <c r="E152" i="8"/>
  <c r="D152" i="8"/>
  <c r="M151" i="8"/>
  <c r="J151" i="8" s="1"/>
  <c r="H151" i="8"/>
  <c r="G151" i="8"/>
  <c r="F151" i="8"/>
  <c r="E151" i="8"/>
  <c r="D151" i="8"/>
  <c r="M150" i="8"/>
  <c r="J150" i="8" s="1"/>
  <c r="H150" i="8"/>
  <c r="G150" i="8"/>
  <c r="F150" i="8"/>
  <c r="E150" i="8"/>
  <c r="D150" i="8"/>
  <c r="M149" i="8"/>
  <c r="J149" i="8" s="1"/>
  <c r="H149" i="8"/>
  <c r="G149" i="8"/>
  <c r="F149" i="8"/>
  <c r="E149" i="8"/>
  <c r="D149" i="8"/>
  <c r="M148" i="8"/>
  <c r="J148" i="8" s="1"/>
  <c r="H148" i="8"/>
  <c r="G148" i="8"/>
  <c r="F148" i="8"/>
  <c r="E148" i="8"/>
  <c r="D148" i="8"/>
  <c r="M147" i="8"/>
  <c r="H147" i="8"/>
  <c r="G147" i="8"/>
  <c r="F147" i="8"/>
  <c r="E147" i="8"/>
  <c r="D147" i="8"/>
  <c r="M146" i="8"/>
  <c r="H146" i="8"/>
  <c r="G146" i="8"/>
  <c r="F146" i="8"/>
  <c r="E146" i="8"/>
  <c r="D146" i="8"/>
  <c r="M145" i="8"/>
  <c r="H145" i="8"/>
  <c r="G145" i="8"/>
  <c r="F145" i="8"/>
  <c r="E145" i="8"/>
  <c r="D145" i="8"/>
  <c r="M144" i="8"/>
  <c r="L144" i="8"/>
  <c r="I144" i="8" s="1"/>
  <c r="H144" i="8"/>
  <c r="G144" i="8"/>
  <c r="F144" i="8"/>
  <c r="J144" i="8" s="1"/>
  <c r="E144" i="8"/>
  <c r="D144" i="8"/>
  <c r="M143" i="8"/>
  <c r="J143" i="8" s="1"/>
  <c r="H143" i="8"/>
  <c r="G143" i="8"/>
  <c r="F143" i="8"/>
  <c r="E143" i="8"/>
  <c r="D143" i="8"/>
  <c r="M142" i="8"/>
  <c r="J142" i="8" s="1"/>
  <c r="H142" i="8"/>
  <c r="G142" i="8"/>
  <c r="F142" i="8"/>
  <c r="E142" i="8"/>
  <c r="D142" i="8"/>
  <c r="M141" i="8"/>
  <c r="H141" i="8"/>
  <c r="G141" i="8"/>
  <c r="J141" i="8" s="1"/>
  <c r="F141" i="8"/>
  <c r="E141" i="8"/>
  <c r="D141" i="8"/>
  <c r="M140" i="8"/>
  <c r="H140" i="8"/>
  <c r="G140" i="8"/>
  <c r="J140" i="8" s="1"/>
  <c r="F140" i="8"/>
  <c r="E140" i="8"/>
  <c r="D140" i="8"/>
  <c r="M139" i="8"/>
  <c r="L139" i="8"/>
  <c r="I139" i="8" s="1"/>
  <c r="H139" i="8"/>
  <c r="G139" i="8"/>
  <c r="F139" i="8"/>
  <c r="E139" i="8"/>
  <c r="D139" i="8"/>
  <c r="M138" i="8"/>
  <c r="L138" i="8"/>
  <c r="I138" i="8" s="1"/>
  <c r="J138" i="8"/>
  <c r="H138" i="8"/>
  <c r="G138" i="8"/>
  <c r="F138" i="8"/>
  <c r="E138" i="8"/>
  <c r="D138" i="8"/>
  <c r="M137" i="8"/>
  <c r="L137" i="8"/>
  <c r="I137" i="8" s="1"/>
  <c r="H137" i="8"/>
  <c r="G137" i="8"/>
  <c r="F137" i="8"/>
  <c r="E137" i="8"/>
  <c r="D137" i="8"/>
  <c r="M136" i="8"/>
  <c r="J136" i="8" s="1"/>
  <c r="H136" i="8"/>
  <c r="G136" i="8"/>
  <c r="F136" i="8"/>
  <c r="E136" i="8"/>
  <c r="D136" i="8"/>
  <c r="M135" i="8"/>
  <c r="H135" i="8"/>
  <c r="G135" i="8"/>
  <c r="J135" i="8" s="1"/>
  <c r="F135" i="8"/>
  <c r="E135" i="8"/>
  <c r="D135" i="8"/>
  <c r="M134" i="8"/>
  <c r="H134" i="8"/>
  <c r="J134" i="8" s="1"/>
  <c r="G134" i="8"/>
  <c r="F134" i="8"/>
  <c r="E134" i="8"/>
  <c r="D134" i="8"/>
  <c r="M133" i="8"/>
  <c r="L133" i="8"/>
  <c r="I133" i="8" s="1"/>
  <c r="H133" i="8"/>
  <c r="G133" i="8"/>
  <c r="J133" i="8" s="1"/>
  <c r="F133" i="8"/>
  <c r="E133" i="8"/>
  <c r="D133" i="8"/>
  <c r="M132" i="8"/>
  <c r="J132" i="8" s="1"/>
  <c r="H132" i="8"/>
  <c r="G132" i="8"/>
  <c r="F132" i="8"/>
  <c r="E132" i="8"/>
  <c r="D132" i="8"/>
  <c r="M131" i="8"/>
  <c r="L131" i="8"/>
  <c r="I131" i="8" s="1"/>
  <c r="H131" i="8"/>
  <c r="J131" i="8" s="1"/>
  <c r="G131" i="8"/>
  <c r="F131" i="8"/>
  <c r="E131" i="8"/>
  <c r="D131" i="8"/>
  <c r="M130" i="8"/>
  <c r="H130" i="8"/>
  <c r="G130" i="8"/>
  <c r="F130" i="8"/>
  <c r="E130" i="8"/>
  <c r="D130" i="8"/>
  <c r="M129" i="8"/>
  <c r="L129" i="8"/>
  <c r="I129" i="8" s="1"/>
  <c r="J129" i="8"/>
  <c r="H129" i="8"/>
  <c r="G129" i="8"/>
  <c r="F129" i="8"/>
  <c r="E129" i="8"/>
  <c r="D129" i="8"/>
  <c r="M128" i="8"/>
  <c r="H128" i="8"/>
  <c r="G128" i="8"/>
  <c r="F128" i="8"/>
  <c r="E128" i="8"/>
  <c r="D128" i="8"/>
  <c r="M127" i="8"/>
  <c r="J127" i="8" s="1"/>
  <c r="H127" i="8"/>
  <c r="G127" i="8"/>
  <c r="F127" i="8"/>
  <c r="E127" i="8"/>
  <c r="D127" i="8"/>
  <c r="M126" i="8"/>
  <c r="H126" i="8"/>
  <c r="G126" i="8"/>
  <c r="J126" i="8" s="1"/>
  <c r="F126" i="8"/>
  <c r="E126" i="8"/>
  <c r="D126" i="8"/>
  <c r="M125" i="8"/>
  <c r="H125" i="8"/>
  <c r="G125" i="8"/>
  <c r="J125" i="8" s="1"/>
  <c r="F125" i="8"/>
  <c r="E125" i="8"/>
  <c r="D125" i="8"/>
  <c r="M124" i="8"/>
  <c r="L124" i="8"/>
  <c r="I124" i="8" s="1"/>
  <c r="H124" i="8"/>
  <c r="J124" i="8" s="1"/>
  <c r="G124" i="8"/>
  <c r="F124" i="8"/>
  <c r="E124" i="8"/>
  <c r="D124" i="8"/>
  <c r="M123" i="8"/>
  <c r="L123" i="8"/>
  <c r="I123" i="8" s="1"/>
  <c r="J123" i="8"/>
  <c r="H123" i="8"/>
  <c r="G123" i="8"/>
  <c r="F123" i="8"/>
  <c r="E123" i="8"/>
  <c r="D123" i="8"/>
  <c r="M122" i="8"/>
  <c r="H122" i="8"/>
  <c r="G122" i="8"/>
  <c r="J122" i="8" s="1"/>
  <c r="F122" i="8"/>
  <c r="E122" i="8"/>
  <c r="D122" i="8"/>
  <c r="M121" i="8"/>
  <c r="H121" i="8"/>
  <c r="G121" i="8"/>
  <c r="F121" i="8"/>
  <c r="E121" i="8"/>
  <c r="D121" i="8"/>
  <c r="M120" i="8"/>
  <c r="L120" i="8"/>
  <c r="I120" i="8" s="1"/>
  <c r="J120" i="8"/>
  <c r="H120" i="8"/>
  <c r="G120" i="8"/>
  <c r="F120" i="8"/>
  <c r="E120" i="8"/>
  <c r="D120" i="8"/>
  <c r="M119" i="8"/>
  <c r="L119" i="8"/>
  <c r="I119" i="8" s="1"/>
  <c r="J119" i="8"/>
  <c r="H119" i="8"/>
  <c r="G119" i="8"/>
  <c r="F119" i="8"/>
  <c r="E119" i="8"/>
  <c r="D119" i="8"/>
  <c r="M118" i="8"/>
  <c r="H118" i="8"/>
  <c r="G118" i="8"/>
  <c r="J118" i="8" s="1"/>
  <c r="F118" i="8"/>
  <c r="E118" i="8"/>
  <c r="D118" i="8"/>
  <c r="M117" i="8"/>
  <c r="L117" i="8"/>
  <c r="I117" i="8" s="1"/>
  <c r="J117" i="8"/>
  <c r="H117" i="8"/>
  <c r="G117" i="8"/>
  <c r="F117" i="8"/>
  <c r="E117" i="8"/>
  <c r="D117" i="8"/>
  <c r="M116" i="8"/>
  <c r="L116" i="8"/>
  <c r="I116" i="8" s="1"/>
  <c r="H116" i="8"/>
  <c r="G116" i="8"/>
  <c r="F116" i="8"/>
  <c r="E116" i="8"/>
  <c r="D116" i="8"/>
  <c r="M115" i="8"/>
  <c r="H115" i="8"/>
  <c r="G115" i="8"/>
  <c r="J115" i="8" s="1"/>
  <c r="F115" i="8"/>
  <c r="E115" i="8"/>
  <c r="D115" i="8"/>
  <c r="M114" i="8"/>
  <c r="J114" i="8"/>
  <c r="H114" i="8"/>
  <c r="G114" i="8"/>
  <c r="F114" i="8"/>
  <c r="E114" i="8"/>
  <c r="D114" i="8"/>
  <c r="M113" i="8"/>
  <c r="H113" i="8"/>
  <c r="G113" i="8"/>
  <c r="J113" i="8" s="1"/>
  <c r="F113" i="8"/>
  <c r="E113" i="8"/>
  <c r="D113" i="8"/>
  <c r="M112" i="8"/>
  <c r="L112" i="8"/>
  <c r="I112" i="8" s="1"/>
  <c r="H112" i="8"/>
  <c r="G112" i="8"/>
  <c r="F112" i="8"/>
  <c r="J112" i="8" s="1"/>
  <c r="E112" i="8"/>
  <c r="D112" i="8"/>
  <c r="M111" i="8"/>
  <c r="H111" i="8"/>
  <c r="G111" i="8"/>
  <c r="F111" i="8"/>
  <c r="J111" i="8" s="1"/>
  <c r="E111" i="8"/>
  <c r="D111" i="8"/>
  <c r="M110" i="8"/>
  <c r="J110" i="8"/>
  <c r="H110" i="8"/>
  <c r="G110" i="8"/>
  <c r="F110" i="8"/>
  <c r="E110" i="8"/>
  <c r="D110" i="8"/>
  <c r="M109" i="8"/>
  <c r="J109" i="8" s="1"/>
  <c r="H109" i="8"/>
  <c r="G109" i="8"/>
  <c r="F109" i="8"/>
  <c r="E109" i="8"/>
  <c r="D109" i="8"/>
  <c r="M108" i="8"/>
  <c r="H108" i="8"/>
  <c r="G108" i="8"/>
  <c r="F108" i="8"/>
  <c r="E108" i="8"/>
  <c r="D108" i="8"/>
  <c r="M107" i="8"/>
  <c r="L107" i="8"/>
  <c r="I107" i="8" s="1"/>
  <c r="H107" i="8"/>
  <c r="J107" i="8" s="1"/>
  <c r="G107" i="8"/>
  <c r="F107" i="8"/>
  <c r="E107" i="8"/>
  <c r="D107" i="8"/>
  <c r="M106" i="8"/>
  <c r="L106" i="8"/>
  <c r="I106" i="8" s="1"/>
  <c r="H106" i="8"/>
  <c r="G106" i="8"/>
  <c r="F106" i="8"/>
  <c r="E106" i="8"/>
  <c r="D106" i="8"/>
  <c r="M105" i="8"/>
  <c r="L105" i="8"/>
  <c r="I105" i="8" s="1"/>
  <c r="H105" i="8"/>
  <c r="G105" i="8"/>
  <c r="F105" i="8"/>
  <c r="E105" i="8"/>
  <c r="D105" i="8"/>
  <c r="M104" i="8"/>
  <c r="H104" i="8"/>
  <c r="G104" i="8"/>
  <c r="F104" i="8"/>
  <c r="E104" i="8"/>
  <c r="D104" i="8"/>
  <c r="M103" i="8"/>
  <c r="H103" i="8"/>
  <c r="G103" i="8"/>
  <c r="F103" i="8"/>
  <c r="E103" i="8"/>
  <c r="D103" i="8"/>
  <c r="M102" i="8"/>
  <c r="L102" i="8"/>
  <c r="I102" i="8" s="1"/>
  <c r="H102" i="8"/>
  <c r="G102" i="8"/>
  <c r="F102" i="8"/>
  <c r="E102" i="8"/>
  <c r="D102" i="8"/>
  <c r="M101" i="8"/>
  <c r="H101" i="8"/>
  <c r="G101" i="8"/>
  <c r="J101" i="8" s="1"/>
  <c r="F101" i="8"/>
  <c r="E101" i="8"/>
  <c r="D101" i="8"/>
  <c r="M100" i="8"/>
  <c r="J100" i="8" s="1"/>
  <c r="H100" i="8"/>
  <c r="G100" i="8"/>
  <c r="F100" i="8"/>
  <c r="E100" i="8"/>
  <c r="D100" i="8"/>
  <c r="M99" i="8"/>
  <c r="L99" i="8"/>
  <c r="I99" i="8" s="1"/>
  <c r="J99" i="8"/>
  <c r="H99" i="8"/>
  <c r="G99" i="8"/>
  <c r="F99" i="8"/>
  <c r="E99" i="8"/>
  <c r="D99" i="8"/>
  <c r="M98" i="8"/>
  <c r="H98" i="8"/>
  <c r="G98" i="8"/>
  <c r="J98" i="8" s="1"/>
  <c r="F98" i="8"/>
  <c r="E98" i="8"/>
  <c r="D98" i="8"/>
  <c r="M97" i="8"/>
  <c r="J97" i="8" s="1"/>
  <c r="H97" i="8"/>
  <c r="G97" i="8"/>
  <c r="F97" i="8"/>
  <c r="E97" i="8"/>
  <c r="D97" i="8"/>
  <c r="M96" i="8"/>
  <c r="L96" i="8"/>
  <c r="I96" i="8" s="1"/>
  <c r="H96" i="8"/>
  <c r="G96" i="8"/>
  <c r="F96" i="8"/>
  <c r="E96" i="8"/>
  <c r="D96" i="8"/>
  <c r="M95" i="8"/>
  <c r="L95" i="8"/>
  <c r="I95" i="8" s="1"/>
  <c r="H95" i="8"/>
  <c r="G95" i="8"/>
  <c r="F95" i="8"/>
  <c r="E95" i="8"/>
  <c r="D95" i="8"/>
  <c r="M94" i="8"/>
  <c r="J94" i="8" s="1"/>
  <c r="H94" i="8"/>
  <c r="G94" i="8"/>
  <c r="F94" i="8"/>
  <c r="E94" i="8"/>
  <c r="D94" i="8"/>
  <c r="M93" i="8"/>
  <c r="L93" i="8"/>
  <c r="I93" i="8" s="1"/>
  <c r="J93" i="8"/>
  <c r="H93" i="8"/>
  <c r="G93" i="8"/>
  <c r="F93" i="8"/>
  <c r="E93" i="8"/>
  <c r="D93" i="8"/>
  <c r="M92" i="8"/>
  <c r="J92" i="8" s="1"/>
  <c r="H92" i="8"/>
  <c r="G92" i="8"/>
  <c r="F92" i="8"/>
  <c r="E92" i="8"/>
  <c r="D92" i="8"/>
  <c r="M91" i="8"/>
  <c r="H91" i="8"/>
  <c r="G91" i="8"/>
  <c r="F91" i="8"/>
  <c r="E91" i="8"/>
  <c r="D91" i="8"/>
  <c r="M90" i="8"/>
  <c r="L90" i="8"/>
  <c r="I90" i="8" s="1"/>
  <c r="H90" i="8"/>
  <c r="G90" i="8"/>
  <c r="F90" i="8"/>
  <c r="J90" i="8" s="1"/>
  <c r="E90" i="8"/>
  <c r="D90" i="8"/>
  <c r="M89" i="8"/>
  <c r="L89" i="8"/>
  <c r="I89" i="8" s="1"/>
  <c r="H89" i="8"/>
  <c r="G89" i="8"/>
  <c r="F89" i="8"/>
  <c r="J89" i="8" s="1"/>
  <c r="E89" i="8"/>
  <c r="D89" i="8"/>
  <c r="M88" i="8"/>
  <c r="J88" i="8" s="1"/>
  <c r="H88" i="8"/>
  <c r="G88" i="8"/>
  <c r="F88" i="8"/>
  <c r="E88" i="8"/>
  <c r="D88" i="8"/>
  <c r="M87" i="8"/>
  <c r="L87" i="8"/>
  <c r="I87" i="8" s="1"/>
  <c r="H87" i="8"/>
  <c r="G87" i="8"/>
  <c r="F87" i="8"/>
  <c r="E87" i="8"/>
  <c r="D87" i="8"/>
  <c r="M86" i="8"/>
  <c r="L86" i="8"/>
  <c r="I86" i="8" s="1"/>
  <c r="J86" i="8"/>
  <c r="H86" i="8"/>
  <c r="G86" i="8"/>
  <c r="F86" i="8"/>
  <c r="E86" i="8"/>
  <c r="D86" i="8"/>
  <c r="M85" i="8"/>
  <c r="L85" i="8"/>
  <c r="I85" i="8" s="1"/>
  <c r="H85" i="8"/>
  <c r="J85" i="8" s="1"/>
  <c r="G85" i="8"/>
  <c r="F85" i="8"/>
  <c r="E85" i="8"/>
  <c r="D85" i="8"/>
  <c r="M84" i="8"/>
  <c r="L84" i="8"/>
  <c r="I84" i="8" s="1"/>
  <c r="J84" i="8"/>
  <c r="H84" i="8"/>
  <c r="G84" i="8"/>
  <c r="F84" i="8"/>
  <c r="E84" i="8"/>
  <c r="D84" i="8"/>
  <c r="M83" i="8"/>
  <c r="H83" i="8"/>
  <c r="G83" i="8"/>
  <c r="J83" i="8" s="1"/>
  <c r="F83" i="8"/>
  <c r="E83" i="8"/>
  <c r="D83" i="8"/>
  <c r="M82" i="8"/>
  <c r="L82" i="8"/>
  <c r="I82" i="8" s="1"/>
  <c r="H82" i="8"/>
  <c r="G82" i="8"/>
  <c r="F82" i="8"/>
  <c r="J82" i="8" s="1"/>
  <c r="E82" i="8"/>
  <c r="D82" i="8"/>
  <c r="M81" i="8"/>
  <c r="L81" i="8"/>
  <c r="I81" i="8" s="1"/>
  <c r="J81" i="8"/>
  <c r="H81" i="8"/>
  <c r="G81" i="8"/>
  <c r="F81" i="8"/>
  <c r="E81" i="8"/>
  <c r="D81" i="8"/>
  <c r="M80" i="8"/>
  <c r="L80" i="8"/>
  <c r="I80" i="8" s="1"/>
  <c r="H80" i="8"/>
  <c r="G80" i="8"/>
  <c r="F80" i="8"/>
  <c r="J80" i="8" s="1"/>
  <c r="E80" i="8"/>
  <c r="D80" i="8"/>
  <c r="M79" i="8"/>
  <c r="L79" i="8"/>
  <c r="I79" i="8" s="1"/>
  <c r="J79" i="8"/>
  <c r="H79" i="8"/>
  <c r="G79" i="8"/>
  <c r="F79" i="8"/>
  <c r="E79" i="8"/>
  <c r="D79" i="8"/>
  <c r="M78" i="8"/>
  <c r="L78" i="8"/>
  <c r="I78" i="8" s="1"/>
  <c r="H78" i="8"/>
  <c r="G78" i="8"/>
  <c r="F78" i="8"/>
  <c r="J78" i="8" s="1"/>
  <c r="E78" i="8"/>
  <c r="D78" i="8"/>
  <c r="M77" i="8"/>
  <c r="L77" i="8"/>
  <c r="I77" i="8" s="1"/>
  <c r="J77" i="8"/>
  <c r="H77" i="8"/>
  <c r="G77" i="8"/>
  <c r="F77" i="8"/>
  <c r="E77" i="8"/>
  <c r="D77" i="8"/>
  <c r="M76" i="8"/>
  <c r="L76" i="8"/>
  <c r="I76" i="8" s="1"/>
  <c r="H76" i="8"/>
  <c r="G76" i="8"/>
  <c r="F76" i="8"/>
  <c r="E76" i="8"/>
  <c r="D76" i="8"/>
  <c r="M75" i="8"/>
  <c r="L75" i="8"/>
  <c r="I75" i="8" s="1"/>
  <c r="J75" i="8"/>
  <c r="H75" i="8"/>
  <c r="G75" i="8"/>
  <c r="F75" i="8"/>
  <c r="E75" i="8"/>
  <c r="D75" i="8"/>
  <c r="M74" i="8"/>
  <c r="L74" i="8"/>
  <c r="I74" i="8" s="1"/>
  <c r="J74" i="8"/>
  <c r="H74" i="8"/>
  <c r="G74" i="8"/>
  <c r="F74" i="8"/>
  <c r="E74" i="8"/>
  <c r="D74" i="8"/>
  <c r="M73" i="8"/>
  <c r="H73" i="8"/>
  <c r="G73" i="8"/>
  <c r="F73" i="8"/>
  <c r="E73" i="8"/>
  <c r="D73" i="8"/>
  <c r="M72" i="8"/>
  <c r="J72" i="8" s="1"/>
  <c r="H72" i="8"/>
  <c r="G72" i="8"/>
  <c r="F72" i="8"/>
  <c r="E72" i="8"/>
  <c r="D72" i="8"/>
  <c r="M71" i="8"/>
  <c r="H71" i="8"/>
  <c r="J71" i="8" s="1"/>
  <c r="G71" i="8"/>
  <c r="F71" i="8"/>
  <c r="E71" i="8"/>
  <c r="D71" i="8"/>
  <c r="M70" i="8"/>
  <c r="L70" i="8"/>
  <c r="I70" i="8" s="1"/>
  <c r="J70" i="8"/>
  <c r="H70" i="8"/>
  <c r="G70" i="8"/>
  <c r="F70" i="8"/>
  <c r="E70" i="8"/>
  <c r="D70" i="8"/>
  <c r="K70" i="8" s="1"/>
  <c r="M69" i="8"/>
  <c r="L69" i="8"/>
  <c r="I69" i="8" s="1"/>
  <c r="H69" i="8"/>
  <c r="G69" i="8"/>
  <c r="F69" i="8"/>
  <c r="J69" i="8" s="1"/>
  <c r="E69" i="8"/>
  <c r="D69" i="8"/>
  <c r="M68" i="8"/>
  <c r="J68" i="8" s="1"/>
  <c r="L68" i="8"/>
  <c r="I68" i="8" s="1"/>
  <c r="H68" i="8"/>
  <c r="G68" i="8"/>
  <c r="F68" i="8"/>
  <c r="E68" i="8"/>
  <c r="D68" i="8"/>
  <c r="M67" i="8"/>
  <c r="J67" i="8" s="1"/>
  <c r="H67" i="8"/>
  <c r="G67" i="8"/>
  <c r="F67" i="8"/>
  <c r="E67" i="8"/>
  <c r="D67" i="8"/>
  <c r="M66" i="8"/>
  <c r="L66" i="8"/>
  <c r="I66" i="8" s="1"/>
  <c r="H66" i="8"/>
  <c r="G66" i="8"/>
  <c r="J66" i="8" s="1"/>
  <c r="F66" i="8"/>
  <c r="E66" i="8"/>
  <c r="D66" i="8"/>
  <c r="M65" i="8"/>
  <c r="H65" i="8"/>
  <c r="G65" i="8"/>
  <c r="F65" i="8"/>
  <c r="E65" i="8"/>
  <c r="D65" i="8"/>
  <c r="M64" i="8"/>
  <c r="J64" i="8" s="1"/>
  <c r="H64" i="8"/>
  <c r="G64" i="8"/>
  <c r="F64" i="8"/>
  <c r="E64" i="8"/>
  <c r="D64" i="8"/>
  <c r="M63" i="8"/>
  <c r="L63" i="8"/>
  <c r="I63" i="8" s="1"/>
  <c r="H63" i="8"/>
  <c r="G63" i="8"/>
  <c r="F63" i="8"/>
  <c r="J63" i="8" s="1"/>
  <c r="E63" i="8"/>
  <c r="D63" i="8"/>
  <c r="M62" i="8"/>
  <c r="J62" i="8" s="1"/>
  <c r="L62" i="8"/>
  <c r="I62" i="8" s="1"/>
  <c r="H62" i="8"/>
  <c r="G62" i="8"/>
  <c r="F62" i="8"/>
  <c r="E62" i="8"/>
  <c r="D62" i="8"/>
  <c r="M61" i="8"/>
  <c r="J61" i="8" s="1"/>
  <c r="L61" i="8"/>
  <c r="I61" i="8" s="1"/>
  <c r="H61" i="8"/>
  <c r="G61" i="8"/>
  <c r="F61" i="8"/>
  <c r="E61" i="8"/>
  <c r="D61" i="8"/>
  <c r="M60" i="8"/>
  <c r="L60" i="8"/>
  <c r="I60" i="8" s="1"/>
  <c r="H60" i="8"/>
  <c r="G60" i="8"/>
  <c r="F60" i="8"/>
  <c r="E60" i="8"/>
  <c r="D60" i="8"/>
  <c r="M59" i="8"/>
  <c r="L59" i="8"/>
  <c r="I59" i="8" s="1"/>
  <c r="J59" i="8"/>
  <c r="H59" i="8"/>
  <c r="G59" i="8"/>
  <c r="F59" i="8"/>
  <c r="E59" i="8"/>
  <c r="D59" i="8"/>
  <c r="M58" i="8"/>
  <c r="L58" i="8"/>
  <c r="I58" i="8" s="1"/>
  <c r="J58" i="8"/>
  <c r="H58" i="8"/>
  <c r="G58" i="8"/>
  <c r="F58" i="8"/>
  <c r="E58" i="8"/>
  <c r="D58" i="8"/>
  <c r="M57" i="8"/>
  <c r="L57" i="8"/>
  <c r="I57" i="8" s="1"/>
  <c r="H57" i="8"/>
  <c r="G57" i="8"/>
  <c r="F57" i="8"/>
  <c r="E57" i="8"/>
  <c r="D57" i="8"/>
  <c r="M56" i="8"/>
  <c r="H56" i="8"/>
  <c r="G56" i="8"/>
  <c r="F56" i="8"/>
  <c r="E56" i="8"/>
  <c r="D56" i="8"/>
  <c r="M55" i="8"/>
  <c r="H55" i="8"/>
  <c r="G55" i="8"/>
  <c r="F55" i="8"/>
  <c r="E55" i="8"/>
  <c r="D55" i="8"/>
  <c r="M54" i="8"/>
  <c r="H54" i="8"/>
  <c r="G54" i="8"/>
  <c r="J54" i="8" s="1"/>
  <c r="F54" i="8"/>
  <c r="E54" i="8"/>
  <c r="D54" i="8"/>
  <c r="M53" i="8"/>
  <c r="J53" i="8" s="1"/>
  <c r="H53" i="8"/>
  <c r="G53" i="8"/>
  <c r="F53" i="8"/>
  <c r="E53" i="8"/>
  <c r="D53" i="8"/>
  <c r="M52" i="8"/>
  <c r="J52" i="8"/>
  <c r="H52" i="8"/>
  <c r="G52" i="8"/>
  <c r="F52" i="8"/>
  <c r="E52" i="8"/>
  <c r="D52" i="8"/>
  <c r="M51" i="8"/>
  <c r="J51" i="8" s="1"/>
  <c r="H51" i="8"/>
  <c r="G51" i="8"/>
  <c r="F51" i="8"/>
  <c r="E51" i="8"/>
  <c r="D51" i="8"/>
  <c r="M50" i="8"/>
  <c r="L50" i="8"/>
  <c r="I50" i="8" s="1"/>
  <c r="H50" i="8"/>
  <c r="G50" i="8"/>
  <c r="F50" i="8"/>
  <c r="J50" i="8" s="1"/>
  <c r="E50" i="8"/>
  <c r="D50" i="8"/>
  <c r="M49" i="8"/>
  <c r="H49" i="8"/>
  <c r="G49" i="8"/>
  <c r="F49" i="8"/>
  <c r="E49" i="8"/>
  <c r="D49" i="8"/>
  <c r="M48" i="8"/>
  <c r="L48" i="8"/>
  <c r="I48" i="8" s="1"/>
  <c r="H48" i="8"/>
  <c r="G48" i="8"/>
  <c r="F48" i="8"/>
  <c r="J48" i="8" s="1"/>
  <c r="E48" i="8"/>
  <c r="D48" i="8"/>
  <c r="M47" i="8"/>
  <c r="J47" i="8" s="1"/>
  <c r="H47" i="8"/>
  <c r="G47" i="8"/>
  <c r="F47" i="8"/>
  <c r="E47" i="8"/>
  <c r="D47" i="8"/>
  <c r="M46" i="8"/>
  <c r="L46" i="8"/>
  <c r="I46" i="8" s="1"/>
  <c r="H46" i="8"/>
  <c r="G46" i="8"/>
  <c r="F46" i="8"/>
  <c r="J46" i="8" s="1"/>
  <c r="E46" i="8"/>
  <c r="D46" i="8"/>
  <c r="M45" i="8"/>
  <c r="L45" i="8"/>
  <c r="I45" i="8" s="1"/>
  <c r="J45" i="8"/>
  <c r="H45" i="8"/>
  <c r="G45" i="8"/>
  <c r="F45" i="8"/>
  <c r="E45" i="8"/>
  <c r="D45" i="8"/>
  <c r="M44" i="8"/>
  <c r="H44" i="8"/>
  <c r="G44" i="8"/>
  <c r="J44" i="8" s="1"/>
  <c r="F44" i="8"/>
  <c r="E44" i="8"/>
  <c r="D44" i="8"/>
  <c r="M43" i="8"/>
  <c r="H43" i="8"/>
  <c r="G43" i="8"/>
  <c r="F43" i="8"/>
  <c r="E43" i="8"/>
  <c r="D43" i="8"/>
  <c r="M42" i="8"/>
  <c r="H42" i="8"/>
  <c r="G42" i="8"/>
  <c r="F42" i="8"/>
  <c r="E42" i="8"/>
  <c r="D42" i="8"/>
  <c r="M41" i="8"/>
  <c r="L41" i="8"/>
  <c r="I41" i="8" s="1"/>
  <c r="J41" i="8"/>
  <c r="H41" i="8"/>
  <c r="G41" i="8"/>
  <c r="F41" i="8"/>
  <c r="E41" i="8"/>
  <c r="D41" i="8"/>
  <c r="M40" i="8"/>
  <c r="L40" i="8"/>
  <c r="I40" i="8" s="1"/>
  <c r="J40" i="8"/>
  <c r="H40" i="8"/>
  <c r="G40" i="8"/>
  <c r="F40" i="8"/>
  <c r="E40" i="8"/>
  <c r="D40" i="8"/>
  <c r="M39" i="8"/>
  <c r="L39" i="8"/>
  <c r="I39" i="8" s="1"/>
  <c r="J39" i="8"/>
  <c r="H39" i="8"/>
  <c r="G39" i="8"/>
  <c r="F39" i="8"/>
  <c r="E39" i="8"/>
  <c r="D39" i="8"/>
  <c r="M38" i="8"/>
  <c r="L38" i="8"/>
  <c r="I38" i="8" s="1"/>
  <c r="H38" i="8"/>
  <c r="G38" i="8"/>
  <c r="F38" i="8"/>
  <c r="E38" i="8"/>
  <c r="D38" i="8"/>
  <c r="M37" i="8"/>
  <c r="H37" i="8"/>
  <c r="G37" i="8"/>
  <c r="F37" i="8"/>
  <c r="E37" i="8"/>
  <c r="D37" i="8"/>
  <c r="M36" i="8"/>
  <c r="L36" i="8"/>
  <c r="I36" i="8" s="1"/>
  <c r="J36" i="8"/>
  <c r="H36" i="8"/>
  <c r="G36" i="8"/>
  <c r="F36" i="8"/>
  <c r="E36" i="8"/>
  <c r="D36" i="8"/>
  <c r="M35" i="8"/>
  <c r="L35" i="8"/>
  <c r="I35" i="8" s="1"/>
  <c r="H35" i="8"/>
  <c r="G35" i="8"/>
  <c r="F35" i="8"/>
  <c r="E35" i="8"/>
  <c r="D35" i="8"/>
  <c r="M34" i="8"/>
  <c r="H34" i="8"/>
  <c r="G34" i="8"/>
  <c r="F34" i="8"/>
  <c r="E34" i="8"/>
  <c r="D34" i="8"/>
  <c r="M33" i="8"/>
  <c r="J33" i="8" s="1"/>
  <c r="H33" i="8"/>
  <c r="G33" i="8"/>
  <c r="F33" i="8"/>
  <c r="E33" i="8"/>
  <c r="D33" i="8"/>
  <c r="M32" i="8"/>
  <c r="H32" i="8"/>
  <c r="G32" i="8"/>
  <c r="F32" i="8"/>
  <c r="E32" i="8"/>
  <c r="D32" i="8"/>
  <c r="M31" i="8"/>
  <c r="H31" i="8"/>
  <c r="G31" i="8"/>
  <c r="F31" i="8"/>
  <c r="E31" i="8"/>
  <c r="D31" i="8"/>
  <c r="M30" i="8"/>
  <c r="H30" i="8"/>
  <c r="G30" i="8"/>
  <c r="F30" i="8"/>
  <c r="E30" i="8"/>
  <c r="D30" i="8"/>
  <c r="M29" i="8"/>
  <c r="L29" i="8"/>
  <c r="I29" i="8" s="1"/>
  <c r="H29" i="8"/>
  <c r="J29" i="8" s="1"/>
  <c r="G29" i="8"/>
  <c r="F29" i="8"/>
  <c r="E29" i="8"/>
  <c r="D29" i="8"/>
  <c r="M28" i="8"/>
  <c r="H28" i="8"/>
  <c r="G28" i="8"/>
  <c r="F28" i="8"/>
  <c r="E28" i="8"/>
  <c r="D28" i="8"/>
  <c r="M27" i="8"/>
  <c r="H27" i="8"/>
  <c r="G27" i="8"/>
  <c r="J27" i="8" s="1"/>
  <c r="F27" i="8"/>
  <c r="E27" i="8"/>
  <c r="D27" i="8"/>
  <c r="Q26" i="8"/>
  <c r="M26" i="8"/>
  <c r="H26" i="8"/>
  <c r="G26" i="8"/>
  <c r="F26" i="8"/>
  <c r="E26" i="8"/>
  <c r="D26" i="8"/>
  <c r="Q25" i="8"/>
  <c r="M25" i="8"/>
  <c r="H25" i="8"/>
  <c r="G25" i="8"/>
  <c r="F25" i="8"/>
  <c r="E25" i="8"/>
  <c r="D25" i="8"/>
  <c r="Q24" i="8"/>
  <c r="M24" i="8"/>
  <c r="H24" i="8"/>
  <c r="G24" i="8"/>
  <c r="F24" i="8"/>
  <c r="E24" i="8"/>
  <c r="D24" i="8"/>
  <c r="Q23" i="8"/>
  <c r="M23" i="8"/>
  <c r="J23" i="8" s="1"/>
  <c r="H23" i="8"/>
  <c r="G23" i="8"/>
  <c r="F23" i="8"/>
  <c r="E23" i="8"/>
  <c r="D23" i="8"/>
  <c r="Q22" i="8"/>
  <c r="M22" i="8"/>
  <c r="H22" i="8"/>
  <c r="G22" i="8"/>
  <c r="F22" i="8"/>
  <c r="E22" i="8"/>
  <c r="D22" i="8"/>
  <c r="Q21" i="8"/>
  <c r="M21" i="8"/>
  <c r="H21" i="8"/>
  <c r="G21" i="8"/>
  <c r="F21" i="8"/>
  <c r="E21" i="8"/>
  <c r="D21" i="8"/>
  <c r="Q20" i="8"/>
  <c r="M20" i="8"/>
  <c r="J20" i="8" s="1"/>
  <c r="H20" i="8"/>
  <c r="G20" i="8"/>
  <c r="F20" i="8"/>
  <c r="E20" i="8"/>
  <c r="D20" i="8"/>
  <c r="Q19" i="8"/>
  <c r="M19" i="8"/>
  <c r="L19" i="8"/>
  <c r="I19" i="8" s="1"/>
  <c r="H19" i="8"/>
  <c r="G19" i="8"/>
  <c r="F19" i="8"/>
  <c r="J19" i="8" s="1"/>
  <c r="E19" i="8"/>
  <c r="D19" i="8"/>
  <c r="Q18" i="8"/>
  <c r="M18" i="8"/>
  <c r="H18" i="8"/>
  <c r="G18" i="8"/>
  <c r="F18" i="8"/>
  <c r="E18" i="8"/>
  <c r="D18" i="8"/>
  <c r="Q17" i="8"/>
  <c r="M17" i="8"/>
  <c r="H17" i="8"/>
  <c r="G17" i="8"/>
  <c r="J17" i="8" s="1"/>
  <c r="F17" i="8"/>
  <c r="E17" i="8"/>
  <c r="D17" i="8"/>
  <c r="Q16" i="8"/>
  <c r="M16" i="8"/>
  <c r="J16" i="8" s="1"/>
  <c r="H16" i="8"/>
  <c r="G16" i="8"/>
  <c r="F16" i="8"/>
  <c r="E16" i="8"/>
  <c r="D16" i="8"/>
  <c r="Q15" i="8"/>
  <c r="M15" i="8"/>
  <c r="H15" i="8"/>
  <c r="G15" i="8"/>
  <c r="J15" i="8" s="1"/>
  <c r="F15" i="8"/>
  <c r="E15" i="8"/>
  <c r="D15" i="8"/>
  <c r="Q14" i="8"/>
  <c r="M14" i="8"/>
  <c r="J14" i="8" s="1"/>
  <c r="H14" i="8"/>
  <c r="G14" i="8"/>
  <c r="F14" i="8"/>
  <c r="E14" i="8"/>
  <c r="D14" i="8"/>
  <c r="Q13" i="8"/>
  <c r="M13" i="8"/>
  <c r="L13" i="8"/>
  <c r="I13" i="8" s="1"/>
  <c r="H13" i="8"/>
  <c r="G13" i="8"/>
  <c r="F13" i="8"/>
  <c r="E13" i="8"/>
  <c r="D13" i="8"/>
  <c r="Q12" i="8"/>
  <c r="M12" i="8"/>
  <c r="J12" i="8" s="1"/>
  <c r="H12" i="8"/>
  <c r="G12" i="8"/>
  <c r="F12" i="8"/>
  <c r="E12" i="8"/>
  <c r="D12" i="8"/>
  <c r="Q11" i="8"/>
  <c r="M11" i="8"/>
  <c r="L11" i="8"/>
  <c r="I11" i="8" s="1"/>
  <c r="H11" i="8"/>
  <c r="G11" i="8"/>
  <c r="F11" i="8"/>
  <c r="E11" i="8"/>
  <c r="D11" i="8"/>
  <c r="Q10" i="8"/>
  <c r="M10" i="8"/>
  <c r="H10" i="8"/>
  <c r="G10" i="8"/>
  <c r="F10" i="8"/>
  <c r="E10" i="8"/>
  <c r="D10" i="8"/>
  <c r="Q9" i="8"/>
  <c r="M9" i="8"/>
  <c r="L9" i="8"/>
  <c r="I9" i="8" s="1"/>
  <c r="J9" i="8"/>
  <c r="H9" i="8"/>
  <c r="G9" i="8"/>
  <c r="F9" i="8"/>
  <c r="E9" i="8"/>
  <c r="D9" i="8"/>
  <c r="Q8" i="8"/>
  <c r="M8" i="8"/>
  <c r="H8" i="8"/>
  <c r="G8" i="8"/>
  <c r="F8" i="8"/>
  <c r="E8" i="8"/>
  <c r="D8" i="8"/>
  <c r="Q7" i="8"/>
  <c r="M7" i="8"/>
  <c r="L7" i="8"/>
  <c r="I7" i="8" s="1"/>
  <c r="H7" i="8"/>
  <c r="J7" i="8" s="1"/>
  <c r="G7" i="8"/>
  <c r="F7" i="8"/>
  <c r="E7" i="8"/>
  <c r="D7" i="8"/>
  <c r="Q6" i="8"/>
  <c r="M6" i="8"/>
  <c r="H6" i="8"/>
  <c r="G6" i="8"/>
  <c r="F6" i="8"/>
  <c r="E6" i="8"/>
  <c r="D6" i="8"/>
  <c r="Q5" i="8"/>
  <c r="M5" i="8"/>
  <c r="L5" i="8"/>
  <c r="I5" i="8" s="1"/>
  <c r="H5" i="8"/>
  <c r="G5" i="8"/>
  <c r="F5" i="8"/>
  <c r="E5" i="8"/>
  <c r="D5" i="8"/>
  <c r="Q4" i="8"/>
  <c r="M4" i="8"/>
  <c r="J4" i="8" s="1"/>
  <c r="H4" i="8"/>
  <c r="G4" i="8"/>
  <c r="F4" i="8"/>
  <c r="E4" i="8"/>
  <c r="D4" i="8"/>
  <c r="Q3" i="8"/>
  <c r="M3" i="8"/>
  <c r="L3" i="8"/>
  <c r="I3" i="8" s="1"/>
  <c r="H3" i="8"/>
  <c r="G3" i="8"/>
  <c r="F3" i="8"/>
  <c r="E3" i="8"/>
  <c r="D3" i="8"/>
  <c r="M2" i="8"/>
  <c r="L2" i="8"/>
  <c r="I2" i="8" s="1"/>
  <c r="H2" i="8"/>
  <c r="G2" i="8"/>
  <c r="F2" i="8"/>
  <c r="E2" i="8"/>
  <c r="D2" i="8"/>
  <c r="J22" i="8" l="1"/>
  <c r="J96" i="8"/>
  <c r="J145" i="8"/>
  <c r="J21" i="8"/>
  <c r="J137" i="8"/>
  <c r="J108" i="8"/>
  <c r="J105" i="8"/>
  <c r="J91" i="8"/>
  <c r="K89" i="8"/>
  <c r="J76" i="8"/>
  <c r="K59" i="8"/>
  <c r="K58" i="8"/>
  <c r="J57" i="8"/>
  <c r="J49" i="8"/>
  <c r="J43" i="8"/>
  <c r="J42" i="8"/>
  <c r="K41" i="8"/>
  <c r="K40" i="8"/>
  <c r="K39" i="8"/>
  <c r="J38" i="8"/>
  <c r="J34" i="8"/>
  <c r="J28" i="8"/>
  <c r="J25" i="8"/>
  <c r="J13" i="8"/>
  <c r="K9" i="8"/>
  <c r="J3" i="8"/>
  <c r="J2" i="8"/>
  <c r="J5" i="8"/>
  <c r="J11" i="8"/>
  <c r="K11" i="8" s="1"/>
  <c r="J30" i="8"/>
  <c r="J31" i="8"/>
  <c r="J32" i="8"/>
  <c r="J35" i="8"/>
  <c r="K35" i="8" s="1"/>
  <c r="K36" i="8"/>
  <c r="J37" i="8"/>
  <c r="J55" i="8"/>
  <c r="J56" i="8"/>
  <c r="J60" i="8"/>
  <c r="K61" i="8"/>
  <c r="K62" i="8"/>
  <c r="J65" i="8"/>
  <c r="J73" i="8"/>
  <c r="K79" i="8"/>
  <c r="K84" i="8"/>
  <c r="J87" i="8"/>
  <c r="K87" i="8" s="1"/>
  <c r="J95" i="8"/>
  <c r="K95" i="8" s="1"/>
  <c r="K99" i="8"/>
  <c r="J102" i="8"/>
  <c r="J103" i="8"/>
  <c r="J104" i="8"/>
  <c r="J106" i="8"/>
  <c r="J116" i="8"/>
  <c r="K119" i="8"/>
  <c r="K120" i="8"/>
  <c r="J121" i="8"/>
  <c r="J128" i="8"/>
  <c r="J130" i="8"/>
  <c r="J139" i="8"/>
  <c r="K139" i="8" s="1"/>
  <c r="K13" i="8"/>
  <c r="K38" i="8"/>
  <c r="K57" i="8"/>
  <c r="K60" i="8"/>
  <c r="K66" i="8"/>
  <c r="K96" i="8"/>
  <c r="K102" i="8"/>
  <c r="K105" i="8"/>
  <c r="K106" i="8"/>
  <c r="K2" i="8"/>
  <c r="K3" i="8"/>
  <c r="K5" i="8"/>
  <c r="K45" i="8"/>
  <c r="K68" i="8"/>
  <c r="K74" i="8"/>
  <c r="K75" i="8"/>
  <c r="K76" i="8"/>
  <c r="K77" i="8"/>
  <c r="K81" i="8"/>
  <c r="K86" i="8"/>
  <c r="K93" i="8"/>
  <c r="K116" i="8"/>
  <c r="K117" i="8"/>
  <c r="K123" i="8"/>
  <c r="K129" i="8"/>
  <c r="K133" i="8"/>
  <c r="K137" i="8"/>
  <c r="K138" i="8"/>
  <c r="J146" i="8"/>
  <c r="J147" i="8"/>
  <c r="J154" i="8"/>
  <c r="J160" i="8"/>
  <c r="J161" i="8"/>
  <c r="J164" i="8"/>
  <c r="J165" i="8"/>
  <c r="J166" i="8"/>
  <c r="J167" i="8"/>
  <c r="J168" i="8"/>
  <c r="J171" i="8"/>
  <c r="J176" i="8"/>
  <c r="J179" i="8"/>
  <c r="J182" i="8"/>
  <c r="J185" i="8"/>
  <c r="J186" i="8"/>
  <c r="J187" i="8"/>
  <c r="J188" i="8"/>
  <c r="L171" i="8"/>
  <c r="I171" i="8" s="1"/>
  <c r="L166" i="8"/>
  <c r="I166" i="8" s="1"/>
  <c r="K166" i="8" s="1"/>
  <c r="L164" i="8"/>
  <c r="I164" i="8" s="1"/>
  <c r="L151" i="8"/>
  <c r="I151" i="8" s="1"/>
  <c r="K151" i="8" s="1"/>
  <c r="L146" i="8"/>
  <c r="I146" i="8" s="1"/>
  <c r="K146" i="8" s="1"/>
  <c r="L26" i="8"/>
  <c r="I26" i="8" s="1"/>
  <c r="L20" i="8"/>
  <c r="I20" i="8" s="1"/>
  <c r="K20" i="8" s="1"/>
  <c r="L10" i="8"/>
  <c r="I10" i="8" s="1"/>
  <c r="L145" i="8"/>
  <c r="I145" i="8" s="1"/>
  <c r="L143" i="8"/>
  <c r="I143" i="8" s="1"/>
  <c r="K143" i="8" s="1"/>
  <c r="L141" i="8"/>
  <c r="I141" i="8" s="1"/>
  <c r="L140" i="8"/>
  <c r="I140" i="8" s="1"/>
  <c r="L121" i="8"/>
  <c r="I121" i="8" s="1"/>
  <c r="L115" i="8"/>
  <c r="I115" i="8" s="1"/>
  <c r="L113" i="8"/>
  <c r="I113" i="8" s="1"/>
  <c r="L108" i="8"/>
  <c r="I108" i="8" s="1"/>
  <c r="L98" i="8"/>
  <c r="I98" i="8" s="1"/>
  <c r="K98" i="8" s="1"/>
  <c r="L180" i="8"/>
  <c r="I180" i="8" s="1"/>
  <c r="K180" i="8" s="1"/>
  <c r="L175" i="8"/>
  <c r="I175" i="8" s="1"/>
  <c r="L174" i="8"/>
  <c r="I174" i="8" s="1"/>
  <c r="K174" i="8" s="1"/>
  <c r="L172" i="8"/>
  <c r="I172" i="8" s="1"/>
  <c r="L162" i="8"/>
  <c r="I162" i="8" s="1"/>
  <c r="K162" i="8" s="1"/>
  <c r="L159" i="8"/>
  <c r="I159" i="8" s="1"/>
  <c r="L158" i="8"/>
  <c r="I158" i="8" s="1"/>
  <c r="K158" i="8" s="1"/>
  <c r="L149" i="8"/>
  <c r="I149" i="8" s="1"/>
  <c r="K149" i="8" s="1"/>
  <c r="L12" i="8"/>
  <c r="I12" i="8" s="1"/>
  <c r="K12" i="8" s="1"/>
  <c r="L4" i="8"/>
  <c r="I4" i="8" s="1"/>
  <c r="K4" i="8" s="1"/>
  <c r="L142" i="8"/>
  <c r="I142" i="8" s="1"/>
  <c r="L136" i="8"/>
  <c r="I136" i="8" s="1"/>
  <c r="L132" i="8"/>
  <c r="I132" i="8" s="1"/>
  <c r="L127" i="8"/>
  <c r="I127" i="8" s="1"/>
  <c r="K127" i="8" s="1"/>
  <c r="L114" i="8"/>
  <c r="I114" i="8" s="1"/>
  <c r="K114" i="8" s="1"/>
  <c r="L110" i="8"/>
  <c r="I110" i="8" s="1"/>
  <c r="K110" i="8" s="1"/>
  <c r="L109" i="8"/>
  <c r="I109" i="8" s="1"/>
  <c r="K109" i="8" s="1"/>
  <c r="L100" i="8"/>
  <c r="I100" i="8" s="1"/>
  <c r="L97" i="8"/>
  <c r="I97" i="8" s="1"/>
  <c r="L94" i="8"/>
  <c r="I94" i="8" s="1"/>
  <c r="K94" i="8" s="1"/>
  <c r="J6" i="8"/>
  <c r="K7" i="8"/>
  <c r="L167" i="8"/>
  <c r="I167" i="8" s="1"/>
  <c r="K167" i="8" s="1"/>
  <c r="L165" i="8"/>
  <c r="I165" i="8" s="1"/>
  <c r="K165" i="8" s="1"/>
  <c r="L163" i="8"/>
  <c r="I163" i="8" s="1"/>
  <c r="L161" i="8"/>
  <c r="I161" i="8" s="1"/>
  <c r="K161" i="8" s="1"/>
  <c r="L160" i="8"/>
  <c r="I160" i="8" s="1"/>
  <c r="K160" i="8" s="1"/>
  <c r="L157" i="8"/>
  <c r="I157" i="8" s="1"/>
  <c r="K157" i="8" s="1"/>
  <c r="L22" i="8"/>
  <c r="I22" i="8" s="1"/>
  <c r="K22" i="8" s="1"/>
  <c r="L16" i="8"/>
  <c r="I16" i="8" s="1"/>
  <c r="K16" i="8" s="1"/>
  <c r="L6" i="8"/>
  <c r="I6" i="8" s="1"/>
  <c r="K6" i="8" s="1"/>
  <c r="L135" i="8"/>
  <c r="I135" i="8" s="1"/>
  <c r="K135" i="8" s="1"/>
  <c r="L134" i="8"/>
  <c r="I134" i="8" s="1"/>
  <c r="K134" i="8" s="1"/>
  <c r="L130" i="8"/>
  <c r="I130" i="8" s="1"/>
  <c r="L128" i="8"/>
  <c r="I128" i="8" s="1"/>
  <c r="L126" i="8"/>
  <c r="I126" i="8" s="1"/>
  <c r="L125" i="8"/>
  <c r="I125" i="8" s="1"/>
  <c r="L122" i="8"/>
  <c r="I122" i="8" s="1"/>
  <c r="K122" i="8" s="1"/>
  <c r="L118" i="8"/>
  <c r="I118" i="8" s="1"/>
  <c r="K118" i="8" s="1"/>
  <c r="L111" i="8"/>
  <c r="I111" i="8" s="1"/>
  <c r="L104" i="8"/>
  <c r="I104" i="8" s="1"/>
  <c r="K104" i="8" s="1"/>
  <c r="L103" i="8"/>
  <c r="I103" i="8" s="1"/>
  <c r="L101" i="8"/>
  <c r="I101" i="8" s="1"/>
  <c r="L92" i="8"/>
  <c r="I92" i="8" s="1"/>
  <c r="J8" i="8"/>
  <c r="J10" i="8"/>
  <c r="L15" i="8"/>
  <c r="I15" i="8" s="1"/>
  <c r="K15" i="8" s="1"/>
  <c r="L17" i="8"/>
  <c r="I17" i="8" s="1"/>
  <c r="K17" i="8" s="1"/>
  <c r="J18" i="8"/>
  <c r="K19" i="8"/>
  <c r="L21" i="8"/>
  <c r="I21" i="8" s="1"/>
  <c r="K21" i="8" s="1"/>
  <c r="L23" i="8"/>
  <c r="I23" i="8" s="1"/>
  <c r="K23" i="8" s="1"/>
  <c r="J24" i="8"/>
  <c r="L25" i="8"/>
  <c r="I25" i="8" s="1"/>
  <c r="K25" i="8" s="1"/>
  <c r="J26" i="8"/>
  <c r="L27" i="8"/>
  <c r="I27" i="8" s="1"/>
  <c r="K27" i="8" s="1"/>
  <c r="L28" i="8"/>
  <c r="I28" i="8" s="1"/>
  <c r="K28" i="8" s="1"/>
  <c r="K29" i="8"/>
  <c r="L30" i="8"/>
  <c r="I30" i="8" s="1"/>
  <c r="K30" i="8" s="1"/>
  <c r="L31" i="8"/>
  <c r="I31" i="8" s="1"/>
  <c r="K31" i="8" s="1"/>
  <c r="L32" i="8"/>
  <c r="I32" i="8" s="1"/>
  <c r="K32" i="8" s="1"/>
  <c r="L33" i="8"/>
  <c r="I33" i="8" s="1"/>
  <c r="K33" i="8" s="1"/>
  <c r="L34" i="8"/>
  <c r="I34" i="8" s="1"/>
  <c r="K34" i="8" s="1"/>
  <c r="L37" i="8"/>
  <c r="I37" i="8" s="1"/>
  <c r="K37" i="8" s="1"/>
  <c r="L42" i="8"/>
  <c r="I42" i="8" s="1"/>
  <c r="K42" i="8" s="1"/>
  <c r="L43" i="8"/>
  <c r="I43" i="8" s="1"/>
  <c r="K43" i="8" s="1"/>
  <c r="L44" i="8"/>
  <c r="I44" i="8" s="1"/>
  <c r="K44" i="8" s="1"/>
  <c r="K46" i="8"/>
  <c r="L47" i="8"/>
  <c r="I47" i="8" s="1"/>
  <c r="K47" i="8" s="1"/>
  <c r="K48" i="8"/>
  <c r="L49" i="8"/>
  <c r="I49" i="8" s="1"/>
  <c r="K49" i="8" s="1"/>
  <c r="K50" i="8"/>
  <c r="L51" i="8"/>
  <c r="I51" i="8" s="1"/>
  <c r="K51" i="8" s="1"/>
  <c r="L52" i="8"/>
  <c r="I52" i="8" s="1"/>
  <c r="K52" i="8" s="1"/>
  <c r="L53" i="8"/>
  <c r="I53" i="8" s="1"/>
  <c r="K53" i="8" s="1"/>
  <c r="L54" i="8"/>
  <c r="I54" i="8" s="1"/>
  <c r="K54" i="8" s="1"/>
  <c r="L55" i="8"/>
  <c r="I55" i="8" s="1"/>
  <c r="K55" i="8" s="1"/>
  <c r="L56" i="8"/>
  <c r="I56" i="8" s="1"/>
  <c r="K56" i="8" s="1"/>
  <c r="K63" i="8"/>
  <c r="L64" i="8"/>
  <c r="I64" i="8" s="1"/>
  <c r="K64" i="8" s="1"/>
  <c r="L65" i="8"/>
  <c r="I65" i="8" s="1"/>
  <c r="K65" i="8" s="1"/>
  <c r="L67" i="8"/>
  <c r="I67" i="8" s="1"/>
  <c r="K67" i="8" s="1"/>
  <c r="K69" i="8"/>
  <c r="L71" i="8"/>
  <c r="I71" i="8" s="1"/>
  <c r="K71" i="8" s="1"/>
  <c r="L72" i="8"/>
  <c r="I72" i="8" s="1"/>
  <c r="K72" i="8" s="1"/>
  <c r="L73" i="8"/>
  <c r="I73" i="8" s="1"/>
  <c r="K78" i="8"/>
  <c r="K80" i="8"/>
  <c r="K82" i="8"/>
  <c r="L88" i="8"/>
  <c r="I88" i="8" s="1"/>
  <c r="K88" i="8" s="1"/>
  <c r="L83" i="8"/>
  <c r="I83" i="8" s="1"/>
  <c r="K83" i="8" s="1"/>
  <c r="K85" i="8"/>
  <c r="K90" i="8"/>
  <c r="L91" i="8"/>
  <c r="I91" i="8" s="1"/>
  <c r="K91" i="8" s="1"/>
  <c r="K92" i="8"/>
  <c r="K97" i="8"/>
  <c r="K100" i="8"/>
  <c r="K101" i="8"/>
  <c r="K107" i="8"/>
  <c r="K108" i="8"/>
  <c r="K111" i="8"/>
  <c r="K112" i="8"/>
  <c r="K113" i="8"/>
  <c r="K115" i="8"/>
  <c r="K124" i="8"/>
  <c r="K125" i="8"/>
  <c r="K126" i="8"/>
  <c r="K128" i="8"/>
  <c r="K131" i="8"/>
  <c r="K132" i="8"/>
  <c r="K136" i="8"/>
  <c r="K140" i="8"/>
  <c r="K141" i="8"/>
  <c r="K142" i="8"/>
  <c r="K144" i="8"/>
  <c r="K145" i="8"/>
  <c r="K159" i="8"/>
  <c r="K163" i="8"/>
  <c r="K171" i="8"/>
  <c r="K175" i="8"/>
  <c r="L184" i="8"/>
  <c r="I184" i="8" s="1"/>
  <c r="L178" i="8"/>
  <c r="I178" i="8" s="1"/>
  <c r="K178" i="8" s="1"/>
  <c r="L177" i="8"/>
  <c r="I177" i="8" s="1"/>
  <c r="K177" i="8" s="1"/>
  <c r="L173" i="8"/>
  <c r="I173" i="8" s="1"/>
  <c r="K173" i="8" s="1"/>
  <c r="L156" i="8"/>
  <c r="I156" i="8" s="1"/>
  <c r="L152" i="8"/>
  <c r="I152" i="8" s="1"/>
  <c r="K152" i="8" s="1"/>
  <c r="L186" i="8"/>
  <c r="I186" i="8" s="1"/>
  <c r="L183" i="8"/>
  <c r="I183" i="8" s="1"/>
  <c r="L182" i="8"/>
  <c r="I182" i="8" s="1"/>
  <c r="L181" i="8"/>
  <c r="I181" i="8" s="1"/>
  <c r="L176" i="8"/>
  <c r="I176" i="8" s="1"/>
  <c r="L169" i="8"/>
  <c r="I169" i="8" s="1"/>
  <c r="L168" i="8"/>
  <c r="I168" i="8" s="1"/>
  <c r="L154" i="8"/>
  <c r="I154" i="8" s="1"/>
  <c r="K154" i="8" s="1"/>
  <c r="L150" i="8"/>
  <c r="I150" i="8" s="1"/>
  <c r="K150" i="8" s="1"/>
  <c r="L8" i="8"/>
  <c r="I8" i="8" s="1"/>
  <c r="K8" i="8" s="1"/>
  <c r="L188" i="8"/>
  <c r="I188" i="8" s="1"/>
  <c r="L187" i="8"/>
  <c r="I187" i="8" s="1"/>
  <c r="K187" i="8" s="1"/>
  <c r="L185" i="8"/>
  <c r="I185" i="8" s="1"/>
  <c r="K185" i="8" s="1"/>
  <c r="L179" i="8"/>
  <c r="I179" i="8" s="1"/>
  <c r="K179" i="8" s="1"/>
  <c r="L170" i="8"/>
  <c r="I170" i="8" s="1"/>
  <c r="L155" i="8"/>
  <c r="I155" i="8" s="1"/>
  <c r="L153" i="8"/>
  <c r="I153" i="8" s="1"/>
  <c r="L148" i="8"/>
  <c r="I148" i="8" s="1"/>
  <c r="K148" i="8" s="1"/>
  <c r="L147" i="8"/>
  <c r="I147" i="8" s="1"/>
  <c r="L14" i="8"/>
  <c r="I14" i="8" s="1"/>
  <c r="K14" i="8" s="1"/>
  <c r="L18" i="8"/>
  <c r="I18" i="8" s="1"/>
  <c r="L24" i="8"/>
  <c r="I24" i="8" s="1"/>
  <c r="K24" i="8" s="1"/>
  <c r="J153" i="8"/>
  <c r="J155" i="8"/>
  <c r="K156" i="8"/>
  <c r="J169" i="8"/>
  <c r="K170" i="8"/>
  <c r="K172" i="8"/>
  <c r="J181" i="8"/>
  <c r="J183" i="8"/>
  <c r="K184" i="8"/>
  <c r="K186" i="8"/>
  <c r="K10" i="8" l="1"/>
  <c r="K176" i="8"/>
  <c r="K121" i="8"/>
  <c r="K103" i="8"/>
  <c r="K155" i="8"/>
  <c r="K147" i="8"/>
  <c r="K130" i="8"/>
  <c r="K73" i="8"/>
  <c r="K26" i="8"/>
  <c r="K188" i="8"/>
  <c r="K182" i="8"/>
  <c r="K168" i="8"/>
  <c r="K18" i="8"/>
  <c r="K169" i="8"/>
  <c r="K181" i="8"/>
  <c r="K183" i="8"/>
  <c r="K153" i="8"/>
  <c r="K164" i="8"/>
  <c r="D17" i="6"/>
  <c r="C17" i="6"/>
</calcChain>
</file>

<file path=xl/sharedStrings.xml><?xml version="1.0" encoding="utf-8"?>
<sst xmlns="http://schemas.openxmlformats.org/spreadsheetml/2006/main" count="1906" uniqueCount="344">
  <si>
    <t>First Name</t>
  </si>
  <si>
    <t>Nabil Fekir</t>
  </si>
  <si>
    <t>M</t>
  </si>
  <si>
    <t>Lyon</t>
  </si>
  <si>
    <t>62.33</t>
  </si>
  <si>
    <t>Claudio Beauvue</t>
  </si>
  <si>
    <t>87.28</t>
  </si>
  <si>
    <t>Mathieu Valbuena</t>
  </si>
  <si>
    <t>79.21</t>
  </si>
  <si>
    <t>Gueida Fofana</t>
  </si>
  <si>
    <t>0.00</t>
  </si>
  <si>
    <t>Danijel Subasic</t>
  </si>
  <si>
    <t>G</t>
  </si>
  <si>
    <t>Monaco</t>
  </si>
  <si>
    <t>67.30</t>
  </si>
  <si>
    <t>Christophe Jallet</t>
  </si>
  <si>
    <t>D</t>
  </si>
  <si>
    <t>55.79</t>
  </si>
  <si>
    <t>ClÃ©ment Grenier</t>
  </si>
  <si>
    <t>Bernardo Silva</t>
  </si>
  <si>
    <t>81.01</t>
  </si>
  <si>
    <t>Loic Perrin</t>
  </si>
  <si>
    <t>Saint Etienne</t>
  </si>
  <si>
    <t>73.07</t>
  </si>
  <si>
    <t>Robert Beric</t>
  </si>
  <si>
    <t>F</t>
  </si>
  <si>
    <t>34.20</t>
  </si>
  <si>
    <t>Fabinho</t>
  </si>
  <si>
    <t>76.88</t>
  </si>
  <si>
    <t>Romain Alessandrini</t>
  </si>
  <si>
    <t>Marseille</t>
  </si>
  <si>
    <t>77.68</t>
  </si>
  <si>
    <t>Jean Seri</t>
  </si>
  <si>
    <t>Nice</t>
  </si>
  <si>
    <t>85.60</t>
  </si>
  <si>
    <t>Corentin Tolisso</t>
  </si>
  <si>
    <t>79.13</t>
  </si>
  <si>
    <t>Anthony Lopes</t>
  </si>
  <si>
    <t>84.30</t>
  </si>
  <si>
    <t>Alexandre Lacazette</t>
  </si>
  <si>
    <t>54.86</t>
  </si>
  <si>
    <t>Wahbi Khazri</t>
  </si>
  <si>
    <t>Bordeaux</t>
  </si>
  <si>
    <t>103.11</t>
  </si>
  <si>
    <t>JoÃ£o Moutinho</t>
  </si>
  <si>
    <t>31.53</t>
  </si>
  <si>
    <t>Michy Batshuayi</t>
  </si>
  <si>
    <t>121.90</t>
  </si>
  <si>
    <t>Samuel Umtiti</t>
  </si>
  <si>
    <t>80.62</t>
  </si>
  <si>
    <t>Romain Hamouma</t>
  </si>
  <si>
    <t>71.45</t>
  </si>
  <si>
    <t>JÃ©rÃ©my Morel</t>
  </si>
  <si>
    <t>53.68</t>
  </si>
  <si>
    <t>Karim Rekik</t>
  </si>
  <si>
    <t>46.52</t>
  </si>
  <si>
    <t>Henri Bedimo</t>
  </si>
  <si>
    <t>25.84</t>
  </si>
  <si>
    <t>Rolando</t>
  </si>
  <si>
    <t>20.44</t>
  </si>
  <si>
    <t>Florentin Pogba</t>
  </si>
  <si>
    <t>49.02</t>
  </si>
  <si>
    <t>Mauricio Isla</t>
  </si>
  <si>
    <t>Francois Clerc</t>
  </si>
  <si>
    <t>35.80</t>
  </si>
  <si>
    <t>Cheick DiabatÃ©</t>
  </si>
  <si>
    <t>Andrea Raggi</t>
  </si>
  <si>
    <t>52.27</t>
  </si>
  <si>
    <t>Ricardo Carvalho</t>
  </si>
  <si>
    <t>40.90</t>
  </si>
  <si>
    <t>Nampalys Mendy</t>
  </si>
  <si>
    <t>71.52</t>
  </si>
  <si>
    <t>JÃ©rÃ©my Toulalan</t>
  </si>
  <si>
    <t>43.75</t>
  </si>
  <si>
    <t>Valentin Eysseric</t>
  </si>
  <si>
    <t>45.46</t>
  </si>
  <si>
    <t>Lamine SanÃ©</t>
  </si>
  <si>
    <t>Almamy TourÃ©</t>
  </si>
  <si>
    <t>28.18</t>
  </si>
  <si>
    <t>Hatem Ben Arfa</t>
  </si>
  <si>
    <t>123.53</t>
  </si>
  <si>
    <t>StÃ©phane Ruffier</t>
  </si>
  <si>
    <t>57.80</t>
  </si>
  <si>
    <t>Pablo</t>
  </si>
  <si>
    <t>47.78</t>
  </si>
  <si>
    <t>Thomas Lemar</t>
  </si>
  <si>
    <t>68.99</t>
  </si>
  <si>
    <t>Nolan Roux</t>
  </si>
  <si>
    <t>33.43</t>
  </si>
  <si>
    <t>Jordan Ferri</t>
  </si>
  <si>
    <t>55.29</t>
  </si>
  <si>
    <t>ClÃ©ment ChantÃ´me</t>
  </si>
  <si>
    <t>45.10</t>
  </si>
  <si>
    <t>FÃ¡bio CoentrÃ£o</t>
  </si>
  <si>
    <t>Javier Manquillo</t>
  </si>
  <si>
    <t>46.62</t>
  </si>
  <si>
    <t>Adama TraorÃ©</t>
  </si>
  <si>
    <t>23.88</t>
  </si>
  <si>
    <t>Milan Bisevac</t>
  </si>
  <si>
    <t>27.56</t>
  </si>
  <si>
    <t>Nabil Dirar</t>
  </si>
  <si>
    <t>60.99</t>
  </si>
  <si>
    <t>Nicolas N'Koulou</t>
  </si>
  <si>
    <t>55.64</t>
  </si>
  <si>
    <t>Benjamin Mendy</t>
  </si>
  <si>
    <t>44.33</t>
  </si>
  <si>
    <t>Nicolas Pallois</t>
  </si>
  <si>
    <t>53.75</t>
  </si>
  <si>
    <t>Maxime Poundje</t>
  </si>
  <si>
    <t>48.21</t>
  </si>
  <si>
    <t>Alassane PlÃ©a</t>
  </si>
  <si>
    <t>55.81</t>
  </si>
  <si>
    <t>Rony Lopes</t>
  </si>
  <si>
    <t>Diego Contento</t>
  </si>
  <si>
    <t>Jaroslav Plasil</t>
  </si>
  <si>
    <t>41.88</t>
  </si>
  <si>
    <t>Sergi Darder</t>
  </si>
  <si>
    <t>36.35</t>
  </si>
  <si>
    <t>Moustapha Bayal Sall</t>
  </si>
  <si>
    <t>49.37</t>
  </si>
  <si>
    <t>Benoit Assou-Ekotto</t>
  </si>
  <si>
    <t>26.66</t>
  </si>
  <si>
    <t>Jussie</t>
  </si>
  <si>
    <t>Rafael</t>
  </si>
  <si>
    <t>39.67</t>
  </si>
  <si>
    <t>Elderson EchiÃ©jilÃ©</t>
  </si>
  <si>
    <t>23.85</t>
  </si>
  <si>
    <t>Paul Baysse</t>
  </si>
  <si>
    <t>Brice Dja DjÃ©djÃ©</t>
  </si>
  <si>
    <t>15.54</t>
  </si>
  <si>
    <t>Mapou Yanga-Mbiwa</t>
  </si>
  <si>
    <t>27.51</t>
  </si>
  <si>
    <t>Maxime Gonalons</t>
  </si>
  <si>
    <t>54.10</t>
  </si>
  <si>
    <t>Yohann PelÃ©</t>
  </si>
  <si>
    <t>JÃ©rÃ©my Pied</t>
  </si>
  <si>
    <t>48.33</t>
  </si>
  <si>
    <t>CÃ©dric YambÃ©rÃ©</t>
  </si>
  <si>
    <t>23.23</t>
  </si>
  <si>
    <t>GrÃ©gory Sertic</t>
  </si>
  <si>
    <t>0.60</t>
  </si>
  <si>
    <t>RÃ©my Cabella</t>
  </si>
  <si>
    <t>50.28</t>
  </si>
  <si>
    <t>Rachid Ghezzal</t>
  </si>
  <si>
    <t>15.93</t>
  </si>
  <si>
    <t>Steed Malbranque</t>
  </si>
  <si>
    <t>17.53</t>
  </si>
  <si>
    <t>Abdel Barrada</t>
  </si>
  <si>
    <t>58.95</t>
  </si>
  <si>
    <t>Stephan El Shaarawy</t>
  </si>
  <si>
    <t>27.89</t>
  </si>
  <si>
    <t>CÃ©dric Carrasso</t>
  </si>
  <si>
    <t>33.20</t>
  </si>
  <si>
    <t>Diego Rolan</t>
  </si>
  <si>
    <t>40.40</t>
  </si>
  <si>
    <t>KÃ©vin ThÃ©ophile-Catherine</t>
  </si>
  <si>
    <t>21.00</t>
  </si>
  <si>
    <t>Olivier Boscagli</t>
  </si>
  <si>
    <t>31.21</t>
  </si>
  <si>
    <t>Boschilia</t>
  </si>
  <si>
    <t>Georges-KÃ©vin Nkoudou</t>
  </si>
  <si>
    <t>17.67</t>
  </si>
  <si>
    <t>Mathieu Gorgelin</t>
  </si>
  <si>
    <t>Jerome Prior</t>
  </si>
  <si>
    <t>16.60</t>
  </si>
  <si>
    <t>Romain Genevois</t>
  </si>
  <si>
    <t>Benjamin Corgnet</t>
  </si>
  <si>
    <t>Maxime Le Marchand</t>
  </si>
  <si>
    <t>19.78</t>
  </si>
  <si>
    <t>Steve Mandanda</t>
  </si>
  <si>
    <t>52.30</t>
  </si>
  <si>
    <t>Jonathan Brison</t>
  </si>
  <si>
    <t>13.40</t>
  </si>
  <si>
    <t>Bakary KonÃ©</t>
  </si>
  <si>
    <t>Stephane Sparagna</t>
  </si>
  <si>
    <t>Pierre-Yves Polomat</t>
  </si>
  <si>
    <t>24.81</t>
  </si>
  <si>
    <t>Adam Ounas</t>
  </si>
  <si>
    <t>15.14</t>
  </si>
  <si>
    <t>Wallyson Mallmann</t>
  </si>
  <si>
    <t>29.67</t>
  </si>
  <si>
    <t>Ricardo Pereira</t>
  </si>
  <si>
    <t>59.82</t>
  </si>
  <si>
    <t>Olivier Kemen</t>
  </si>
  <si>
    <t>Raphael Diarra</t>
  </si>
  <si>
    <t>Seydou Sy</t>
  </si>
  <si>
    <t>Maxime Lopez</t>
  </si>
  <si>
    <t>Andrea Gambetta</t>
  </si>
  <si>
    <t>Lucas Mocio</t>
  </si>
  <si>
    <t>Kevin N'Doram</t>
  </si>
  <si>
    <t>Paulin Puel</t>
  </si>
  <si>
    <t>0.75</t>
  </si>
  <si>
    <t>Anthony Maisonnial</t>
  </si>
  <si>
    <t>Abdou Aziz Thiam</t>
  </si>
  <si>
    <t>Maxime Borges</t>
  </si>
  <si>
    <t>Jonathan Mexique</t>
  </si>
  <si>
    <t>Cazim Suljic</t>
  </si>
  <si>
    <t>Simon Lefebvre</t>
  </si>
  <si>
    <t>Brice Nlate</t>
  </si>
  <si>
    <t>Alphousseyni Sane</t>
  </si>
  <si>
    <t>Valentin Vada</t>
  </si>
  <si>
    <t>David Sambissa</t>
  </si>
  <si>
    <t>Robin Maulun</t>
  </si>
  <si>
    <t>Eirik Haugan</t>
  </si>
  <si>
    <t>Alexandre Brucato</t>
  </si>
  <si>
    <t>Dylan Mboumbouni</t>
  </si>
  <si>
    <t>Kevin Zinga</t>
  </si>
  <si>
    <t>Lucas Tousart</t>
  </si>
  <si>
    <t>Gaetan Laborde</t>
  </si>
  <si>
    <t>StÃ©phan Raheriharimanana</t>
  </si>
  <si>
    <t>ValÃ¨re Germain</t>
  </si>
  <si>
    <t>102.54</t>
  </si>
  <si>
    <t>Mathieu Bodmer</t>
  </si>
  <si>
    <t>30.27</t>
  </si>
  <si>
    <t>Gautier Lloris</t>
  </si>
  <si>
    <t>Paul Nardi</t>
  </si>
  <si>
    <t>Fabien Lemoine</t>
  </si>
  <si>
    <t>48.63</t>
  </si>
  <si>
    <t>Zakarie Labidi</t>
  </si>
  <si>
    <t>Gil Dias</t>
  </si>
  <si>
    <t>Nicolas Maurice-Belay</t>
  </si>
  <si>
    <t>33.96</t>
  </si>
  <si>
    <t>Jacques-Alaixys Romao</t>
  </si>
  <si>
    <t>Andre Zambo Anguissa</t>
  </si>
  <si>
    <t>Abou Diaby</t>
  </si>
  <si>
    <t>Lucas Silva</t>
  </si>
  <si>
    <t>25.33</t>
  </si>
  <si>
    <t>Kevin Malcuit</t>
  </si>
  <si>
    <t>Renaud Cohade</t>
  </si>
  <si>
    <t>Mickael Le Bihan</t>
  </si>
  <si>
    <t>20.64</t>
  </si>
  <si>
    <t>Albert Rafetraniaina</t>
  </si>
  <si>
    <t>-2.35</t>
  </si>
  <si>
    <t>Mouez Hassen</t>
  </si>
  <si>
    <t>32.64</t>
  </si>
  <si>
    <t>Jonathan Correia</t>
  </si>
  <si>
    <t>Bilal Boutobba</t>
  </si>
  <si>
    <t>Vincent Pajot</t>
  </si>
  <si>
    <t>24.43</t>
  </si>
  <si>
    <t>Arnold Mvuemba</t>
  </si>
  <si>
    <t>Lindsay Rose</t>
  </si>
  <si>
    <t>JÃ©rÃ©mie Porsan-Clemente</t>
  </si>
  <si>
    <t>TiemouÃ© Bakayoko</t>
  </si>
  <si>
    <t>Said Benrahma</t>
  </si>
  <si>
    <t>20.83</t>
  </si>
  <si>
    <t>Lucas Ocampos</t>
  </si>
  <si>
    <t>31.74</t>
  </si>
  <si>
    <t>Jonathan Bamba</t>
  </si>
  <si>
    <t>17.27</t>
  </si>
  <si>
    <t>Kevin Soni</t>
  </si>
  <si>
    <t>Mario Pasalic</t>
  </si>
  <si>
    <t>31.68</t>
  </si>
  <si>
    <t>Erin Pinheiro</t>
  </si>
  <si>
    <t>-0.03</t>
  </si>
  <si>
    <t>Wallace</t>
  </si>
  <si>
    <t>13.42</t>
  </si>
  <si>
    <t>Aldo Kalulu</t>
  </si>
  <si>
    <t>Yoann Cardinale</t>
  </si>
  <si>
    <t>Alexandre Mendy</t>
  </si>
  <si>
    <t>JÃ©rÃ©my ClÃ©ment</t>
  </si>
  <si>
    <t>28.87</t>
  </si>
  <si>
    <t>Julien Vercauteren</t>
  </si>
  <si>
    <t>Jessy Moulin</t>
  </si>
  <si>
    <t>KÃ©vin Monnet-Paquet</t>
  </si>
  <si>
    <t>41.68</t>
  </si>
  <si>
    <t>Bouna Sarr</t>
  </si>
  <si>
    <t>Henri Saivet</t>
  </si>
  <si>
    <t>48.08</t>
  </si>
  <si>
    <t>Benjamin Karamoko</t>
  </si>
  <si>
    <t>HÃ©lder Costa</t>
  </si>
  <si>
    <t>Paolo De Ceglie</t>
  </si>
  <si>
    <t>13.89</t>
  </si>
  <si>
    <t>Abdou TraorÃ©</t>
  </si>
  <si>
    <t>Milan Gajic</t>
  </si>
  <si>
    <t>29.50</t>
  </si>
  <si>
    <t>Billel Omrani</t>
  </si>
  <si>
    <t>Lass Diarra</t>
  </si>
  <si>
    <t>45.14</t>
  </si>
  <si>
    <t>Bryan Constant</t>
  </si>
  <si>
    <t>Vincent Koziello</t>
  </si>
  <si>
    <t>55.25</t>
  </si>
  <si>
    <t>Simon Pouplin</t>
  </si>
  <si>
    <t>Mahamane TraorÃ©</t>
  </si>
  <si>
    <t>14.17</t>
  </si>
  <si>
    <t>Fares Bahlouli</t>
  </si>
  <si>
    <t>0.80</t>
  </si>
  <si>
    <t>Frederic Guilbert</t>
  </si>
  <si>
    <t>14.51</t>
  </si>
  <si>
    <t>Kevin Gomis</t>
  </si>
  <si>
    <t>Thomas TourÃ©</t>
  </si>
  <si>
    <t>Maxwell Cornet</t>
  </si>
  <si>
    <t>16.16</t>
  </si>
  <si>
    <t>Isaac Thelin</t>
  </si>
  <si>
    <t>Guido Carrillo</t>
  </si>
  <si>
    <t>18.20</t>
  </si>
  <si>
    <t>Franck Honorat</t>
  </si>
  <si>
    <t>Niklas Hult</t>
  </si>
  <si>
    <t>Enzo Crivelli</t>
  </si>
  <si>
    <t>23.33</t>
  </si>
  <si>
    <t>Neal Maupay</t>
  </si>
  <si>
    <t>Ismael Diomande</t>
  </si>
  <si>
    <t>Andre Biyogo Poko</t>
  </si>
  <si>
    <t>Jean-Christophe Bahebeck</t>
  </si>
  <si>
    <t>Ivan Cavaleiro</t>
  </si>
  <si>
    <t>Lacina TraorÃ©</t>
  </si>
  <si>
    <t>-0.82</t>
  </si>
  <si>
    <t>Salary</t>
  </si>
  <si>
    <t>PPG</t>
  </si>
  <si>
    <t>Club</t>
  </si>
  <si>
    <t>Name</t>
  </si>
  <si>
    <t>Position</t>
  </si>
  <si>
    <t>Team</t>
  </si>
  <si>
    <t>Games</t>
  </si>
  <si>
    <t>Minutes</t>
  </si>
  <si>
    <t>Yellow Cards</t>
  </si>
  <si>
    <t>Red Cards</t>
  </si>
  <si>
    <t>Fouls Won</t>
  </si>
  <si>
    <t>Fouls Committed</t>
  </si>
  <si>
    <t>Goals</t>
  </si>
  <si>
    <t>Assists</t>
  </si>
  <si>
    <t>Clean Sheets</t>
  </si>
  <si>
    <t>Single Goal Match</t>
  </si>
  <si>
    <t>Shots On Target</t>
  </si>
  <si>
    <t>Penalty Kicks Missed</t>
  </si>
  <si>
    <t>Passes Completed</t>
  </si>
  <si>
    <t>Passes Intercepted</t>
  </si>
  <si>
    <t>Tackles Won</t>
  </si>
  <si>
    <t>Saves</t>
  </si>
  <si>
    <t>Goals Allowed</t>
  </si>
  <si>
    <t>Penalty Kicks Saved</t>
  </si>
  <si>
    <t>FPPG</t>
  </si>
  <si>
    <t>Points</t>
  </si>
  <si>
    <t>GK</t>
  </si>
  <si>
    <t>DEF</t>
  </si>
  <si>
    <t>MIL</t>
  </si>
  <si>
    <t>FW</t>
  </si>
  <si>
    <t>x</t>
  </si>
  <si>
    <t>All</t>
  </si>
  <si>
    <t>Bonus D</t>
  </si>
  <si>
    <t>Bonus Off</t>
  </si>
  <si>
    <t>Total</t>
  </si>
  <si>
    <t>Buts enc</t>
  </si>
  <si>
    <t>Buts M</t>
  </si>
  <si>
    <t>Pronos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</si>
</sst>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\.00"/>
    <numFmt numFmtId="165" formatCode="0.00_ ;\-0.00\ "/>
    <numFmt numFmtId="166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center"/>
    </xf>
    <xf numFmtId="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2" fontId="0" fillId="0" borderId="0" xfId="0" applyNumberFormat="1"/>
    <xf numFmtId="166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</xdr:colOff>
          <xdr:row>0</xdr:row>
          <xdr:rowOff>171450</xdr:rowOff>
        </xdr:from>
        <xdr:to>
          <xdr:col>28</xdr:col>
          <xdr:colOff>85725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POSITION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</xdr:row>
          <xdr:rowOff>0</xdr:rowOff>
        </xdr:from>
        <xdr:to>
          <xdr:col>31</xdr:col>
          <xdr:colOff>28575</xdr:colOff>
          <xdr:row>2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180975</xdr:rowOff>
        </xdr:from>
        <xdr:to>
          <xdr:col>7</xdr:col>
          <xdr:colOff>600075</xdr:colOff>
          <xdr:row>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0</xdr:rowOff>
        </xdr:from>
        <xdr:to>
          <xdr:col>8</xdr:col>
          <xdr:colOff>752475</xdr:colOff>
          <xdr:row>2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0</xdr:row>
          <xdr:rowOff>171450</xdr:rowOff>
        </xdr:from>
        <xdr:to>
          <xdr:col>8</xdr:col>
          <xdr:colOff>9525</xdr:colOff>
          <xdr:row>2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19050</xdr:rowOff>
        </xdr:from>
        <xdr:to>
          <xdr:col>8</xdr:col>
          <xdr:colOff>66675</xdr:colOff>
          <xdr:row>2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1</xdr:row>
          <xdr:rowOff>0</xdr:rowOff>
        </xdr:from>
        <xdr:to>
          <xdr:col>13</xdr:col>
          <xdr:colOff>0</xdr:colOff>
          <xdr:row>2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2</xdr:row>
          <xdr:rowOff>180975</xdr:rowOff>
        </xdr:from>
        <xdr:to>
          <xdr:col>13</xdr:col>
          <xdr:colOff>28575</xdr:colOff>
          <xdr:row>4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team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876300</xdr:colOff>
          <xdr:row>3</xdr:row>
          <xdr:rowOff>152400</xdr:rowOff>
        </xdr:from>
        <xdr:to>
          <xdr:col>20</xdr:col>
          <xdr:colOff>19050</xdr:colOff>
          <xdr:row>5</xdr:row>
          <xdr:rowOff>114300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0</xdr:row>
          <xdr:rowOff>171450</xdr:rowOff>
        </xdr:from>
        <xdr:to>
          <xdr:col>19</xdr:col>
          <xdr:colOff>304800</xdr:colOff>
          <xdr:row>2</xdr:row>
          <xdr:rowOff>123825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188"/>
  <sheetViews>
    <sheetView workbookViewId="0"/>
  </sheetViews>
  <sheetFormatPr baseColWidth="10" defaultColWidth="9.140625" defaultRowHeight="15" x14ac:dyDescent="0.25"/>
  <cols>
    <col min="1" max="1" width="18.85546875" customWidth="1"/>
    <col min="2" max="2" width="7.42578125" customWidth="1"/>
    <col min="3" max="3" width="16.42578125" bestFit="1" customWidth="1"/>
    <col min="4" max="4" width="14.140625" style="5" bestFit="1" customWidth="1"/>
    <col min="5" max="5" width="10.28515625" bestFit="1" customWidth="1"/>
    <col min="6" max="6" width="12" bestFit="1" customWidth="1"/>
    <col min="7" max="7" width="7" bestFit="1" customWidth="1"/>
    <col min="23" max="23" width="9.140625" style="15"/>
  </cols>
  <sheetData>
    <row r="1" spans="1:25" x14ac:dyDescent="0.25">
      <c r="A1" s="3" t="s">
        <v>309</v>
      </c>
      <c r="B1" s="3" t="s">
        <v>310</v>
      </c>
      <c r="C1" s="3" t="s">
        <v>311</v>
      </c>
      <c r="D1" s="13" t="s">
        <v>306</v>
      </c>
      <c r="E1" s="3" t="s">
        <v>312</v>
      </c>
      <c r="F1" s="3" t="s">
        <v>313</v>
      </c>
      <c r="G1" s="3" t="s">
        <v>314</v>
      </c>
      <c r="H1" s="3" t="s">
        <v>315</v>
      </c>
      <c r="I1" s="3" t="s">
        <v>316</v>
      </c>
      <c r="J1" s="3" t="s">
        <v>317</v>
      </c>
      <c r="K1" s="3" t="s">
        <v>318</v>
      </c>
      <c r="L1" s="3" t="s">
        <v>319</v>
      </c>
      <c r="M1" s="3" t="s">
        <v>320</v>
      </c>
      <c r="N1" s="3" t="s">
        <v>321</v>
      </c>
      <c r="O1" s="3" t="s">
        <v>322</v>
      </c>
      <c r="P1" s="3" t="s">
        <v>323</v>
      </c>
      <c r="Q1" s="3" t="s">
        <v>324</v>
      </c>
      <c r="R1" s="3" t="s">
        <v>325</v>
      </c>
      <c r="S1" s="3" t="s">
        <v>326</v>
      </c>
      <c r="T1" s="3" t="s">
        <v>327</v>
      </c>
      <c r="U1" s="3" t="s">
        <v>328</v>
      </c>
      <c r="V1" s="3" t="s">
        <v>329</v>
      </c>
      <c r="W1" s="14" t="s">
        <v>330</v>
      </c>
      <c r="X1" s="3" t="s">
        <v>331</v>
      </c>
      <c r="Y1" s="3" t="s">
        <v>331</v>
      </c>
    </row>
    <row r="2" spans="1:25" x14ac:dyDescent="0.25">
      <c r="A2" t="s">
        <v>1</v>
      </c>
      <c r="B2" t="s">
        <v>2</v>
      </c>
      <c r="C2" t="s">
        <v>3</v>
      </c>
      <c r="D2" s="5">
        <v>13600000</v>
      </c>
      <c r="E2">
        <v>4</v>
      </c>
      <c r="F2">
        <v>349</v>
      </c>
      <c r="G2">
        <v>1</v>
      </c>
      <c r="H2">
        <v>0</v>
      </c>
      <c r="I2">
        <v>4</v>
      </c>
      <c r="J2">
        <v>6</v>
      </c>
      <c r="K2">
        <v>4</v>
      </c>
      <c r="L2">
        <v>1</v>
      </c>
      <c r="M2">
        <v>3</v>
      </c>
      <c r="N2">
        <v>0</v>
      </c>
      <c r="O2">
        <v>7</v>
      </c>
      <c r="P2">
        <v>0</v>
      </c>
      <c r="Q2">
        <v>127</v>
      </c>
      <c r="R2">
        <v>4</v>
      </c>
      <c r="S2">
        <v>4</v>
      </c>
      <c r="T2">
        <v>0</v>
      </c>
      <c r="U2">
        <v>2</v>
      </c>
      <c r="V2">
        <v>0</v>
      </c>
      <c r="W2" s="16">
        <v>30.478749999999998</v>
      </c>
      <c r="X2" t="s">
        <v>4</v>
      </c>
    </row>
    <row r="3" spans="1:25" x14ac:dyDescent="0.25">
      <c r="A3" t="s">
        <v>79</v>
      </c>
      <c r="B3" t="s">
        <v>2</v>
      </c>
      <c r="C3" t="s">
        <v>33</v>
      </c>
      <c r="D3" s="5">
        <v>8000000</v>
      </c>
      <c r="E3">
        <v>11</v>
      </c>
      <c r="F3">
        <v>864</v>
      </c>
      <c r="G3">
        <v>1</v>
      </c>
      <c r="H3">
        <v>0</v>
      </c>
      <c r="I3">
        <v>13</v>
      </c>
      <c r="J3">
        <v>10</v>
      </c>
      <c r="K3">
        <v>7</v>
      </c>
      <c r="L3">
        <v>2</v>
      </c>
      <c r="M3">
        <v>0</v>
      </c>
      <c r="N3">
        <v>7</v>
      </c>
      <c r="O3">
        <v>14</v>
      </c>
      <c r="P3">
        <v>0</v>
      </c>
      <c r="Q3">
        <v>295</v>
      </c>
      <c r="R3">
        <v>7</v>
      </c>
      <c r="S3">
        <v>3</v>
      </c>
      <c r="T3">
        <v>0</v>
      </c>
      <c r="U3">
        <v>14</v>
      </c>
      <c r="V3">
        <v>0</v>
      </c>
      <c r="W3" s="15">
        <v>16.67431818181818</v>
      </c>
      <c r="X3" t="s">
        <v>80</v>
      </c>
    </row>
    <row r="4" spans="1:25" x14ac:dyDescent="0.25">
      <c r="A4" t="s">
        <v>46</v>
      </c>
      <c r="B4" t="s">
        <v>25</v>
      </c>
      <c r="C4" t="s">
        <v>30</v>
      </c>
      <c r="D4" s="5">
        <v>9200000</v>
      </c>
      <c r="E4">
        <v>11</v>
      </c>
      <c r="F4">
        <v>907</v>
      </c>
      <c r="G4">
        <v>1</v>
      </c>
      <c r="H4">
        <v>0</v>
      </c>
      <c r="I4">
        <v>3</v>
      </c>
      <c r="J4">
        <v>16</v>
      </c>
      <c r="K4">
        <v>8</v>
      </c>
      <c r="L4">
        <v>3</v>
      </c>
      <c r="M4">
        <v>1</v>
      </c>
      <c r="N4">
        <v>6</v>
      </c>
      <c r="O4">
        <v>20</v>
      </c>
      <c r="P4">
        <v>0</v>
      </c>
      <c r="Q4">
        <v>142</v>
      </c>
      <c r="R4">
        <v>3</v>
      </c>
      <c r="S4">
        <v>3</v>
      </c>
      <c r="T4">
        <v>0</v>
      </c>
      <c r="U4">
        <v>12</v>
      </c>
      <c r="V4">
        <v>0</v>
      </c>
      <c r="W4" s="15">
        <v>11.081818181818182</v>
      </c>
      <c r="X4" t="s">
        <v>47</v>
      </c>
    </row>
    <row r="5" spans="1:25" x14ac:dyDescent="0.25">
      <c r="A5" t="s">
        <v>41</v>
      </c>
      <c r="B5" t="s">
        <v>2</v>
      </c>
      <c r="C5" t="s">
        <v>42</v>
      </c>
      <c r="D5" s="5">
        <v>21300000</v>
      </c>
      <c r="E5">
        <v>10</v>
      </c>
      <c r="F5">
        <v>778</v>
      </c>
      <c r="G5">
        <v>1</v>
      </c>
      <c r="H5">
        <v>0</v>
      </c>
      <c r="I5">
        <v>17</v>
      </c>
      <c r="J5">
        <v>11</v>
      </c>
      <c r="K5">
        <v>4</v>
      </c>
      <c r="L5">
        <v>5</v>
      </c>
      <c r="M5">
        <v>3</v>
      </c>
      <c r="N5">
        <v>3</v>
      </c>
      <c r="O5">
        <v>11</v>
      </c>
      <c r="P5">
        <v>1</v>
      </c>
      <c r="Q5">
        <v>251</v>
      </c>
      <c r="R5">
        <v>7</v>
      </c>
      <c r="S5">
        <v>17</v>
      </c>
      <c r="T5">
        <v>0</v>
      </c>
      <c r="U5">
        <v>12</v>
      </c>
      <c r="V5">
        <v>0</v>
      </c>
      <c r="W5" s="15">
        <v>18.731500000000004</v>
      </c>
      <c r="X5" t="s">
        <v>43</v>
      </c>
    </row>
    <row r="6" spans="1:25" x14ac:dyDescent="0.25">
      <c r="A6" t="s">
        <v>202</v>
      </c>
      <c r="B6" t="s">
        <v>2</v>
      </c>
      <c r="C6" t="s">
        <v>42</v>
      </c>
      <c r="D6" s="5">
        <v>6000000</v>
      </c>
      <c r="E6">
        <v>1</v>
      </c>
      <c r="F6">
        <v>18</v>
      </c>
      <c r="G6">
        <v>0</v>
      </c>
      <c r="H6">
        <v>0</v>
      </c>
      <c r="I6">
        <v>0</v>
      </c>
      <c r="J6">
        <v>0</v>
      </c>
      <c r="K6">
        <v>1</v>
      </c>
      <c r="L6">
        <v>0</v>
      </c>
      <c r="M6">
        <v>0</v>
      </c>
      <c r="N6">
        <v>0</v>
      </c>
      <c r="O6">
        <v>1</v>
      </c>
      <c r="P6">
        <v>0</v>
      </c>
      <c r="Q6">
        <v>10</v>
      </c>
      <c r="R6">
        <v>0</v>
      </c>
      <c r="S6">
        <v>0</v>
      </c>
      <c r="T6">
        <v>0</v>
      </c>
      <c r="U6">
        <v>1</v>
      </c>
      <c r="V6">
        <v>0</v>
      </c>
      <c r="W6" s="15">
        <v>21.31</v>
      </c>
      <c r="X6">
        <v>31656</v>
      </c>
    </row>
    <row r="7" spans="1:25" x14ac:dyDescent="0.25">
      <c r="A7" t="s">
        <v>210</v>
      </c>
      <c r="B7" t="s">
        <v>25</v>
      </c>
      <c r="C7" t="s">
        <v>33</v>
      </c>
      <c r="D7" s="5">
        <v>6000000</v>
      </c>
      <c r="E7">
        <v>11</v>
      </c>
      <c r="F7">
        <v>891</v>
      </c>
      <c r="G7">
        <v>2</v>
      </c>
      <c r="H7">
        <v>0</v>
      </c>
      <c r="I7">
        <v>11</v>
      </c>
      <c r="J7">
        <v>7</v>
      </c>
      <c r="K7">
        <v>6</v>
      </c>
      <c r="L7">
        <v>2</v>
      </c>
      <c r="M7">
        <v>0</v>
      </c>
      <c r="N7">
        <v>7</v>
      </c>
      <c r="O7">
        <v>15</v>
      </c>
      <c r="P7">
        <v>0</v>
      </c>
      <c r="Q7">
        <v>224</v>
      </c>
      <c r="R7">
        <v>3</v>
      </c>
      <c r="S7">
        <v>6</v>
      </c>
      <c r="T7">
        <v>0</v>
      </c>
      <c r="U7">
        <v>16</v>
      </c>
      <c r="V7">
        <v>0</v>
      </c>
      <c r="W7" s="15">
        <v>15.234545454545453</v>
      </c>
      <c r="X7" t="s">
        <v>211</v>
      </c>
    </row>
    <row r="8" spans="1:25" x14ac:dyDescent="0.25">
      <c r="A8" t="s">
        <v>110</v>
      </c>
      <c r="B8" t="s">
        <v>2</v>
      </c>
      <c r="C8" t="s">
        <v>33</v>
      </c>
      <c r="D8" s="5">
        <v>7500000</v>
      </c>
      <c r="E8">
        <v>6</v>
      </c>
      <c r="F8">
        <v>488</v>
      </c>
      <c r="G8">
        <v>1</v>
      </c>
      <c r="H8">
        <v>0</v>
      </c>
      <c r="I8">
        <v>12</v>
      </c>
      <c r="J8">
        <v>13</v>
      </c>
      <c r="K8">
        <v>2</v>
      </c>
      <c r="L8">
        <v>2</v>
      </c>
      <c r="M8">
        <v>0</v>
      </c>
      <c r="N8">
        <v>4</v>
      </c>
      <c r="O8">
        <v>8</v>
      </c>
      <c r="P8">
        <v>0</v>
      </c>
      <c r="Q8">
        <v>131</v>
      </c>
      <c r="R8">
        <v>1</v>
      </c>
      <c r="S8">
        <v>2</v>
      </c>
      <c r="T8">
        <v>0</v>
      </c>
      <c r="U8">
        <v>9</v>
      </c>
      <c r="V8">
        <v>0</v>
      </c>
      <c r="W8" s="15">
        <v>13.976249999999999</v>
      </c>
      <c r="X8" t="s">
        <v>111</v>
      </c>
    </row>
    <row r="9" spans="1:25" x14ac:dyDescent="0.25">
      <c r="A9" t="s">
        <v>21</v>
      </c>
      <c r="B9" t="s">
        <v>16</v>
      </c>
      <c r="C9" t="s">
        <v>22</v>
      </c>
      <c r="D9" s="5">
        <v>10100000</v>
      </c>
      <c r="E9">
        <v>8</v>
      </c>
      <c r="F9">
        <v>720</v>
      </c>
      <c r="G9">
        <v>0</v>
      </c>
      <c r="H9">
        <v>0</v>
      </c>
      <c r="I9">
        <v>7</v>
      </c>
      <c r="J9">
        <v>5</v>
      </c>
      <c r="K9">
        <v>3</v>
      </c>
      <c r="L9">
        <v>1</v>
      </c>
      <c r="M9">
        <v>2</v>
      </c>
      <c r="N9">
        <v>3</v>
      </c>
      <c r="O9">
        <v>6</v>
      </c>
      <c r="P9">
        <v>0</v>
      </c>
      <c r="Q9">
        <v>364</v>
      </c>
      <c r="R9">
        <v>13</v>
      </c>
      <c r="S9">
        <v>9</v>
      </c>
      <c r="T9">
        <v>0</v>
      </c>
      <c r="U9">
        <v>13</v>
      </c>
      <c r="V9">
        <v>0</v>
      </c>
      <c r="W9" s="15">
        <v>7.38375</v>
      </c>
      <c r="X9" t="s">
        <v>23</v>
      </c>
    </row>
    <row r="10" spans="1:25" x14ac:dyDescent="0.25">
      <c r="A10" t="s">
        <v>7</v>
      </c>
      <c r="B10" t="s">
        <v>2</v>
      </c>
      <c r="C10" t="s">
        <v>3</v>
      </c>
      <c r="D10" s="5">
        <v>12500000</v>
      </c>
      <c r="E10">
        <v>9</v>
      </c>
      <c r="F10">
        <v>728</v>
      </c>
      <c r="G10">
        <v>1</v>
      </c>
      <c r="H10">
        <v>0</v>
      </c>
      <c r="I10">
        <v>21</v>
      </c>
      <c r="J10">
        <v>10</v>
      </c>
      <c r="K10">
        <v>1</v>
      </c>
      <c r="L10">
        <v>2</v>
      </c>
      <c r="M10">
        <v>5</v>
      </c>
      <c r="N10">
        <v>2</v>
      </c>
      <c r="O10">
        <v>7</v>
      </c>
      <c r="P10">
        <v>0</v>
      </c>
      <c r="Q10">
        <v>403</v>
      </c>
      <c r="R10">
        <v>2</v>
      </c>
      <c r="S10">
        <v>7</v>
      </c>
      <c r="T10">
        <v>0</v>
      </c>
      <c r="U10">
        <v>7</v>
      </c>
      <c r="V10">
        <v>0</v>
      </c>
      <c r="W10" s="15">
        <v>15.475000000000001</v>
      </c>
      <c r="X10" t="s">
        <v>8</v>
      </c>
    </row>
    <row r="11" spans="1:25" x14ac:dyDescent="0.25">
      <c r="A11" t="s">
        <v>100</v>
      </c>
      <c r="B11" t="s">
        <v>2</v>
      </c>
      <c r="C11" t="s">
        <v>13</v>
      </c>
      <c r="D11" s="5">
        <v>7800000</v>
      </c>
      <c r="E11">
        <v>7</v>
      </c>
      <c r="F11">
        <v>572</v>
      </c>
      <c r="G11">
        <v>0</v>
      </c>
      <c r="H11">
        <v>0</v>
      </c>
      <c r="I11">
        <v>14</v>
      </c>
      <c r="J11">
        <v>10</v>
      </c>
      <c r="K11">
        <v>1</v>
      </c>
      <c r="L11">
        <v>4</v>
      </c>
      <c r="M11">
        <v>2</v>
      </c>
      <c r="N11">
        <v>2</v>
      </c>
      <c r="O11">
        <v>5</v>
      </c>
      <c r="P11">
        <v>0</v>
      </c>
      <c r="Q11">
        <v>171</v>
      </c>
      <c r="R11">
        <v>11</v>
      </c>
      <c r="S11">
        <v>12</v>
      </c>
      <c r="T11">
        <v>0</v>
      </c>
      <c r="U11">
        <v>8</v>
      </c>
      <c r="V11">
        <v>0</v>
      </c>
      <c r="W11" s="15">
        <v>10.526785714285714</v>
      </c>
      <c r="X11" t="s">
        <v>101</v>
      </c>
    </row>
    <row r="12" spans="1:25" x14ac:dyDescent="0.25">
      <c r="A12" t="s">
        <v>29</v>
      </c>
      <c r="B12" t="s">
        <v>2</v>
      </c>
      <c r="C12" t="s">
        <v>30</v>
      </c>
      <c r="D12" s="5">
        <v>9700000</v>
      </c>
      <c r="E12">
        <v>9</v>
      </c>
      <c r="F12">
        <v>679</v>
      </c>
      <c r="G12">
        <v>1</v>
      </c>
      <c r="H12">
        <v>1</v>
      </c>
      <c r="I12">
        <v>13</v>
      </c>
      <c r="J12">
        <v>11</v>
      </c>
      <c r="K12">
        <v>4</v>
      </c>
      <c r="L12">
        <v>2</v>
      </c>
      <c r="M12">
        <v>1</v>
      </c>
      <c r="N12">
        <v>5</v>
      </c>
      <c r="O12">
        <v>9</v>
      </c>
      <c r="P12">
        <v>0</v>
      </c>
      <c r="Q12">
        <v>182</v>
      </c>
      <c r="R12">
        <v>10</v>
      </c>
      <c r="S12">
        <v>4</v>
      </c>
      <c r="T12">
        <v>0</v>
      </c>
      <c r="U12">
        <v>10</v>
      </c>
      <c r="V12">
        <v>0</v>
      </c>
      <c r="W12" s="15">
        <v>8.8533333333333335</v>
      </c>
      <c r="X12" t="s">
        <v>31</v>
      </c>
    </row>
    <row r="13" spans="1:25" x14ac:dyDescent="0.25">
      <c r="A13" t="s">
        <v>85</v>
      </c>
      <c r="B13" t="s">
        <v>2</v>
      </c>
      <c r="C13" t="s">
        <v>13</v>
      </c>
      <c r="D13" s="5">
        <v>7900000</v>
      </c>
      <c r="E13">
        <v>8</v>
      </c>
      <c r="F13">
        <v>547</v>
      </c>
      <c r="G13">
        <v>0</v>
      </c>
      <c r="H13">
        <v>0</v>
      </c>
      <c r="I13">
        <v>14</v>
      </c>
      <c r="J13">
        <v>4</v>
      </c>
      <c r="K13">
        <v>3</v>
      </c>
      <c r="L13">
        <v>2</v>
      </c>
      <c r="M13">
        <v>0</v>
      </c>
      <c r="N13">
        <v>2</v>
      </c>
      <c r="O13">
        <v>6</v>
      </c>
      <c r="P13">
        <v>0</v>
      </c>
      <c r="Q13">
        <v>201</v>
      </c>
      <c r="R13">
        <v>7</v>
      </c>
      <c r="S13">
        <v>9</v>
      </c>
      <c r="T13">
        <v>0</v>
      </c>
      <c r="U13">
        <v>9</v>
      </c>
      <c r="V13">
        <v>0</v>
      </c>
      <c r="W13" s="15">
        <v>11.245312499999999</v>
      </c>
      <c r="X13" t="s">
        <v>86</v>
      </c>
    </row>
    <row r="14" spans="1:25" x14ac:dyDescent="0.25">
      <c r="A14" t="s">
        <v>181</v>
      </c>
      <c r="B14" t="s">
        <v>16</v>
      </c>
      <c r="C14" t="s">
        <v>33</v>
      </c>
      <c r="D14" s="5">
        <v>6100000</v>
      </c>
      <c r="E14">
        <v>7</v>
      </c>
      <c r="F14">
        <v>589</v>
      </c>
      <c r="G14">
        <v>0</v>
      </c>
      <c r="H14">
        <v>0</v>
      </c>
      <c r="I14">
        <v>11</v>
      </c>
      <c r="J14">
        <v>5</v>
      </c>
      <c r="K14">
        <v>0</v>
      </c>
      <c r="L14">
        <v>3</v>
      </c>
      <c r="M14">
        <v>0</v>
      </c>
      <c r="N14">
        <v>5</v>
      </c>
      <c r="O14">
        <v>0</v>
      </c>
      <c r="P14">
        <v>0</v>
      </c>
      <c r="Q14">
        <v>268</v>
      </c>
      <c r="R14">
        <v>22</v>
      </c>
      <c r="S14">
        <v>19</v>
      </c>
      <c r="T14">
        <v>0</v>
      </c>
      <c r="U14">
        <v>10</v>
      </c>
      <c r="V14">
        <v>0</v>
      </c>
      <c r="W14" s="15">
        <v>12.118285714285712</v>
      </c>
      <c r="X14" t="s">
        <v>182</v>
      </c>
    </row>
    <row r="15" spans="1:25" x14ac:dyDescent="0.25">
      <c r="A15" t="s">
        <v>114</v>
      </c>
      <c r="B15" t="s">
        <v>2</v>
      </c>
      <c r="C15" t="s">
        <v>42</v>
      </c>
      <c r="D15" s="5">
        <v>7400000</v>
      </c>
      <c r="E15">
        <v>5</v>
      </c>
      <c r="F15">
        <v>404</v>
      </c>
      <c r="G15">
        <v>0</v>
      </c>
      <c r="H15">
        <v>0</v>
      </c>
      <c r="I15">
        <v>5</v>
      </c>
      <c r="J15">
        <v>5</v>
      </c>
      <c r="K15">
        <v>2</v>
      </c>
      <c r="L15">
        <v>0</v>
      </c>
      <c r="M15">
        <v>2</v>
      </c>
      <c r="N15">
        <v>1</v>
      </c>
      <c r="O15">
        <v>3</v>
      </c>
      <c r="P15">
        <v>0</v>
      </c>
      <c r="Q15">
        <v>176</v>
      </c>
      <c r="R15">
        <v>5</v>
      </c>
      <c r="S15">
        <v>6</v>
      </c>
      <c r="T15">
        <v>0</v>
      </c>
      <c r="U15">
        <v>7</v>
      </c>
      <c r="V15">
        <v>0</v>
      </c>
      <c r="W15" s="15">
        <v>14.712</v>
      </c>
      <c r="X15" t="s">
        <v>115</v>
      </c>
    </row>
    <row r="16" spans="1:25" x14ac:dyDescent="0.25">
      <c r="A16" t="s">
        <v>163</v>
      </c>
      <c r="B16" t="s">
        <v>12</v>
      </c>
      <c r="C16" t="s">
        <v>42</v>
      </c>
      <c r="D16" s="5">
        <v>6500000</v>
      </c>
      <c r="E16">
        <v>2</v>
      </c>
      <c r="F16">
        <v>180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1</v>
      </c>
      <c r="N16">
        <v>1</v>
      </c>
      <c r="O16">
        <v>0</v>
      </c>
      <c r="P16">
        <v>0</v>
      </c>
      <c r="Q16">
        <v>32</v>
      </c>
      <c r="R16">
        <v>0</v>
      </c>
      <c r="S16">
        <v>0</v>
      </c>
      <c r="T16">
        <v>6</v>
      </c>
      <c r="U16">
        <v>1</v>
      </c>
      <c r="V16">
        <v>0</v>
      </c>
      <c r="W16" s="15">
        <v>7.8</v>
      </c>
      <c r="X16" t="s">
        <v>164</v>
      </c>
    </row>
    <row r="17" spans="1:24" x14ac:dyDescent="0.25">
      <c r="A17" t="s">
        <v>5</v>
      </c>
      <c r="B17" t="s">
        <v>2</v>
      </c>
      <c r="C17" t="s">
        <v>3</v>
      </c>
      <c r="D17" s="5">
        <v>12900000</v>
      </c>
      <c r="E17">
        <v>11</v>
      </c>
      <c r="F17">
        <v>699</v>
      </c>
      <c r="G17">
        <v>0</v>
      </c>
      <c r="H17">
        <v>0</v>
      </c>
      <c r="I17">
        <v>11</v>
      </c>
      <c r="J17">
        <v>6</v>
      </c>
      <c r="K17">
        <v>3</v>
      </c>
      <c r="L17">
        <v>3</v>
      </c>
      <c r="M17">
        <v>5</v>
      </c>
      <c r="N17">
        <v>2</v>
      </c>
      <c r="O17">
        <v>10</v>
      </c>
      <c r="P17">
        <v>0</v>
      </c>
      <c r="Q17">
        <v>116</v>
      </c>
      <c r="R17">
        <v>1</v>
      </c>
      <c r="S17">
        <v>4</v>
      </c>
      <c r="T17">
        <v>0</v>
      </c>
      <c r="U17">
        <v>5</v>
      </c>
      <c r="V17">
        <v>0</v>
      </c>
      <c r="W17" s="15">
        <v>14.723636363636365</v>
      </c>
      <c r="X17" t="s">
        <v>6</v>
      </c>
    </row>
    <row r="18" spans="1:24" x14ac:dyDescent="0.25">
      <c r="A18" t="s">
        <v>32</v>
      </c>
      <c r="B18" t="s">
        <v>2</v>
      </c>
      <c r="C18" t="s">
        <v>33</v>
      </c>
      <c r="D18" s="5">
        <v>9700000</v>
      </c>
      <c r="E18">
        <v>11</v>
      </c>
      <c r="F18">
        <v>920</v>
      </c>
      <c r="G18">
        <v>1</v>
      </c>
      <c r="H18">
        <v>0</v>
      </c>
      <c r="I18">
        <v>16</v>
      </c>
      <c r="J18">
        <v>10</v>
      </c>
      <c r="K18">
        <v>1</v>
      </c>
      <c r="L18">
        <v>3</v>
      </c>
      <c r="M18">
        <v>0</v>
      </c>
      <c r="N18">
        <v>7</v>
      </c>
      <c r="O18">
        <v>3</v>
      </c>
      <c r="P18">
        <v>0</v>
      </c>
      <c r="Q18">
        <v>684</v>
      </c>
      <c r="R18">
        <v>10</v>
      </c>
      <c r="S18">
        <v>9</v>
      </c>
      <c r="T18">
        <v>0</v>
      </c>
      <c r="U18">
        <v>17</v>
      </c>
      <c r="V18">
        <v>0</v>
      </c>
      <c r="W18" s="15">
        <v>11.567272727272726</v>
      </c>
      <c r="X18" t="s">
        <v>34</v>
      </c>
    </row>
    <row r="19" spans="1:24" x14ac:dyDescent="0.25">
      <c r="A19" t="s">
        <v>27</v>
      </c>
      <c r="B19" t="s">
        <v>16</v>
      </c>
      <c r="C19" t="s">
        <v>13</v>
      </c>
      <c r="D19" s="5">
        <v>9800000</v>
      </c>
      <c r="E19">
        <v>10</v>
      </c>
      <c r="F19">
        <v>900</v>
      </c>
      <c r="G19">
        <v>2</v>
      </c>
      <c r="H19">
        <v>0</v>
      </c>
      <c r="I19">
        <v>20</v>
      </c>
      <c r="J19">
        <v>20</v>
      </c>
      <c r="K19">
        <v>2</v>
      </c>
      <c r="L19">
        <v>1</v>
      </c>
      <c r="M19">
        <v>3</v>
      </c>
      <c r="N19">
        <v>3</v>
      </c>
      <c r="O19">
        <v>2</v>
      </c>
      <c r="P19">
        <v>0</v>
      </c>
      <c r="Q19">
        <v>371</v>
      </c>
      <c r="R19">
        <v>27</v>
      </c>
      <c r="S19">
        <v>18</v>
      </c>
      <c r="T19">
        <v>0</v>
      </c>
      <c r="U19">
        <v>14</v>
      </c>
      <c r="V19">
        <v>0</v>
      </c>
      <c r="W19" s="15">
        <v>6.7855999999999996</v>
      </c>
      <c r="X19" t="s">
        <v>28</v>
      </c>
    </row>
    <row r="20" spans="1:24" x14ac:dyDescent="0.25">
      <c r="A20" t="s">
        <v>37</v>
      </c>
      <c r="B20" t="s">
        <v>12</v>
      </c>
      <c r="C20" t="s">
        <v>3</v>
      </c>
      <c r="D20" s="5">
        <v>9500000</v>
      </c>
      <c r="E20">
        <v>11</v>
      </c>
      <c r="F20">
        <v>990</v>
      </c>
      <c r="G20">
        <v>0</v>
      </c>
      <c r="H20">
        <v>0</v>
      </c>
      <c r="I20">
        <v>1</v>
      </c>
      <c r="J20">
        <v>0</v>
      </c>
      <c r="K20">
        <v>0</v>
      </c>
      <c r="L20">
        <v>0</v>
      </c>
      <c r="M20">
        <v>7</v>
      </c>
      <c r="N20">
        <v>2</v>
      </c>
      <c r="O20">
        <v>0</v>
      </c>
      <c r="P20">
        <v>0</v>
      </c>
      <c r="Q20">
        <v>178</v>
      </c>
      <c r="R20">
        <v>0</v>
      </c>
      <c r="S20">
        <v>0</v>
      </c>
      <c r="T20">
        <v>30</v>
      </c>
      <c r="U20">
        <v>7</v>
      </c>
      <c r="V20">
        <v>0</v>
      </c>
      <c r="W20" s="15">
        <v>10.572727272727272</v>
      </c>
      <c r="X20" t="s">
        <v>38</v>
      </c>
    </row>
    <row r="21" spans="1:24" x14ac:dyDescent="0.25">
      <c r="A21" t="s">
        <v>177</v>
      </c>
      <c r="B21" t="s">
        <v>2</v>
      </c>
      <c r="C21" t="s">
        <v>42</v>
      </c>
      <c r="D21" s="5">
        <v>6200000</v>
      </c>
      <c r="E21">
        <v>2</v>
      </c>
      <c r="F21">
        <v>82</v>
      </c>
      <c r="G21">
        <v>1</v>
      </c>
      <c r="H21">
        <v>0</v>
      </c>
      <c r="I21">
        <v>0</v>
      </c>
      <c r="J21">
        <v>1</v>
      </c>
      <c r="K21">
        <v>1</v>
      </c>
      <c r="L21">
        <v>0</v>
      </c>
      <c r="M21">
        <v>1</v>
      </c>
      <c r="N21">
        <v>0</v>
      </c>
      <c r="O21">
        <v>3</v>
      </c>
      <c r="P21">
        <v>0</v>
      </c>
      <c r="Q21">
        <v>20</v>
      </c>
      <c r="R21">
        <v>3</v>
      </c>
      <c r="S21">
        <v>2</v>
      </c>
      <c r="T21">
        <v>0</v>
      </c>
      <c r="U21">
        <v>0</v>
      </c>
      <c r="V21">
        <v>0</v>
      </c>
      <c r="W21" s="15">
        <v>15.270000000000001</v>
      </c>
      <c r="X21" t="s">
        <v>178</v>
      </c>
    </row>
    <row r="22" spans="1:24" x14ac:dyDescent="0.25">
      <c r="A22" t="s">
        <v>76</v>
      </c>
      <c r="B22" t="s">
        <v>16</v>
      </c>
      <c r="C22" t="s">
        <v>42</v>
      </c>
      <c r="D22" s="5">
        <v>8000000</v>
      </c>
      <c r="E22">
        <v>2</v>
      </c>
      <c r="F22">
        <v>180</v>
      </c>
      <c r="G22">
        <v>2</v>
      </c>
      <c r="H22">
        <v>0</v>
      </c>
      <c r="I22">
        <v>2</v>
      </c>
      <c r="J22">
        <v>1</v>
      </c>
      <c r="K22">
        <v>0</v>
      </c>
      <c r="L22">
        <v>0</v>
      </c>
      <c r="M22">
        <v>2</v>
      </c>
      <c r="N22">
        <v>0</v>
      </c>
      <c r="O22">
        <v>0</v>
      </c>
      <c r="P22">
        <v>0</v>
      </c>
      <c r="Q22">
        <v>84</v>
      </c>
      <c r="R22">
        <v>6</v>
      </c>
      <c r="S22">
        <v>6</v>
      </c>
      <c r="T22">
        <v>0</v>
      </c>
      <c r="U22">
        <v>0</v>
      </c>
      <c r="V22">
        <v>0</v>
      </c>
      <c r="W22" s="15">
        <v>6.9639999999999995</v>
      </c>
      <c r="X22">
        <v>42353</v>
      </c>
    </row>
    <row r="23" spans="1:24" x14ac:dyDescent="0.25">
      <c r="A23" t="s">
        <v>147</v>
      </c>
      <c r="B23" t="s">
        <v>2</v>
      </c>
      <c r="C23" t="s">
        <v>30</v>
      </c>
      <c r="D23" s="5">
        <v>6800000</v>
      </c>
      <c r="E23">
        <v>8</v>
      </c>
      <c r="F23">
        <v>605</v>
      </c>
      <c r="G23">
        <v>3</v>
      </c>
      <c r="H23">
        <v>0</v>
      </c>
      <c r="I23">
        <v>13</v>
      </c>
      <c r="J23">
        <v>8</v>
      </c>
      <c r="K23">
        <v>1</v>
      </c>
      <c r="L23">
        <v>4</v>
      </c>
      <c r="M23">
        <v>1</v>
      </c>
      <c r="N23">
        <v>4</v>
      </c>
      <c r="O23">
        <v>5</v>
      </c>
      <c r="P23">
        <v>1</v>
      </c>
      <c r="Q23">
        <v>327</v>
      </c>
      <c r="R23">
        <v>11</v>
      </c>
      <c r="S23">
        <v>7</v>
      </c>
      <c r="T23">
        <v>0</v>
      </c>
      <c r="U23">
        <v>7</v>
      </c>
      <c r="V23">
        <v>0</v>
      </c>
      <c r="W23" s="15">
        <v>7.4937500000000004</v>
      </c>
      <c r="X23" t="s">
        <v>148</v>
      </c>
    </row>
    <row r="24" spans="1:24" x14ac:dyDescent="0.25">
      <c r="A24" t="s">
        <v>19</v>
      </c>
      <c r="B24" t="s">
        <v>2</v>
      </c>
      <c r="C24" t="s">
        <v>13</v>
      </c>
      <c r="D24" s="5">
        <v>10300000</v>
      </c>
      <c r="E24">
        <v>11</v>
      </c>
      <c r="F24">
        <v>758</v>
      </c>
      <c r="G24">
        <v>2</v>
      </c>
      <c r="H24">
        <v>0</v>
      </c>
      <c r="I24">
        <v>30</v>
      </c>
      <c r="J24">
        <v>10</v>
      </c>
      <c r="K24">
        <v>3</v>
      </c>
      <c r="L24">
        <v>0</v>
      </c>
      <c r="M24">
        <v>3</v>
      </c>
      <c r="N24">
        <v>3</v>
      </c>
      <c r="O24">
        <v>9</v>
      </c>
      <c r="P24">
        <v>0</v>
      </c>
      <c r="Q24">
        <v>237</v>
      </c>
      <c r="R24">
        <v>17</v>
      </c>
      <c r="S24">
        <v>10</v>
      </c>
      <c r="T24">
        <v>0</v>
      </c>
      <c r="U24">
        <v>8</v>
      </c>
      <c r="V24">
        <v>0</v>
      </c>
      <c r="W24" s="15">
        <v>8.6265909090909094</v>
      </c>
      <c r="X24" t="s">
        <v>20</v>
      </c>
    </row>
    <row r="25" spans="1:24" x14ac:dyDescent="0.25">
      <c r="A25" t="s">
        <v>48</v>
      </c>
      <c r="B25" t="s">
        <v>16</v>
      </c>
      <c r="C25" t="s">
        <v>3</v>
      </c>
      <c r="D25" s="5">
        <v>9000000</v>
      </c>
      <c r="E25">
        <v>11</v>
      </c>
      <c r="F25">
        <v>990</v>
      </c>
      <c r="G25">
        <v>2</v>
      </c>
      <c r="H25">
        <v>0</v>
      </c>
      <c r="I25">
        <v>12</v>
      </c>
      <c r="J25">
        <v>10</v>
      </c>
      <c r="K25">
        <v>0</v>
      </c>
      <c r="L25">
        <v>0</v>
      </c>
      <c r="M25">
        <v>7</v>
      </c>
      <c r="N25">
        <v>2</v>
      </c>
      <c r="O25">
        <v>0</v>
      </c>
      <c r="P25">
        <v>0</v>
      </c>
      <c r="Q25">
        <v>594</v>
      </c>
      <c r="R25">
        <v>34</v>
      </c>
      <c r="S25">
        <v>11</v>
      </c>
      <c r="T25">
        <v>0</v>
      </c>
      <c r="U25">
        <v>7</v>
      </c>
      <c r="V25">
        <v>0</v>
      </c>
      <c r="W25" s="15">
        <v>9.5770909090909093</v>
      </c>
      <c r="X25" t="s">
        <v>49</v>
      </c>
    </row>
    <row r="26" spans="1:24" x14ac:dyDescent="0.25">
      <c r="A26" t="s">
        <v>116</v>
      </c>
      <c r="B26" t="s">
        <v>2</v>
      </c>
      <c r="C26" t="s">
        <v>3</v>
      </c>
      <c r="D26" s="5">
        <v>7400000</v>
      </c>
      <c r="E26">
        <v>5</v>
      </c>
      <c r="F26">
        <v>345</v>
      </c>
      <c r="G26">
        <v>0</v>
      </c>
      <c r="H26">
        <v>0</v>
      </c>
      <c r="I26">
        <v>4</v>
      </c>
      <c r="J26">
        <v>3</v>
      </c>
      <c r="K26">
        <v>1</v>
      </c>
      <c r="L26">
        <v>0</v>
      </c>
      <c r="M26">
        <v>3</v>
      </c>
      <c r="N26">
        <v>2</v>
      </c>
      <c r="O26">
        <v>2</v>
      </c>
      <c r="P26">
        <v>0</v>
      </c>
      <c r="Q26">
        <v>199</v>
      </c>
      <c r="R26">
        <v>3</v>
      </c>
      <c r="S26">
        <v>6</v>
      </c>
      <c r="T26">
        <v>0</v>
      </c>
      <c r="U26">
        <v>2</v>
      </c>
      <c r="V26">
        <v>0</v>
      </c>
      <c r="W26" s="15">
        <v>12.279000000000002</v>
      </c>
      <c r="X26" t="s">
        <v>117</v>
      </c>
    </row>
    <row r="27" spans="1:24" x14ac:dyDescent="0.25">
      <c r="A27" t="s">
        <v>35</v>
      </c>
      <c r="B27" t="s">
        <v>2</v>
      </c>
      <c r="C27" t="s">
        <v>3</v>
      </c>
      <c r="D27" s="5">
        <v>9500000</v>
      </c>
      <c r="E27">
        <v>11</v>
      </c>
      <c r="F27">
        <v>949</v>
      </c>
      <c r="G27">
        <v>0</v>
      </c>
      <c r="H27">
        <v>0</v>
      </c>
      <c r="I27">
        <v>11</v>
      </c>
      <c r="J27">
        <v>14</v>
      </c>
      <c r="K27">
        <v>1</v>
      </c>
      <c r="L27">
        <v>1</v>
      </c>
      <c r="M27">
        <v>7</v>
      </c>
      <c r="N27">
        <v>2</v>
      </c>
      <c r="O27">
        <v>2</v>
      </c>
      <c r="P27">
        <v>0</v>
      </c>
      <c r="Q27">
        <v>613</v>
      </c>
      <c r="R27">
        <v>27</v>
      </c>
      <c r="S27">
        <v>19</v>
      </c>
      <c r="T27">
        <v>0</v>
      </c>
      <c r="U27">
        <v>7</v>
      </c>
      <c r="V27">
        <v>0</v>
      </c>
      <c r="W27" s="15">
        <v>12.304090909090911</v>
      </c>
      <c r="X27" t="s">
        <v>36</v>
      </c>
    </row>
    <row r="28" spans="1:24" x14ac:dyDescent="0.25">
      <c r="A28" t="s">
        <v>15</v>
      </c>
      <c r="B28" t="s">
        <v>16</v>
      </c>
      <c r="C28" t="s">
        <v>3</v>
      </c>
      <c r="D28" s="5">
        <v>10700000</v>
      </c>
      <c r="E28">
        <v>8</v>
      </c>
      <c r="F28">
        <v>622</v>
      </c>
      <c r="G28">
        <v>1</v>
      </c>
      <c r="H28">
        <v>0</v>
      </c>
      <c r="I28">
        <v>5</v>
      </c>
      <c r="J28">
        <v>6</v>
      </c>
      <c r="K28">
        <v>0</v>
      </c>
      <c r="L28">
        <v>0</v>
      </c>
      <c r="M28">
        <v>4</v>
      </c>
      <c r="N28">
        <v>2</v>
      </c>
      <c r="O28">
        <v>3</v>
      </c>
      <c r="P28">
        <v>0</v>
      </c>
      <c r="Q28">
        <v>395</v>
      </c>
      <c r="R28">
        <v>14</v>
      </c>
      <c r="S28">
        <v>21</v>
      </c>
      <c r="T28">
        <v>0</v>
      </c>
      <c r="U28">
        <v>5</v>
      </c>
      <c r="V28">
        <v>0</v>
      </c>
      <c r="W28" s="15">
        <v>9.7662499999999994</v>
      </c>
      <c r="X28" t="s">
        <v>17</v>
      </c>
    </row>
    <row r="29" spans="1:24" x14ac:dyDescent="0.25">
      <c r="A29" t="s">
        <v>229</v>
      </c>
      <c r="B29" t="s">
        <v>25</v>
      </c>
      <c r="C29" t="s">
        <v>33</v>
      </c>
      <c r="D29" s="5">
        <v>5800000</v>
      </c>
      <c r="E29">
        <v>3</v>
      </c>
      <c r="F29">
        <v>137</v>
      </c>
      <c r="G29">
        <v>0</v>
      </c>
      <c r="H29">
        <v>0</v>
      </c>
      <c r="I29">
        <v>0</v>
      </c>
      <c r="J29">
        <v>0</v>
      </c>
      <c r="K29">
        <v>1</v>
      </c>
      <c r="L29">
        <v>1</v>
      </c>
      <c r="M29">
        <v>0</v>
      </c>
      <c r="N29">
        <v>1</v>
      </c>
      <c r="O29">
        <v>3</v>
      </c>
      <c r="P29">
        <v>0</v>
      </c>
      <c r="Q29">
        <v>38</v>
      </c>
      <c r="R29">
        <v>0</v>
      </c>
      <c r="S29">
        <v>1</v>
      </c>
      <c r="T29">
        <v>0</v>
      </c>
      <c r="U29">
        <v>2</v>
      </c>
      <c r="V29">
        <v>0</v>
      </c>
      <c r="W29" s="15">
        <v>11.494999999999997</v>
      </c>
      <c r="X29" t="s">
        <v>230</v>
      </c>
    </row>
    <row r="30" spans="1:24" x14ac:dyDescent="0.25">
      <c r="A30" t="s">
        <v>130</v>
      </c>
      <c r="B30" t="s">
        <v>16</v>
      </c>
      <c r="C30" t="s">
        <v>3</v>
      </c>
      <c r="D30" s="5">
        <v>7100000</v>
      </c>
      <c r="E30">
        <v>4</v>
      </c>
      <c r="F30">
        <v>347</v>
      </c>
      <c r="G30">
        <v>1</v>
      </c>
      <c r="H30">
        <v>0</v>
      </c>
      <c r="I30">
        <v>7</v>
      </c>
      <c r="J30">
        <v>6</v>
      </c>
      <c r="K30">
        <v>0</v>
      </c>
      <c r="L30">
        <v>0</v>
      </c>
      <c r="M30">
        <v>2</v>
      </c>
      <c r="N30">
        <v>1</v>
      </c>
      <c r="O30">
        <v>1</v>
      </c>
      <c r="P30">
        <v>0</v>
      </c>
      <c r="Q30">
        <v>219</v>
      </c>
      <c r="R30">
        <v>6</v>
      </c>
      <c r="S30">
        <v>8</v>
      </c>
      <c r="T30">
        <v>0</v>
      </c>
      <c r="U30">
        <v>3</v>
      </c>
      <c r="V30">
        <v>0</v>
      </c>
      <c r="W30" s="15">
        <v>9.584500000000002</v>
      </c>
      <c r="X30" t="s">
        <v>131</v>
      </c>
    </row>
    <row r="31" spans="1:24" x14ac:dyDescent="0.25">
      <c r="A31" t="s">
        <v>83</v>
      </c>
      <c r="B31" t="s">
        <v>16</v>
      </c>
      <c r="C31" t="s">
        <v>42</v>
      </c>
      <c r="D31" s="5">
        <v>7900000</v>
      </c>
      <c r="E31">
        <v>7</v>
      </c>
      <c r="F31">
        <v>620</v>
      </c>
      <c r="G31">
        <v>1</v>
      </c>
      <c r="H31">
        <v>0</v>
      </c>
      <c r="I31">
        <v>2</v>
      </c>
      <c r="J31">
        <v>8</v>
      </c>
      <c r="K31">
        <v>1</v>
      </c>
      <c r="L31">
        <v>0</v>
      </c>
      <c r="M31">
        <v>2</v>
      </c>
      <c r="N31">
        <v>2</v>
      </c>
      <c r="O31">
        <v>2</v>
      </c>
      <c r="P31">
        <v>0</v>
      </c>
      <c r="Q31">
        <v>221</v>
      </c>
      <c r="R31">
        <v>35</v>
      </c>
      <c r="S31">
        <v>12</v>
      </c>
      <c r="T31">
        <v>0</v>
      </c>
      <c r="U31">
        <v>13</v>
      </c>
      <c r="V31">
        <v>0</v>
      </c>
      <c r="W31" s="15">
        <v>8.7331428571428553</v>
      </c>
      <c r="X31" t="s">
        <v>84</v>
      </c>
    </row>
    <row r="32" spans="1:24" x14ac:dyDescent="0.25">
      <c r="A32" t="s">
        <v>52</v>
      </c>
      <c r="B32" t="s">
        <v>16</v>
      </c>
      <c r="C32" t="s">
        <v>3</v>
      </c>
      <c r="D32" s="5">
        <v>8700000</v>
      </c>
      <c r="E32">
        <v>8</v>
      </c>
      <c r="F32">
        <v>637</v>
      </c>
      <c r="G32">
        <v>1</v>
      </c>
      <c r="H32">
        <v>0</v>
      </c>
      <c r="I32">
        <v>6</v>
      </c>
      <c r="J32">
        <v>5</v>
      </c>
      <c r="K32">
        <v>0</v>
      </c>
      <c r="L32">
        <v>0</v>
      </c>
      <c r="M32">
        <v>5</v>
      </c>
      <c r="N32">
        <v>1</v>
      </c>
      <c r="O32">
        <v>0</v>
      </c>
      <c r="P32">
        <v>0</v>
      </c>
      <c r="Q32">
        <v>273</v>
      </c>
      <c r="R32">
        <v>11</v>
      </c>
      <c r="S32">
        <v>19</v>
      </c>
      <c r="T32">
        <v>0</v>
      </c>
      <c r="U32">
        <v>4</v>
      </c>
      <c r="V32">
        <v>0</v>
      </c>
      <c r="W32" s="15">
        <v>8.9819999999999993</v>
      </c>
      <c r="X32" t="s">
        <v>53</v>
      </c>
    </row>
    <row r="33" spans="1:24" x14ac:dyDescent="0.25">
      <c r="A33" t="s">
        <v>54</v>
      </c>
      <c r="B33" t="s">
        <v>16</v>
      </c>
      <c r="C33" t="s">
        <v>30</v>
      </c>
      <c r="D33" s="5">
        <v>8400000</v>
      </c>
      <c r="E33">
        <v>7</v>
      </c>
      <c r="F33">
        <v>630</v>
      </c>
      <c r="G33">
        <v>2</v>
      </c>
      <c r="H33">
        <v>0</v>
      </c>
      <c r="I33">
        <v>8</v>
      </c>
      <c r="J33">
        <v>7</v>
      </c>
      <c r="K33">
        <v>1</v>
      </c>
      <c r="L33">
        <v>0</v>
      </c>
      <c r="M33">
        <v>1</v>
      </c>
      <c r="N33">
        <v>5</v>
      </c>
      <c r="O33">
        <v>1</v>
      </c>
      <c r="P33">
        <v>0</v>
      </c>
      <c r="Q33">
        <v>364</v>
      </c>
      <c r="R33">
        <v>10</v>
      </c>
      <c r="S33">
        <v>6</v>
      </c>
      <c r="T33">
        <v>0</v>
      </c>
      <c r="U33">
        <v>7</v>
      </c>
      <c r="V33">
        <v>0</v>
      </c>
      <c r="W33" s="15">
        <v>6.6457142857142859</v>
      </c>
      <c r="X33" t="s">
        <v>55</v>
      </c>
    </row>
    <row r="34" spans="1:24" x14ac:dyDescent="0.25">
      <c r="A34" t="s">
        <v>123</v>
      </c>
      <c r="B34" t="s">
        <v>16</v>
      </c>
      <c r="C34" t="s">
        <v>3</v>
      </c>
      <c r="D34" s="5">
        <v>7200000</v>
      </c>
      <c r="E34">
        <v>6</v>
      </c>
      <c r="F34">
        <v>432</v>
      </c>
      <c r="G34">
        <v>1</v>
      </c>
      <c r="H34">
        <v>0</v>
      </c>
      <c r="I34">
        <v>7</v>
      </c>
      <c r="J34">
        <v>5</v>
      </c>
      <c r="K34">
        <v>1</v>
      </c>
      <c r="L34">
        <v>0</v>
      </c>
      <c r="M34">
        <v>3</v>
      </c>
      <c r="N34">
        <v>1</v>
      </c>
      <c r="O34">
        <v>1</v>
      </c>
      <c r="P34">
        <v>0</v>
      </c>
      <c r="Q34">
        <v>176</v>
      </c>
      <c r="R34">
        <v>5</v>
      </c>
      <c r="S34">
        <v>9</v>
      </c>
      <c r="T34">
        <v>0</v>
      </c>
      <c r="U34">
        <v>3</v>
      </c>
      <c r="V34">
        <v>0</v>
      </c>
      <c r="W34" s="15">
        <v>9.4803333333333324</v>
      </c>
      <c r="X34" t="s">
        <v>124</v>
      </c>
    </row>
    <row r="35" spans="1:24" x14ac:dyDescent="0.25">
      <c r="A35" t="s">
        <v>70</v>
      </c>
      <c r="B35" t="s">
        <v>2</v>
      </c>
      <c r="C35" t="s">
        <v>33</v>
      </c>
      <c r="D35" s="5">
        <v>8100000</v>
      </c>
      <c r="E35">
        <v>11</v>
      </c>
      <c r="F35">
        <v>921</v>
      </c>
      <c r="G35">
        <v>0</v>
      </c>
      <c r="H35">
        <v>1</v>
      </c>
      <c r="I35">
        <v>13</v>
      </c>
      <c r="J35">
        <v>6</v>
      </c>
      <c r="K35">
        <v>1</v>
      </c>
      <c r="L35">
        <v>1</v>
      </c>
      <c r="M35">
        <v>0</v>
      </c>
      <c r="N35">
        <v>7</v>
      </c>
      <c r="O35">
        <v>1</v>
      </c>
      <c r="P35">
        <v>0</v>
      </c>
      <c r="Q35">
        <v>692</v>
      </c>
      <c r="R35">
        <v>17</v>
      </c>
      <c r="S35">
        <v>12</v>
      </c>
      <c r="T35">
        <v>0</v>
      </c>
      <c r="U35">
        <v>17</v>
      </c>
      <c r="V35">
        <v>0</v>
      </c>
      <c r="W35" s="15">
        <v>9.8127272727272725</v>
      </c>
      <c r="X35" t="s">
        <v>71</v>
      </c>
    </row>
    <row r="36" spans="1:24" x14ac:dyDescent="0.25">
      <c r="A36" t="s">
        <v>50</v>
      </c>
      <c r="B36" t="s">
        <v>2</v>
      </c>
      <c r="C36" t="s">
        <v>22</v>
      </c>
      <c r="D36" s="5">
        <v>8800000</v>
      </c>
      <c r="E36">
        <v>11</v>
      </c>
      <c r="F36">
        <v>820</v>
      </c>
      <c r="G36">
        <v>1</v>
      </c>
      <c r="H36">
        <v>0</v>
      </c>
      <c r="I36">
        <v>20</v>
      </c>
      <c r="J36">
        <v>8</v>
      </c>
      <c r="K36">
        <v>2</v>
      </c>
      <c r="L36">
        <v>1</v>
      </c>
      <c r="M36">
        <v>4</v>
      </c>
      <c r="N36">
        <v>3</v>
      </c>
      <c r="O36">
        <v>6</v>
      </c>
      <c r="P36">
        <v>0</v>
      </c>
      <c r="Q36">
        <v>201</v>
      </c>
      <c r="R36">
        <v>4</v>
      </c>
      <c r="S36">
        <v>5</v>
      </c>
      <c r="T36">
        <v>0</v>
      </c>
      <c r="U36">
        <v>12</v>
      </c>
      <c r="V36">
        <v>0</v>
      </c>
      <c r="W36" s="15">
        <v>5.4954545454545451</v>
      </c>
      <c r="X36" t="s">
        <v>51</v>
      </c>
    </row>
    <row r="37" spans="1:24" x14ac:dyDescent="0.25">
      <c r="A37" t="s">
        <v>56</v>
      </c>
      <c r="B37" t="s">
        <v>16</v>
      </c>
      <c r="C37" t="s">
        <v>3</v>
      </c>
      <c r="D37" s="5">
        <v>8300000</v>
      </c>
      <c r="E37">
        <v>4</v>
      </c>
      <c r="F37">
        <v>289</v>
      </c>
      <c r="G37">
        <v>0</v>
      </c>
      <c r="H37">
        <v>0</v>
      </c>
      <c r="I37">
        <v>6</v>
      </c>
      <c r="J37">
        <v>1</v>
      </c>
      <c r="K37">
        <v>0</v>
      </c>
      <c r="L37">
        <v>0</v>
      </c>
      <c r="M37">
        <v>2</v>
      </c>
      <c r="N37">
        <v>0</v>
      </c>
      <c r="O37">
        <v>2</v>
      </c>
      <c r="P37">
        <v>0</v>
      </c>
      <c r="Q37">
        <v>152</v>
      </c>
      <c r="R37">
        <v>4</v>
      </c>
      <c r="S37">
        <v>8</v>
      </c>
      <c r="T37">
        <v>0</v>
      </c>
      <c r="U37">
        <v>2</v>
      </c>
      <c r="V37">
        <v>0</v>
      </c>
      <c r="W37" s="15">
        <v>9.4160000000000004</v>
      </c>
      <c r="X37" t="s">
        <v>57</v>
      </c>
    </row>
    <row r="38" spans="1:24" x14ac:dyDescent="0.25">
      <c r="A38" t="s">
        <v>72</v>
      </c>
      <c r="B38" t="s">
        <v>2</v>
      </c>
      <c r="C38" t="s">
        <v>13</v>
      </c>
      <c r="D38" s="5">
        <v>8100000</v>
      </c>
      <c r="E38">
        <v>7</v>
      </c>
      <c r="F38">
        <v>630</v>
      </c>
      <c r="G38">
        <v>0</v>
      </c>
      <c r="H38">
        <v>0</v>
      </c>
      <c r="I38">
        <v>9</v>
      </c>
      <c r="J38">
        <v>5</v>
      </c>
      <c r="K38">
        <v>0</v>
      </c>
      <c r="L38">
        <v>1</v>
      </c>
      <c r="M38">
        <v>2</v>
      </c>
      <c r="N38">
        <v>4</v>
      </c>
      <c r="O38">
        <v>1</v>
      </c>
      <c r="P38">
        <v>0</v>
      </c>
      <c r="Q38">
        <v>303</v>
      </c>
      <c r="R38">
        <v>24</v>
      </c>
      <c r="S38">
        <v>13</v>
      </c>
      <c r="T38">
        <v>0</v>
      </c>
      <c r="U38">
        <v>7</v>
      </c>
      <c r="V38">
        <v>0</v>
      </c>
      <c r="W38" s="15">
        <v>6.4667857142857148</v>
      </c>
      <c r="X38" t="s">
        <v>73</v>
      </c>
    </row>
    <row r="39" spans="1:24" x14ac:dyDescent="0.25">
      <c r="A39" t="s">
        <v>118</v>
      </c>
      <c r="B39" t="s">
        <v>16</v>
      </c>
      <c r="C39" t="s">
        <v>22</v>
      </c>
      <c r="D39" s="5">
        <v>7300000</v>
      </c>
      <c r="E39">
        <v>8</v>
      </c>
      <c r="F39">
        <v>618</v>
      </c>
      <c r="G39">
        <v>2</v>
      </c>
      <c r="H39">
        <v>0</v>
      </c>
      <c r="I39">
        <v>6</v>
      </c>
      <c r="J39">
        <v>11</v>
      </c>
      <c r="K39">
        <v>1</v>
      </c>
      <c r="L39">
        <v>0</v>
      </c>
      <c r="M39">
        <v>3</v>
      </c>
      <c r="N39">
        <v>3</v>
      </c>
      <c r="O39">
        <v>1</v>
      </c>
      <c r="P39">
        <v>0</v>
      </c>
      <c r="Q39">
        <v>267</v>
      </c>
      <c r="R39">
        <v>10</v>
      </c>
      <c r="S39">
        <v>16</v>
      </c>
      <c r="T39">
        <v>0</v>
      </c>
      <c r="U39">
        <v>5</v>
      </c>
      <c r="V39">
        <v>0</v>
      </c>
      <c r="W39" s="15">
        <v>3.9212499999999997</v>
      </c>
      <c r="X39" t="s">
        <v>119</v>
      </c>
    </row>
    <row r="40" spans="1:24" x14ac:dyDescent="0.25">
      <c r="A40" t="s">
        <v>60</v>
      </c>
      <c r="B40" t="s">
        <v>16</v>
      </c>
      <c r="C40" t="s">
        <v>22</v>
      </c>
      <c r="D40" s="5">
        <v>8300000</v>
      </c>
      <c r="E40">
        <v>8</v>
      </c>
      <c r="F40">
        <v>642</v>
      </c>
      <c r="G40">
        <v>0</v>
      </c>
      <c r="H40">
        <v>0</v>
      </c>
      <c r="I40">
        <v>5</v>
      </c>
      <c r="J40">
        <v>7</v>
      </c>
      <c r="K40">
        <v>0</v>
      </c>
      <c r="L40">
        <v>1</v>
      </c>
      <c r="M40">
        <v>3</v>
      </c>
      <c r="N40">
        <v>2</v>
      </c>
      <c r="O40">
        <v>0</v>
      </c>
      <c r="P40">
        <v>0</v>
      </c>
      <c r="Q40">
        <v>306</v>
      </c>
      <c r="R40">
        <v>18</v>
      </c>
      <c r="S40">
        <v>7</v>
      </c>
      <c r="T40">
        <v>0</v>
      </c>
      <c r="U40">
        <v>10</v>
      </c>
      <c r="V40">
        <v>0</v>
      </c>
      <c r="W40" s="15">
        <v>4.1274999999999995</v>
      </c>
      <c r="X40" t="s">
        <v>61</v>
      </c>
    </row>
    <row r="41" spans="1:24" x14ac:dyDescent="0.25">
      <c r="A41" t="s">
        <v>11</v>
      </c>
      <c r="B41" t="s">
        <v>12</v>
      </c>
      <c r="C41" t="s">
        <v>13</v>
      </c>
      <c r="D41" s="5">
        <v>10800000</v>
      </c>
      <c r="E41">
        <v>11</v>
      </c>
      <c r="F41">
        <v>990</v>
      </c>
      <c r="G41">
        <v>1</v>
      </c>
      <c r="H41">
        <v>0</v>
      </c>
      <c r="I41">
        <v>1</v>
      </c>
      <c r="J41">
        <v>0</v>
      </c>
      <c r="K41">
        <v>0</v>
      </c>
      <c r="L41">
        <v>0</v>
      </c>
      <c r="M41">
        <v>3</v>
      </c>
      <c r="N41">
        <v>4</v>
      </c>
      <c r="O41">
        <v>0</v>
      </c>
      <c r="P41">
        <v>0</v>
      </c>
      <c r="Q41">
        <v>137</v>
      </c>
      <c r="R41">
        <v>0</v>
      </c>
      <c r="S41">
        <v>0</v>
      </c>
      <c r="T41">
        <v>42</v>
      </c>
      <c r="U41">
        <v>15</v>
      </c>
      <c r="V41">
        <v>1</v>
      </c>
      <c r="W41" s="15">
        <v>6.1181818181818191</v>
      </c>
      <c r="X41" t="s">
        <v>14</v>
      </c>
    </row>
    <row r="42" spans="1:24" x14ac:dyDescent="0.25">
      <c r="A42" t="s">
        <v>39</v>
      </c>
      <c r="B42" t="s">
        <v>25</v>
      </c>
      <c r="C42" t="s">
        <v>3</v>
      </c>
      <c r="D42" s="5">
        <v>9400000</v>
      </c>
      <c r="E42">
        <v>9</v>
      </c>
      <c r="F42">
        <v>752</v>
      </c>
      <c r="G42">
        <v>1</v>
      </c>
      <c r="H42">
        <v>0</v>
      </c>
      <c r="I42">
        <v>17</v>
      </c>
      <c r="J42">
        <v>15</v>
      </c>
      <c r="K42">
        <v>2</v>
      </c>
      <c r="L42">
        <v>0</v>
      </c>
      <c r="M42">
        <v>6</v>
      </c>
      <c r="N42">
        <v>2</v>
      </c>
      <c r="O42">
        <v>13</v>
      </c>
      <c r="P42">
        <v>1</v>
      </c>
      <c r="Q42">
        <v>194</v>
      </c>
      <c r="R42">
        <v>2</v>
      </c>
      <c r="S42">
        <v>7</v>
      </c>
      <c r="T42">
        <v>0</v>
      </c>
      <c r="U42">
        <v>4</v>
      </c>
      <c r="V42">
        <v>0</v>
      </c>
      <c r="W42" s="15">
        <v>12.621111111111109</v>
      </c>
      <c r="X42" t="s">
        <v>40</v>
      </c>
    </row>
    <row r="43" spans="1:24" x14ac:dyDescent="0.25">
      <c r="A43" t="s">
        <v>108</v>
      </c>
      <c r="B43" t="s">
        <v>16</v>
      </c>
      <c r="C43" t="s">
        <v>42</v>
      </c>
      <c r="D43" s="5">
        <v>7600000</v>
      </c>
      <c r="E43">
        <v>8</v>
      </c>
      <c r="F43">
        <v>720</v>
      </c>
      <c r="G43">
        <v>3</v>
      </c>
      <c r="H43">
        <v>0</v>
      </c>
      <c r="I43">
        <v>8</v>
      </c>
      <c r="J43">
        <v>10</v>
      </c>
      <c r="K43">
        <v>0</v>
      </c>
      <c r="L43">
        <v>1</v>
      </c>
      <c r="M43">
        <v>3</v>
      </c>
      <c r="N43">
        <v>1</v>
      </c>
      <c r="O43">
        <v>0</v>
      </c>
      <c r="P43">
        <v>0</v>
      </c>
      <c r="Q43">
        <v>227</v>
      </c>
      <c r="R43">
        <v>24</v>
      </c>
      <c r="S43">
        <v>20</v>
      </c>
      <c r="T43">
        <v>0</v>
      </c>
      <c r="U43">
        <v>14</v>
      </c>
      <c r="V43">
        <v>0</v>
      </c>
      <c r="W43" s="15">
        <v>7.6167499999999997</v>
      </c>
      <c r="X43" t="s">
        <v>109</v>
      </c>
    </row>
    <row r="44" spans="1:24" x14ac:dyDescent="0.25">
      <c r="A44" t="s">
        <v>132</v>
      </c>
      <c r="B44" t="s">
        <v>2</v>
      </c>
      <c r="C44" t="s">
        <v>3</v>
      </c>
      <c r="D44" s="5">
        <v>7000000</v>
      </c>
      <c r="E44">
        <v>9</v>
      </c>
      <c r="F44">
        <v>810</v>
      </c>
      <c r="G44">
        <v>0</v>
      </c>
      <c r="H44">
        <v>0</v>
      </c>
      <c r="I44">
        <v>12</v>
      </c>
      <c r="J44">
        <v>18</v>
      </c>
      <c r="K44">
        <v>0</v>
      </c>
      <c r="L44">
        <v>0</v>
      </c>
      <c r="M44">
        <v>6</v>
      </c>
      <c r="N44">
        <v>2</v>
      </c>
      <c r="O44">
        <v>2</v>
      </c>
      <c r="P44">
        <v>0</v>
      </c>
      <c r="Q44">
        <v>458</v>
      </c>
      <c r="R44">
        <v>29</v>
      </c>
      <c r="S44">
        <v>17</v>
      </c>
      <c r="T44">
        <v>0</v>
      </c>
      <c r="U44">
        <v>4</v>
      </c>
      <c r="V44">
        <v>0</v>
      </c>
      <c r="W44" s="15">
        <v>9.7433333333333341</v>
      </c>
      <c r="X44" t="s">
        <v>133</v>
      </c>
    </row>
    <row r="45" spans="1:24" x14ac:dyDescent="0.25">
      <c r="A45" t="s">
        <v>63</v>
      </c>
      <c r="B45" t="s">
        <v>16</v>
      </c>
      <c r="C45" t="s">
        <v>22</v>
      </c>
      <c r="D45" s="5">
        <v>8300000</v>
      </c>
      <c r="E45">
        <v>6</v>
      </c>
      <c r="F45">
        <v>512</v>
      </c>
      <c r="G45">
        <v>0</v>
      </c>
      <c r="H45">
        <v>0</v>
      </c>
      <c r="I45">
        <v>1</v>
      </c>
      <c r="J45">
        <v>1</v>
      </c>
      <c r="K45">
        <v>0</v>
      </c>
      <c r="L45">
        <v>0</v>
      </c>
      <c r="M45">
        <v>2</v>
      </c>
      <c r="N45">
        <v>2</v>
      </c>
      <c r="O45">
        <v>1</v>
      </c>
      <c r="P45">
        <v>0</v>
      </c>
      <c r="Q45">
        <v>177</v>
      </c>
      <c r="R45">
        <v>7</v>
      </c>
      <c r="S45">
        <v>13</v>
      </c>
      <c r="T45">
        <v>0</v>
      </c>
      <c r="U45">
        <v>8</v>
      </c>
      <c r="V45">
        <v>0</v>
      </c>
      <c r="W45" s="15">
        <v>3.9666666666666663</v>
      </c>
      <c r="X45" t="s">
        <v>64</v>
      </c>
    </row>
    <row r="46" spans="1:24" x14ac:dyDescent="0.25">
      <c r="A46" t="s">
        <v>125</v>
      </c>
      <c r="B46" t="s">
        <v>16</v>
      </c>
      <c r="C46" t="s">
        <v>13</v>
      </c>
      <c r="D46" s="5">
        <v>7200000</v>
      </c>
      <c r="E46">
        <v>4</v>
      </c>
      <c r="F46">
        <v>360</v>
      </c>
      <c r="G46">
        <v>1</v>
      </c>
      <c r="H46">
        <v>0</v>
      </c>
      <c r="I46">
        <v>1</v>
      </c>
      <c r="J46">
        <v>5</v>
      </c>
      <c r="K46">
        <v>0</v>
      </c>
      <c r="L46">
        <v>0</v>
      </c>
      <c r="M46">
        <v>2</v>
      </c>
      <c r="N46">
        <v>1</v>
      </c>
      <c r="O46">
        <v>0</v>
      </c>
      <c r="P46">
        <v>0</v>
      </c>
      <c r="Q46">
        <v>80</v>
      </c>
      <c r="R46">
        <v>13</v>
      </c>
      <c r="S46">
        <v>10</v>
      </c>
      <c r="T46">
        <v>0</v>
      </c>
      <c r="U46">
        <v>4</v>
      </c>
      <c r="V46">
        <v>0</v>
      </c>
      <c r="W46" s="15">
        <v>3.9950000000000001</v>
      </c>
      <c r="X46" t="s">
        <v>126</v>
      </c>
    </row>
    <row r="47" spans="1:24" x14ac:dyDescent="0.25">
      <c r="A47" t="s">
        <v>94</v>
      </c>
      <c r="B47" t="s">
        <v>16</v>
      </c>
      <c r="C47" t="s">
        <v>30</v>
      </c>
      <c r="D47" s="5">
        <v>7900000</v>
      </c>
      <c r="E47">
        <v>8</v>
      </c>
      <c r="F47">
        <v>701</v>
      </c>
      <c r="G47">
        <v>0</v>
      </c>
      <c r="H47">
        <v>0</v>
      </c>
      <c r="I47">
        <v>3</v>
      </c>
      <c r="J47">
        <v>2</v>
      </c>
      <c r="K47">
        <v>0</v>
      </c>
      <c r="L47">
        <v>0</v>
      </c>
      <c r="M47">
        <v>1</v>
      </c>
      <c r="N47">
        <v>4</v>
      </c>
      <c r="O47">
        <v>1</v>
      </c>
      <c r="P47">
        <v>0</v>
      </c>
      <c r="Q47">
        <v>295</v>
      </c>
      <c r="R47">
        <v>19</v>
      </c>
      <c r="S47">
        <v>13</v>
      </c>
      <c r="T47">
        <v>0</v>
      </c>
      <c r="U47">
        <v>10</v>
      </c>
      <c r="V47">
        <v>0</v>
      </c>
      <c r="W47" s="15">
        <v>6.3275000000000006</v>
      </c>
      <c r="X47" t="s">
        <v>95</v>
      </c>
    </row>
    <row r="48" spans="1:24" x14ac:dyDescent="0.25">
      <c r="A48" t="s">
        <v>66</v>
      </c>
      <c r="B48" t="s">
        <v>16</v>
      </c>
      <c r="C48" t="s">
        <v>13</v>
      </c>
      <c r="D48" s="5">
        <v>8200000</v>
      </c>
      <c r="E48">
        <v>9</v>
      </c>
      <c r="F48">
        <v>810</v>
      </c>
      <c r="G48">
        <v>3</v>
      </c>
      <c r="H48">
        <v>0</v>
      </c>
      <c r="I48">
        <v>7</v>
      </c>
      <c r="J48">
        <v>5</v>
      </c>
      <c r="K48">
        <v>1</v>
      </c>
      <c r="L48">
        <v>0</v>
      </c>
      <c r="M48">
        <v>3</v>
      </c>
      <c r="N48">
        <v>2</v>
      </c>
      <c r="O48">
        <v>1</v>
      </c>
      <c r="P48">
        <v>0</v>
      </c>
      <c r="Q48">
        <v>269</v>
      </c>
      <c r="R48">
        <v>16</v>
      </c>
      <c r="S48">
        <v>12</v>
      </c>
      <c r="T48">
        <v>0</v>
      </c>
      <c r="U48">
        <v>13</v>
      </c>
      <c r="V48">
        <v>0</v>
      </c>
      <c r="W48" s="15">
        <v>4.5871111111111116</v>
      </c>
      <c r="X48" t="s">
        <v>67</v>
      </c>
    </row>
    <row r="49" spans="1:24" x14ac:dyDescent="0.25">
      <c r="A49" t="s">
        <v>91</v>
      </c>
      <c r="B49" t="s">
        <v>2</v>
      </c>
      <c r="C49" t="s">
        <v>42</v>
      </c>
      <c r="D49" s="5">
        <v>7900000</v>
      </c>
      <c r="E49">
        <v>8</v>
      </c>
      <c r="F49">
        <v>720</v>
      </c>
      <c r="G49">
        <v>4</v>
      </c>
      <c r="H49">
        <v>0</v>
      </c>
      <c r="I49">
        <v>19</v>
      </c>
      <c r="J49">
        <v>12</v>
      </c>
      <c r="K49">
        <v>0</v>
      </c>
      <c r="L49">
        <v>0</v>
      </c>
      <c r="M49">
        <v>3</v>
      </c>
      <c r="N49">
        <v>3</v>
      </c>
      <c r="O49">
        <v>1</v>
      </c>
      <c r="P49">
        <v>0</v>
      </c>
      <c r="Q49">
        <v>484</v>
      </c>
      <c r="R49">
        <v>20</v>
      </c>
      <c r="S49">
        <v>18</v>
      </c>
      <c r="T49">
        <v>0</v>
      </c>
      <c r="U49">
        <v>11</v>
      </c>
      <c r="V49">
        <v>0</v>
      </c>
      <c r="W49" s="15">
        <v>9.115000000000002</v>
      </c>
      <c r="X49" t="s">
        <v>92</v>
      </c>
    </row>
    <row r="50" spans="1:24" x14ac:dyDescent="0.25">
      <c r="A50" t="s">
        <v>77</v>
      </c>
      <c r="B50" t="s">
        <v>16</v>
      </c>
      <c r="C50" t="s">
        <v>13</v>
      </c>
      <c r="D50" s="5">
        <v>8000000</v>
      </c>
      <c r="E50">
        <v>5</v>
      </c>
      <c r="F50">
        <v>384</v>
      </c>
      <c r="G50">
        <v>2</v>
      </c>
      <c r="H50">
        <v>0</v>
      </c>
      <c r="I50">
        <v>5</v>
      </c>
      <c r="J50">
        <v>5</v>
      </c>
      <c r="K50">
        <v>1</v>
      </c>
      <c r="L50">
        <v>0</v>
      </c>
      <c r="M50">
        <v>1</v>
      </c>
      <c r="N50">
        <v>1</v>
      </c>
      <c r="O50">
        <v>1</v>
      </c>
      <c r="P50">
        <v>0</v>
      </c>
      <c r="Q50">
        <v>125</v>
      </c>
      <c r="R50">
        <v>15</v>
      </c>
      <c r="S50">
        <v>8</v>
      </c>
      <c r="T50">
        <v>0</v>
      </c>
      <c r="U50">
        <v>7</v>
      </c>
      <c r="V50">
        <v>0</v>
      </c>
      <c r="W50" s="15">
        <v>5.1760000000000002</v>
      </c>
      <c r="X50" t="s">
        <v>78</v>
      </c>
    </row>
    <row r="51" spans="1:24" x14ac:dyDescent="0.25">
      <c r="A51" t="s">
        <v>141</v>
      </c>
      <c r="B51" t="s">
        <v>2</v>
      </c>
      <c r="C51" t="s">
        <v>30</v>
      </c>
      <c r="D51" s="5">
        <v>6900000</v>
      </c>
      <c r="E51">
        <v>9</v>
      </c>
      <c r="F51">
        <v>684</v>
      </c>
      <c r="G51">
        <v>3</v>
      </c>
      <c r="H51">
        <v>0</v>
      </c>
      <c r="I51">
        <v>18</v>
      </c>
      <c r="J51">
        <v>11</v>
      </c>
      <c r="K51">
        <v>0</v>
      </c>
      <c r="L51">
        <v>1</v>
      </c>
      <c r="M51">
        <v>1</v>
      </c>
      <c r="N51">
        <v>5</v>
      </c>
      <c r="O51">
        <v>7</v>
      </c>
      <c r="P51">
        <v>0</v>
      </c>
      <c r="Q51">
        <v>282</v>
      </c>
      <c r="R51">
        <v>10</v>
      </c>
      <c r="S51">
        <v>9</v>
      </c>
      <c r="T51">
        <v>0</v>
      </c>
      <c r="U51">
        <v>8</v>
      </c>
      <c r="V51">
        <v>0</v>
      </c>
      <c r="W51" s="15">
        <v>5.8088888888888892</v>
      </c>
      <c r="X51" t="s">
        <v>142</v>
      </c>
    </row>
    <row r="52" spans="1:24" x14ac:dyDescent="0.25">
      <c r="A52" t="s">
        <v>102</v>
      </c>
      <c r="B52" t="s">
        <v>16</v>
      </c>
      <c r="C52" t="s">
        <v>30</v>
      </c>
      <c r="D52" s="5">
        <v>7800000</v>
      </c>
      <c r="E52">
        <v>10</v>
      </c>
      <c r="F52">
        <v>900</v>
      </c>
      <c r="G52">
        <v>3</v>
      </c>
      <c r="H52">
        <v>0</v>
      </c>
      <c r="I52">
        <v>9</v>
      </c>
      <c r="J52">
        <v>12</v>
      </c>
      <c r="K52">
        <v>0</v>
      </c>
      <c r="L52">
        <v>0</v>
      </c>
      <c r="M52">
        <v>1</v>
      </c>
      <c r="N52">
        <v>6</v>
      </c>
      <c r="O52">
        <v>0</v>
      </c>
      <c r="P52">
        <v>0</v>
      </c>
      <c r="Q52">
        <v>463</v>
      </c>
      <c r="R52">
        <v>37</v>
      </c>
      <c r="S52">
        <v>12</v>
      </c>
      <c r="T52">
        <v>0</v>
      </c>
      <c r="U52">
        <v>12</v>
      </c>
      <c r="V52">
        <v>0</v>
      </c>
      <c r="W52" s="15">
        <v>5.9639999999999995</v>
      </c>
      <c r="X52" t="s">
        <v>103</v>
      </c>
    </row>
    <row r="53" spans="1:24" x14ac:dyDescent="0.25">
      <c r="A53" t="s">
        <v>104</v>
      </c>
      <c r="B53" t="s">
        <v>16</v>
      </c>
      <c r="C53" t="s">
        <v>30</v>
      </c>
      <c r="D53" s="5">
        <v>7700000</v>
      </c>
      <c r="E53">
        <v>8</v>
      </c>
      <c r="F53">
        <v>720</v>
      </c>
      <c r="G53">
        <v>3</v>
      </c>
      <c r="H53">
        <v>1</v>
      </c>
      <c r="I53">
        <v>5</v>
      </c>
      <c r="J53">
        <v>9</v>
      </c>
      <c r="K53">
        <v>1</v>
      </c>
      <c r="L53">
        <v>1</v>
      </c>
      <c r="M53">
        <v>1</v>
      </c>
      <c r="N53">
        <v>6</v>
      </c>
      <c r="O53">
        <v>3</v>
      </c>
      <c r="P53">
        <v>0</v>
      </c>
      <c r="Q53">
        <v>281</v>
      </c>
      <c r="R53">
        <v>18</v>
      </c>
      <c r="S53">
        <v>6</v>
      </c>
      <c r="T53">
        <v>0</v>
      </c>
      <c r="U53">
        <v>8</v>
      </c>
      <c r="V53">
        <v>0</v>
      </c>
      <c r="W53" s="15">
        <v>5.5412499999999998</v>
      </c>
      <c r="X53" t="s">
        <v>105</v>
      </c>
    </row>
    <row r="54" spans="1:24" x14ac:dyDescent="0.25">
      <c r="A54" t="s">
        <v>89</v>
      </c>
      <c r="B54" t="s">
        <v>2</v>
      </c>
      <c r="C54" t="s">
        <v>3</v>
      </c>
      <c r="D54" s="5">
        <v>7900000</v>
      </c>
      <c r="E54">
        <v>10</v>
      </c>
      <c r="F54">
        <v>752</v>
      </c>
      <c r="G54">
        <v>1</v>
      </c>
      <c r="H54">
        <v>0</v>
      </c>
      <c r="I54">
        <v>13</v>
      </c>
      <c r="J54">
        <v>19</v>
      </c>
      <c r="K54">
        <v>0</v>
      </c>
      <c r="L54">
        <v>0</v>
      </c>
      <c r="M54">
        <v>6</v>
      </c>
      <c r="N54">
        <v>1</v>
      </c>
      <c r="O54">
        <v>3</v>
      </c>
      <c r="P54">
        <v>0</v>
      </c>
      <c r="Q54">
        <v>525</v>
      </c>
      <c r="R54">
        <v>7</v>
      </c>
      <c r="S54">
        <v>16</v>
      </c>
      <c r="T54">
        <v>0</v>
      </c>
      <c r="U54">
        <v>5</v>
      </c>
      <c r="V54">
        <v>0</v>
      </c>
      <c r="W54" s="15">
        <v>9.7765000000000004</v>
      </c>
      <c r="X54" t="s">
        <v>90</v>
      </c>
    </row>
    <row r="55" spans="1:24" x14ac:dyDescent="0.25">
      <c r="A55" t="s">
        <v>98</v>
      </c>
      <c r="B55" t="s">
        <v>16</v>
      </c>
      <c r="C55" t="s">
        <v>3</v>
      </c>
      <c r="D55" s="5">
        <v>7800000</v>
      </c>
      <c r="E55">
        <v>5</v>
      </c>
      <c r="F55">
        <v>367</v>
      </c>
      <c r="G55">
        <v>1</v>
      </c>
      <c r="H55">
        <v>0</v>
      </c>
      <c r="I55">
        <v>1</v>
      </c>
      <c r="J55">
        <v>5</v>
      </c>
      <c r="K55">
        <v>0</v>
      </c>
      <c r="L55">
        <v>0</v>
      </c>
      <c r="M55">
        <v>3</v>
      </c>
      <c r="N55">
        <v>1</v>
      </c>
      <c r="O55">
        <v>0</v>
      </c>
      <c r="P55">
        <v>0</v>
      </c>
      <c r="Q55">
        <v>224</v>
      </c>
      <c r="R55">
        <v>8</v>
      </c>
      <c r="S55">
        <v>3</v>
      </c>
      <c r="T55">
        <v>0</v>
      </c>
      <c r="U55">
        <v>1</v>
      </c>
      <c r="V55">
        <v>0</v>
      </c>
      <c r="W55" s="15">
        <v>7.5295999999999994</v>
      </c>
      <c r="X55" t="s">
        <v>99</v>
      </c>
    </row>
    <row r="56" spans="1:24" x14ac:dyDescent="0.25">
      <c r="A56" t="s">
        <v>106</v>
      </c>
      <c r="B56" t="s">
        <v>16</v>
      </c>
      <c r="C56" t="s">
        <v>42</v>
      </c>
      <c r="D56" s="5">
        <v>7600000</v>
      </c>
      <c r="E56">
        <v>10</v>
      </c>
      <c r="F56">
        <v>900</v>
      </c>
      <c r="G56">
        <v>2</v>
      </c>
      <c r="H56">
        <v>0</v>
      </c>
      <c r="I56">
        <v>4</v>
      </c>
      <c r="J56">
        <v>11</v>
      </c>
      <c r="K56">
        <v>0</v>
      </c>
      <c r="L56">
        <v>0</v>
      </c>
      <c r="M56">
        <v>3</v>
      </c>
      <c r="N56">
        <v>3</v>
      </c>
      <c r="O56">
        <v>0</v>
      </c>
      <c r="P56">
        <v>0</v>
      </c>
      <c r="Q56">
        <v>375</v>
      </c>
      <c r="R56">
        <v>26</v>
      </c>
      <c r="S56">
        <v>15</v>
      </c>
      <c r="T56">
        <v>0</v>
      </c>
      <c r="U56">
        <v>16</v>
      </c>
      <c r="V56">
        <v>0</v>
      </c>
      <c r="W56" s="15">
        <v>6.5849999999999991</v>
      </c>
      <c r="X56" t="s">
        <v>107</v>
      </c>
    </row>
    <row r="57" spans="1:24" x14ac:dyDescent="0.25">
      <c r="A57" t="s">
        <v>135</v>
      </c>
      <c r="B57" t="s">
        <v>2</v>
      </c>
      <c r="C57" t="s">
        <v>33</v>
      </c>
      <c r="D57" s="5">
        <v>7000000</v>
      </c>
      <c r="E57">
        <v>9</v>
      </c>
      <c r="F57">
        <v>769</v>
      </c>
      <c r="G57">
        <v>1</v>
      </c>
      <c r="H57">
        <v>0</v>
      </c>
      <c r="I57">
        <v>15</v>
      </c>
      <c r="J57">
        <v>7</v>
      </c>
      <c r="K57">
        <v>0</v>
      </c>
      <c r="L57">
        <v>1</v>
      </c>
      <c r="M57">
        <v>0</v>
      </c>
      <c r="N57">
        <v>7</v>
      </c>
      <c r="O57">
        <v>1</v>
      </c>
      <c r="P57">
        <v>0</v>
      </c>
      <c r="Q57">
        <v>359</v>
      </c>
      <c r="R57">
        <v>22</v>
      </c>
      <c r="S57">
        <v>15</v>
      </c>
      <c r="T57">
        <v>0</v>
      </c>
      <c r="U57">
        <v>12</v>
      </c>
      <c r="V57">
        <v>0</v>
      </c>
      <c r="W57" s="15">
        <v>7.7897222222222222</v>
      </c>
      <c r="X57" t="s">
        <v>136</v>
      </c>
    </row>
    <row r="58" spans="1:24" x14ac:dyDescent="0.25">
      <c r="A58" t="s">
        <v>120</v>
      </c>
      <c r="B58" t="s">
        <v>16</v>
      </c>
      <c r="C58" t="s">
        <v>22</v>
      </c>
      <c r="D58" s="5">
        <v>7300000</v>
      </c>
      <c r="E58">
        <v>5</v>
      </c>
      <c r="F58">
        <v>450</v>
      </c>
      <c r="G58">
        <v>0</v>
      </c>
      <c r="H58">
        <v>0</v>
      </c>
      <c r="I58">
        <v>1</v>
      </c>
      <c r="J58">
        <v>5</v>
      </c>
      <c r="K58">
        <v>0</v>
      </c>
      <c r="L58">
        <v>0</v>
      </c>
      <c r="M58">
        <v>1</v>
      </c>
      <c r="N58">
        <v>2</v>
      </c>
      <c r="O58">
        <v>2</v>
      </c>
      <c r="P58">
        <v>0</v>
      </c>
      <c r="Q58">
        <v>172</v>
      </c>
      <c r="R58">
        <v>14</v>
      </c>
      <c r="S58">
        <v>6</v>
      </c>
      <c r="T58">
        <v>0</v>
      </c>
      <c r="U58">
        <v>8</v>
      </c>
      <c r="V58">
        <v>0</v>
      </c>
      <c r="W58" s="15">
        <v>3.7320000000000002</v>
      </c>
      <c r="X58" t="s">
        <v>121</v>
      </c>
    </row>
    <row r="59" spans="1:24" x14ac:dyDescent="0.25">
      <c r="A59" t="s">
        <v>227</v>
      </c>
      <c r="B59" t="s">
        <v>16</v>
      </c>
      <c r="C59" t="s">
        <v>22</v>
      </c>
      <c r="D59" s="5">
        <v>5900000</v>
      </c>
      <c r="E59">
        <v>2</v>
      </c>
      <c r="F59">
        <v>180</v>
      </c>
      <c r="G59">
        <v>1</v>
      </c>
      <c r="H59">
        <v>0</v>
      </c>
      <c r="I59">
        <v>1</v>
      </c>
      <c r="J59">
        <v>3</v>
      </c>
      <c r="K59">
        <v>0</v>
      </c>
      <c r="L59">
        <v>0</v>
      </c>
      <c r="M59">
        <v>1</v>
      </c>
      <c r="N59">
        <v>0</v>
      </c>
      <c r="O59">
        <v>0</v>
      </c>
      <c r="P59">
        <v>0</v>
      </c>
      <c r="Q59">
        <v>60</v>
      </c>
      <c r="R59">
        <v>7</v>
      </c>
      <c r="S59">
        <v>5</v>
      </c>
      <c r="T59">
        <v>0</v>
      </c>
      <c r="U59">
        <v>4</v>
      </c>
      <c r="V59">
        <v>0</v>
      </c>
      <c r="W59" s="15">
        <v>3.3249999999999997</v>
      </c>
      <c r="X59">
        <v>24016</v>
      </c>
    </row>
    <row r="60" spans="1:24" x14ac:dyDescent="0.25">
      <c r="A60" t="s">
        <v>44</v>
      </c>
      <c r="B60" t="s">
        <v>2</v>
      </c>
      <c r="C60" t="s">
        <v>13</v>
      </c>
      <c r="D60" s="5">
        <v>9200000</v>
      </c>
      <c r="E60">
        <v>6</v>
      </c>
      <c r="F60">
        <v>444</v>
      </c>
      <c r="G60">
        <v>2</v>
      </c>
      <c r="H60">
        <v>0</v>
      </c>
      <c r="I60">
        <v>8</v>
      </c>
      <c r="J60">
        <v>11</v>
      </c>
      <c r="K60">
        <v>0</v>
      </c>
      <c r="L60">
        <v>0</v>
      </c>
      <c r="M60">
        <v>2</v>
      </c>
      <c r="N60">
        <v>2</v>
      </c>
      <c r="O60">
        <v>4</v>
      </c>
      <c r="P60">
        <v>0</v>
      </c>
      <c r="Q60">
        <v>283</v>
      </c>
      <c r="R60">
        <v>15</v>
      </c>
      <c r="S60">
        <v>5</v>
      </c>
      <c r="T60">
        <v>0</v>
      </c>
      <c r="U60">
        <v>5</v>
      </c>
      <c r="V60">
        <v>0</v>
      </c>
      <c r="W60" s="15">
        <v>5.9162499999999998</v>
      </c>
      <c r="X60" t="s">
        <v>45</v>
      </c>
    </row>
    <row r="61" spans="1:24" x14ac:dyDescent="0.25">
      <c r="A61" t="s">
        <v>81</v>
      </c>
      <c r="B61" t="s">
        <v>12</v>
      </c>
      <c r="C61" t="s">
        <v>22</v>
      </c>
      <c r="D61" s="5">
        <v>8000000</v>
      </c>
      <c r="E61">
        <v>11</v>
      </c>
      <c r="F61">
        <v>990</v>
      </c>
      <c r="G61">
        <v>1</v>
      </c>
      <c r="H61">
        <v>0</v>
      </c>
      <c r="I61">
        <v>1</v>
      </c>
      <c r="J61">
        <v>1</v>
      </c>
      <c r="K61">
        <v>0</v>
      </c>
      <c r="L61">
        <v>0</v>
      </c>
      <c r="M61">
        <v>4</v>
      </c>
      <c r="N61">
        <v>4</v>
      </c>
      <c r="O61">
        <v>0</v>
      </c>
      <c r="P61">
        <v>0</v>
      </c>
      <c r="Q61">
        <v>166</v>
      </c>
      <c r="R61">
        <v>2</v>
      </c>
      <c r="S61">
        <v>0</v>
      </c>
      <c r="T61">
        <v>32</v>
      </c>
      <c r="U61">
        <v>14</v>
      </c>
      <c r="V61">
        <v>0</v>
      </c>
      <c r="W61" s="15">
        <v>4.5272727272727273</v>
      </c>
      <c r="X61" t="s">
        <v>82</v>
      </c>
    </row>
    <row r="62" spans="1:24" x14ac:dyDescent="0.25">
      <c r="A62" t="s">
        <v>155</v>
      </c>
      <c r="B62" t="s">
        <v>16</v>
      </c>
      <c r="C62" t="s">
        <v>22</v>
      </c>
      <c r="D62" s="5">
        <v>6600000</v>
      </c>
      <c r="E62">
        <v>4</v>
      </c>
      <c r="F62">
        <v>360</v>
      </c>
      <c r="G62">
        <v>1</v>
      </c>
      <c r="H62">
        <v>0</v>
      </c>
      <c r="I62">
        <v>2</v>
      </c>
      <c r="J62">
        <v>4</v>
      </c>
      <c r="K62">
        <v>0</v>
      </c>
      <c r="L62">
        <v>0</v>
      </c>
      <c r="M62">
        <v>1</v>
      </c>
      <c r="N62">
        <v>2</v>
      </c>
      <c r="O62">
        <v>0</v>
      </c>
      <c r="P62">
        <v>0</v>
      </c>
      <c r="Q62">
        <v>110</v>
      </c>
      <c r="R62">
        <v>10</v>
      </c>
      <c r="S62">
        <v>6</v>
      </c>
      <c r="T62">
        <v>0</v>
      </c>
      <c r="U62">
        <v>4</v>
      </c>
      <c r="V62">
        <v>0</v>
      </c>
      <c r="W62" s="15">
        <v>3.25</v>
      </c>
      <c r="X62" t="s">
        <v>156</v>
      </c>
    </row>
    <row r="63" spans="1:24" x14ac:dyDescent="0.25">
      <c r="A63" t="s">
        <v>68</v>
      </c>
      <c r="B63" t="s">
        <v>16</v>
      </c>
      <c r="C63" t="s">
        <v>13</v>
      </c>
      <c r="D63" s="5">
        <v>8100000</v>
      </c>
      <c r="E63">
        <v>8</v>
      </c>
      <c r="F63">
        <v>720</v>
      </c>
      <c r="G63">
        <v>3</v>
      </c>
      <c r="H63">
        <v>0</v>
      </c>
      <c r="I63">
        <v>3</v>
      </c>
      <c r="J63">
        <v>4</v>
      </c>
      <c r="K63">
        <v>0</v>
      </c>
      <c r="L63">
        <v>0</v>
      </c>
      <c r="M63">
        <v>3</v>
      </c>
      <c r="N63">
        <v>1</v>
      </c>
      <c r="O63">
        <v>1</v>
      </c>
      <c r="P63">
        <v>0</v>
      </c>
      <c r="Q63">
        <v>300</v>
      </c>
      <c r="R63">
        <v>26</v>
      </c>
      <c r="S63">
        <v>7</v>
      </c>
      <c r="T63">
        <v>0</v>
      </c>
      <c r="U63">
        <v>12</v>
      </c>
      <c r="V63">
        <v>0</v>
      </c>
      <c r="W63" s="15">
        <v>3.8374999999999999</v>
      </c>
      <c r="X63" t="s">
        <v>69</v>
      </c>
    </row>
    <row r="64" spans="1:24" x14ac:dyDescent="0.25">
      <c r="A64" t="s">
        <v>58</v>
      </c>
      <c r="B64" t="s">
        <v>16</v>
      </c>
      <c r="C64" t="s">
        <v>30</v>
      </c>
      <c r="D64" s="5">
        <v>8300000</v>
      </c>
      <c r="E64">
        <v>4</v>
      </c>
      <c r="F64">
        <v>360</v>
      </c>
      <c r="G64">
        <v>1</v>
      </c>
      <c r="H64">
        <v>0</v>
      </c>
      <c r="I64">
        <v>4</v>
      </c>
      <c r="J64">
        <v>5</v>
      </c>
      <c r="K64">
        <v>0</v>
      </c>
      <c r="L64">
        <v>0</v>
      </c>
      <c r="M64">
        <v>0</v>
      </c>
      <c r="N64">
        <v>2</v>
      </c>
      <c r="O64">
        <v>0</v>
      </c>
      <c r="P64">
        <v>0</v>
      </c>
      <c r="Q64">
        <v>183</v>
      </c>
      <c r="R64">
        <v>17</v>
      </c>
      <c r="S64">
        <v>4</v>
      </c>
      <c r="T64">
        <v>0</v>
      </c>
      <c r="U64">
        <v>6</v>
      </c>
      <c r="V64">
        <v>0</v>
      </c>
      <c r="W64" s="15">
        <v>6.1099999999999994</v>
      </c>
      <c r="X64" t="s">
        <v>59</v>
      </c>
    </row>
    <row r="65" spans="1:24" x14ac:dyDescent="0.25">
      <c r="A65" t="s">
        <v>153</v>
      </c>
      <c r="B65" t="s">
        <v>25</v>
      </c>
      <c r="C65" t="s">
        <v>42</v>
      </c>
      <c r="D65" s="5">
        <v>6700000</v>
      </c>
      <c r="E65">
        <v>8</v>
      </c>
      <c r="F65">
        <v>421</v>
      </c>
      <c r="G65">
        <v>0</v>
      </c>
      <c r="H65">
        <v>0</v>
      </c>
      <c r="I65">
        <v>16</v>
      </c>
      <c r="J65">
        <v>5</v>
      </c>
      <c r="K65">
        <v>1</v>
      </c>
      <c r="L65">
        <v>2</v>
      </c>
      <c r="M65">
        <v>1</v>
      </c>
      <c r="N65">
        <v>2</v>
      </c>
      <c r="O65">
        <v>4</v>
      </c>
      <c r="P65">
        <v>0</v>
      </c>
      <c r="Q65">
        <v>116</v>
      </c>
      <c r="R65">
        <v>2</v>
      </c>
      <c r="S65">
        <v>8</v>
      </c>
      <c r="T65">
        <v>0</v>
      </c>
      <c r="U65">
        <v>9</v>
      </c>
      <c r="V65">
        <v>0</v>
      </c>
      <c r="W65" s="15">
        <v>10.015000000000001</v>
      </c>
      <c r="X65" t="s">
        <v>154</v>
      </c>
    </row>
    <row r="66" spans="1:24" x14ac:dyDescent="0.25">
      <c r="A66" t="s">
        <v>279</v>
      </c>
      <c r="B66" t="s">
        <v>2</v>
      </c>
      <c r="C66" t="s">
        <v>33</v>
      </c>
      <c r="D66" s="5">
        <v>4800000</v>
      </c>
      <c r="E66">
        <v>11</v>
      </c>
      <c r="F66">
        <v>825</v>
      </c>
      <c r="G66">
        <v>3</v>
      </c>
      <c r="H66">
        <v>0</v>
      </c>
      <c r="I66">
        <v>9</v>
      </c>
      <c r="J66">
        <v>14</v>
      </c>
      <c r="K66">
        <v>1</v>
      </c>
      <c r="L66">
        <v>2</v>
      </c>
      <c r="M66">
        <v>0</v>
      </c>
      <c r="N66">
        <v>7</v>
      </c>
      <c r="O66">
        <v>1</v>
      </c>
      <c r="P66">
        <v>0</v>
      </c>
      <c r="Q66">
        <v>465</v>
      </c>
      <c r="R66">
        <v>12</v>
      </c>
      <c r="S66">
        <v>29</v>
      </c>
      <c r="T66">
        <v>0</v>
      </c>
      <c r="U66">
        <v>15</v>
      </c>
      <c r="V66">
        <v>0</v>
      </c>
      <c r="W66" s="15">
        <v>8.0329545454545457</v>
      </c>
      <c r="X66" t="s">
        <v>280</v>
      </c>
    </row>
    <row r="67" spans="1:24" x14ac:dyDescent="0.25">
      <c r="A67" t="s">
        <v>276</v>
      </c>
      <c r="B67" t="s">
        <v>2</v>
      </c>
      <c r="C67" t="s">
        <v>30</v>
      </c>
      <c r="D67" s="5">
        <v>4900000</v>
      </c>
      <c r="E67">
        <v>9</v>
      </c>
      <c r="F67">
        <v>777</v>
      </c>
      <c r="G67">
        <v>3</v>
      </c>
      <c r="H67">
        <v>0</v>
      </c>
      <c r="I67">
        <v>11</v>
      </c>
      <c r="J67">
        <v>20</v>
      </c>
      <c r="K67">
        <v>1</v>
      </c>
      <c r="L67">
        <v>1</v>
      </c>
      <c r="M67">
        <v>1</v>
      </c>
      <c r="N67">
        <v>5</v>
      </c>
      <c r="O67">
        <v>1</v>
      </c>
      <c r="P67">
        <v>0</v>
      </c>
      <c r="Q67">
        <v>402</v>
      </c>
      <c r="R67">
        <v>21</v>
      </c>
      <c r="S67">
        <v>24</v>
      </c>
      <c r="T67">
        <v>0</v>
      </c>
      <c r="U67">
        <v>10</v>
      </c>
      <c r="V67">
        <v>0</v>
      </c>
      <c r="W67" s="15">
        <v>5.2377777777777776</v>
      </c>
      <c r="X67" t="s">
        <v>277</v>
      </c>
    </row>
    <row r="68" spans="1:24" x14ac:dyDescent="0.25">
      <c r="A68" t="s">
        <v>175</v>
      </c>
      <c r="B68" t="s">
        <v>16</v>
      </c>
      <c r="C68" t="s">
        <v>22</v>
      </c>
      <c r="D68" s="5">
        <v>6300000</v>
      </c>
      <c r="E68">
        <v>5</v>
      </c>
      <c r="F68">
        <v>362</v>
      </c>
      <c r="G68">
        <v>2</v>
      </c>
      <c r="H68">
        <v>0</v>
      </c>
      <c r="I68">
        <v>4</v>
      </c>
      <c r="J68">
        <v>3</v>
      </c>
      <c r="K68">
        <v>0</v>
      </c>
      <c r="L68">
        <v>0</v>
      </c>
      <c r="M68">
        <v>2</v>
      </c>
      <c r="N68">
        <v>1</v>
      </c>
      <c r="O68">
        <v>1</v>
      </c>
      <c r="P68">
        <v>0</v>
      </c>
      <c r="Q68">
        <v>144</v>
      </c>
      <c r="R68">
        <v>13</v>
      </c>
      <c r="S68">
        <v>7</v>
      </c>
      <c r="T68">
        <v>0</v>
      </c>
      <c r="U68">
        <v>5</v>
      </c>
      <c r="V68">
        <v>0</v>
      </c>
      <c r="W68" s="15">
        <v>2.9620000000000002</v>
      </c>
      <c r="X68" t="s">
        <v>176</v>
      </c>
    </row>
    <row r="69" spans="1:24" x14ac:dyDescent="0.25">
      <c r="A69" t="s">
        <v>167</v>
      </c>
      <c r="B69" t="s">
        <v>16</v>
      </c>
      <c r="C69" t="s">
        <v>33</v>
      </c>
      <c r="D69" s="5">
        <v>6400000</v>
      </c>
      <c r="E69">
        <v>4</v>
      </c>
      <c r="F69">
        <v>351</v>
      </c>
      <c r="G69">
        <v>0</v>
      </c>
      <c r="H69">
        <v>1</v>
      </c>
      <c r="I69">
        <v>1</v>
      </c>
      <c r="J69">
        <v>5</v>
      </c>
      <c r="K69">
        <v>1</v>
      </c>
      <c r="L69">
        <v>0</v>
      </c>
      <c r="M69">
        <v>0</v>
      </c>
      <c r="N69">
        <v>2</v>
      </c>
      <c r="O69">
        <v>1</v>
      </c>
      <c r="P69">
        <v>0</v>
      </c>
      <c r="Q69">
        <v>142</v>
      </c>
      <c r="R69">
        <v>12</v>
      </c>
      <c r="S69">
        <v>3</v>
      </c>
      <c r="T69">
        <v>0</v>
      </c>
      <c r="U69">
        <v>7</v>
      </c>
      <c r="V69">
        <v>0</v>
      </c>
      <c r="W69" s="15">
        <v>8.7330000000000005</v>
      </c>
      <c r="X69" t="s">
        <v>168</v>
      </c>
    </row>
    <row r="70" spans="1:24" x14ac:dyDescent="0.25">
      <c r="A70" t="s">
        <v>24</v>
      </c>
      <c r="B70" t="s">
        <v>25</v>
      </c>
      <c r="C70" t="s">
        <v>22</v>
      </c>
      <c r="D70" s="5">
        <v>9900000</v>
      </c>
      <c r="E70">
        <v>7</v>
      </c>
      <c r="F70">
        <v>472</v>
      </c>
      <c r="G70">
        <v>1</v>
      </c>
      <c r="H70">
        <v>0</v>
      </c>
      <c r="I70">
        <v>8</v>
      </c>
      <c r="J70">
        <v>8</v>
      </c>
      <c r="K70">
        <v>2</v>
      </c>
      <c r="L70">
        <v>0</v>
      </c>
      <c r="M70">
        <v>2</v>
      </c>
      <c r="N70">
        <v>1</v>
      </c>
      <c r="O70">
        <v>5</v>
      </c>
      <c r="P70">
        <v>0</v>
      </c>
      <c r="Q70">
        <v>97</v>
      </c>
      <c r="R70">
        <v>0</v>
      </c>
      <c r="S70">
        <v>1</v>
      </c>
      <c r="T70">
        <v>0</v>
      </c>
      <c r="U70">
        <v>10</v>
      </c>
      <c r="V70">
        <v>0</v>
      </c>
      <c r="W70" s="15">
        <v>4.9071428571428566</v>
      </c>
      <c r="X70" t="s">
        <v>26</v>
      </c>
    </row>
    <row r="71" spans="1:24" x14ac:dyDescent="0.25">
      <c r="A71" t="s">
        <v>266</v>
      </c>
      <c r="B71" t="s">
        <v>25</v>
      </c>
      <c r="C71" t="s">
        <v>42</v>
      </c>
      <c r="D71" s="5">
        <v>5400000</v>
      </c>
      <c r="E71">
        <v>10</v>
      </c>
      <c r="F71">
        <v>840</v>
      </c>
      <c r="G71">
        <v>1</v>
      </c>
      <c r="H71">
        <v>1</v>
      </c>
      <c r="I71">
        <v>17</v>
      </c>
      <c r="J71">
        <v>10</v>
      </c>
      <c r="K71">
        <v>2</v>
      </c>
      <c r="L71">
        <v>0</v>
      </c>
      <c r="M71">
        <v>4</v>
      </c>
      <c r="N71">
        <v>2</v>
      </c>
      <c r="O71">
        <v>4</v>
      </c>
      <c r="P71">
        <v>0</v>
      </c>
      <c r="Q71">
        <v>426</v>
      </c>
      <c r="R71">
        <v>19</v>
      </c>
      <c r="S71">
        <v>26</v>
      </c>
      <c r="T71">
        <v>0</v>
      </c>
      <c r="U71">
        <v>13</v>
      </c>
      <c r="V71">
        <v>0</v>
      </c>
      <c r="W71" s="15">
        <v>10.025</v>
      </c>
      <c r="X71" t="s">
        <v>267</v>
      </c>
    </row>
    <row r="72" spans="1:24" x14ac:dyDescent="0.25">
      <c r="A72" t="s">
        <v>169</v>
      </c>
      <c r="B72" t="s">
        <v>12</v>
      </c>
      <c r="C72" t="s">
        <v>30</v>
      </c>
      <c r="D72" s="5">
        <v>6400000</v>
      </c>
      <c r="E72">
        <v>11</v>
      </c>
      <c r="F72">
        <v>990</v>
      </c>
      <c r="G72">
        <v>2</v>
      </c>
      <c r="H72">
        <v>0</v>
      </c>
      <c r="I72">
        <v>1</v>
      </c>
      <c r="J72">
        <v>2</v>
      </c>
      <c r="K72">
        <v>0</v>
      </c>
      <c r="L72">
        <v>0</v>
      </c>
      <c r="M72">
        <v>1</v>
      </c>
      <c r="N72">
        <v>7</v>
      </c>
      <c r="O72">
        <v>0</v>
      </c>
      <c r="P72">
        <v>0</v>
      </c>
      <c r="Q72">
        <v>244</v>
      </c>
      <c r="R72">
        <v>0</v>
      </c>
      <c r="S72">
        <v>0</v>
      </c>
      <c r="T72">
        <v>29</v>
      </c>
      <c r="U72">
        <v>13</v>
      </c>
      <c r="V72">
        <v>1</v>
      </c>
      <c r="W72" s="15">
        <v>7.663636363636364</v>
      </c>
      <c r="X72" t="s">
        <v>170</v>
      </c>
    </row>
    <row r="73" spans="1:24" x14ac:dyDescent="0.25">
      <c r="A73" t="s">
        <v>137</v>
      </c>
      <c r="B73" t="s">
        <v>16</v>
      </c>
      <c r="C73" t="s">
        <v>42</v>
      </c>
      <c r="D73" s="5">
        <v>6900000</v>
      </c>
      <c r="E73">
        <v>5</v>
      </c>
      <c r="F73">
        <v>425</v>
      </c>
      <c r="G73">
        <v>3</v>
      </c>
      <c r="H73">
        <v>0</v>
      </c>
      <c r="I73">
        <v>2</v>
      </c>
      <c r="J73">
        <v>6</v>
      </c>
      <c r="K73">
        <v>0</v>
      </c>
      <c r="L73">
        <v>0</v>
      </c>
      <c r="M73">
        <v>2</v>
      </c>
      <c r="N73">
        <v>2</v>
      </c>
      <c r="O73">
        <v>0</v>
      </c>
      <c r="P73">
        <v>0</v>
      </c>
      <c r="Q73">
        <v>116</v>
      </c>
      <c r="R73">
        <v>17</v>
      </c>
      <c r="S73">
        <v>6</v>
      </c>
      <c r="T73">
        <v>0</v>
      </c>
      <c r="U73">
        <v>4</v>
      </c>
      <c r="V73">
        <v>0</v>
      </c>
      <c r="W73" s="15">
        <v>5.1043999999999992</v>
      </c>
      <c r="X73" t="s">
        <v>138</v>
      </c>
    </row>
    <row r="74" spans="1:24" x14ac:dyDescent="0.25">
      <c r="A74" t="s">
        <v>263</v>
      </c>
      <c r="B74" t="s">
        <v>25</v>
      </c>
      <c r="C74" t="s">
        <v>22</v>
      </c>
      <c r="D74" s="5">
        <v>5400000</v>
      </c>
      <c r="E74">
        <v>9</v>
      </c>
      <c r="F74">
        <v>679</v>
      </c>
      <c r="G74">
        <v>1</v>
      </c>
      <c r="H74">
        <v>0</v>
      </c>
      <c r="I74">
        <v>4</v>
      </c>
      <c r="J74">
        <v>8</v>
      </c>
      <c r="K74">
        <v>1</v>
      </c>
      <c r="L74">
        <v>1</v>
      </c>
      <c r="M74">
        <v>3</v>
      </c>
      <c r="N74">
        <v>3</v>
      </c>
      <c r="O74">
        <v>8</v>
      </c>
      <c r="P74">
        <v>0</v>
      </c>
      <c r="Q74">
        <v>170</v>
      </c>
      <c r="R74">
        <v>7</v>
      </c>
      <c r="S74">
        <v>4</v>
      </c>
      <c r="T74">
        <v>0</v>
      </c>
      <c r="U74">
        <v>8</v>
      </c>
      <c r="V74">
        <v>0</v>
      </c>
      <c r="W74" s="15">
        <v>4.6311111111111112</v>
      </c>
      <c r="X74" t="s">
        <v>264</v>
      </c>
    </row>
    <row r="75" spans="1:24" x14ac:dyDescent="0.25">
      <c r="A75" t="s">
        <v>74</v>
      </c>
      <c r="B75" t="s">
        <v>2</v>
      </c>
      <c r="C75" t="s">
        <v>22</v>
      </c>
      <c r="D75" s="5">
        <v>8000000</v>
      </c>
      <c r="E75">
        <v>10</v>
      </c>
      <c r="F75">
        <v>628</v>
      </c>
      <c r="G75">
        <v>1</v>
      </c>
      <c r="H75">
        <v>0</v>
      </c>
      <c r="I75">
        <v>6</v>
      </c>
      <c r="J75">
        <v>13</v>
      </c>
      <c r="K75">
        <v>1</v>
      </c>
      <c r="L75">
        <v>2</v>
      </c>
      <c r="M75">
        <v>3</v>
      </c>
      <c r="N75">
        <v>3</v>
      </c>
      <c r="O75">
        <v>2</v>
      </c>
      <c r="P75">
        <v>0</v>
      </c>
      <c r="Q75">
        <v>208</v>
      </c>
      <c r="R75">
        <v>5</v>
      </c>
      <c r="S75">
        <v>4</v>
      </c>
      <c r="T75">
        <v>0</v>
      </c>
      <c r="U75">
        <v>10</v>
      </c>
      <c r="V75">
        <v>0</v>
      </c>
      <c r="W75" s="15">
        <v>3.6459999999999999</v>
      </c>
      <c r="X75" t="s">
        <v>75</v>
      </c>
    </row>
    <row r="76" spans="1:24" x14ac:dyDescent="0.25">
      <c r="A76" t="s">
        <v>250</v>
      </c>
      <c r="B76" t="s">
        <v>2</v>
      </c>
      <c r="C76" t="s">
        <v>13</v>
      </c>
      <c r="D76" s="5">
        <v>5600000</v>
      </c>
      <c r="E76">
        <v>7</v>
      </c>
      <c r="F76">
        <v>419</v>
      </c>
      <c r="G76">
        <v>0</v>
      </c>
      <c r="H76">
        <v>0</v>
      </c>
      <c r="I76">
        <v>1</v>
      </c>
      <c r="J76">
        <v>5</v>
      </c>
      <c r="K76">
        <v>1</v>
      </c>
      <c r="L76">
        <v>0</v>
      </c>
      <c r="M76">
        <v>2</v>
      </c>
      <c r="N76">
        <v>1</v>
      </c>
      <c r="O76">
        <v>3</v>
      </c>
      <c r="P76">
        <v>0</v>
      </c>
      <c r="Q76">
        <v>146</v>
      </c>
      <c r="R76">
        <v>8</v>
      </c>
      <c r="S76">
        <v>3</v>
      </c>
      <c r="T76">
        <v>0</v>
      </c>
      <c r="U76">
        <v>7</v>
      </c>
      <c r="V76">
        <v>0</v>
      </c>
      <c r="W76" s="15">
        <v>5.1164285714285711</v>
      </c>
      <c r="X76" t="s">
        <v>251</v>
      </c>
    </row>
    <row r="77" spans="1:24" x14ac:dyDescent="0.25">
      <c r="A77" t="s">
        <v>171</v>
      </c>
      <c r="B77" t="s">
        <v>16</v>
      </c>
      <c r="C77" t="s">
        <v>22</v>
      </c>
      <c r="D77" s="5">
        <v>6300000</v>
      </c>
      <c r="E77">
        <v>3</v>
      </c>
      <c r="F77">
        <v>181</v>
      </c>
      <c r="G77">
        <v>1</v>
      </c>
      <c r="H77">
        <v>0</v>
      </c>
      <c r="I77">
        <v>4</v>
      </c>
      <c r="J77">
        <v>2</v>
      </c>
      <c r="K77">
        <v>0</v>
      </c>
      <c r="L77">
        <v>0</v>
      </c>
      <c r="M77">
        <v>1</v>
      </c>
      <c r="N77">
        <v>1</v>
      </c>
      <c r="O77">
        <v>0</v>
      </c>
      <c r="P77">
        <v>0</v>
      </c>
      <c r="Q77">
        <v>76</v>
      </c>
      <c r="R77">
        <v>4</v>
      </c>
      <c r="S77">
        <v>3</v>
      </c>
      <c r="T77">
        <v>0</v>
      </c>
      <c r="U77">
        <v>1</v>
      </c>
      <c r="V77">
        <v>0</v>
      </c>
      <c r="W77" s="15">
        <v>2.4666666666666668</v>
      </c>
      <c r="X77" t="s">
        <v>172</v>
      </c>
    </row>
    <row r="78" spans="1:24" x14ac:dyDescent="0.25">
      <c r="A78" t="s">
        <v>157</v>
      </c>
      <c r="B78" t="s">
        <v>16</v>
      </c>
      <c r="C78" t="s">
        <v>33</v>
      </c>
      <c r="D78" s="5">
        <v>6500000</v>
      </c>
      <c r="E78">
        <v>7</v>
      </c>
      <c r="F78">
        <v>543</v>
      </c>
      <c r="G78">
        <v>2</v>
      </c>
      <c r="H78">
        <v>1</v>
      </c>
      <c r="I78">
        <v>15</v>
      </c>
      <c r="J78">
        <v>8</v>
      </c>
      <c r="K78">
        <v>0</v>
      </c>
      <c r="L78">
        <v>0</v>
      </c>
      <c r="M78">
        <v>0</v>
      </c>
      <c r="N78">
        <v>4</v>
      </c>
      <c r="O78">
        <v>0</v>
      </c>
      <c r="P78">
        <v>0</v>
      </c>
      <c r="Q78">
        <v>320</v>
      </c>
      <c r="R78">
        <v>23</v>
      </c>
      <c r="S78">
        <v>5</v>
      </c>
      <c r="T78">
        <v>0</v>
      </c>
      <c r="U78">
        <v>8</v>
      </c>
      <c r="V78">
        <v>0</v>
      </c>
      <c r="W78" s="15">
        <v>7.8257142857142856</v>
      </c>
      <c r="X78" t="s">
        <v>158</v>
      </c>
    </row>
    <row r="79" spans="1:24" x14ac:dyDescent="0.25">
      <c r="A79" t="s">
        <v>216</v>
      </c>
      <c r="B79" t="s">
        <v>2</v>
      </c>
      <c r="C79" t="s">
        <v>22</v>
      </c>
      <c r="D79" s="5">
        <v>6000000</v>
      </c>
      <c r="E79">
        <v>11</v>
      </c>
      <c r="F79">
        <v>784</v>
      </c>
      <c r="G79">
        <v>1</v>
      </c>
      <c r="H79">
        <v>0</v>
      </c>
      <c r="I79">
        <v>6</v>
      </c>
      <c r="J79">
        <v>19</v>
      </c>
      <c r="K79">
        <v>0</v>
      </c>
      <c r="L79">
        <v>1</v>
      </c>
      <c r="M79">
        <v>3</v>
      </c>
      <c r="N79">
        <v>3</v>
      </c>
      <c r="O79">
        <v>2</v>
      </c>
      <c r="P79">
        <v>0</v>
      </c>
      <c r="Q79">
        <v>489</v>
      </c>
      <c r="R79">
        <v>13</v>
      </c>
      <c r="S79">
        <v>16</v>
      </c>
      <c r="T79">
        <v>0</v>
      </c>
      <c r="U79">
        <v>12</v>
      </c>
      <c r="V79">
        <v>0</v>
      </c>
      <c r="W79" s="15">
        <v>3.6027272727272726</v>
      </c>
      <c r="X79" t="s">
        <v>217</v>
      </c>
    </row>
    <row r="80" spans="1:24" x14ac:dyDescent="0.25">
      <c r="A80" t="s">
        <v>212</v>
      </c>
      <c r="B80" t="s">
        <v>16</v>
      </c>
      <c r="C80" t="s">
        <v>33</v>
      </c>
      <c r="D80" s="5">
        <v>6000000</v>
      </c>
      <c r="E80">
        <v>7</v>
      </c>
      <c r="F80">
        <v>528</v>
      </c>
      <c r="G80">
        <v>2</v>
      </c>
      <c r="H80">
        <v>0</v>
      </c>
      <c r="I80">
        <v>3</v>
      </c>
      <c r="J80">
        <v>9</v>
      </c>
      <c r="K80">
        <v>1</v>
      </c>
      <c r="L80">
        <v>0</v>
      </c>
      <c r="M80">
        <v>0</v>
      </c>
      <c r="N80">
        <v>4</v>
      </c>
      <c r="O80">
        <v>1</v>
      </c>
      <c r="P80">
        <v>0</v>
      </c>
      <c r="Q80">
        <v>257</v>
      </c>
      <c r="R80">
        <v>8</v>
      </c>
      <c r="S80">
        <v>4</v>
      </c>
      <c r="T80">
        <v>0</v>
      </c>
      <c r="U80">
        <v>9</v>
      </c>
      <c r="V80">
        <v>0</v>
      </c>
      <c r="W80" s="15">
        <v>7.7159999999999993</v>
      </c>
      <c r="X80" t="s">
        <v>213</v>
      </c>
    </row>
    <row r="81" spans="1:24" x14ac:dyDescent="0.25">
      <c r="A81" t="s">
        <v>247</v>
      </c>
      <c r="B81" t="s">
        <v>25</v>
      </c>
      <c r="C81" t="s">
        <v>22</v>
      </c>
      <c r="D81" s="5">
        <v>5600000</v>
      </c>
      <c r="E81">
        <v>4</v>
      </c>
      <c r="F81">
        <v>238</v>
      </c>
      <c r="G81">
        <v>0</v>
      </c>
      <c r="H81">
        <v>0</v>
      </c>
      <c r="I81">
        <v>3</v>
      </c>
      <c r="J81">
        <v>4</v>
      </c>
      <c r="K81">
        <v>1</v>
      </c>
      <c r="L81">
        <v>0</v>
      </c>
      <c r="M81">
        <v>1</v>
      </c>
      <c r="N81">
        <v>0</v>
      </c>
      <c r="O81">
        <v>2</v>
      </c>
      <c r="P81">
        <v>0</v>
      </c>
      <c r="Q81">
        <v>67</v>
      </c>
      <c r="R81">
        <v>3</v>
      </c>
      <c r="S81">
        <v>2</v>
      </c>
      <c r="T81">
        <v>0</v>
      </c>
      <c r="U81">
        <v>6</v>
      </c>
      <c r="V81">
        <v>0</v>
      </c>
      <c r="W81" s="15">
        <v>4.3174999999999999</v>
      </c>
      <c r="X81" t="s">
        <v>248</v>
      </c>
    </row>
    <row r="82" spans="1:24" x14ac:dyDescent="0.25">
      <c r="A82" t="s">
        <v>93</v>
      </c>
      <c r="B82" t="s">
        <v>16</v>
      </c>
      <c r="C82" t="s">
        <v>13</v>
      </c>
      <c r="D82" s="5">
        <v>7900000</v>
      </c>
      <c r="E82">
        <v>4</v>
      </c>
      <c r="F82">
        <v>303</v>
      </c>
      <c r="G82">
        <v>1</v>
      </c>
      <c r="H82">
        <v>0</v>
      </c>
      <c r="I82">
        <v>3</v>
      </c>
      <c r="J82">
        <v>7</v>
      </c>
      <c r="K82">
        <v>1</v>
      </c>
      <c r="L82">
        <v>0</v>
      </c>
      <c r="M82">
        <v>0</v>
      </c>
      <c r="N82">
        <v>1</v>
      </c>
      <c r="O82">
        <v>1</v>
      </c>
      <c r="P82">
        <v>0</v>
      </c>
      <c r="Q82">
        <v>117</v>
      </c>
      <c r="R82">
        <v>8</v>
      </c>
      <c r="S82">
        <v>1</v>
      </c>
      <c r="T82">
        <v>0</v>
      </c>
      <c r="U82">
        <v>6</v>
      </c>
      <c r="V82">
        <v>0</v>
      </c>
      <c r="W82" s="15">
        <v>4.4179999999999993</v>
      </c>
      <c r="X82">
        <v>42202</v>
      </c>
    </row>
    <row r="83" spans="1:24" x14ac:dyDescent="0.25">
      <c r="A83" t="s">
        <v>273</v>
      </c>
      <c r="B83" t="s">
        <v>2</v>
      </c>
      <c r="C83" t="s">
        <v>42</v>
      </c>
      <c r="D83" s="5">
        <v>5000000</v>
      </c>
      <c r="E83">
        <v>7</v>
      </c>
      <c r="F83">
        <v>455</v>
      </c>
      <c r="G83">
        <v>0</v>
      </c>
      <c r="H83">
        <v>0</v>
      </c>
      <c r="I83">
        <v>1</v>
      </c>
      <c r="J83">
        <v>3</v>
      </c>
      <c r="K83">
        <v>1</v>
      </c>
      <c r="L83">
        <v>0</v>
      </c>
      <c r="M83">
        <v>3</v>
      </c>
      <c r="N83">
        <v>1</v>
      </c>
      <c r="O83">
        <v>1</v>
      </c>
      <c r="P83">
        <v>0</v>
      </c>
      <c r="Q83">
        <v>108</v>
      </c>
      <c r="R83">
        <v>10</v>
      </c>
      <c r="S83">
        <v>7</v>
      </c>
      <c r="T83">
        <v>0</v>
      </c>
      <c r="U83">
        <v>4</v>
      </c>
      <c r="V83">
        <v>0</v>
      </c>
      <c r="W83" s="15">
        <v>6.4771428571428569</v>
      </c>
      <c r="X83" t="s">
        <v>274</v>
      </c>
    </row>
    <row r="84" spans="1:24" x14ac:dyDescent="0.25">
      <c r="A84" t="s">
        <v>87</v>
      </c>
      <c r="B84" t="s">
        <v>25</v>
      </c>
      <c r="C84" t="s">
        <v>22</v>
      </c>
      <c r="D84" s="5">
        <v>7900000</v>
      </c>
      <c r="E84">
        <v>8</v>
      </c>
      <c r="F84">
        <v>481</v>
      </c>
      <c r="G84">
        <v>0</v>
      </c>
      <c r="H84">
        <v>0</v>
      </c>
      <c r="I84">
        <v>8</v>
      </c>
      <c r="J84">
        <v>11</v>
      </c>
      <c r="K84">
        <v>1</v>
      </c>
      <c r="L84">
        <v>0</v>
      </c>
      <c r="M84">
        <v>2</v>
      </c>
      <c r="N84">
        <v>3</v>
      </c>
      <c r="O84">
        <v>8</v>
      </c>
      <c r="P84">
        <v>0</v>
      </c>
      <c r="Q84">
        <v>77</v>
      </c>
      <c r="R84">
        <v>0</v>
      </c>
      <c r="S84">
        <v>4</v>
      </c>
      <c r="T84">
        <v>0</v>
      </c>
      <c r="U84">
        <v>2</v>
      </c>
      <c r="V84">
        <v>0</v>
      </c>
      <c r="W84" s="15">
        <v>4.17875</v>
      </c>
      <c r="X84" t="s">
        <v>88</v>
      </c>
    </row>
    <row r="85" spans="1:24" x14ac:dyDescent="0.25">
      <c r="A85" t="s">
        <v>243</v>
      </c>
      <c r="B85" t="s">
        <v>25</v>
      </c>
      <c r="C85" t="s">
        <v>33</v>
      </c>
      <c r="D85" s="5">
        <v>5700000</v>
      </c>
      <c r="E85">
        <v>5</v>
      </c>
      <c r="F85">
        <v>69</v>
      </c>
      <c r="G85">
        <v>0</v>
      </c>
      <c r="H85">
        <v>0</v>
      </c>
      <c r="I85">
        <v>2</v>
      </c>
      <c r="J85">
        <v>0</v>
      </c>
      <c r="K85">
        <v>2</v>
      </c>
      <c r="L85">
        <v>0</v>
      </c>
      <c r="M85">
        <v>0</v>
      </c>
      <c r="N85">
        <v>0</v>
      </c>
      <c r="O85">
        <v>2</v>
      </c>
      <c r="P85">
        <v>0</v>
      </c>
      <c r="Q85">
        <v>15</v>
      </c>
      <c r="R85">
        <v>1</v>
      </c>
      <c r="S85">
        <v>0</v>
      </c>
      <c r="T85">
        <v>0</v>
      </c>
      <c r="U85">
        <v>1</v>
      </c>
      <c r="V85">
        <v>0</v>
      </c>
      <c r="W85" s="15">
        <v>6.9335000000000004</v>
      </c>
      <c r="X85" t="s">
        <v>244</v>
      </c>
    </row>
    <row r="86" spans="1:24" x14ac:dyDescent="0.25">
      <c r="A86" t="s">
        <v>259</v>
      </c>
      <c r="B86" t="s">
        <v>2</v>
      </c>
      <c r="C86" t="s">
        <v>22</v>
      </c>
      <c r="D86" s="5">
        <v>5500000</v>
      </c>
      <c r="E86">
        <v>7</v>
      </c>
      <c r="F86">
        <v>576</v>
      </c>
      <c r="G86">
        <v>2</v>
      </c>
      <c r="H86">
        <v>0</v>
      </c>
      <c r="I86">
        <v>6</v>
      </c>
      <c r="J86">
        <v>13</v>
      </c>
      <c r="K86">
        <v>0</v>
      </c>
      <c r="L86">
        <v>1</v>
      </c>
      <c r="M86">
        <v>2</v>
      </c>
      <c r="N86">
        <v>3</v>
      </c>
      <c r="O86">
        <v>0</v>
      </c>
      <c r="P86">
        <v>0</v>
      </c>
      <c r="Q86">
        <v>277</v>
      </c>
      <c r="R86">
        <v>9</v>
      </c>
      <c r="S86">
        <v>12</v>
      </c>
      <c r="T86">
        <v>0</v>
      </c>
      <c r="U86">
        <v>9</v>
      </c>
      <c r="V86">
        <v>0</v>
      </c>
      <c r="W86" s="15">
        <v>3.1242857142857141</v>
      </c>
      <c r="X86" t="s">
        <v>260</v>
      </c>
    </row>
    <row r="87" spans="1:24" x14ac:dyDescent="0.25">
      <c r="A87" t="s">
        <v>96</v>
      </c>
      <c r="B87" t="s">
        <v>2</v>
      </c>
      <c r="C87" t="s">
        <v>13</v>
      </c>
      <c r="D87" s="5">
        <v>7900000</v>
      </c>
      <c r="E87">
        <v>6</v>
      </c>
      <c r="F87">
        <v>364</v>
      </c>
      <c r="G87">
        <v>1</v>
      </c>
      <c r="H87">
        <v>0</v>
      </c>
      <c r="I87">
        <v>8</v>
      </c>
      <c r="J87">
        <v>7</v>
      </c>
      <c r="K87">
        <v>0</v>
      </c>
      <c r="L87">
        <v>1</v>
      </c>
      <c r="M87">
        <v>1</v>
      </c>
      <c r="N87">
        <v>2</v>
      </c>
      <c r="O87">
        <v>1</v>
      </c>
      <c r="P87">
        <v>0</v>
      </c>
      <c r="Q87">
        <v>162</v>
      </c>
      <c r="R87">
        <v>13</v>
      </c>
      <c r="S87">
        <v>7</v>
      </c>
      <c r="T87">
        <v>0</v>
      </c>
      <c r="U87">
        <v>7</v>
      </c>
      <c r="V87">
        <v>0</v>
      </c>
      <c r="W87" s="15">
        <v>4.3708333333333336</v>
      </c>
      <c r="X87" t="s">
        <v>97</v>
      </c>
    </row>
    <row r="88" spans="1:24" x14ac:dyDescent="0.25">
      <c r="A88" t="s">
        <v>128</v>
      </c>
      <c r="B88" t="s">
        <v>16</v>
      </c>
      <c r="C88" t="s">
        <v>30</v>
      </c>
      <c r="D88" s="5">
        <v>7100000</v>
      </c>
      <c r="E88">
        <v>4</v>
      </c>
      <c r="F88">
        <v>217</v>
      </c>
      <c r="G88">
        <v>0</v>
      </c>
      <c r="H88">
        <v>0</v>
      </c>
      <c r="I88">
        <v>4</v>
      </c>
      <c r="J88">
        <v>4</v>
      </c>
      <c r="K88">
        <v>0</v>
      </c>
      <c r="L88">
        <v>0</v>
      </c>
      <c r="M88">
        <v>0</v>
      </c>
      <c r="N88">
        <v>2</v>
      </c>
      <c r="O88">
        <v>0</v>
      </c>
      <c r="P88">
        <v>0</v>
      </c>
      <c r="Q88">
        <v>115</v>
      </c>
      <c r="R88">
        <v>9</v>
      </c>
      <c r="S88">
        <v>3</v>
      </c>
      <c r="T88">
        <v>0</v>
      </c>
      <c r="U88">
        <v>2</v>
      </c>
      <c r="V88">
        <v>0</v>
      </c>
      <c r="W88" s="15">
        <v>4.8849999999999998</v>
      </c>
      <c r="X88" t="s">
        <v>129</v>
      </c>
    </row>
    <row r="89" spans="1:24" x14ac:dyDescent="0.25">
      <c r="A89" t="s">
        <v>288</v>
      </c>
      <c r="B89" t="s">
        <v>16</v>
      </c>
      <c r="C89" t="s">
        <v>33</v>
      </c>
      <c r="D89" s="5">
        <v>4500000</v>
      </c>
      <c r="E89">
        <v>3</v>
      </c>
      <c r="F89">
        <v>174</v>
      </c>
      <c r="G89">
        <v>0</v>
      </c>
      <c r="H89">
        <v>0</v>
      </c>
      <c r="I89">
        <v>0</v>
      </c>
      <c r="J89">
        <v>2</v>
      </c>
      <c r="K89">
        <v>0</v>
      </c>
      <c r="L89">
        <v>0</v>
      </c>
      <c r="M89">
        <v>0</v>
      </c>
      <c r="N89">
        <v>1</v>
      </c>
      <c r="O89">
        <v>0</v>
      </c>
      <c r="P89">
        <v>0</v>
      </c>
      <c r="Q89">
        <v>111</v>
      </c>
      <c r="R89">
        <v>3</v>
      </c>
      <c r="S89">
        <v>6</v>
      </c>
      <c r="T89">
        <v>0</v>
      </c>
      <c r="U89">
        <v>4</v>
      </c>
      <c r="V89">
        <v>0</v>
      </c>
      <c r="W89" s="15">
        <v>7.658666666666667</v>
      </c>
      <c r="X89">
        <v>20760</v>
      </c>
    </row>
    <row r="90" spans="1:24" x14ac:dyDescent="0.25">
      <c r="A90" t="s">
        <v>127</v>
      </c>
      <c r="B90" t="s">
        <v>16</v>
      </c>
      <c r="C90" t="s">
        <v>33</v>
      </c>
      <c r="D90" s="5">
        <v>7100000</v>
      </c>
      <c r="E90">
        <v>8</v>
      </c>
      <c r="F90">
        <v>554</v>
      </c>
      <c r="G90">
        <v>1</v>
      </c>
      <c r="H90">
        <v>0</v>
      </c>
      <c r="I90">
        <v>3</v>
      </c>
      <c r="J90">
        <v>5</v>
      </c>
      <c r="K90">
        <v>0</v>
      </c>
      <c r="L90">
        <v>0</v>
      </c>
      <c r="M90">
        <v>0</v>
      </c>
      <c r="N90">
        <v>4</v>
      </c>
      <c r="O90">
        <v>1</v>
      </c>
      <c r="P90">
        <v>0</v>
      </c>
      <c r="Q90">
        <v>318</v>
      </c>
      <c r="R90">
        <v>8</v>
      </c>
      <c r="S90">
        <v>5</v>
      </c>
      <c r="T90">
        <v>0</v>
      </c>
      <c r="U90">
        <v>10</v>
      </c>
      <c r="V90">
        <v>0</v>
      </c>
      <c r="W90" s="15">
        <v>7.1159999999999997</v>
      </c>
      <c r="X90">
        <v>42368</v>
      </c>
    </row>
    <row r="91" spans="1:24" x14ac:dyDescent="0.25">
      <c r="A91" t="s">
        <v>240</v>
      </c>
      <c r="B91" t="s">
        <v>16</v>
      </c>
      <c r="C91" t="s">
        <v>3</v>
      </c>
      <c r="D91" s="5">
        <v>5700000</v>
      </c>
      <c r="E91">
        <v>1</v>
      </c>
      <c r="F91">
        <v>90</v>
      </c>
      <c r="G91">
        <v>0</v>
      </c>
      <c r="H91">
        <v>0</v>
      </c>
      <c r="I91">
        <v>1</v>
      </c>
      <c r="J91">
        <v>2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55</v>
      </c>
      <c r="R91">
        <v>1</v>
      </c>
      <c r="S91">
        <v>1</v>
      </c>
      <c r="T91">
        <v>0</v>
      </c>
      <c r="U91">
        <v>3</v>
      </c>
      <c r="V91">
        <v>0</v>
      </c>
      <c r="W91" s="15">
        <v>8.66</v>
      </c>
      <c r="X91">
        <v>25628</v>
      </c>
    </row>
    <row r="92" spans="1:24" x14ac:dyDescent="0.25">
      <c r="A92" t="s">
        <v>151</v>
      </c>
      <c r="B92" t="s">
        <v>12</v>
      </c>
      <c r="C92" t="s">
        <v>42</v>
      </c>
      <c r="D92" s="5">
        <v>6700000</v>
      </c>
      <c r="E92">
        <v>9</v>
      </c>
      <c r="F92">
        <v>810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3</v>
      </c>
      <c r="N92">
        <v>2</v>
      </c>
      <c r="O92">
        <v>0</v>
      </c>
      <c r="P92">
        <v>0</v>
      </c>
      <c r="Q92">
        <v>128</v>
      </c>
      <c r="R92">
        <v>0</v>
      </c>
      <c r="S92">
        <v>0</v>
      </c>
      <c r="T92">
        <v>23</v>
      </c>
      <c r="U92">
        <v>15</v>
      </c>
      <c r="V92">
        <v>0</v>
      </c>
      <c r="W92" s="15">
        <v>7.3555555555555552</v>
      </c>
      <c r="X92" t="s">
        <v>152</v>
      </c>
    </row>
    <row r="93" spans="1:24" x14ac:dyDescent="0.25">
      <c r="A93" t="s">
        <v>233</v>
      </c>
      <c r="B93" t="s">
        <v>12</v>
      </c>
      <c r="C93" t="s">
        <v>33</v>
      </c>
      <c r="D93" s="5">
        <v>5800000</v>
      </c>
      <c r="E93">
        <v>9</v>
      </c>
      <c r="F93">
        <v>732</v>
      </c>
      <c r="G93">
        <v>0</v>
      </c>
      <c r="H93">
        <v>0</v>
      </c>
      <c r="I93">
        <v>2</v>
      </c>
      <c r="J93">
        <v>0</v>
      </c>
      <c r="K93">
        <v>0</v>
      </c>
      <c r="L93">
        <v>0</v>
      </c>
      <c r="M93">
        <v>0</v>
      </c>
      <c r="N93">
        <v>6</v>
      </c>
      <c r="O93">
        <v>0</v>
      </c>
      <c r="P93">
        <v>0</v>
      </c>
      <c r="Q93">
        <v>90</v>
      </c>
      <c r="R93">
        <v>0</v>
      </c>
      <c r="S93">
        <v>0</v>
      </c>
      <c r="T93">
        <v>25</v>
      </c>
      <c r="U93">
        <v>13</v>
      </c>
      <c r="V93">
        <v>0</v>
      </c>
      <c r="W93" s="15">
        <v>10.515555555555554</v>
      </c>
      <c r="X93" t="s">
        <v>234</v>
      </c>
    </row>
    <row r="94" spans="1:24" x14ac:dyDescent="0.25">
      <c r="A94" t="s">
        <v>225</v>
      </c>
      <c r="B94" t="s">
        <v>2</v>
      </c>
      <c r="C94" t="s">
        <v>30</v>
      </c>
      <c r="D94" s="5">
        <v>5900000</v>
      </c>
      <c r="E94">
        <v>7</v>
      </c>
      <c r="F94">
        <v>524</v>
      </c>
      <c r="G94">
        <v>1</v>
      </c>
      <c r="H94">
        <v>0</v>
      </c>
      <c r="I94">
        <v>3</v>
      </c>
      <c r="J94">
        <v>12</v>
      </c>
      <c r="K94">
        <v>0</v>
      </c>
      <c r="L94">
        <v>0</v>
      </c>
      <c r="M94">
        <v>0</v>
      </c>
      <c r="N94">
        <v>5</v>
      </c>
      <c r="O94">
        <v>1</v>
      </c>
      <c r="P94">
        <v>0</v>
      </c>
      <c r="Q94">
        <v>287</v>
      </c>
      <c r="R94">
        <v>13</v>
      </c>
      <c r="S94">
        <v>9</v>
      </c>
      <c r="T94">
        <v>0</v>
      </c>
      <c r="U94">
        <v>8</v>
      </c>
      <c r="V94">
        <v>0</v>
      </c>
      <c r="W94" s="15">
        <v>3.9042857142857148</v>
      </c>
      <c r="X94" t="s">
        <v>226</v>
      </c>
    </row>
    <row r="95" spans="1:24" x14ac:dyDescent="0.25">
      <c r="A95" t="s">
        <v>235</v>
      </c>
      <c r="B95" t="s">
        <v>2</v>
      </c>
      <c r="C95" t="s">
        <v>33</v>
      </c>
      <c r="D95" s="5">
        <v>5700000</v>
      </c>
      <c r="E95">
        <v>3</v>
      </c>
      <c r="F95">
        <v>225</v>
      </c>
      <c r="G95">
        <v>1</v>
      </c>
      <c r="H95">
        <v>0</v>
      </c>
      <c r="I95">
        <v>3</v>
      </c>
      <c r="J95">
        <v>2</v>
      </c>
      <c r="K95">
        <v>0</v>
      </c>
      <c r="L95">
        <v>0</v>
      </c>
      <c r="M95">
        <v>0</v>
      </c>
      <c r="N95">
        <v>2</v>
      </c>
      <c r="O95">
        <v>0</v>
      </c>
      <c r="P95">
        <v>0</v>
      </c>
      <c r="Q95">
        <v>114</v>
      </c>
      <c r="R95">
        <v>8</v>
      </c>
      <c r="S95">
        <v>1</v>
      </c>
      <c r="T95">
        <v>0</v>
      </c>
      <c r="U95">
        <v>5</v>
      </c>
      <c r="V95">
        <v>0</v>
      </c>
      <c r="W95" s="15">
        <v>5.7549999999999999</v>
      </c>
      <c r="X95">
        <v>25842</v>
      </c>
    </row>
    <row r="96" spans="1:24" x14ac:dyDescent="0.25">
      <c r="A96" t="s">
        <v>282</v>
      </c>
      <c r="B96" t="s">
        <v>2</v>
      </c>
      <c r="C96" t="s">
        <v>33</v>
      </c>
      <c r="D96" s="5">
        <v>4600000</v>
      </c>
      <c r="E96">
        <v>4</v>
      </c>
      <c r="F96">
        <v>86</v>
      </c>
      <c r="G96">
        <v>1</v>
      </c>
      <c r="H96">
        <v>0</v>
      </c>
      <c r="I96">
        <v>0</v>
      </c>
      <c r="J96">
        <v>3</v>
      </c>
      <c r="K96">
        <v>1</v>
      </c>
      <c r="L96">
        <v>1</v>
      </c>
      <c r="M96">
        <v>0</v>
      </c>
      <c r="N96">
        <v>0</v>
      </c>
      <c r="O96">
        <v>1</v>
      </c>
      <c r="P96">
        <v>0</v>
      </c>
      <c r="Q96">
        <v>59</v>
      </c>
      <c r="R96">
        <v>6</v>
      </c>
      <c r="S96">
        <v>4</v>
      </c>
      <c r="T96">
        <v>0</v>
      </c>
      <c r="U96">
        <v>2</v>
      </c>
      <c r="V96">
        <v>0</v>
      </c>
      <c r="W96" s="15">
        <v>7.336875</v>
      </c>
      <c r="X96" t="s">
        <v>283</v>
      </c>
    </row>
    <row r="97" spans="1:24" x14ac:dyDescent="0.25">
      <c r="A97" t="s">
        <v>245</v>
      </c>
      <c r="B97" t="s">
        <v>2</v>
      </c>
      <c r="C97" t="s">
        <v>30</v>
      </c>
      <c r="D97" s="5">
        <v>5600000</v>
      </c>
      <c r="E97">
        <v>9</v>
      </c>
      <c r="F97">
        <v>407</v>
      </c>
      <c r="G97">
        <v>0</v>
      </c>
      <c r="H97">
        <v>0</v>
      </c>
      <c r="I97">
        <v>4</v>
      </c>
      <c r="J97">
        <v>5</v>
      </c>
      <c r="K97">
        <v>1</v>
      </c>
      <c r="L97">
        <v>0</v>
      </c>
      <c r="M97">
        <v>0</v>
      </c>
      <c r="N97">
        <v>4</v>
      </c>
      <c r="O97">
        <v>4</v>
      </c>
      <c r="P97">
        <v>0</v>
      </c>
      <c r="Q97">
        <v>102</v>
      </c>
      <c r="R97">
        <v>2</v>
      </c>
      <c r="S97">
        <v>4</v>
      </c>
      <c r="T97">
        <v>0</v>
      </c>
      <c r="U97">
        <v>7</v>
      </c>
      <c r="V97">
        <v>0</v>
      </c>
      <c r="W97" s="15">
        <v>4.0822222222222226</v>
      </c>
      <c r="X97" t="s">
        <v>246</v>
      </c>
    </row>
    <row r="98" spans="1:24" x14ac:dyDescent="0.25">
      <c r="A98" t="s">
        <v>145</v>
      </c>
      <c r="B98" t="s">
        <v>2</v>
      </c>
      <c r="C98" t="s">
        <v>3</v>
      </c>
      <c r="D98" s="5">
        <v>6800000</v>
      </c>
      <c r="E98">
        <v>5</v>
      </c>
      <c r="F98">
        <v>169</v>
      </c>
      <c r="G98">
        <v>0</v>
      </c>
      <c r="H98">
        <v>0</v>
      </c>
      <c r="I98">
        <v>1</v>
      </c>
      <c r="J98">
        <v>2</v>
      </c>
      <c r="K98">
        <v>0</v>
      </c>
      <c r="L98">
        <v>1</v>
      </c>
      <c r="M98">
        <v>2</v>
      </c>
      <c r="N98">
        <v>0</v>
      </c>
      <c r="O98">
        <v>1</v>
      </c>
      <c r="P98">
        <v>0</v>
      </c>
      <c r="Q98">
        <v>93</v>
      </c>
      <c r="R98">
        <v>1</v>
      </c>
      <c r="S98">
        <v>3</v>
      </c>
      <c r="T98">
        <v>0</v>
      </c>
      <c r="U98">
        <v>0</v>
      </c>
      <c r="V98">
        <v>0</v>
      </c>
      <c r="W98" s="15">
        <v>7.0490000000000013</v>
      </c>
      <c r="X98" t="s">
        <v>146</v>
      </c>
    </row>
    <row r="99" spans="1:24" x14ac:dyDescent="0.25">
      <c r="A99" t="s">
        <v>237</v>
      </c>
      <c r="B99" t="s">
        <v>2</v>
      </c>
      <c r="C99" t="s">
        <v>22</v>
      </c>
      <c r="D99" s="5">
        <v>5700000</v>
      </c>
      <c r="E99">
        <v>7</v>
      </c>
      <c r="F99">
        <v>414</v>
      </c>
      <c r="G99">
        <v>1</v>
      </c>
      <c r="H99">
        <v>0</v>
      </c>
      <c r="I99">
        <v>2</v>
      </c>
      <c r="J99">
        <v>10</v>
      </c>
      <c r="K99">
        <v>0</v>
      </c>
      <c r="L99">
        <v>1</v>
      </c>
      <c r="M99">
        <v>3</v>
      </c>
      <c r="N99">
        <v>1</v>
      </c>
      <c r="O99">
        <v>1</v>
      </c>
      <c r="P99">
        <v>0</v>
      </c>
      <c r="Q99">
        <v>183</v>
      </c>
      <c r="R99">
        <v>19</v>
      </c>
      <c r="S99">
        <v>7</v>
      </c>
      <c r="T99">
        <v>0</v>
      </c>
      <c r="U99">
        <v>2</v>
      </c>
      <c r="V99">
        <v>0</v>
      </c>
      <c r="W99" s="15">
        <v>2.4900000000000002</v>
      </c>
      <c r="X99" t="s">
        <v>238</v>
      </c>
    </row>
    <row r="100" spans="1:24" x14ac:dyDescent="0.25">
      <c r="A100" t="s">
        <v>270</v>
      </c>
      <c r="B100" t="s">
        <v>16</v>
      </c>
      <c r="C100" t="s">
        <v>30</v>
      </c>
      <c r="D100" s="5">
        <v>5100000</v>
      </c>
      <c r="E100">
        <v>4</v>
      </c>
      <c r="F100">
        <v>255</v>
      </c>
      <c r="G100">
        <v>0</v>
      </c>
      <c r="H100">
        <v>0</v>
      </c>
      <c r="I100">
        <v>4</v>
      </c>
      <c r="J100">
        <v>4</v>
      </c>
      <c r="K100">
        <v>0</v>
      </c>
      <c r="L100">
        <v>0</v>
      </c>
      <c r="M100">
        <v>0</v>
      </c>
      <c r="N100">
        <v>1</v>
      </c>
      <c r="O100">
        <v>0</v>
      </c>
      <c r="P100">
        <v>0</v>
      </c>
      <c r="Q100">
        <v>72</v>
      </c>
      <c r="R100">
        <v>9</v>
      </c>
      <c r="S100">
        <v>5</v>
      </c>
      <c r="T100">
        <v>0</v>
      </c>
      <c r="U100">
        <v>6</v>
      </c>
      <c r="V100">
        <v>0</v>
      </c>
      <c r="W100" s="15">
        <v>5.0025000000000004</v>
      </c>
      <c r="X100" t="s">
        <v>271</v>
      </c>
    </row>
    <row r="101" spans="1:24" x14ac:dyDescent="0.25">
      <c r="A101" t="s">
        <v>220</v>
      </c>
      <c r="B101" t="s">
        <v>2</v>
      </c>
      <c r="C101" t="s">
        <v>42</v>
      </c>
      <c r="D101" s="5">
        <v>6000000</v>
      </c>
      <c r="E101">
        <v>10</v>
      </c>
      <c r="F101">
        <v>638</v>
      </c>
      <c r="G101">
        <v>2</v>
      </c>
      <c r="H101">
        <v>0</v>
      </c>
      <c r="I101">
        <v>9</v>
      </c>
      <c r="J101">
        <v>8</v>
      </c>
      <c r="K101">
        <v>0</v>
      </c>
      <c r="L101">
        <v>0</v>
      </c>
      <c r="M101">
        <v>3</v>
      </c>
      <c r="N101">
        <v>3</v>
      </c>
      <c r="O101">
        <v>2</v>
      </c>
      <c r="P101">
        <v>0</v>
      </c>
      <c r="Q101">
        <v>234</v>
      </c>
      <c r="R101">
        <v>6</v>
      </c>
      <c r="S101">
        <v>16</v>
      </c>
      <c r="T101">
        <v>0</v>
      </c>
      <c r="U101">
        <v>9</v>
      </c>
      <c r="V101">
        <v>0</v>
      </c>
      <c r="W101" s="15">
        <v>5.2229999999999999</v>
      </c>
      <c r="X101" t="s">
        <v>221</v>
      </c>
    </row>
    <row r="102" spans="1:24" x14ac:dyDescent="0.25">
      <c r="A102" t="s">
        <v>112</v>
      </c>
      <c r="B102" t="s">
        <v>2</v>
      </c>
      <c r="C102" t="s">
        <v>13</v>
      </c>
      <c r="D102" s="5">
        <v>7500000</v>
      </c>
      <c r="E102">
        <v>1</v>
      </c>
      <c r="F102">
        <v>37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1</v>
      </c>
      <c r="P102">
        <v>0</v>
      </c>
      <c r="Q102">
        <v>13</v>
      </c>
      <c r="R102">
        <v>1</v>
      </c>
      <c r="S102">
        <v>0</v>
      </c>
      <c r="T102">
        <v>0</v>
      </c>
      <c r="U102">
        <v>2</v>
      </c>
      <c r="V102">
        <v>0</v>
      </c>
      <c r="W102" s="15">
        <v>4.5824999999999996</v>
      </c>
      <c r="X102">
        <v>14305</v>
      </c>
    </row>
    <row r="103" spans="1:24" x14ac:dyDescent="0.25">
      <c r="A103" t="s">
        <v>65</v>
      </c>
      <c r="B103" t="s">
        <v>25</v>
      </c>
      <c r="C103" t="s">
        <v>42</v>
      </c>
      <c r="D103" s="5">
        <v>8200000</v>
      </c>
      <c r="E103">
        <v>3</v>
      </c>
      <c r="F103">
        <v>186</v>
      </c>
      <c r="G103">
        <v>0</v>
      </c>
      <c r="H103">
        <v>0</v>
      </c>
      <c r="I103">
        <v>3</v>
      </c>
      <c r="J103">
        <v>0</v>
      </c>
      <c r="K103">
        <v>0</v>
      </c>
      <c r="L103">
        <v>0</v>
      </c>
      <c r="M103">
        <v>0</v>
      </c>
      <c r="N103">
        <v>1</v>
      </c>
      <c r="O103">
        <v>2</v>
      </c>
      <c r="P103">
        <v>0</v>
      </c>
      <c r="Q103">
        <v>29</v>
      </c>
      <c r="R103">
        <v>0</v>
      </c>
      <c r="S103">
        <v>0</v>
      </c>
      <c r="T103">
        <v>0</v>
      </c>
      <c r="U103">
        <v>3</v>
      </c>
      <c r="V103">
        <v>0</v>
      </c>
      <c r="W103" s="15">
        <v>5.7983333333333338</v>
      </c>
      <c r="X103">
        <v>42257</v>
      </c>
    </row>
    <row r="104" spans="1:24" x14ac:dyDescent="0.25">
      <c r="A104" t="s">
        <v>297</v>
      </c>
      <c r="B104" t="s">
        <v>25</v>
      </c>
      <c r="C104" t="s">
        <v>42</v>
      </c>
      <c r="D104" s="5">
        <v>3600000</v>
      </c>
      <c r="E104">
        <v>7</v>
      </c>
      <c r="F104">
        <v>429</v>
      </c>
      <c r="G104">
        <v>1</v>
      </c>
      <c r="H104">
        <v>1</v>
      </c>
      <c r="I104">
        <v>5</v>
      </c>
      <c r="J104">
        <v>8</v>
      </c>
      <c r="K104">
        <v>1</v>
      </c>
      <c r="L104">
        <v>2</v>
      </c>
      <c r="M104">
        <v>3</v>
      </c>
      <c r="N104">
        <v>0</v>
      </c>
      <c r="O104">
        <v>3</v>
      </c>
      <c r="P104">
        <v>0</v>
      </c>
      <c r="Q104">
        <v>75</v>
      </c>
      <c r="R104">
        <v>3</v>
      </c>
      <c r="S104">
        <v>1</v>
      </c>
      <c r="T104">
        <v>0</v>
      </c>
      <c r="U104">
        <v>4</v>
      </c>
      <c r="V104">
        <v>0</v>
      </c>
      <c r="W104" s="15">
        <v>8.3149999999999977</v>
      </c>
      <c r="X104" t="s">
        <v>298</v>
      </c>
    </row>
    <row r="105" spans="1:24" x14ac:dyDescent="0.25">
      <c r="A105" t="s">
        <v>179</v>
      </c>
      <c r="B105" t="s">
        <v>2</v>
      </c>
      <c r="C105" t="s">
        <v>33</v>
      </c>
      <c r="D105" s="5">
        <v>6100000</v>
      </c>
      <c r="E105">
        <v>9</v>
      </c>
      <c r="F105">
        <v>381</v>
      </c>
      <c r="G105">
        <v>1</v>
      </c>
      <c r="H105">
        <v>0</v>
      </c>
      <c r="I105">
        <v>14</v>
      </c>
      <c r="J105">
        <v>5</v>
      </c>
      <c r="K105">
        <v>0</v>
      </c>
      <c r="L105">
        <v>1</v>
      </c>
      <c r="M105">
        <v>0</v>
      </c>
      <c r="N105">
        <v>2</v>
      </c>
      <c r="O105">
        <v>1</v>
      </c>
      <c r="P105">
        <v>0</v>
      </c>
      <c r="Q105">
        <v>231</v>
      </c>
      <c r="R105">
        <v>11</v>
      </c>
      <c r="S105">
        <v>12</v>
      </c>
      <c r="T105">
        <v>0</v>
      </c>
      <c r="U105">
        <v>6</v>
      </c>
      <c r="V105">
        <v>0</v>
      </c>
      <c r="W105" s="15">
        <v>5.9519444444444449</v>
      </c>
      <c r="X105" t="s">
        <v>180</v>
      </c>
    </row>
    <row r="106" spans="1:24" x14ac:dyDescent="0.25">
      <c r="A106" t="s">
        <v>242</v>
      </c>
      <c r="B106" t="s">
        <v>2</v>
      </c>
      <c r="C106" t="s">
        <v>13</v>
      </c>
      <c r="D106" s="5">
        <v>5700000</v>
      </c>
      <c r="E106">
        <v>2</v>
      </c>
      <c r="F106">
        <v>180</v>
      </c>
      <c r="G106">
        <v>1</v>
      </c>
      <c r="H106">
        <v>0</v>
      </c>
      <c r="I106">
        <v>3</v>
      </c>
      <c r="J106">
        <v>4</v>
      </c>
      <c r="K106">
        <v>0</v>
      </c>
      <c r="L106">
        <v>0</v>
      </c>
      <c r="M106">
        <v>0</v>
      </c>
      <c r="N106">
        <v>1</v>
      </c>
      <c r="O106">
        <v>0</v>
      </c>
      <c r="P106">
        <v>0</v>
      </c>
      <c r="Q106">
        <v>82</v>
      </c>
      <c r="R106">
        <v>2</v>
      </c>
      <c r="S106">
        <v>5</v>
      </c>
      <c r="T106">
        <v>0</v>
      </c>
      <c r="U106">
        <v>4</v>
      </c>
      <c r="V106">
        <v>0</v>
      </c>
      <c r="W106" s="15">
        <v>3.5225</v>
      </c>
      <c r="X106">
        <v>43983</v>
      </c>
    </row>
    <row r="107" spans="1:24" x14ac:dyDescent="0.25">
      <c r="A107" t="s">
        <v>149</v>
      </c>
      <c r="B107" t="s">
        <v>25</v>
      </c>
      <c r="C107" t="s">
        <v>13</v>
      </c>
      <c r="D107" s="5">
        <v>6700000</v>
      </c>
      <c r="E107">
        <v>9</v>
      </c>
      <c r="F107">
        <v>465</v>
      </c>
      <c r="G107">
        <v>0</v>
      </c>
      <c r="H107">
        <v>0</v>
      </c>
      <c r="I107">
        <v>3</v>
      </c>
      <c r="J107">
        <v>3</v>
      </c>
      <c r="K107">
        <v>0</v>
      </c>
      <c r="L107">
        <v>0</v>
      </c>
      <c r="M107">
        <v>0</v>
      </c>
      <c r="N107">
        <v>3</v>
      </c>
      <c r="O107">
        <v>7</v>
      </c>
      <c r="P107">
        <v>0</v>
      </c>
      <c r="Q107">
        <v>153</v>
      </c>
      <c r="R107">
        <v>7</v>
      </c>
      <c r="S107">
        <v>4</v>
      </c>
      <c r="T107">
        <v>0</v>
      </c>
      <c r="U107">
        <v>8</v>
      </c>
      <c r="V107">
        <v>0</v>
      </c>
      <c r="W107" s="15">
        <v>4.6480555555555556</v>
      </c>
      <c r="X107" t="s">
        <v>150</v>
      </c>
    </row>
    <row r="108" spans="1:24" x14ac:dyDescent="0.25">
      <c r="A108" t="s">
        <v>256</v>
      </c>
      <c r="B108" t="s">
        <v>25</v>
      </c>
      <c r="C108" t="s">
        <v>3</v>
      </c>
      <c r="D108" s="5">
        <v>5600000</v>
      </c>
      <c r="E108">
        <v>4</v>
      </c>
      <c r="F108">
        <v>112</v>
      </c>
      <c r="G108">
        <v>0</v>
      </c>
      <c r="H108">
        <v>0</v>
      </c>
      <c r="I108">
        <v>0</v>
      </c>
      <c r="J108">
        <v>0</v>
      </c>
      <c r="K108">
        <v>1</v>
      </c>
      <c r="L108">
        <v>0</v>
      </c>
      <c r="M108">
        <v>1</v>
      </c>
      <c r="N108">
        <v>0</v>
      </c>
      <c r="O108">
        <v>1</v>
      </c>
      <c r="P108">
        <v>0</v>
      </c>
      <c r="Q108">
        <v>26</v>
      </c>
      <c r="R108">
        <v>2</v>
      </c>
      <c r="S108">
        <v>0</v>
      </c>
      <c r="T108">
        <v>0</v>
      </c>
      <c r="U108">
        <v>0</v>
      </c>
      <c r="V108">
        <v>0</v>
      </c>
      <c r="W108" s="15">
        <v>6.6724999999999994</v>
      </c>
      <c r="X108">
        <v>42047</v>
      </c>
    </row>
    <row r="109" spans="1:24" x14ac:dyDescent="0.25">
      <c r="A109" t="s">
        <v>160</v>
      </c>
      <c r="B109" t="s">
        <v>2</v>
      </c>
      <c r="C109" t="s">
        <v>30</v>
      </c>
      <c r="D109" s="5">
        <v>6500000</v>
      </c>
      <c r="E109">
        <v>6</v>
      </c>
      <c r="F109">
        <v>266</v>
      </c>
      <c r="G109">
        <v>0</v>
      </c>
      <c r="H109">
        <v>0</v>
      </c>
      <c r="I109">
        <v>8</v>
      </c>
      <c r="J109">
        <v>3</v>
      </c>
      <c r="K109">
        <v>0</v>
      </c>
      <c r="L109">
        <v>0</v>
      </c>
      <c r="M109">
        <v>0</v>
      </c>
      <c r="N109">
        <v>3</v>
      </c>
      <c r="O109">
        <v>2</v>
      </c>
      <c r="P109">
        <v>0</v>
      </c>
      <c r="Q109">
        <v>57</v>
      </c>
      <c r="R109">
        <v>1</v>
      </c>
      <c r="S109">
        <v>3</v>
      </c>
      <c r="T109">
        <v>0</v>
      </c>
      <c r="U109">
        <v>2</v>
      </c>
      <c r="V109">
        <v>0</v>
      </c>
      <c r="W109" s="15">
        <v>3.4449999999999998</v>
      </c>
      <c r="X109" t="s">
        <v>161</v>
      </c>
    </row>
    <row r="110" spans="1:24" x14ac:dyDescent="0.25">
      <c r="A110" t="s">
        <v>62</v>
      </c>
      <c r="B110" t="s">
        <v>16</v>
      </c>
      <c r="C110" t="s">
        <v>30</v>
      </c>
      <c r="D110" s="5">
        <v>8300000</v>
      </c>
      <c r="E110">
        <v>3</v>
      </c>
      <c r="F110">
        <v>104</v>
      </c>
      <c r="G110">
        <v>0</v>
      </c>
      <c r="H110">
        <v>0</v>
      </c>
      <c r="I110">
        <v>3</v>
      </c>
      <c r="J110">
        <v>1</v>
      </c>
      <c r="K110">
        <v>0</v>
      </c>
      <c r="L110">
        <v>0</v>
      </c>
      <c r="M110">
        <v>0</v>
      </c>
      <c r="N110">
        <v>1</v>
      </c>
      <c r="O110">
        <v>0</v>
      </c>
      <c r="P110">
        <v>0</v>
      </c>
      <c r="Q110">
        <v>57</v>
      </c>
      <c r="R110">
        <v>4</v>
      </c>
      <c r="S110">
        <v>1</v>
      </c>
      <c r="T110">
        <v>0</v>
      </c>
      <c r="U110">
        <v>1</v>
      </c>
      <c r="V110">
        <v>0</v>
      </c>
      <c r="W110" s="15">
        <v>4.0966666666666667</v>
      </c>
      <c r="X110">
        <v>47331</v>
      </c>
    </row>
    <row r="111" spans="1:24" x14ac:dyDescent="0.25">
      <c r="A111" t="s">
        <v>113</v>
      </c>
      <c r="B111" t="s">
        <v>16</v>
      </c>
      <c r="C111" t="s">
        <v>42</v>
      </c>
      <c r="D111" s="5">
        <v>7400000</v>
      </c>
      <c r="E111">
        <v>3</v>
      </c>
      <c r="F111">
        <v>133</v>
      </c>
      <c r="G111">
        <v>0</v>
      </c>
      <c r="H111">
        <v>0</v>
      </c>
      <c r="I111">
        <v>3</v>
      </c>
      <c r="J111">
        <v>2</v>
      </c>
      <c r="K111">
        <v>0</v>
      </c>
      <c r="L111">
        <v>0</v>
      </c>
      <c r="M111">
        <v>0</v>
      </c>
      <c r="N111">
        <v>1</v>
      </c>
      <c r="O111">
        <v>0</v>
      </c>
      <c r="P111">
        <v>0</v>
      </c>
      <c r="Q111">
        <v>35</v>
      </c>
      <c r="R111">
        <v>2</v>
      </c>
      <c r="S111">
        <v>3</v>
      </c>
      <c r="T111">
        <v>0</v>
      </c>
      <c r="U111">
        <v>2</v>
      </c>
      <c r="V111">
        <v>0</v>
      </c>
      <c r="W111" s="15">
        <v>4.4766666666666666</v>
      </c>
      <c r="X111">
        <v>44409</v>
      </c>
    </row>
    <row r="112" spans="1:24" x14ac:dyDescent="0.25">
      <c r="A112" t="s">
        <v>254</v>
      </c>
      <c r="B112" t="s">
        <v>16</v>
      </c>
      <c r="C112" t="s">
        <v>13</v>
      </c>
      <c r="D112" s="5">
        <v>5600000</v>
      </c>
      <c r="E112">
        <v>5</v>
      </c>
      <c r="F112">
        <v>361</v>
      </c>
      <c r="G112">
        <v>2</v>
      </c>
      <c r="H112">
        <v>1</v>
      </c>
      <c r="I112">
        <v>2</v>
      </c>
      <c r="J112">
        <v>9</v>
      </c>
      <c r="K112">
        <v>1</v>
      </c>
      <c r="L112">
        <v>0</v>
      </c>
      <c r="M112">
        <v>0</v>
      </c>
      <c r="N112">
        <v>3</v>
      </c>
      <c r="O112">
        <v>1</v>
      </c>
      <c r="P112">
        <v>0</v>
      </c>
      <c r="Q112">
        <v>115</v>
      </c>
      <c r="R112">
        <v>7</v>
      </c>
      <c r="S112">
        <v>1</v>
      </c>
      <c r="T112">
        <v>0</v>
      </c>
      <c r="U112">
        <v>5</v>
      </c>
      <c r="V112">
        <v>0</v>
      </c>
      <c r="W112" s="15">
        <v>1.992</v>
      </c>
      <c r="X112" t="s">
        <v>255</v>
      </c>
    </row>
    <row r="113" spans="1:24" x14ac:dyDescent="0.25">
      <c r="A113" t="s">
        <v>239</v>
      </c>
      <c r="B113" t="s">
        <v>2</v>
      </c>
      <c r="C113" t="s">
        <v>3</v>
      </c>
      <c r="D113" s="5">
        <v>5700000</v>
      </c>
      <c r="E113">
        <v>4</v>
      </c>
      <c r="F113">
        <v>151</v>
      </c>
      <c r="G113">
        <v>0</v>
      </c>
      <c r="H113">
        <v>0</v>
      </c>
      <c r="I113">
        <v>0</v>
      </c>
      <c r="J113">
        <v>5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  <c r="Q113">
        <v>147</v>
      </c>
      <c r="R113">
        <v>1</v>
      </c>
      <c r="S113">
        <v>2</v>
      </c>
      <c r="T113">
        <v>0</v>
      </c>
      <c r="U113">
        <v>3</v>
      </c>
      <c r="V113">
        <v>0</v>
      </c>
      <c r="W113" s="15">
        <v>7.0387500000000012</v>
      </c>
      <c r="X113">
        <v>32021</v>
      </c>
    </row>
    <row r="114" spans="1:24" x14ac:dyDescent="0.25">
      <c r="A114" t="s">
        <v>222</v>
      </c>
      <c r="B114" t="s">
        <v>2</v>
      </c>
      <c r="C114" t="s">
        <v>30</v>
      </c>
      <c r="D114" s="5">
        <v>6000000</v>
      </c>
      <c r="E114">
        <v>5</v>
      </c>
      <c r="F114">
        <v>220</v>
      </c>
      <c r="G114">
        <v>0</v>
      </c>
      <c r="H114">
        <v>1</v>
      </c>
      <c r="I114">
        <v>1</v>
      </c>
      <c r="J114">
        <v>2</v>
      </c>
      <c r="K114">
        <v>0</v>
      </c>
      <c r="L114">
        <v>0</v>
      </c>
      <c r="M114">
        <v>0</v>
      </c>
      <c r="N114">
        <v>2</v>
      </c>
      <c r="O114">
        <v>2</v>
      </c>
      <c r="P114">
        <v>0</v>
      </c>
      <c r="Q114">
        <v>137</v>
      </c>
      <c r="R114">
        <v>4</v>
      </c>
      <c r="S114">
        <v>5</v>
      </c>
      <c r="T114">
        <v>0</v>
      </c>
      <c r="U114">
        <v>3</v>
      </c>
      <c r="V114">
        <v>0</v>
      </c>
      <c r="W114" s="15">
        <v>2.95</v>
      </c>
      <c r="X114">
        <v>27699</v>
      </c>
    </row>
    <row r="115" spans="1:24" x14ac:dyDescent="0.25">
      <c r="A115" t="s">
        <v>143</v>
      </c>
      <c r="B115" t="s">
        <v>2</v>
      </c>
      <c r="C115" t="s">
        <v>3</v>
      </c>
      <c r="D115" s="5">
        <v>6800000</v>
      </c>
      <c r="E115">
        <v>7</v>
      </c>
      <c r="F115">
        <v>124</v>
      </c>
      <c r="G115">
        <v>1</v>
      </c>
      <c r="H115">
        <v>0</v>
      </c>
      <c r="I115">
        <v>5</v>
      </c>
      <c r="J115">
        <v>3</v>
      </c>
      <c r="K115">
        <v>0</v>
      </c>
      <c r="L115">
        <v>2</v>
      </c>
      <c r="M115">
        <v>0</v>
      </c>
      <c r="N115">
        <v>1</v>
      </c>
      <c r="O115">
        <v>1</v>
      </c>
      <c r="P115">
        <v>0</v>
      </c>
      <c r="Q115">
        <v>69</v>
      </c>
      <c r="R115">
        <v>2</v>
      </c>
      <c r="S115">
        <v>3</v>
      </c>
      <c r="T115">
        <v>0</v>
      </c>
      <c r="U115">
        <v>0</v>
      </c>
      <c r="V115">
        <v>0</v>
      </c>
      <c r="W115" s="15">
        <v>6.2464285714285719</v>
      </c>
      <c r="X115" t="s">
        <v>144</v>
      </c>
    </row>
    <row r="116" spans="1:24" x14ac:dyDescent="0.25">
      <c r="A116" t="s">
        <v>258</v>
      </c>
      <c r="B116" t="s">
        <v>2</v>
      </c>
      <c r="C116" t="s">
        <v>33</v>
      </c>
      <c r="D116" s="5">
        <v>5500000</v>
      </c>
      <c r="E116">
        <v>5</v>
      </c>
      <c r="F116">
        <v>59</v>
      </c>
      <c r="G116">
        <v>0</v>
      </c>
      <c r="H116">
        <v>0</v>
      </c>
      <c r="I116">
        <v>0</v>
      </c>
      <c r="J116">
        <v>1</v>
      </c>
      <c r="K116">
        <v>1</v>
      </c>
      <c r="L116">
        <v>0</v>
      </c>
      <c r="M116">
        <v>0</v>
      </c>
      <c r="N116">
        <v>0</v>
      </c>
      <c r="O116">
        <v>1</v>
      </c>
      <c r="P116">
        <v>0</v>
      </c>
      <c r="Q116">
        <v>23</v>
      </c>
      <c r="R116">
        <v>0</v>
      </c>
      <c r="S116">
        <v>0</v>
      </c>
      <c r="T116">
        <v>0</v>
      </c>
      <c r="U116">
        <v>0</v>
      </c>
      <c r="V116">
        <v>0</v>
      </c>
      <c r="W116" s="15">
        <v>5.0795000000000003</v>
      </c>
      <c r="X116">
        <v>30590</v>
      </c>
    </row>
    <row r="117" spans="1:24" x14ac:dyDescent="0.25">
      <c r="A117" t="s">
        <v>166</v>
      </c>
      <c r="B117" t="s">
        <v>2</v>
      </c>
      <c r="C117" t="s">
        <v>22</v>
      </c>
      <c r="D117" s="5">
        <v>6400000</v>
      </c>
      <c r="E117">
        <v>4</v>
      </c>
      <c r="F117">
        <v>135</v>
      </c>
      <c r="G117">
        <v>0</v>
      </c>
      <c r="H117">
        <v>0</v>
      </c>
      <c r="I117">
        <v>8</v>
      </c>
      <c r="J117">
        <v>6</v>
      </c>
      <c r="K117">
        <v>0</v>
      </c>
      <c r="L117">
        <v>0</v>
      </c>
      <c r="M117">
        <v>1</v>
      </c>
      <c r="N117">
        <v>0</v>
      </c>
      <c r="O117">
        <v>0</v>
      </c>
      <c r="P117">
        <v>0</v>
      </c>
      <c r="Q117">
        <v>54</v>
      </c>
      <c r="R117">
        <v>2</v>
      </c>
      <c r="S117">
        <v>4</v>
      </c>
      <c r="T117">
        <v>0</v>
      </c>
      <c r="U117">
        <v>1</v>
      </c>
      <c r="V117">
        <v>0</v>
      </c>
      <c r="W117" s="15">
        <v>1.6</v>
      </c>
      <c r="X117">
        <v>14824</v>
      </c>
    </row>
    <row r="118" spans="1:24" x14ac:dyDescent="0.25">
      <c r="A118" t="s">
        <v>286</v>
      </c>
      <c r="B118" t="s">
        <v>2</v>
      </c>
      <c r="C118" t="s">
        <v>42</v>
      </c>
      <c r="D118" s="5">
        <v>4500000</v>
      </c>
      <c r="E118">
        <v>7</v>
      </c>
      <c r="F118">
        <v>503</v>
      </c>
      <c r="G118">
        <v>1</v>
      </c>
      <c r="H118">
        <v>0</v>
      </c>
      <c r="I118">
        <v>0</v>
      </c>
      <c r="J118">
        <v>7</v>
      </c>
      <c r="K118">
        <v>0</v>
      </c>
      <c r="L118">
        <v>0</v>
      </c>
      <c r="M118">
        <v>1</v>
      </c>
      <c r="N118">
        <v>1</v>
      </c>
      <c r="O118">
        <v>0</v>
      </c>
      <c r="P118">
        <v>0</v>
      </c>
      <c r="Q118">
        <v>139</v>
      </c>
      <c r="R118">
        <v>19</v>
      </c>
      <c r="S118">
        <v>9</v>
      </c>
      <c r="T118">
        <v>0</v>
      </c>
      <c r="U118">
        <v>11</v>
      </c>
      <c r="V118">
        <v>0</v>
      </c>
      <c r="W118" s="15">
        <v>3.7364285714285717</v>
      </c>
      <c r="X118" t="s">
        <v>287</v>
      </c>
    </row>
    <row r="119" spans="1:24" x14ac:dyDescent="0.25">
      <c r="A119" t="s">
        <v>257</v>
      </c>
      <c r="B119" t="s">
        <v>12</v>
      </c>
      <c r="C119" t="s">
        <v>33</v>
      </c>
      <c r="D119" s="5">
        <v>5500000</v>
      </c>
      <c r="E119">
        <v>2</v>
      </c>
      <c r="F119">
        <v>180</v>
      </c>
      <c r="G119">
        <v>0</v>
      </c>
      <c r="H119">
        <v>0</v>
      </c>
      <c r="I119">
        <v>1</v>
      </c>
      <c r="J119">
        <v>0</v>
      </c>
      <c r="K119">
        <v>0</v>
      </c>
      <c r="L119">
        <v>0</v>
      </c>
      <c r="M119">
        <v>0</v>
      </c>
      <c r="N119">
        <v>1</v>
      </c>
      <c r="O119">
        <v>0</v>
      </c>
      <c r="P119">
        <v>0</v>
      </c>
      <c r="Q119">
        <v>21</v>
      </c>
      <c r="R119">
        <v>0</v>
      </c>
      <c r="S119">
        <v>0</v>
      </c>
      <c r="T119">
        <v>5</v>
      </c>
      <c r="U119">
        <v>4</v>
      </c>
      <c r="V119">
        <v>0</v>
      </c>
      <c r="W119" s="15">
        <v>10.55</v>
      </c>
      <c r="X119">
        <v>42281</v>
      </c>
    </row>
    <row r="120" spans="1:24" x14ac:dyDescent="0.25">
      <c r="A120" t="s">
        <v>299</v>
      </c>
      <c r="B120" t="s">
        <v>25</v>
      </c>
      <c r="C120" t="s">
        <v>22</v>
      </c>
      <c r="D120" s="5">
        <v>3500000</v>
      </c>
      <c r="E120">
        <v>2</v>
      </c>
      <c r="F120">
        <v>52</v>
      </c>
      <c r="G120">
        <v>0</v>
      </c>
      <c r="H120">
        <v>0</v>
      </c>
      <c r="I120">
        <v>0</v>
      </c>
      <c r="J120">
        <v>3</v>
      </c>
      <c r="K120">
        <v>0</v>
      </c>
      <c r="L120">
        <v>1</v>
      </c>
      <c r="M120">
        <v>0</v>
      </c>
      <c r="N120">
        <v>0</v>
      </c>
      <c r="O120">
        <v>0</v>
      </c>
      <c r="P120">
        <v>0</v>
      </c>
      <c r="Q120">
        <v>17</v>
      </c>
      <c r="R120">
        <v>0</v>
      </c>
      <c r="S120">
        <v>2</v>
      </c>
      <c r="T120">
        <v>0</v>
      </c>
      <c r="U120">
        <v>0</v>
      </c>
      <c r="V120">
        <v>0</v>
      </c>
      <c r="W120" s="15">
        <v>2.0249999999999999</v>
      </c>
      <c r="X120">
        <v>42128</v>
      </c>
    </row>
    <row r="121" spans="1:24" x14ac:dyDescent="0.25">
      <c r="A121" t="s">
        <v>290</v>
      </c>
      <c r="B121" t="s">
        <v>25</v>
      </c>
      <c r="C121" t="s">
        <v>3</v>
      </c>
      <c r="D121" s="5">
        <v>4100000</v>
      </c>
      <c r="E121">
        <v>8</v>
      </c>
      <c r="F121">
        <v>183</v>
      </c>
      <c r="G121">
        <v>0</v>
      </c>
      <c r="H121">
        <v>0</v>
      </c>
      <c r="I121">
        <v>0</v>
      </c>
      <c r="J121">
        <v>4</v>
      </c>
      <c r="K121">
        <v>1</v>
      </c>
      <c r="L121">
        <v>0</v>
      </c>
      <c r="M121">
        <v>0</v>
      </c>
      <c r="N121">
        <v>0</v>
      </c>
      <c r="O121">
        <v>3</v>
      </c>
      <c r="P121">
        <v>0</v>
      </c>
      <c r="Q121">
        <v>50</v>
      </c>
      <c r="R121">
        <v>2</v>
      </c>
      <c r="S121">
        <v>3</v>
      </c>
      <c r="T121">
        <v>0</v>
      </c>
      <c r="U121">
        <v>3</v>
      </c>
      <c r="V121">
        <v>0</v>
      </c>
      <c r="W121" s="15">
        <v>4.7387499999999996</v>
      </c>
      <c r="X121" t="s">
        <v>291</v>
      </c>
    </row>
    <row r="122" spans="1:24" x14ac:dyDescent="0.25">
      <c r="A122" t="s">
        <v>249</v>
      </c>
      <c r="B122" t="s">
        <v>2</v>
      </c>
      <c r="C122" t="s">
        <v>42</v>
      </c>
      <c r="D122" s="5">
        <v>5600000</v>
      </c>
      <c r="E122">
        <v>1</v>
      </c>
      <c r="F122">
        <v>81</v>
      </c>
      <c r="G122">
        <v>0</v>
      </c>
      <c r="H122">
        <v>0</v>
      </c>
      <c r="I122">
        <v>1</v>
      </c>
      <c r="J122">
        <v>6</v>
      </c>
      <c r="K122">
        <v>0</v>
      </c>
      <c r="L122">
        <v>0</v>
      </c>
      <c r="M122">
        <v>1</v>
      </c>
      <c r="N122">
        <v>0</v>
      </c>
      <c r="O122">
        <v>0</v>
      </c>
      <c r="P122">
        <v>0</v>
      </c>
      <c r="Q122">
        <v>15</v>
      </c>
      <c r="R122">
        <v>1</v>
      </c>
      <c r="S122">
        <v>1</v>
      </c>
      <c r="T122">
        <v>0</v>
      </c>
      <c r="U122">
        <v>0</v>
      </c>
      <c r="V122">
        <v>0</v>
      </c>
      <c r="W122" s="15">
        <v>1.6950000000000003</v>
      </c>
      <c r="X122">
        <v>31778</v>
      </c>
    </row>
    <row r="123" spans="1:24" x14ac:dyDescent="0.25">
      <c r="A123" t="s">
        <v>300</v>
      </c>
      <c r="B123" t="s">
        <v>2</v>
      </c>
      <c r="C123" t="s">
        <v>22</v>
      </c>
      <c r="D123" s="5">
        <v>3500000</v>
      </c>
      <c r="E123">
        <v>7</v>
      </c>
      <c r="F123">
        <v>301</v>
      </c>
      <c r="G123">
        <v>1</v>
      </c>
      <c r="H123">
        <v>0</v>
      </c>
      <c r="I123">
        <v>5</v>
      </c>
      <c r="J123">
        <v>6</v>
      </c>
      <c r="K123">
        <v>0</v>
      </c>
      <c r="L123">
        <v>0</v>
      </c>
      <c r="M123">
        <v>0</v>
      </c>
      <c r="N123">
        <v>2</v>
      </c>
      <c r="O123">
        <v>0</v>
      </c>
      <c r="P123">
        <v>0</v>
      </c>
      <c r="Q123">
        <v>146</v>
      </c>
      <c r="R123">
        <v>6</v>
      </c>
      <c r="S123">
        <v>7</v>
      </c>
      <c r="T123">
        <v>0</v>
      </c>
      <c r="U123">
        <v>6</v>
      </c>
      <c r="V123">
        <v>0</v>
      </c>
      <c r="W123" s="15">
        <v>1.5457142857142858</v>
      </c>
      <c r="X123">
        <v>30286</v>
      </c>
    </row>
    <row r="124" spans="1:24" x14ac:dyDescent="0.25">
      <c r="A124" t="s">
        <v>293</v>
      </c>
      <c r="B124" t="s">
        <v>25</v>
      </c>
      <c r="C124" t="s">
        <v>13</v>
      </c>
      <c r="D124" s="5">
        <v>3900000</v>
      </c>
      <c r="E124">
        <v>10</v>
      </c>
      <c r="F124">
        <v>548</v>
      </c>
      <c r="G124">
        <v>0</v>
      </c>
      <c r="H124">
        <v>0</v>
      </c>
      <c r="I124">
        <v>7</v>
      </c>
      <c r="J124">
        <v>19</v>
      </c>
      <c r="K124">
        <v>0</v>
      </c>
      <c r="L124">
        <v>0</v>
      </c>
      <c r="M124">
        <v>3</v>
      </c>
      <c r="N124">
        <v>2</v>
      </c>
      <c r="O124">
        <v>5</v>
      </c>
      <c r="P124">
        <v>0</v>
      </c>
      <c r="Q124">
        <v>108</v>
      </c>
      <c r="R124">
        <v>2</v>
      </c>
      <c r="S124">
        <v>1</v>
      </c>
      <c r="T124">
        <v>0</v>
      </c>
      <c r="U124">
        <v>9</v>
      </c>
      <c r="V124">
        <v>0</v>
      </c>
      <c r="W124" s="15">
        <v>2.8129999999999997</v>
      </c>
      <c r="X124" t="s">
        <v>294</v>
      </c>
    </row>
    <row r="125" spans="1:24" x14ac:dyDescent="0.25">
      <c r="A125" t="s">
        <v>301</v>
      </c>
      <c r="B125" t="s">
        <v>2</v>
      </c>
      <c r="C125" t="s">
        <v>42</v>
      </c>
      <c r="D125" s="5">
        <v>3500000</v>
      </c>
      <c r="E125">
        <v>9</v>
      </c>
      <c r="F125">
        <v>571</v>
      </c>
      <c r="G125">
        <v>3</v>
      </c>
      <c r="H125">
        <v>1</v>
      </c>
      <c r="I125">
        <v>8</v>
      </c>
      <c r="J125">
        <v>22</v>
      </c>
      <c r="K125">
        <v>0</v>
      </c>
      <c r="L125">
        <v>0</v>
      </c>
      <c r="M125">
        <v>0</v>
      </c>
      <c r="N125">
        <v>3</v>
      </c>
      <c r="O125">
        <v>3</v>
      </c>
      <c r="P125">
        <v>0</v>
      </c>
      <c r="Q125">
        <v>174</v>
      </c>
      <c r="R125">
        <v>15</v>
      </c>
      <c r="S125">
        <v>16</v>
      </c>
      <c r="T125">
        <v>0</v>
      </c>
      <c r="U125">
        <v>13</v>
      </c>
      <c r="V125">
        <v>0</v>
      </c>
      <c r="W125" s="15">
        <v>3.6988888888888889</v>
      </c>
      <c r="X125">
        <v>42351</v>
      </c>
    </row>
    <row r="126" spans="1:24" x14ac:dyDescent="0.25">
      <c r="A126" t="s">
        <v>272</v>
      </c>
      <c r="B126" t="s">
        <v>2</v>
      </c>
      <c r="C126" t="s">
        <v>42</v>
      </c>
      <c r="D126" s="5">
        <v>5100000</v>
      </c>
      <c r="E126">
        <v>1</v>
      </c>
      <c r="F126">
        <v>45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11</v>
      </c>
      <c r="R126">
        <v>2</v>
      </c>
      <c r="S126">
        <v>0</v>
      </c>
      <c r="T126">
        <v>0</v>
      </c>
      <c r="U126">
        <v>2</v>
      </c>
      <c r="V126">
        <v>0</v>
      </c>
      <c r="W126" s="15">
        <v>3.0550000000000006</v>
      </c>
      <c r="X126">
        <v>16438</v>
      </c>
    </row>
    <row r="127" spans="1:24" x14ac:dyDescent="0.25">
      <c r="A127" t="s">
        <v>223</v>
      </c>
      <c r="B127" t="s">
        <v>2</v>
      </c>
      <c r="C127" t="s">
        <v>30</v>
      </c>
      <c r="D127" s="5">
        <v>5900000</v>
      </c>
      <c r="E127">
        <v>2</v>
      </c>
      <c r="F127">
        <v>65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29</v>
      </c>
      <c r="R127">
        <v>1</v>
      </c>
      <c r="S127">
        <v>3</v>
      </c>
      <c r="T127">
        <v>0</v>
      </c>
      <c r="U127">
        <v>1</v>
      </c>
      <c r="V127">
        <v>0</v>
      </c>
      <c r="W127" s="15">
        <v>2.375</v>
      </c>
      <c r="X127">
        <v>27426</v>
      </c>
    </row>
    <row r="128" spans="1:24" x14ac:dyDescent="0.25">
      <c r="A128" t="s">
        <v>292</v>
      </c>
      <c r="B128" t="s">
        <v>25</v>
      </c>
      <c r="C128" t="s">
        <v>42</v>
      </c>
      <c r="D128" s="5">
        <v>3900000</v>
      </c>
      <c r="E128">
        <v>5</v>
      </c>
      <c r="F128">
        <v>216</v>
      </c>
      <c r="G128">
        <v>0</v>
      </c>
      <c r="H128">
        <v>0</v>
      </c>
      <c r="I128">
        <v>2</v>
      </c>
      <c r="J128">
        <v>4</v>
      </c>
      <c r="K128">
        <v>0</v>
      </c>
      <c r="L128">
        <v>0</v>
      </c>
      <c r="M128">
        <v>0</v>
      </c>
      <c r="N128">
        <v>1</v>
      </c>
      <c r="O128">
        <v>1</v>
      </c>
      <c r="P128">
        <v>0</v>
      </c>
      <c r="Q128">
        <v>38</v>
      </c>
      <c r="R128">
        <v>2</v>
      </c>
      <c r="S128">
        <v>2</v>
      </c>
      <c r="T128">
        <v>0</v>
      </c>
      <c r="U128">
        <v>5</v>
      </c>
      <c r="V128">
        <v>0</v>
      </c>
      <c r="W128" s="15">
        <v>2.234</v>
      </c>
      <c r="X128">
        <v>16954</v>
      </c>
    </row>
    <row r="129" spans="1:24" x14ac:dyDescent="0.25">
      <c r="A129" t="s">
        <v>281</v>
      </c>
      <c r="B129" t="s">
        <v>12</v>
      </c>
      <c r="C129" t="s">
        <v>33</v>
      </c>
      <c r="D129" s="5">
        <v>4700000</v>
      </c>
      <c r="E129">
        <v>1</v>
      </c>
      <c r="F129">
        <v>37</v>
      </c>
      <c r="G129">
        <v>0</v>
      </c>
      <c r="H129">
        <v>0</v>
      </c>
      <c r="I129">
        <v>1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3</v>
      </c>
      <c r="R129">
        <v>0</v>
      </c>
      <c r="S129">
        <v>0</v>
      </c>
      <c r="T129">
        <v>0</v>
      </c>
      <c r="U129">
        <v>0</v>
      </c>
      <c r="V129">
        <v>0</v>
      </c>
      <c r="W129" s="15">
        <v>7.24</v>
      </c>
      <c r="X129">
        <v>45292</v>
      </c>
    </row>
    <row r="130" spans="1:24" x14ac:dyDescent="0.25">
      <c r="A130" t="s">
        <v>289</v>
      </c>
      <c r="B130" t="s">
        <v>25</v>
      </c>
      <c r="C130" t="s">
        <v>42</v>
      </c>
      <c r="D130" s="5">
        <v>4400000</v>
      </c>
      <c r="E130">
        <v>6</v>
      </c>
      <c r="F130">
        <v>295</v>
      </c>
      <c r="G130">
        <v>1</v>
      </c>
      <c r="H130">
        <v>0</v>
      </c>
      <c r="I130">
        <v>6</v>
      </c>
      <c r="J130">
        <v>7</v>
      </c>
      <c r="K130">
        <v>0</v>
      </c>
      <c r="L130">
        <v>0</v>
      </c>
      <c r="M130">
        <v>2</v>
      </c>
      <c r="N130">
        <v>0</v>
      </c>
      <c r="O130">
        <v>1</v>
      </c>
      <c r="P130">
        <v>0</v>
      </c>
      <c r="Q130">
        <v>66</v>
      </c>
      <c r="R130">
        <v>4</v>
      </c>
      <c r="S130">
        <v>8</v>
      </c>
      <c r="T130">
        <v>0</v>
      </c>
      <c r="U130">
        <v>0</v>
      </c>
      <c r="V130">
        <v>0</v>
      </c>
      <c r="W130" s="15">
        <v>2.2249999999999996</v>
      </c>
      <c r="X130">
        <v>14062</v>
      </c>
    </row>
    <row r="131" spans="1:24" x14ac:dyDescent="0.25">
      <c r="A131" t="s">
        <v>303</v>
      </c>
      <c r="B131" t="s">
        <v>25</v>
      </c>
      <c r="C131" t="s">
        <v>13</v>
      </c>
      <c r="D131" s="5">
        <v>3500000</v>
      </c>
      <c r="E131">
        <v>8</v>
      </c>
      <c r="F131">
        <v>423</v>
      </c>
      <c r="G131">
        <v>1</v>
      </c>
      <c r="H131">
        <v>0</v>
      </c>
      <c r="I131">
        <v>7</v>
      </c>
      <c r="J131">
        <v>11</v>
      </c>
      <c r="K131">
        <v>0</v>
      </c>
      <c r="L131">
        <v>0</v>
      </c>
      <c r="M131">
        <v>2</v>
      </c>
      <c r="N131">
        <v>2</v>
      </c>
      <c r="O131">
        <v>1</v>
      </c>
      <c r="P131">
        <v>0</v>
      </c>
      <c r="Q131">
        <v>95</v>
      </c>
      <c r="R131">
        <v>5</v>
      </c>
      <c r="S131">
        <v>9</v>
      </c>
      <c r="T131">
        <v>0</v>
      </c>
      <c r="U131">
        <v>6</v>
      </c>
      <c r="V131">
        <v>0</v>
      </c>
      <c r="W131" s="15">
        <v>1.6184375</v>
      </c>
      <c r="X131">
        <v>11567</v>
      </c>
    </row>
    <row r="132" spans="1:24" x14ac:dyDescent="0.25">
      <c r="A132" t="s">
        <v>174</v>
      </c>
      <c r="B132" t="s">
        <v>16</v>
      </c>
      <c r="C132" t="s">
        <v>30</v>
      </c>
      <c r="D132" s="5">
        <v>6300000</v>
      </c>
      <c r="E132">
        <v>5</v>
      </c>
      <c r="F132">
        <v>135</v>
      </c>
      <c r="G132">
        <v>2</v>
      </c>
      <c r="H132">
        <v>0</v>
      </c>
      <c r="I132">
        <v>1</v>
      </c>
      <c r="J132">
        <v>4</v>
      </c>
      <c r="K132">
        <v>0</v>
      </c>
      <c r="L132">
        <v>0</v>
      </c>
      <c r="M132">
        <v>0</v>
      </c>
      <c r="N132">
        <v>1</v>
      </c>
      <c r="O132">
        <v>0</v>
      </c>
      <c r="P132">
        <v>0</v>
      </c>
      <c r="Q132">
        <v>89</v>
      </c>
      <c r="R132">
        <v>4</v>
      </c>
      <c r="S132">
        <v>5</v>
      </c>
      <c r="T132">
        <v>0</v>
      </c>
      <c r="U132">
        <v>2</v>
      </c>
      <c r="V132">
        <v>0</v>
      </c>
      <c r="W132" s="15">
        <v>2.6739999999999999</v>
      </c>
      <c r="X132">
        <v>13636</v>
      </c>
    </row>
    <row r="133" spans="1:24" x14ac:dyDescent="0.25">
      <c r="A133" t="s">
        <v>159</v>
      </c>
      <c r="B133" t="s">
        <v>2</v>
      </c>
      <c r="C133" t="s">
        <v>13</v>
      </c>
      <c r="D133" s="5">
        <v>6500000</v>
      </c>
      <c r="E133">
        <v>2</v>
      </c>
      <c r="F133">
        <v>34</v>
      </c>
      <c r="G133">
        <v>0</v>
      </c>
      <c r="H133">
        <v>0</v>
      </c>
      <c r="I133">
        <v>1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17</v>
      </c>
      <c r="R133">
        <v>0</v>
      </c>
      <c r="S133">
        <v>0</v>
      </c>
      <c r="T133">
        <v>0</v>
      </c>
      <c r="U133">
        <v>0</v>
      </c>
      <c r="V133">
        <v>0</v>
      </c>
      <c r="W133" s="15">
        <v>1.2062500000000003</v>
      </c>
      <c r="X133">
        <v>42065</v>
      </c>
    </row>
    <row r="134" spans="1:24" x14ac:dyDescent="0.25">
      <c r="A134" t="s">
        <v>122</v>
      </c>
      <c r="B134" t="s">
        <v>25</v>
      </c>
      <c r="C134" t="s">
        <v>42</v>
      </c>
      <c r="D134" s="5">
        <v>7300000</v>
      </c>
      <c r="E134">
        <v>7</v>
      </c>
      <c r="F134">
        <v>154</v>
      </c>
      <c r="G134">
        <v>0</v>
      </c>
      <c r="H134">
        <v>0</v>
      </c>
      <c r="I134">
        <v>2</v>
      </c>
      <c r="J134">
        <v>1</v>
      </c>
      <c r="K134">
        <v>0</v>
      </c>
      <c r="L134">
        <v>0</v>
      </c>
      <c r="M134">
        <v>1</v>
      </c>
      <c r="N134">
        <v>0</v>
      </c>
      <c r="O134">
        <v>0</v>
      </c>
      <c r="P134">
        <v>0</v>
      </c>
      <c r="Q134">
        <v>49</v>
      </c>
      <c r="R134">
        <v>1</v>
      </c>
      <c r="S134">
        <v>1</v>
      </c>
      <c r="T134">
        <v>0</v>
      </c>
      <c r="U134">
        <v>3</v>
      </c>
      <c r="V134">
        <v>0</v>
      </c>
      <c r="W134" s="15">
        <v>1.0364285714285715</v>
      </c>
      <c r="X134">
        <v>42129</v>
      </c>
    </row>
    <row r="135" spans="1:24" x14ac:dyDescent="0.25">
      <c r="A135" t="s">
        <v>139</v>
      </c>
      <c r="B135" t="s">
        <v>2</v>
      </c>
      <c r="C135" t="s">
        <v>42</v>
      </c>
      <c r="D135" s="5">
        <v>6900000</v>
      </c>
      <c r="E135">
        <v>1</v>
      </c>
      <c r="F135">
        <v>25</v>
      </c>
      <c r="G135">
        <v>0</v>
      </c>
      <c r="H135">
        <v>0</v>
      </c>
      <c r="I135">
        <v>0</v>
      </c>
      <c r="J135">
        <v>1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12</v>
      </c>
      <c r="R135">
        <v>0</v>
      </c>
      <c r="S135">
        <v>1</v>
      </c>
      <c r="T135">
        <v>0</v>
      </c>
      <c r="U135">
        <v>0</v>
      </c>
      <c r="V135">
        <v>0</v>
      </c>
      <c r="W135" s="15">
        <v>2.2600000000000002</v>
      </c>
      <c r="X135" t="s">
        <v>140</v>
      </c>
    </row>
    <row r="136" spans="1:24" x14ac:dyDescent="0.25">
      <c r="A136" t="s">
        <v>265</v>
      </c>
      <c r="B136" t="s">
        <v>16</v>
      </c>
      <c r="C136" t="s">
        <v>30</v>
      </c>
      <c r="D136" s="5">
        <v>5400000</v>
      </c>
      <c r="E136">
        <v>8</v>
      </c>
      <c r="F136">
        <v>175</v>
      </c>
      <c r="G136">
        <v>0</v>
      </c>
      <c r="H136">
        <v>0</v>
      </c>
      <c r="I136">
        <v>1</v>
      </c>
      <c r="J136">
        <v>5</v>
      </c>
      <c r="K136">
        <v>0</v>
      </c>
      <c r="L136">
        <v>0</v>
      </c>
      <c r="M136">
        <v>0</v>
      </c>
      <c r="N136">
        <v>0</v>
      </c>
      <c r="O136">
        <v>2</v>
      </c>
      <c r="P136">
        <v>0</v>
      </c>
      <c r="Q136">
        <v>70</v>
      </c>
      <c r="R136">
        <v>2</v>
      </c>
      <c r="S136">
        <v>1</v>
      </c>
      <c r="T136">
        <v>0</v>
      </c>
      <c r="U136">
        <v>2</v>
      </c>
      <c r="V136">
        <v>0</v>
      </c>
      <c r="W136" s="15">
        <v>2.5750000000000002</v>
      </c>
      <c r="X136">
        <v>22007</v>
      </c>
    </row>
    <row r="137" spans="1:24" x14ac:dyDescent="0.25">
      <c r="A137" t="s">
        <v>284</v>
      </c>
      <c r="B137" t="s">
        <v>2</v>
      </c>
      <c r="C137" t="s">
        <v>13</v>
      </c>
      <c r="D137" s="5">
        <v>4600000</v>
      </c>
      <c r="E137">
        <v>2</v>
      </c>
      <c r="F137">
        <v>70</v>
      </c>
      <c r="G137">
        <v>1</v>
      </c>
      <c r="H137">
        <v>0</v>
      </c>
      <c r="I137">
        <v>2</v>
      </c>
      <c r="J137">
        <v>4</v>
      </c>
      <c r="K137">
        <v>0</v>
      </c>
      <c r="L137">
        <v>0</v>
      </c>
      <c r="M137">
        <v>0</v>
      </c>
      <c r="N137">
        <v>1</v>
      </c>
      <c r="O137">
        <v>0</v>
      </c>
      <c r="P137">
        <v>0</v>
      </c>
      <c r="Q137">
        <v>28</v>
      </c>
      <c r="R137">
        <v>1</v>
      </c>
      <c r="S137">
        <v>1</v>
      </c>
      <c r="T137">
        <v>0</v>
      </c>
      <c r="U137">
        <v>1</v>
      </c>
      <c r="V137">
        <v>0</v>
      </c>
      <c r="W137" s="15">
        <v>0.2150000000000003</v>
      </c>
      <c r="X137" t="s">
        <v>285</v>
      </c>
    </row>
    <row r="138" spans="1:24" x14ac:dyDescent="0.25">
      <c r="A138" t="s">
        <v>302</v>
      </c>
      <c r="B138" t="s">
        <v>25</v>
      </c>
      <c r="C138" t="s">
        <v>22</v>
      </c>
      <c r="D138" s="5">
        <v>3500000</v>
      </c>
      <c r="E138">
        <v>6</v>
      </c>
      <c r="F138">
        <v>278</v>
      </c>
      <c r="G138">
        <v>1</v>
      </c>
      <c r="H138">
        <v>0</v>
      </c>
      <c r="I138">
        <v>2</v>
      </c>
      <c r="J138">
        <v>7</v>
      </c>
      <c r="K138">
        <v>0</v>
      </c>
      <c r="L138">
        <v>0</v>
      </c>
      <c r="M138">
        <v>0</v>
      </c>
      <c r="N138">
        <v>3</v>
      </c>
      <c r="O138">
        <v>2</v>
      </c>
      <c r="P138">
        <v>1</v>
      </c>
      <c r="Q138">
        <v>71</v>
      </c>
      <c r="R138">
        <v>2</v>
      </c>
      <c r="S138">
        <v>4</v>
      </c>
      <c r="T138">
        <v>0</v>
      </c>
      <c r="U138">
        <v>5</v>
      </c>
      <c r="V138">
        <v>0</v>
      </c>
      <c r="W138" s="15">
        <v>0.19833333333333331</v>
      </c>
      <c r="X138">
        <v>43497</v>
      </c>
    </row>
    <row r="139" spans="1:24" x14ac:dyDescent="0.25">
      <c r="A139" t="s">
        <v>190</v>
      </c>
      <c r="B139" t="s">
        <v>2</v>
      </c>
      <c r="C139" t="s">
        <v>33</v>
      </c>
      <c r="D139" s="5">
        <v>6000000</v>
      </c>
      <c r="E139">
        <v>4</v>
      </c>
      <c r="F139">
        <v>20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7</v>
      </c>
      <c r="R139">
        <v>1</v>
      </c>
      <c r="S139">
        <v>1</v>
      </c>
      <c r="T139">
        <v>0</v>
      </c>
      <c r="U139">
        <v>1</v>
      </c>
      <c r="V139">
        <v>0</v>
      </c>
      <c r="W139" s="15">
        <v>2.2268750000000002</v>
      </c>
      <c r="X139" t="s">
        <v>191</v>
      </c>
    </row>
    <row r="140" spans="1:24" x14ac:dyDescent="0.25">
      <c r="A140" t="s">
        <v>9</v>
      </c>
      <c r="B140" t="s">
        <v>2</v>
      </c>
      <c r="C140" t="s">
        <v>3</v>
      </c>
      <c r="D140" s="5">
        <v>11300000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 s="15">
        <v>2</v>
      </c>
      <c r="X140" t="s">
        <v>10</v>
      </c>
    </row>
    <row r="141" spans="1:24" x14ac:dyDescent="0.25">
      <c r="A141" t="s">
        <v>18</v>
      </c>
      <c r="B141" t="s">
        <v>2</v>
      </c>
      <c r="C141" t="s">
        <v>3</v>
      </c>
      <c r="D141" s="5">
        <v>10600000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 s="15">
        <v>2</v>
      </c>
      <c r="X141" t="s">
        <v>10</v>
      </c>
    </row>
    <row r="142" spans="1:24" x14ac:dyDescent="0.25">
      <c r="A142" t="s">
        <v>134</v>
      </c>
      <c r="B142" t="s">
        <v>12</v>
      </c>
      <c r="C142" t="s">
        <v>30</v>
      </c>
      <c r="D142" s="5">
        <v>7000000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 s="15">
        <v>3</v>
      </c>
      <c r="X142" t="s">
        <v>10</v>
      </c>
    </row>
    <row r="143" spans="1:24" x14ac:dyDescent="0.25">
      <c r="A143" t="s">
        <v>162</v>
      </c>
      <c r="B143" t="s">
        <v>12</v>
      </c>
      <c r="C143" t="s">
        <v>3</v>
      </c>
      <c r="D143" s="5">
        <v>6500000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 s="15">
        <v>6</v>
      </c>
      <c r="X143" t="s">
        <v>10</v>
      </c>
    </row>
    <row r="144" spans="1:24" x14ac:dyDescent="0.25">
      <c r="A144" t="s">
        <v>165</v>
      </c>
      <c r="B144" t="s">
        <v>16</v>
      </c>
      <c r="C144" t="s">
        <v>33</v>
      </c>
      <c r="D144" s="5">
        <v>6400000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 s="15">
        <v>4</v>
      </c>
      <c r="X144" t="s">
        <v>10</v>
      </c>
    </row>
    <row r="145" spans="1:24" x14ac:dyDescent="0.25">
      <c r="A145" t="s">
        <v>173</v>
      </c>
      <c r="B145" t="s">
        <v>16</v>
      </c>
      <c r="C145" t="s">
        <v>3</v>
      </c>
      <c r="D145" s="5">
        <v>6300000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 s="15">
        <v>4</v>
      </c>
      <c r="X145" t="s">
        <v>10</v>
      </c>
    </row>
    <row r="146" spans="1:24" x14ac:dyDescent="0.25">
      <c r="A146" t="s">
        <v>183</v>
      </c>
      <c r="B146" t="s">
        <v>2</v>
      </c>
      <c r="C146" t="s">
        <v>3</v>
      </c>
      <c r="D146" s="5">
        <v>6000000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 s="15">
        <v>2</v>
      </c>
      <c r="X146" t="s">
        <v>10</v>
      </c>
    </row>
    <row r="147" spans="1:24" x14ac:dyDescent="0.25">
      <c r="A147" t="s">
        <v>184</v>
      </c>
      <c r="B147" t="s">
        <v>16</v>
      </c>
      <c r="C147" t="s">
        <v>13</v>
      </c>
      <c r="D147" s="5">
        <v>6000000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 s="15">
        <v>0</v>
      </c>
      <c r="X147" t="s">
        <v>10</v>
      </c>
    </row>
    <row r="148" spans="1:24" x14ac:dyDescent="0.25">
      <c r="A148" t="s">
        <v>185</v>
      </c>
      <c r="B148" t="s">
        <v>12</v>
      </c>
      <c r="C148" t="s">
        <v>13</v>
      </c>
      <c r="D148" s="5">
        <v>6000000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 s="15">
        <v>0</v>
      </c>
      <c r="X148" t="s">
        <v>10</v>
      </c>
    </row>
    <row r="149" spans="1:24" x14ac:dyDescent="0.25">
      <c r="A149" t="s">
        <v>186</v>
      </c>
      <c r="B149" t="s">
        <v>2</v>
      </c>
      <c r="C149" t="s">
        <v>30</v>
      </c>
      <c r="D149" s="5">
        <v>6000000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 s="15">
        <v>1</v>
      </c>
      <c r="X149" t="s">
        <v>10</v>
      </c>
    </row>
    <row r="150" spans="1:24" x14ac:dyDescent="0.25">
      <c r="A150" t="s">
        <v>187</v>
      </c>
      <c r="B150" t="s">
        <v>12</v>
      </c>
      <c r="C150" t="s">
        <v>33</v>
      </c>
      <c r="D150" s="5">
        <v>6000000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 s="15">
        <v>6</v>
      </c>
      <c r="X150" t="s">
        <v>10</v>
      </c>
    </row>
    <row r="151" spans="1:24" x14ac:dyDescent="0.25">
      <c r="A151" t="s">
        <v>188</v>
      </c>
      <c r="B151" t="s">
        <v>12</v>
      </c>
      <c r="C151" t="s">
        <v>3</v>
      </c>
      <c r="D151" s="5">
        <v>6000000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 s="15">
        <v>6</v>
      </c>
      <c r="X151" t="s">
        <v>10</v>
      </c>
    </row>
    <row r="152" spans="1:24" x14ac:dyDescent="0.25">
      <c r="A152" t="s">
        <v>192</v>
      </c>
      <c r="B152" t="s">
        <v>12</v>
      </c>
      <c r="C152" t="s">
        <v>22</v>
      </c>
      <c r="D152" s="5">
        <v>6000000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 s="15">
        <v>0</v>
      </c>
      <c r="X152" t="s">
        <v>10</v>
      </c>
    </row>
    <row r="153" spans="1:24" x14ac:dyDescent="0.25">
      <c r="A153" t="s">
        <v>193</v>
      </c>
      <c r="B153" t="s">
        <v>2</v>
      </c>
      <c r="C153" t="s">
        <v>13</v>
      </c>
      <c r="D153" s="5">
        <v>6000000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15">
        <v>0</v>
      </c>
      <c r="X153" t="s">
        <v>10</v>
      </c>
    </row>
    <row r="154" spans="1:24" x14ac:dyDescent="0.25">
      <c r="A154" t="s">
        <v>194</v>
      </c>
      <c r="B154" t="s">
        <v>16</v>
      </c>
      <c r="C154" t="s">
        <v>33</v>
      </c>
      <c r="D154" s="5">
        <v>6000000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 s="15">
        <v>4</v>
      </c>
      <c r="X154" t="s">
        <v>10</v>
      </c>
    </row>
    <row r="155" spans="1:24" x14ac:dyDescent="0.25">
      <c r="A155" t="s">
        <v>195</v>
      </c>
      <c r="B155" t="s">
        <v>2</v>
      </c>
      <c r="C155" t="s">
        <v>13</v>
      </c>
      <c r="D155" s="5">
        <v>6000000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 s="15">
        <v>0</v>
      </c>
      <c r="X155" t="s">
        <v>10</v>
      </c>
    </row>
    <row r="156" spans="1:24" x14ac:dyDescent="0.25">
      <c r="A156" t="s">
        <v>196</v>
      </c>
      <c r="B156" t="s">
        <v>2</v>
      </c>
      <c r="C156" t="s">
        <v>22</v>
      </c>
      <c r="D156" s="5">
        <v>6000000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 s="15">
        <v>0</v>
      </c>
      <c r="X156" t="s">
        <v>10</v>
      </c>
    </row>
    <row r="157" spans="1:24" x14ac:dyDescent="0.25">
      <c r="A157" t="s">
        <v>197</v>
      </c>
      <c r="B157" t="s">
        <v>12</v>
      </c>
      <c r="C157" t="s">
        <v>42</v>
      </c>
      <c r="D157" s="5">
        <v>6000000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 s="15">
        <v>3</v>
      </c>
      <c r="X157" t="s">
        <v>10</v>
      </c>
    </row>
    <row r="158" spans="1:24" x14ac:dyDescent="0.25">
      <c r="A158" t="s">
        <v>198</v>
      </c>
      <c r="B158" t="s">
        <v>16</v>
      </c>
      <c r="C158" t="s">
        <v>30</v>
      </c>
      <c r="D158" s="5">
        <v>6000000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 s="15">
        <v>2</v>
      </c>
      <c r="X158" t="s">
        <v>10</v>
      </c>
    </row>
    <row r="159" spans="1:24" x14ac:dyDescent="0.25">
      <c r="A159" t="s">
        <v>199</v>
      </c>
      <c r="B159" t="s">
        <v>16</v>
      </c>
      <c r="C159" t="s">
        <v>30</v>
      </c>
      <c r="D159" s="5">
        <v>6000000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 s="15">
        <v>2</v>
      </c>
      <c r="X159" t="s">
        <v>10</v>
      </c>
    </row>
    <row r="160" spans="1:24" x14ac:dyDescent="0.25">
      <c r="A160" t="s">
        <v>200</v>
      </c>
      <c r="B160" t="s">
        <v>2</v>
      </c>
      <c r="C160" t="s">
        <v>42</v>
      </c>
      <c r="D160" s="5">
        <v>6000000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 s="15">
        <v>1</v>
      </c>
      <c r="X160" t="s">
        <v>10</v>
      </c>
    </row>
    <row r="161" spans="1:24" x14ac:dyDescent="0.25">
      <c r="A161" t="s">
        <v>201</v>
      </c>
      <c r="B161" t="s">
        <v>16</v>
      </c>
      <c r="C161" t="s">
        <v>42</v>
      </c>
      <c r="D161" s="5">
        <v>6000000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 s="15">
        <v>2</v>
      </c>
      <c r="X161" t="s">
        <v>10</v>
      </c>
    </row>
    <row r="162" spans="1:24" x14ac:dyDescent="0.25">
      <c r="A162" t="s">
        <v>203</v>
      </c>
      <c r="B162" t="s">
        <v>16</v>
      </c>
      <c r="C162" t="s">
        <v>30</v>
      </c>
      <c r="D162" s="5">
        <v>6000000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 s="15">
        <v>2</v>
      </c>
      <c r="X162" t="s">
        <v>10</v>
      </c>
    </row>
    <row r="163" spans="1:24" x14ac:dyDescent="0.25">
      <c r="A163" t="s">
        <v>204</v>
      </c>
      <c r="B163" t="s">
        <v>12</v>
      </c>
      <c r="C163" t="s">
        <v>42</v>
      </c>
      <c r="D163" s="5">
        <v>6000000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 s="15">
        <v>3</v>
      </c>
      <c r="X163" t="s">
        <v>10</v>
      </c>
    </row>
    <row r="164" spans="1:24" x14ac:dyDescent="0.25">
      <c r="A164" t="s">
        <v>205</v>
      </c>
      <c r="B164" t="s">
        <v>2</v>
      </c>
      <c r="C164" t="s">
        <v>3</v>
      </c>
      <c r="D164" s="5">
        <v>6000000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 s="15">
        <v>2</v>
      </c>
      <c r="X164" t="s">
        <v>10</v>
      </c>
    </row>
    <row r="165" spans="1:24" x14ac:dyDescent="0.25">
      <c r="A165" t="s">
        <v>206</v>
      </c>
      <c r="B165" t="s">
        <v>25</v>
      </c>
      <c r="C165" t="s">
        <v>42</v>
      </c>
      <c r="D165" s="5">
        <v>6000000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 s="15">
        <v>0</v>
      </c>
      <c r="X165" t="s">
        <v>10</v>
      </c>
    </row>
    <row r="166" spans="1:24" x14ac:dyDescent="0.25">
      <c r="A166" t="s">
        <v>207</v>
      </c>
      <c r="B166" t="s">
        <v>2</v>
      </c>
      <c r="C166" t="s">
        <v>3</v>
      </c>
      <c r="D166" s="5">
        <v>6000000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 s="15">
        <v>2</v>
      </c>
      <c r="X166" t="s">
        <v>10</v>
      </c>
    </row>
    <row r="167" spans="1:24" x14ac:dyDescent="0.25">
      <c r="A167" t="s">
        <v>208</v>
      </c>
      <c r="B167" t="s">
        <v>25</v>
      </c>
      <c r="C167" t="s">
        <v>42</v>
      </c>
      <c r="D167" s="5">
        <v>6000000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 s="15">
        <v>0</v>
      </c>
      <c r="X167" t="s">
        <v>10</v>
      </c>
    </row>
    <row r="168" spans="1:24" x14ac:dyDescent="0.25">
      <c r="A168" t="s">
        <v>209</v>
      </c>
      <c r="B168" t="s">
        <v>2</v>
      </c>
      <c r="C168" t="s">
        <v>33</v>
      </c>
      <c r="D168" s="5">
        <v>6000000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 s="15">
        <v>2</v>
      </c>
      <c r="X168" t="s">
        <v>10</v>
      </c>
    </row>
    <row r="169" spans="1:24" x14ac:dyDescent="0.25">
      <c r="A169" t="s">
        <v>214</v>
      </c>
      <c r="B169" t="s">
        <v>2</v>
      </c>
      <c r="C169" t="s">
        <v>33</v>
      </c>
      <c r="D169" s="5">
        <v>6000000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 s="15">
        <v>2</v>
      </c>
      <c r="X169" t="s">
        <v>10</v>
      </c>
    </row>
    <row r="170" spans="1:24" x14ac:dyDescent="0.25">
      <c r="A170" t="s">
        <v>215</v>
      </c>
      <c r="B170" t="s">
        <v>12</v>
      </c>
      <c r="C170" t="s">
        <v>13</v>
      </c>
      <c r="D170" s="5">
        <v>6000000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 s="15">
        <v>0</v>
      </c>
      <c r="X170" t="s">
        <v>10</v>
      </c>
    </row>
    <row r="171" spans="1:24" x14ac:dyDescent="0.25">
      <c r="A171" t="s">
        <v>218</v>
      </c>
      <c r="B171" t="s">
        <v>25</v>
      </c>
      <c r="C171" t="s">
        <v>3</v>
      </c>
      <c r="D171" s="5">
        <v>6000000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 s="15">
        <v>0</v>
      </c>
      <c r="X171" t="s">
        <v>10</v>
      </c>
    </row>
    <row r="172" spans="1:24" x14ac:dyDescent="0.25">
      <c r="A172" t="s">
        <v>224</v>
      </c>
      <c r="B172" t="s">
        <v>2</v>
      </c>
      <c r="C172" t="s">
        <v>30</v>
      </c>
      <c r="D172" s="5">
        <v>5900000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 s="15">
        <v>1</v>
      </c>
      <c r="X172" t="s">
        <v>10</v>
      </c>
    </row>
    <row r="173" spans="1:24" x14ac:dyDescent="0.25">
      <c r="A173" t="s">
        <v>228</v>
      </c>
      <c r="B173" t="s">
        <v>2</v>
      </c>
      <c r="C173" t="s">
        <v>22</v>
      </c>
      <c r="D173" s="5">
        <v>5800000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 s="15">
        <v>0</v>
      </c>
      <c r="X173" t="s">
        <v>10</v>
      </c>
    </row>
    <row r="174" spans="1:24" x14ac:dyDescent="0.25">
      <c r="A174" t="s">
        <v>236</v>
      </c>
      <c r="B174" t="s">
        <v>2</v>
      </c>
      <c r="C174" t="s">
        <v>30</v>
      </c>
      <c r="D174" s="5">
        <v>5700000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 s="15">
        <v>1</v>
      </c>
      <c r="X174" t="s">
        <v>10</v>
      </c>
    </row>
    <row r="175" spans="1:24" x14ac:dyDescent="0.25">
      <c r="A175" t="s">
        <v>241</v>
      </c>
      <c r="B175" t="s">
        <v>25</v>
      </c>
      <c r="C175" t="s">
        <v>30</v>
      </c>
      <c r="D175" s="5">
        <v>5700000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 s="15">
        <v>0</v>
      </c>
      <c r="X175" t="s">
        <v>10</v>
      </c>
    </row>
    <row r="176" spans="1:24" x14ac:dyDescent="0.25">
      <c r="A176" t="s">
        <v>261</v>
      </c>
      <c r="B176" t="s">
        <v>25</v>
      </c>
      <c r="C176" t="s">
        <v>33</v>
      </c>
      <c r="D176" s="5">
        <v>5500000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 s="15">
        <v>0</v>
      </c>
      <c r="X176" t="s">
        <v>10</v>
      </c>
    </row>
    <row r="177" spans="1:24" x14ac:dyDescent="0.25">
      <c r="A177" t="s">
        <v>262</v>
      </c>
      <c r="B177" t="s">
        <v>12</v>
      </c>
      <c r="C177" t="s">
        <v>22</v>
      </c>
      <c r="D177" s="5">
        <v>5400000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 s="15">
        <v>0</v>
      </c>
      <c r="X177" t="s">
        <v>10</v>
      </c>
    </row>
    <row r="178" spans="1:24" x14ac:dyDescent="0.25">
      <c r="A178" t="s">
        <v>268</v>
      </c>
      <c r="B178" t="s">
        <v>16</v>
      </c>
      <c r="C178" t="s">
        <v>22</v>
      </c>
      <c r="D178" s="5">
        <v>5300000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 s="15">
        <v>0</v>
      </c>
      <c r="X178" t="s">
        <v>10</v>
      </c>
    </row>
    <row r="179" spans="1:24" x14ac:dyDescent="0.25">
      <c r="A179" t="s">
        <v>269</v>
      </c>
      <c r="B179" t="s">
        <v>25</v>
      </c>
      <c r="C179" t="s">
        <v>13</v>
      </c>
      <c r="D179" s="5">
        <v>5100000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 s="15">
        <v>0</v>
      </c>
      <c r="X179" t="s">
        <v>10</v>
      </c>
    </row>
    <row r="180" spans="1:24" x14ac:dyDescent="0.25">
      <c r="A180" t="s">
        <v>275</v>
      </c>
      <c r="B180" t="s">
        <v>25</v>
      </c>
      <c r="C180" t="s">
        <v>30</v>
      </c>
      <c r="D180" s="5">
        <v>4900000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 s="15">
        <v>0</v>
      </c>
      <c r="X180" t="s">
        <v>10</v>
      </c>
    </row>
    <row r="181" spans="1:24" x14ac:dyDescent="0.25">
      <c r="A181" t="s">
        <v>278</v>
      </c>
      <c r="B181" t="s">
        <v>2</v>
      </c>
      <c r="C181" t="s">
        <v>33</v>
      </c>
      <c r="D181" s="5">
        <v>4900000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 s="15">
        <v>2</v>
      </c>
      <c r="X181" t="s">
        <v>10</v>
      </c>
    </row>
    <row r="182" spans="1:24" x14ac:dyDescent="0.25">
      <c r="A182" t="s">
        <v>295</v>
      </c>
      <c r="B182" t="s">
        <v>25</v>
      </c>
      <c r="C182" t="s">
        <v>33</v>
      </c>
      <c r="D182" s="5">
        <v>3900000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 s="15">
        <v>0</v>
      </c>
      <c r="X182" t="s">
        <v>10</v>
      </c>
    </row>
    <row r="183" spans="1:24" x14ac:dyDescent="0.25">
      <c r="A183" t="s">
        <v>296</v>
      </c>
      <c r="B183" t="s">
        <v>2</v>
      </c>
      <c r="C183" t="s">
        <v>33</v>
      </c>
      <c r="D183" s="5">
        <v>3800000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 s="15">
        <v>2</v>
      </c>
      <c r="X183" t="s">
        <v>10</v>
      </c>
    </row>
    <row r="184" spans="1:24" x14ac:dyDescent="0.25">
      <c r="A184" t="s">
        <v>252</v>
      </c>
      <c r="B184" t="s">
        <v>2</v>
      </c>
      <c r="C184" t="s">
        <v>22</v>
      </c>
      <c r="D184" s="5">
        <v>5600000</v>
      </c>
      <c r="E184">
        <v>1</v>
      </c>
      <c r="F184">
        <v>16</v>
      </c>
      <c r="G184">
        <v>0</v>
      </c>
      <c r="H184">
        <v>0</v>
      </c>
      <c r="I184">
        <v>0</v>
      </c>
      <c r="J184">
        <v>1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3</v>
      </c>
      <c r="R184">
        <v>1</v>
      </c>
      <c r="S184">
        <v>0</v>
      </c>
      <c r="T184">
        <v>0</v>
      </c>
      <c r="U184">
        <v>1</v>
      </c>
      <c r="V184">
        <v>0</v>
      </c>
      <c r="W184" s="15">
        <v>-2.9999999999999971E-2</v>
      </c>
      <c r="X184" t="s">
        <v>253</v>
      </c>
    </row>
    <row r="185" spans="1:24" x14ac:dyDescent="0.25">
      <c r="A185" t="s">
        <v>304</v>
      </c>
      <c r="B185" t="s">
        <v>25</v>
      </c>
      <c r="C185" t="s">
        <v>13</v>
      </c>
      <c r="D185" s="5">
        <v>3500000</v>
      </c>
      <c r="E185">
        <v>4</v>
      </c>
      <c r="F185">
        <v>116</v>
      </c>
      <c r="G185">
        <v>1</v>
      </c>
      <c r="H185">
        <v>0</v>
      </c>
      <c r="I185">
        <v>4</v>
      </c>
      <c r="J185">
        <v>7</v>
      </c>
      <c r="K185">
        <v>0</v>
      </c>
      <c r="L185">
        <v>0</v>
      </c>
      <c r="M185">
        <v>0</v>
      </c>
      <c r="N185">
        <v>1</v>
      </c>
      <c r="O185">
        <v>0</v>
      </c>
      <c r="P185">
        <v>0</v>
      </c>
      <c r="Q185">
        <v>12</v>
      </c>
      <c r="R185">
        <v>2</v>
      </c>
      <c r="S185">
        <v>4</v>
      </c>
      <c r="T185">
        <v>0</v>
      </c>
      <c r="U185">
        <v>1</v>
      </c>
      <c r="V185">
        <v>0</v>
      </c>
      <c r="W185" s="15">
        <v>-0.13749999999999993</v>
      </c>
      <c r="X185" t="s">
        <v>305</v>
      </c>
    </row>
    <row r="186" spans="1:24" x14ac:dyDescent="0.25">
      <c r="A186" t="s">
        <v>231</v>
      </c>
      <c r="B186" t="s">
        <v>16</v>
      </c>
      <c r="C186" t="s">
        <v>33</v>
      </c>
      <c r="D186" s="5">
        <v>5800000</v>
      </c>
      <c r="E186">
        <v>1</v>
      </c>
      <c r="F186">
        <v>3</v>
      </c>
      <c r="G186">
        <v>1</v>
      </c>
      <c r="H186">
        <v>0</v>
      </c>
      <c r="I186">
        <v>0</v>
      </c>
      <c r="J186">
        <v>1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3</v>
      </c>
      <c r="R186">
        <v>0</v>
      </c>
      <c r="S186">
        <v>0</v>
      </c>
      <c r="T186">
        <v>0</v>
      </c>
      <c r="U186">
        <v>1</v>
      </c>
      <c r="V186">
        <v>0</v>
      </c>
      <c r="W186" s="15">
        <v>1.6679999999999999</v>
      </c>
      <c r="X186" t="s">
        <v>232</v>
      </c>
    </row>
    <row r="187" spans="1:24" x14ac:dyDescent="0.25">
      <c r="A187" t="s">
        <v>189</v>
      </c>
      <c r="B187" t="s">
        <v>16</v>
      </c>
      <c r="C187" t="s">
        <v>13</v>
      </c>
      <c r="D187" s="5">
        <v>6000000</v>
      </c>
      <c r="W187" s="15">
        <v>0</v>
      </c>
    </row>
    <row r="188" spans="1:24" x14ac:dyDescent="0.25">
      <c r="A188" t="s">
        <v>219</v>
      </c>
      <c r="B188" t="s">
        <v>2</v>
      </c>
      <c r="C188" t="s">
        <v>13</v>
      </c>
      <c r="D188" s="5">
        <v>6000000</v>
      </c>
      <c r="W188" s="15">
        <v>0</v>
      </c>
    </row>
  </sheetData>
  <sortState ref="A2:Y188">
    <sortCondition descending="1" ref="W1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ycolumns5">
                <anchor moveWithCells="1" sizeWithCells="1">
                  <from>
                    <xdr:col>26</xdr:col>
                    <xdr:colOff>19050</xdr:colOff>
                    <xdr:row>0</xdr:row>
                    <xdr:rowOff>171450</xdr:rowOff>
                  </from>
                  <to>
                    <xdr:col>28</xdr:col>
                    <xdr:colOff>85725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earAll">
                <anchor moveWithCells="1" sizeWithCells="1">
                  <from>
                    <xdr:col>30</xdr:col>
                    <xdr:colOff>0</xdr:colOff>
                    <xdr:row>1</xdr:row>
                    <xdr:rowOff>0</xdr:rowOff>
                  </from>
                  <to>
                    <xdr:col>31</xdr:col>
                    <xdr:colOff>28575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E39"/>
  <sheetViews>
    <sheetView workbookViewId="0">
      <selection activeCell="F7" sqref="F7"/>
    </sheetView>
  </sheetViews>
  <sheetFormatPr baseColWidth="10" defaultColWidth="9.140625" defaultRowHeight="15" x14ac:dyDescent="0.25"/>
  <cols>
    <col min="1" max="1" width="18.85546875" bestFit="1" customWidth="1"/>
    <col min="2" max="2" width="12.7109375" style="9" bestFit="1" customWidth="1"/>
    <col min="3" max="3" width="12.42578125" style="12" bestFit="1" customWidth="1"/>
    <col min="4" max="4" width="5.5703125" style="7" bestFit="1" customWidth="1"/>
    <col min="5" max="5" width="2" bestFit="1" customWidth="1"/>
  </cols>
  <sheetData>
    <row r="1" spans="1:5" x14ac:dyDescent="0.25">
      <c r="A1" s="1" t="s">
        <v>0</v>
      </c>
      <c r="B1" s="2" t="s">
        <v>308</v>
      </c>
      <c r="C1" s="4" t="s">
        <v>306</v>
      </c>
      <c r="D1" s="6" t="s">
        <v>307</v>
      </c>
    </row>
    <row r="2" spans="1:5" x14ac:dyDescent="0.25">
      <c r="A2" t="s">
        <v>37</v>
      </c>
      <c r="B2" t="s">
        <v>3</v>
      </c>
      <c r="C2" s="5">
        <v>9500000</v>
      </c>
      <c r="D2" s="15">
        <v>10.572727272727272</v>
      </c>
      <c r="E2" t="s">
        <v>336</v>
      </c>
    </row>
    <row r="3" spans="1:5" x14ac:dyDescent="0.25">
      <c r="A3" t="s">
        <v>257</v>
      </c>
      <c r="B3" t="s">
        <v>33</v>
      </c>
      <c r="C3" s="5">
        <v>5500000</v>
      </c>
      <c r="D3" s="15">
        <v>10.55</v>
      </c>
      <c r="E3" t="s">
        <v>336</v>
      </c>
    </row>
    <row r="4" spans="1:5" x14ac:dyDescent="0.25">
      <c r="A4" t="s">
        <v>233</v>
      </c>
      <c r="B4" t="s">
        <v>33</v>
      </c>
      <c r="C4" s="5">
        <v>5800000</v>
      </c>
      <c r="D4" s="15">
        <v>10.515555555555554</v>
      </c>
      <c r="E4" t="s">
        <v>336</v>
      </c>
    </row>
    <row r="5" spans="1:5" x14ac:dyDescent="0.25">
      <c r="A5" t="s">
        <v>163</v>
      </c>
      <c r="B5" t="s">
        <v>42</v>
      </c>
      <c r="C5" s="5">
        <v>6500000</v>
      </c>
      <c r="D5" s="15">
        <v>7.8</v>
      </c>
      <c r="E5" t="s">
        <v>336</v>
      </c>
    </row>
    <row r="6" spans="1:5" x14ac:dyDescent="0.25">
      <c r="A6" t="s">
        <v>169</v>
      </c>
      <c r="B6" t="s">
        <v>30</v>
      </c>
      <c r="C6" s="5">
        <v>6400000</v>
      </c>
      <c r="D6" s="15">
        <v>7.663636363636364</v>
      </c>
      <c r="E6" t="s">
        <v>336</v>
      </c>
    </row>
    <row r="7" spans="1:5" x14ac:dyDescent="0.25">
      <c r="A7" t="s">
        <v>151</v>
      </c>
      <c r="B7" t="s">
        <v>42</v>
      </c>
      <c r="C7" s="5">
        <v>6700000</v>
      </c>
      <c r="D7" s="15">
        <v>7.3555555555555552</v>
      </c>
      <c r="E7" t="s">
        <v>336</v>
      </c>
    </row>
    <row r="8" spans="1:5" x14ac:dyDescent="0.25">
      <c r="A8" t="s">
        <v>11</v>
      </c>
      <c r="B8" t="s">
        <v>13</v>
      </c>
      <c r="C8" s="5">
        <v>10800000</v>
      </c>
      <c r="D8" s="15">
        <v>6.1181818181818191</v>
      </c>
      <c r="E8" t="s">
        <v>336</v>
      </c>
    </row>
    <row r="9" spans="1:5" x14ac:dyDescent="0.25">
      <c r="A9" t="s">
        <v>81</v>
      </c>
      <c r="B9" t="s">
        <v>22</v>
      </c>
      <c r="C9" s="5">
        <v>8000000</v>
      </c>
      <c r="D9" s="15">
        <v>4.5272727272727273</v>
      </c>
      <c r="E9" t="s">
        <v>336</v>
      </c>
    </row>
    <row r="10" spans="1:5" x14ac:dyDescent="0.25">
      <c r="A10" t="s">
        <v>281</v>
      </c>
      <c r="B10" t="s">
        <v>33</v>
      </c>
      <c r="C10" s="5">
        <v>4700000</v>
      </c>
      <c r="D10" s="15">
        <v>7.24</v>
      </c>
    </row>
    <row r="11" spans="1:5" x14ac:dyDescent="0.25">
      <c r="A11" t="s">
        <v>162</v>
      </c>
      <c r="B11" t="s">
        <v>3</v>
      </c>
      <c r="C11" s="5">
        <v>6500000</v>
      </c>
      <c r="D11" s="15">
        <v>6</v>
      </c>
    </row>
    <row r="12" spans="1:5" x14ac:dyDescent="0.25">
      <c r="A12" t="s">
        <v>187</v>
      </c>
      <c r="B12" t="s">
        <v>33</v>
      </c>
      <c r="C12" s="5">
        <v>6000000</v>
      </c>
      <c r="D12" s="15">
        <v>6</v>
      </c>
    </row>
    <row r="13" spans="1:5" x14ac:dyDescent="0.25">
      <c r="A13" t="s">
        <v>188</v>
      </c>
      <c r="B13" t="s">
        <v>3</v>
      </c>
      <c r="C13" s="5">
        <v>6000000</v>
      </c>
      <c r="D13" s="15">
        <v>6</v>
      </c>
    </row>
    <row r="14" spans="1:5" x14ac:dyDescent="0.25">
      <c r="A14" t="s">
        <v>134</v>
      </c>
      <c r="B14" t="s">
        <v>30</v>
      </c>
      <c r="C14" s="5">
        <v>7000000</v>
      </c>
      <c r="D14" s="15">
        <v>3</v>
      </c>
    </row>
    <row r="15" spans="1:5" x14ac:dyDescent="0.25">
      <c r="A15" t="s">
        <v>197</v>
      </c>
      <c r="B15" t="s">
        <v>42</v>
      </c>
      <c r="C15" s="5">
        <v>6000000</v>
      </c>
      <c r="D15" s="15">
        <v>3</v>
      </c>
    </row>
    <row r="16" spans="1:5" x14ac:dyDescent="0.25">
      <c r="A16" t="s">
        <v>204</v>
      </c>
      <c r="B16" t="s">
        <v>42</v>
      </c>
      <c r="C16" s="5">
        <v>6000000</v>
      </c>
      <c r="D16" s="15">
        <v>3</v>
      </c>
    </row>
    <row r="17" spans="1:4" x14ac:dyDescent="0.25">
      <c r="A17" t="s">
        <v>185</v>
      </c>
      <c r="B17" t="s">
        <v>13</v>
      </c>
      <c r="C17" s="5">
        <v>6000000</v>
      </c>
      <c r="D17" s="15">
        <v>0</v>
      </c>
    </row>
    <row r="18" spans="1:4" x14ac:dyDescent="0.25">
      <c r="A18" t="s">
        <v>192</v>
      </c>
      <c r="B18" t="s">
        <v>22</v>
      </c>
      <c r="C18" s="5">
        <v>6000000</v>
      </c>
      <c r="D18" s="15">
        <v>0</v>
      </c>
    </row>
    <row r="19" spans="1:4" x14ac:dyDescent="0.25">
      <c r="A19" t="s">
        <v>215</v>
      </c>
      <c r="B19" t="s">
        <v>13</v>
      </c>
      <c r="C19" s="5">
        <v>6000000</v>
      </c>
      <c r="D19" s="15">
        <v>0</v>
      </c>
    </row>
    <row r="20" spans="1:4" x14ac:dyDescent="0.25">
      <c r="A20" t="s">
        <v>262</v>
      </c>
      <c r="B20" t="s">
        <v>22</v>
      </c>
      <c r="C20" s="5">
        <v>5400000</v>
      </c>
      <c r="D20" s="15">
        <v>0</v>
      </c>
    </row>
    <row r="21" spans="1:4" x14ac:dyDescent="0.25">
      <c r="B21"/>
      <c r="C21"/>
      <c r="D21"/>
    </row>
    <row r="22" spans="1:4" x14ac:dyDescent="0.25">
      <c r="B22"/>
      <c r="C22"/>
      <c r="D22"/>
    </row>
    <row r="23" spans="1:4" x14ac:dyDescent="0.25">
      <c r="B23"/>
      <c r="C23"/>
      <c r="D23"/>
    </row>
    <row r="24" spans="1:4" x14ac:dyDescent="0.25">
      <c r="B24"/>
      <c r="C24"/>
      <c r="D24"/>
    </row>
    <row r="25" spans="1:4" x14ac:dyDescent="0.25">
      <c r="B25"/>
      <c r="C25"/>
      <c r="D25"/>
    </row>
    <row r="26" spans="1:4" x14ac:dyDescent="0.25">
      <c r="B26"/>
      <c r="C26"/>
      <c r="D26"/>
    </row>
    <row r="27" spans="1:4" x14ac:dyDescent="0.25">
      <c r="B27"/>
      <c r="C27"/>
      <c r="D27"/>
    </row>
    <row r="28" spans="1:4" x14ac:dyDescent="0.25">
      <c r="B28"/>
      <c r="C28"/>
      <c r="D28"/>
    </row>
    <row r="29" spans="1:4" x14ac:dyDescent="0.25">
      <c r="B29"/>
      <c r="C29"/>
      <c r="D29"/>
    </row>
    <row r="30" spans="1:4" x14ac:dyDescent="0.25">
      <c r="B30"/>
      <c r="C30"/>
      <c r="D30"/>
    </row>
    <row r="31" spans="1:4" x14ac:dyDescent="0.25">
      <c r="B31"/>
      <c r="C31"/>
      <c r="D31"/>
    </row>
    <row r="32" spans="1:4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</sheetData>
  <autoFilter ref="D1:D20"/>
  <sortState ref="A2:E20">
    <sortCondition descending="1" ref="E1"/>
    <sortCondition descending="1" ref="D1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earAll">
                <anchor moveWithCells="1" sizeWithCells="1">
                  <from>
                    <xdr:col>7</xdr:col>
                    <xdr:colOff>9525</xdr:colOff>
                    <xdr:row>0</xdr:row>
                    <xdr:rowOff>180975</xdr:rowOff>
                  </from>
                  <to>
                    <xdr:col>7</xdr:col>
                    <xdr:colOff>600075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15"/>
  <sheetViews>
    <sheetView workbookViewId="0">
      <selection activeCell="E2" sqref="E2:E58"/>
    </sheetView>
  </sheetViews>
  <sheetFormatPr baseColWidth="10" defaultColWidth="11.42578125" defaultRowHeight="15" x14ac:dyDescent="0.25"/>
  <cols>
    <col min="1" max="1" width="24.140625" customWidth="1"/>
    <col min="2" max="2" width="15.28515625" customWidth="1"/>
    <col min="3" max="3" width="14.7109375" style="5" customWidth="1"/>
    <col min="4" max="4" width="14.42578125" style="10" customWidth="1"/>
  </cols>
  <sheetData>
    <row r="1" spans="1:5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5" x14ac:dyDescent="0.25">
      <c r="A2" t="s">
        <v>181</v>
      </c>
      <c r="B2" t="s">
        <v>33</v>
      </c>
      <c r="C2" s="5">
        <v>6100000</v>
      </c>
      <c r="D2" s="15">
        <v>12.118285714285712</v>
      </c>
      <c r="E2" t="s">
        <v>336</v>
      </c>
    </row>
    <row r="3" spans="1:5" x14ac:dyDescent="0.25">
      <c r="A3" t="s">
        <v>15</v>
      </c>
      <c r="B3" t="s">
        <v>3</v>
      </c>
      <c r="C3" s="5">
        <v>10700000</v>
      </c>
      <c r="D3" s="15">
        <v>9.7662499999999994</v>
      </c>
      <c r="E3" t="s">
        <v>336</v>
      </c>
    </row>
    <row r="4" spans="1:5" x14ac:dyDescent="0.25">
      <c r="A4" t="s">
        <v>130</v>
      </c>
      <c r="B4" t="s">
        <v>3</v>
      </c>
      <c r="C4" s="5">
        <v>7100000</v>
      </c>
      <c r="D4" s="15">
        <v>9.584500000000002</v>
      </c>
      <c r="E4" t="s">
        <v>336</v>
      </c>
    </row>
    <row r="5" spans="1:5" x14ac:dyDescent="0.25">
      <c r="A5" t="s">
        <v>48</v>
      </c>
      <c r="B5" t="s">
        <v>3</v>
      </c>
      <c r="C5" s="5">
        <v>9000000</v>
      </c>
      <c r="D5" s="15">
        <v>9.5770909090909093</v>
      </c>
      <c r="E5" t="s">
        <v>336</v>
      </c>
    </row>
    <row r="6" spans="1:5" x14ac:dyDescent="0.25">
      <c r="A6" t="s">
        <v>123</v>
      </c>
      <c r="B6" t="s">
        <v>3</v>
      </c>
      <c r="C6" s="5">
        <v>7200000</v>
      </c>
      <c r="D6" s="15">
        <v>9.4803333333333324</v>
      </c>
      <c r="E6" t="s">
        <v>336</v>
      </c>
    </row>
    <row r="7" spans="1:5" x14ac:dyDescent="0.25">
      <c r="A7" t="s">
        <v>56</v>
      </c>
      <c r="B7" t="s">
        <v>3</v>
      </c>
      <c r="C7" s="5">
        <v>8300000</v>
      </c>
      <c r="D7" s="15">
        <v>9.4160000000000004</v>
      </c>
      <c r="E7" t="s">
        <v>336</v>
      </c>
    </row>
    <row r="8" spans="1:5" x14ac:dyDescent="0.25">
      <c r="A8" t="s">
        <v>52</v>
      </c>
      <c r="B8" t="s">
        <v>3</v>
      </c>
      <c r="C8" s="5">
        <v>8700000</v>
      </c>
      <c r="D8" s="15">
        <v>8.9819999999999993</v>
      </c>
      <c r="E8" t="s">
        <v>336</v>
      </c>
    </row>
    <row r="9" spans="1:5" x14ac:dyDescent="0.25">
      <c r="A9" t="s">
        <v>83</v>
      </c>
      <c r="B9" t="s">
        <v>42</v>
      </c>
      <c r="C9" s="5">
        <v>7900000</v>
      </c>
      <c r="D9" s="15">
        <v>8.7331428571428553</v>
      </c>
      <c r="E9" t="s">
        <v>336</v>
      </c>
    </row>
    <row r="10" spans="1:5" x14ac:dyDescent="0.25">
      <c r="A10" t="s">
        <v>167</v>
      </c>
      <c r="B10" t="s">
        <v>33</v>
      </c>
      <c r="C10" s="5">
        <v>6400000</v>
      </c>
      <c r="D10" s="15">
        <v>8.7330000000000005</v>
      </c>
      <c r="E10" t="s">
        <v>336</v>
      </c>
    </row>
    <row r="11" spans="1:5" x14ac:dyDescent="0.25">
      <c r="A11" t="s">
        <v>240</v>
      </c>
      <c r="B11" t="s">
        <v>3</v>
      </c>
      <c r="C11" s="5">
        <v>5700000</v>
      </c>
      <c r="D11" s="15">
        <v>8.66</v>
      </c>
      <c r="E11" t="s">
        <v>336</v>
      </c>
    </row>
    <row r="12" spans="1:5" x14ac:dyDescent="0.25">
      <c r="A12" t="s">
        <v>157</v>
      </c>
      <c r="B12" t="s">
        <v>33</v>
      </c>
      <c r="C12" s="5">
        <v>6500000</v>
      </c>
      <c r="D12" s="15">
        <v>7.8257142857142856</v>
      </c>
      <c r="E12" t="s">
        <v>336</v>
      </c>
    </row>
    <row r="13" spans="1:5" x14ac:dyDescent="0.25">
      <c r="A13" t="s">
        <v>212</v>
      </c>
      <c r="B13" t="s">
        <v>33</v>
      </c>
      <c r="C13" s="5">
        <v>6000000</v>
      </c>
      <c r="D13" s="15">
        <v>7.7159999999999993</v>
      </c>
      <c r="E13" t="s">
        <v>336</v>
      </c>
    </row>
    <row r="14" spans="1:5" x14ac:dyDescent="0.25">
      <c r="A14" t="s">
        <v>288</v>
      </c>
      <c r="B14" t="s">
        <v>33</v>
      </c>
      <c r="C14" s="5">
        <v>4500000</v>
      </c>
      <c r="D14" s="15">
        <v>7.658666666666667</v>
      </c>
      <c r="E14" t="s">
        <v>336</v>
      </c>
    </row>
    <row r="15" spans="1:5" x14ac:dyDescent="0.25">
      <c r="A15" t="s">
        <v>108</v>
      </c>
      <c r="B15" t="s">
        <v>42</v>
      </c>
      <c r="C15" s="5">
        <v>7600000</v>
      </c>
      <c r="D15" s="15">
        <v>7.6167499999999997</v>
      </c>
      <c r="E15" t="s">
        <v>336</v>
      </c>
    </row>
    <row r="16" spans="1:5" x14ac:dyDescent="0.25">
      <c r="A16" t="s">
        <v>98</v>
      </c>
      <c r="B16" t="s">
        <v>3</v>
      </c>
      <c r="C16" s="5">
        <v>7800000</v>
      </c>
      <c r="D16" s="15">
        <v>7.5295999999999994</v>
      </c>
      <c r="E16" t="s">
        <v>336</v>
      </c>
    </row>
    <row r="17" spans="1:5" x14ac:dyDescent="0.25">
      <c r="A17" t="s">
        <v>21</v>
      </c>
      <c r="B17" t="s">
        <v>22</v>
      </c>
      <c r="C17" s="5">
        <v>10100000</v>
      </c>
      <c r="D17" s="15">
        <v>7.38375</v>
      </c>
      <c r="E17" t="s">
        <v>336</v>
      </c>
    </row>
    <row r="18" spans="1:5" x14ac:dyDescent="0.25">
      <c r="A18" t="s">
        <v>127</v>
      </c>
      <c r="B18" t="s">
        <v>33</v>
      </c>
      <c r="C18" s="5">
        <v>7100000</v>
      </c>
      <c r="D18" s="15">
        <v>7.1159999999999997</v>
      </c>
      <c r="E18" t="s">
        <v>336</v>
      </c>
    </row>
    <row r="19" spans="1:5" x14ac:dyDescent="0.25">
      <c r="A19" t="s">
        <v>76</v>
      </c>
      <c r="B19" t="s">
        <v>42</v>
      </c>
      <c r="C19" s="5">
        <v>8000000</v>
      </c>
      <c r="D19" s="15">
        <v>6.9639999999999995</v>
      </c>
      <c r="E19" t="s">
        <v>336</v>
      </c>
    </row>
    <row r="20" spans="1:5" x14ac:dyDescent="0.25">
      <c r="A20" t="s">
        <v>27</v>
      </c>
      <c r="B20" t="s">
        <v>13</v>
      </c>
      <c r="C20" s="5">
        <v>9800000</v>
      </c>
      <c r="D20" s="15">
        <v>6.7855999999999996</v>
      </c>
      <c r="E20" t="s">
        <v>336</v>
      </c>
    </row>
    <row r="21" spans="1:5" x14ac:dyDescent="0.25">
      <c r="A21" t="s">
        <v>54</v>
      </c>
      <c r="B21" t="s">
        <v>30</v>
      </c>
      <c r="C21" s="5">
        <v>8400000</v>
      </c>
      <c r="D21" s="15">
        <v>6.6457142857142859</v>
      </c>
      <c r="E21" t="s">
        <v>336</v>
      </c>
    </row>
    <row r="22" spans="1:5" x14ac:dyDescent="0.25">
      <c r="A22" t="s">
        <v>106</v>
      </c>
      <c r="B22" t="s">
        <v>42</v>
      </c>
      <c r="C22" s="5">
        <v>7600000</v>
      </c>
      <c r="D22" s="15">
        <v>6.5849999999999991</v>
      </c>
      <c r="E22" t="s">
        <v>336</v>
      </c>
    </row>
    <row r="23" spans="1:5" x14ac:dyDescent="0.25">
      <c r="A23" t="s">
        <v>94</v>
      </c>
      <c r="B23" t="s">
        <v>30</v>
      </c>
      <c r="C23" s="5">
        <v>7900000</v>
      </c>
      <c r="D23" s="15">
        <v>6.3275000000000006</v>
      </c>
      <c r="E23" t="s">
        <v>336</v>
      </c>
    </row>
    <row r="24" spans="1:5" x14ac:dyDescent="0.25">
      <c r="A24" t="s">
        <v>58</v>
      </c>
      <c r="B24" t="s">
        <v>30</v>
      </c>
      <c r="C24" s="5">
        <v>8300000</v>
      </c>
      <c r="D24" s="15">
        <v>6.1099999999999994</v>
      </c>
      <c r="E24" t="s">
        <v>336</v>
      </c>
    </row>
    <row r="25" spans="1:5" x14ac:dyDescent="0.25">
      <c r="A25" t="s">
        <v>102</v>
      </c>
      <c r="B25" t="s">
        <v>30</v>
      </c>
      <c r="C25" s="5">
        <v>7800000</v>
      </c>
      <c r="D25" s="15">
        <v>5.9639999999999995</v>
      </c>
      <c r="E25" t="s">
        <v>336</v>
      </c>
    </row>
    <row r="26" spans="1:5" x14ac:dyDescent="0.25">
      <c r="A26" t="s">
        <v>104</v>
      </c>
      <c r="B26" t="s">
        <v>30</v>
      </c>
      <c r="C26" s="5">
        <v>7700000</v>
      </c>
      <c r="D26" s="15">
        <v>5.5412499999999998</v>
      </c>
      <c r="E26" t="s">
        <v>336</v>
      </c>
    </row>
    <row r="27" spans="1:5" x14ac:dyDescent="0.25">
      <c r="A27" t="s">
        <v>77</v>
      </c>
      <c r="B27" t="s">
        <v>13</v>
      </c>
      <c r="C27" s="5">
        <v>8000000</v>
      </c>
      <c r="D27" s="15">
        <v>5.1760000000000002</v>
      </c>
      <c r="E27" t="s">
        <v>336</v>
      </c>
    </row>
    <row r="28" spans="1:5" x14ac:dyDescent="0.25">
      <c r="A28" t="s">
        <v>137</v>
      </c>
      <c r="B28" t="s">
        <v>42</v>
      </c>
      <c r="C28" s="5">
        <v>6900000</v>
      </c>
      <c r="D28" s="15">
        <v>5.1043999999999992</v>
      </c>
      <c r="E28" t="s">
        <v>336</v>
      </c>
    </row>
    <row r="29" spans="1:5" x14ac:dyDescent="0.25">
      <c r="A29" t="s">
        <v>270</v>
      </c>
      <c r="B29" t="s">
        <v>30</v>
      </c>
      <c r="C29" s="5">
        <v>5100000</v>
      </c>
      <c r="D29" s="15">
        <v>5.0025000000000004</v>
      </c>
      <c r="E29" t="s">
        <v>336</v>
      </c>
    </row>
    <row r="30" spans="1:5" x14ac:dyDescent="0.25">
      <c r="A30" t="s">
        <v>128</v>
      </c>
      <c r="B30" t="s">
        <v>30</v>
      </c>
      <c r="C30" s="5">
        <v>7100000</v>
      </c>
      <c r="D30" s="15">
        <v>4.8849999999999998</v>
      </c>
      <c r="E30" t="s">
        <v>336</v>
      </c>
    </row>
    <row r="31" spans="1:5" x14ac:dyDescent="0.25">
      <c r="A31" t="s">
        <v>66</v>
      </c>
      <c r="B31" t="s">
        <v>13</v>
      </c>
      <c r="C31" s="5">
        <v>8200000</v>
      </c>
      <c r="D31" s="15">
        <v>4.5871111111111116</v>
      </c>
      <c r="E31" t="s">
        <v>336</v>
      </c>
    </row>
    <row r="32" spans="1:5" x14ac:dyDescent="0.25">
      <c r="A32" t="s">
        <v>113</v>
      </c>
      <c r="B32" t="s">
        <v>42</v>
      </c>
      <c r="C32" s="5">
        <v>7400000</v>
      </c>
      <c r="D32" s="15">
        <v>4.4766666666666666</v>
      </c>
      <c r="E32" t="s">
        <v>336</v>
      </c>
    </row>
    <row r="33" spans="1:5" x14ac:dyDescent="0.25">
      <c r="A33" t="s">
        <v>93</v>
      </c>
      <c r="B33" t="s">
        <v>13</v>
      </c>
      <c r="C33" s="5">
        <v>7900000</v>
      </c>
      <c r="D33" s="15">
        <v>4.4179999999999993</v>
      </c>
      <c r="E33" t="s">
        <v>336</v>
      </c>
    </row>
    <row r="34" spans="1:5" x14ac:dyDescent="0.25">
      <c r="A34" t="s">
        <v>60</v>
      </c>
      <c r="B34" t="s">
        <v>22</v>
      </c>
      <c r="C34" s="5">
        <v>8300000</v>
      </c>
      <c r="D34" s="15">
        <v>4.1274999999999995</v>
      </c>
      <c r="E34" t="s">
        <v>336</v>
      </c>
    </row>
    <row r="35" spans="1:5" x14ac:dyDescent="0.25">
      <c r="A35" t="s">
        <v>62</v>
      </c>
      <c r="B35" t="s">
        <v>30</v>
      </c>
      <c r="C35" s="5">
        <v>8300000</v>
      </c>
      <c r="D35" s="15">
        <v>4.0966666666666667</v>
      </c>
      <c r="E35" t="s">
        <v>336</v>
      </c>
    </row>
    <row r="36" spans="1:5" x14ac:dyDescent="0.25">
      <c r="A36" t="s">
        <v>165</v>
      </c>
      <c r="B36" t="s">
        <v>33</v>
      </c>
      <c r="C36" s="5">
        <v>6400000</v>
      </c>
      <c r="D36" s="15">
        <v>4</v>
      </c>
      <c r="E36" t="s">
        <v>336</v>
      </c>
    </row>
    <row r="37" spans="1:5" x14ac:dyDescent="0.25">
      <c r="A37" t="s">
        <v>173</v>
      </c>
      <c r="B37" t="s">
        <v>3</v>
      </c>
      <c r="C37" s="5">
        <v>6300000</v>
      </c>
      <c r="D37" s="15">
        <v>4</v>
      </c>
      <c r="E37" t="s">
        <v>336</v>
      </c>
    </row>
    <row r="38" spans="1:5" x14ac:dyDescent="0.25">
      <c r="A38" t="s">
        <v>194</v>
      </c>
      <c r="B38" t="s">
        <v>33</v>
      </c>
      <c r="C38" s="5">
        <v>6000000</v>
      </c>
      <c r="D38" s="15">
        <v>4</v>
      </c>
      <c r="E38" t="s">
        <v>336</v>
      </c>
    </row>
    <row r="39" spans="1:5" x14ac:dyDescent="0.25">
      <c r="A39" t="s">
        <v>125</v>
      </c>
      <c r="B39" t="s">
        <v>13</v>
      </c>
      <c r="C39" s="5">
        <v>7200000</v>
      </c>
      <c r="D39" s="15">
        <v>3.9950000000000001</v>
      </c>
      <c r="E39" t="s">
        <v>336</v>
      </c>
    </row>
    <row r="40" spans="1:5" x14ac:dyDescent="0.25">
      <c r="A40" t="s">
        <v>63</v>
      </c>
      <c r="B40" t="s">
        <v>22</v>
      </c>
      <c r="C40" s="5">
        <v>8300000</v>
      </c>
      <c r="D40" s="15">
        <v>3.9666666666666663</v>
      </c>
      <c r="E40" t="s">
        <v>336</v>
      </c>
    </row>
    <row r="41" spans="1:5" x14ac:dyDescent="0.25">
      <c r="A41" t="s">
        <v>118</v>
      </c>
      <c r="B41" t="s">
        <v>22</v>
      </c>
      <c r="C41" s="5">
        <v>7300000</v>
      </c>
      <c r="D41" s="15">
        <v>3.9212499999999997</v>
      </c>
      <c r="E41" t="s">
        <v>336</v>
      </c>
    </row>
    <row r="42" spans="1:5" x14ac:dyDescent="0.25">
      <c r="A42" t="s">
        <v>68</v>
      </c>
      <c r="B42" t="s">
        <v>13</v>
      </c>
      <c r="C42" s="5">
        <v>8100000</v>
      </c>
      <c r="D42" s="15">
        <v>3.8374999999999999</v>
      </c>
      <c r="E42" t="s">
        <v>336</v>
      </c>
    </row>
    <row r="43" spans="1:5" x14ac:dyDescent="0.25">
      <c r="A43" t="s">
        <v>120</v>
      </c>
      <c r="B43" t="s">
        <v>22</v>
      </c>
      <c r="C43" s="5">
        <v>7300000</v>
      </c>
      <c r="D43" s="15">
        <v>3.7320000000000002</v>
      </c>
      <c r="E43" t="s">
        <v>336</v>
      </c>
    </row>
    <row r="44" spans="1:5" x14ac:dyDescent="0.25">
      <c r="A44" t="s">
        <v>227</v>
      </c>
      <c r="B44" t="s">
        <v>22</v>
      </c>
      <c r="C44" s="5">
        <v>5900000</v>
      </c>
      <c r="D44" s="15">
        <v>3.3249999999999997</v>
      </c>
      <c r="E44" t="s">
        <v>336</v>
      </c>
    </row>
    <row r="45" spans="1:5" x14ac:dyDescent="0.25">
      <c r="A45" t="s">
        <v>155</v>
      </c>
      <c r="B45" t="s">
        <v>22</v>
      </c>
      <c r="C45" s="5">
        <v>6600000</v>
      </c>
      <c r="D45" s="15">
        <v>3.25</v>
      </c>
      <c r="E45" t="s">
        <v>336</v>
      </c>
    </row>
    <row r="46" spans="1:5" x14ac:dyDescent="0.25">
      <c r="A46" t="s">
        <v>175</v>
      </c>
      <c r="B46" t="s">
        <v>22</v>
      </c>
      <c r="C46" s="5">
        <v>6300000</v>
      </c>
      <c r="D46" s="15">
        <v>2.9620000000000002</v>
      </c>
      <c r="E46" t="s">
        <v>336</v>
      </c>
    </row>
    <row r="47" spans="1:5" x14ac:dyDescent="0.25">
      <c r="A47" t="s">
        <v>174</v>
      </c>
      <c r="B47" t="s">
        <v>30</v>
      </c>
      <c r="C47" s="5">
        <v>6300000</v>
      </c>
      <c r="D47" s="15">
        <v>2.6739999999999999</v>
      </c>
      <c r="E47" t="s">
        <v>336</v>
      </c>
    </row>
    <row r="48" spans="1:5" x14ac:dyDescent="0.25">
      <c r="A48" t="s">
        <v>265</v>
      </c>
      <c r="B48" t="s">
        <v>30</v>
      </c>
      <c r="C48" s="5">
        <v>5400000</v>
      </c>
      <c r="D48" s="15">
        <v>2.5750000000000002</v>
      </c>
      <c r="E48" t="s">
        <v>336</v>
      </c>
    </row>
    <row r="49" spans="1:5" x14ac:dyDescent="0.25">
      <c r="A49" t="s">
        <v>171</v>
      </c>
      <c r="B49" t="s">
        <v>22</v>
      </c>
      <c r="C49" s="5">
        <v>6300000</v>
      </c>
      <c r="D49" s="15">
        <v>2.4666666666666668</v>
      </c>
      <c r="E49" t="s">
        <v>336</v>
      </c>
    </row>
    <row r="50" spans="1:5" x14ac:dyDescent="0.25">
      <c r="A50" t="s">
        <v>198</v>
      </c>
      <c r="B50" t="s">
        <v>30</v>
      </c>
      <c r="C50" s="5">
        <v>6000000</v>
      </c>
      <c r="D50" s="15">
        <v>2</v>
      </c>
      <c r="E50" t="s">
        <v>336</v>
      </c>
    </row>
    <row r="51" spans="1:5" x14ac:dyDescent="0.25">
      <c r="A51" t="s">
        <v>199</v>
      </c>
      <c r="B51" t="s">
        <v>30</v>
      </c>
      <c r="C51" s="5">
        <v>6000000</v>
      </c>
      <c r="D51" s="15">
        <v>2</v>
      </c>
      <c r="E51" t="s">
        <v>336</v>
      </c>
    </row>
    <row r="52" spans="1:5" x14ac:dyDescent="0.25">
      <c r="A52" t="s">
        <v>201</v>
      </c>
      <c r="B52" t="s">
        <v>42</v>
      </c>
      <c r="C52" s="5">
        <v>6000000</v>
      </c>
      <c r="D52" s="15">
        <v>2</v>
      </c>
      <c r="E52" t="s">
        <v>336</v>
      </c>
    </row>
    <row r="53" spans="1:5" x14ac:dyDescent="0.25">
      <c r="A53" t="s">
        <v>203</v>
      </c>
      <c r="B53" t="s">
        <v>30</v>
      </c>
      <c r="C53" s="5">
        <v>6000000</v>
      </c>
      <c r="D53" s="15">
        <v>2</v>
      </c>
      <c r="E53" t="s">
        <v>336</v>
      </c>
    </row>
    <row r="54" spans="1:5" x14ac:dyDescent="0.25">
      <c r="A54" t="s">
        <v>254</v>
      </c>
      <c r="B54" t="s">
        <v>13</v>
      </c>
      <c r="C54" s="5">
        <v>5600000</v>
      </c>
      <c r="D54" s="15">
        <v>1.992</v>
      </c>
      <c r="E54" t="s">
        <v>336</v>
      </c>
    </row>
    <row r="55" spans="1:5" x14ac:dyDescent="0.25">
      <c r="A55" t="s">
        <v>231</v>
      </c>
      <c r="B55" t="s">
        <v>33</v>
      </c>
      <c r="C55" s="5">
        <v>5800000</v>
      </c>
      <c r="D55" s="15">
        <v>1.6679999999999999</v>
      </c>
      <c r="E55" t="s">
        <v>336</v>
      </c>
    </row>
    <row r="56" spans="1:5" x14ac:dyDescent="0.25">
      <c r="A56" t="s">
        <v>184</v>
      </c>
      <c r="B56" t="s">
        <v>13</v>
      </c>
      <c r="C56" s="5">
        <v>6000000</v>
      </c>
      <c r="D56" s="15">
        <v>0</v>
      </c>
      <c r="E56" t="s">
        <v>336</v>
      </c>
    </row>
    <row r="57" spans="1:5" x14ac:dyDescent="0.25">
      <c r="A57" t="s">
        <v>268</v>
      </c>
      <c r="B57" t="s">
        <v>22</v>
      </c>
      <c r="C57" s="5">
        <v>5300000</v>
      </c>
      <c r="D57" s="15">
        <v>0</v>
      </c>
      <c r="E57" t="s">
        <v>336</v>
      </c>
    </row>
    <row r="58" spans="1:5" x14ac:dyDescent="0.25">
      <c r="A58" t="s">
        <v>189</v>
      </c>
      <c r="B58" t="s">
        <v>13</v>
      </c>
      <c r="C58" s="5">
        <v>6000000</v>
      </c>
      <c r="D58" s="15">
        <v>0</v>
      </c>
      <c r="E58" t="s">
        <v>336</v>
      </c>
    </row>
    <row r="59" spans="1:5" x14ac:dyDescent="0.25">
      <c r="C59"/>
      <c r="D59"/>
    </row>
    <row r="60" spans="1:5" x14ac:dyDescent="0.25">
      <c r="C60"/>
      <c r="D60"/>
    </row>
    <row r="61" spans="1:5" x14ac:dyDescent="0.25">
      <c r="C61"/>
      <c r="D61"/>
    </row>
    <row r="62" spans="1:5" x14ac:dyDescent="0.25">
      <c r="C62"/>
      <c r="D62"/>
    </row>
    <row r="63" spans="1:5" x14ac:dyDescent="0.25">
      <c r="C63"/>
      <c r="D63"/>
    </row>
    <row r="64" spans="1:5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  <row r="72" spans="3:4" x14ac:dyDescent="0.25">
      <c r="C72"/>
      <c r="D72"/>
    </row>
    <row r="73" spans="3:4" x14ac:dyDescent="0.25">
      <c r="C73"/>
      <c r="D73"/>
    </row>
    <row r="74" spans="3:4" x14ac:dyDescent="0.25">
      <c r="C74"/>
      <c r="D74"/>
    </row>
    <row r="75" spans="3:4" x14ac:dyDescent="0.25">
      <c r="C75"/>
      <c r="D75"/>
    </row>
    <row r="76" spans="3:4" x14ac:dyDescent="0.25">
      <c r="C76"/>
      <c r="D76"/>
    </row>
    <row r="77" spans="3:4" x14ac:dyDescent="0.25">
      <c r="C77"/>
      <c r="D77"/>
    </row>
    <row r="78" spans="3:4" x14ac:dyDescent="0.25">
      <c r="C78"/>
      <c r="D78"/>
    </row>
    <row r="79" spans="3:4" x14ac:dyDescent="0.25">
      <c r="C79"/>
      <c r="D79"/>
    </row>
    <row r="80" spans="3:4" x14ac:dyDescent="0.25">
      <c r="C80"/>
      <c r="D80"/>
    </row>
    <row r="81" spans="3:4" x14ac:dyDescent="0.25">
      <c r="C81"/>
      <c r="D81"/>
    </row>
    <row r="82" spans="3:4" x14ac:dyDescent="0.25">
      <c r="C82"/>
      <c r="D82"/>
    </row>
    <row r="83" spans="3:4" x14ac:dyDescent="0.25">
      <c r="C83"/>
      <c r="D83"/>
    </row>
    <row r="84" spans="3:4" x14ac:dyDescent="0.25">
      <c r="C84"/>
      <c r="D84"/>
    </row>
    <row r="85" spans="3:4" x14ac:dyDescent="0.25">
      <c r="C85"/>
      <c r="D85"/>
    </row>
    <row r="86" spans="3:4" x14ac:dyDescent="0.25">
      <c r="C86"/>
      <c r="D86"/>
    </row>
    <row r="87" spans="3:4" x14ac:dyDescent="0.25">
      <c r="C87"/>
      <c r="D87"/>
    </row>
    <row r="88" spans="3:4" x14ac:dyDescent="0.25">
      <c r="C88"/>
      <c r="D88"/>
    </row>
    <row r="89" spans="3:4" x14ac:dyDescent="0.25">
      <c r="C89"/>
      <c r="D89"/>
    </row>
    <row r="90" spans="3:4" x14ac:dyDescent="0.25">
      <c r="C90"/>
      <c r="D90"/>
    </row>
    <row r="91" spans="3:4" x14ac:dyDescent="0.25">
      <c r="C91"/>
      <c r="D91"/>
    </row>
    <row r="92" spans="3:4" x14ac:dyDescent="0.25">
      <c r="C92"/>
      <c r="D92"/>
    </row>
    <row r="93" spans="3:4" x14ac:dyDescent="0.25">
      <c r="C93"/>
      <c r="D93"/>
    </row>
    <row r="94" spans="3:4" x14ac:dyDescent="0.25">
      <c r="C94"/>
      <c r="D94"/>
    </row>
    <row r="95" spans="3:4" x14ac:dyDescent="0.25">
      <c r="C95"/>
      <c r="D95"/>
    </row>
    <row r="96" spans="3:4" x14ac:dyDescent="0.25">
      <c r="C96"/>
      <c r="D96"/>
    </row>
    <row r="97" spans="3:4" x14ac:dyDescent="0.25">
      <c r="C97"/>
      <c r="D97"/>
    </row>
    <row r="98" spans="3:4" x14ac:dyDescent="0.25">
      <c r="C98"/>
      <c r="D98"/>
    </row>
    <row r="99" spans="3:4" x14ac:dyDescent="0.25">
      <c r="C99"/>
      <c r="D99"/>
    </row>
    <row r="100" spans="3:4" x14ac:dyDescent="0.25">
      <c r="C100"/>
      <c r="D100"/>
    </row>
    <row r="101" spans="3:4" x14ac:dyDescent="0.25">
      <c r="C101"/>
      <c r="D101"/>
    </row>
    <row r="102" spans="3:4" x14ac:dyDescent="0.25">
      <c r="C102"/>
      <c r="D102"/>
    </row>
    <row r="103" spans="3:4" x14ac:dyDescent="0.25">
      <c r="C103"/>
      <c r="D103"/>
    </row>
    <row r="104" spans="3:4" x14ac:dyDescent="0.25">
      <c r="C104"/>
      <c r="D104"/>
    </row>
    <row r="105" spans="3:4" x14ac:dyDescent="0.25">
      <c r="C105"/>
      <c r="D105"/>
    </row>
    <row r="106" spans="3:4" x14ac:dyDescent="0.25">
      <c r="C106"/>
      <c r="D106"/>
    </row>
    <row r="107" spans="3:4" x14ac:dyDescent="0.25">
      <c r="C107"/>
      <c r="D107"/>
    </row>
    <row r="108" spans="3:4" x14ac:dyDescent="0.25">
      <c r="C108"/>
      <c r="D108"/>
    </row>
    <row r="109" spans="3:4" x14ac:dyDescent="0.25">
      <c r="C109"/>
      <c r="D109"/>
    </row>
    <row r="110" spans="3:4" x14ac:dyDescent="0.25">
      <c r="C110"/>
      <c r="D110"/>
    </row>
    <row r="111" spans="3:4" x14ac:dyDescent="0.25">
      <c r="C111"/>
      <c r="D111"/>
    </row>
    <row r="112" spans="3:4" x14ac:dyDescent="0.25">
      <c r="C112"/>
      <c r="D112"/>
    </row>
    <row r="113" spans="3:4" x14ac:dyDescent="0.25">
      <c r="C113"/>
      <c r="D113"/>
    </row>
    <row r="114" spans="3:4" x14ac:dyDescent="0.25">
      <c r="C114"/>
      <c r="D114"/>
    </row>
    <row r="115" spans="3:4" x14ac:dyDescent="0.25">
      <c r="C115"/>
      <c r="D115"/>
    </row>
  </sheetData>
  <sortState ref="A2:E58">
    <sortCondition descending="1" ref="E1"/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learAll">
                <anchor moveWithCells="1" sizeWithCells="1">
                  <from>
                    <xdr:col>8</xdr:col>
                    <xdr:colOff>19050</xdr:colOff>
                    <xdr:row>1</xdr:row>
                    <xdr:rowOff>0</xdr:rowOff>
                  </from>
                  <to>
                    <xdr:col>8</xdr:col>
                    <xdr:colOff>752475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4"/>
  <sheetViews>
    <sheetView workbookViewId="0">
      <selection activeCell="E4" sqref="E4"/>
    </sheetView>
  </sheetViews>
  <sheetFormatPr baseColWidth="10" defaultColWidth="11.42578125" defaultRowHeight="15" x14ac:dyDescent="0.25"/>
  <cols>
    <col min="1" max="1" width="23.85546875" customWidth="1"/>
    <col min="2" max="2" width="16.5703125" customWidth="1"/>
    <col min="3" max="3" width="18.140625" style="5" customWidth="1"/>
    <col min="4" max="4" width="13.5703125" style="11" customWidth="1"/>
  </cols>
  <sheetData>
    <row r="1" spans="1:5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5" x14ac:dyDescent="0.25">
      <c r="A2" t="s">
        <v>41</v>
      </c>
      <c r="B2" t="s">
        <v>42</v>
      </c>
      <c r="C2" s="5">
        <v>21300000</v>
      </c>
      <c r="D2" s="15">
        <v>18.731500000000004</v>
      </c>
      <c r="E2" t="s">
        <v>336</v>
      </c>
    </row>
    <row r="3" spans="1:5" x14ac:dyDescent="0.25">
      <c r="A3" t="s">
        <v>79</v>
      </c>
      <c r="B3" t="s">
        <v>33</v>
      </c>
      <c r="C3" s="5">
        <v>8000000</v>
      </c>
      <c r="D3" s="15">
        <v>16.67431818181818</v>
      </c>
      <c r="E3" t="s">
        <v>336</v>
      </c>
    </row>
    <row r="4" spans="1:5" x14ac:dyDescent="0.25">
      <c r="A4" t="s">
        <v>5</v>
      </c>
      <c r="B4" t="s">
        <v>3</v>
      </c>
      <c r="C4" s="5">
        <v>12900000</v>
      </c>
      <c r="D4" s="15">
        <v>14.723636363636365</v>
      </c>
      <c r="E4" t="s">
        <v>336</v>
      </c>
    </row>
    <row r="5" spans="1:5" x14ac:dyDescent="0.25">
      <c r="A5" t="s">
        <v>114</v>
      </c>
      <c r="B5" t="s">
        <v>42</v>
      </c>
      <c r="C5" s="5">
        <v>7400000</v>
      </c>
      <c r="D5" s="15">
        <v>14.712</v>
      </c>
      <c r="E5" t="s">
        <v>336</v>
      </c>
    </row>
    <row r="6" spans="1:5" x14ac:dyDescent="0.25">
      <c r="A6" t="s">
        <v>110</v>
      </c>
      <c r="B6" t="s">
        <v>33</v>
      </c>
      <c r="C6" s="5">
        <v>7500000</v>
      </c>
      <c r="D6" s="15">
        <v>13.976249999999999</v>
      </c>
      <c r="E6" t="s">
        <v>336</v>
      </c>
    </row>
    <row r="7" spans="1:5" x14ac:dyDescent="0.25">
      <c r="A7" t="s">
        <v>35</v>
      </c>
      <c r="B7" t="s">
        <v>3</v>
      </c>
      <c r="C7" s="5">
        <v>9500000</v>
      </c>
      <c r="D7" s="15">
        <v>12.304090909090911</v>
      </c>
      <c r="E7" t="s">
        <v>336</v>
      </c>
    </row>
    <row r="8" spans="1:5" x14ac:dyDescent="0.25">
      <c r="A8" t="s">
        <v>116</v>
      </c>
      <c r="B8" t="s">
        <v>3</v>
      </c>
      <c r="C8" s="5">
        <v>7400000</v>
      </c>
      <c r="D8" s="15">
        <v>12.279000000000002</v>
      </c>
      <c r="E8" t="s">
        <v>336</v>
      </c>
    </row>
    <row r="9" spans="1:5" x14ac:dyDescent="0.25">
      <c r="A9" t="s">
        <v>85</v>
      </c>
      <c r="B9" t="s">
        <v>13</v>
      </c>
      <c r="C9" s="5">
        <v>7900000</v>
      </c>
      <c r="D9" s="15">
        <v>11.245312499999999</v>
      </c>
      <c r="E9" t="s">
        <v>336</v>
      </c>
    </row>
    <row r="10" spans="1:5" x14ac:dyDescent="0.25">
      <c r="A10" t="s">
        <v>100</v>
      </c>
      <c r="B10" t="s">
        <v>13</v>
      </c>
      <c r="C10" s="5">
        <v>7800000</v>
      </c>
      <c r="D10" s="15">
        <v>10.526785714285714</v>
      </c>
      <c r="E10" t="s">
        <v>336</v>
      </c>
    </row>
    <row r="11" spans="1:5" x14ac:dyDescent="0.25">
      <c r="A11" t="s">
        <v>70</v>
      </c>
      <c r="B11" t="s">
        <v>33</v>
      </c>
      <c r="C11" s="5">
        <v>8100000</v>
      </c>
      <c r="D11" s="15">
        <v>9.8127272727272725</v>
      </c>
      <c r="E11" t="s">
        <v>336</v>
      </c>
    </row>
    <row r="12" spans="1:5" x14ac:dyDescent="0.25">
      <c r="A12" t="s">
        <v>89</v>
      </c>
      <c r="B12" t="s">
        <v>3</v>
      </c>
      <c r="C12" s="5">
        <v>7900000</v>
      </c>
      <c r="D12" s="15">
        <v>9.7765000000000004</v>
      </c>
      <c r="E12" t="s">
        <v>336</v>
      </c>
    </row>
    <row r="13" spans="1:5" x14ac:dyDescent="0.25">
      <c r="A13" t="s">
        <v>132</v>
      </c>
      <c r="B13" t="s">
        <v>3</v>
      </c>
      <c r="C13" s="5">
        <v>7000000</v>
      </c>
      <c r="D13" s="15">
        <v>9.7433333333333341</v>
      </c>
      <c r="E13" t="s">
        <v>336</v>
      </c>
    </row>
    <row r="14" spans="1:5" x14ac:dyDescent="0.25">
      <c r="A14" t="s">
        <v>91</v>
      </c>
      <c r="B14" t="s">
        <v>42</v>
      </c>
      <c r="C14" s="5">
        <v>7900000</v>
      </c>
      <c r="D14" s="15">
        <v>9.115000000000002</v>
      </c>
      <c r="E14" t="s">
        <v>336</v>
      </c>
    </row>
    <row r="15" spans="1:5" x14ac:dyDescent="0.25">
      <c r="A15" t="s">
        <v>19</v>
      </c>
      <c r="B15" t="s">
        <v>13</v>
      </c>
      <c r="C15" s="5">
        <v>10300000</v>
      </c>
      <c r="D15" s="15">
        <v>8.6265909090909094</v>
      </c>
      <c r="E15" t="s">
        <v>336</v>
      </c>
    </row>
    <row r="16" spans="1:5" x14ac:dyDescent="0.25">
      <c r="A16" t="s">
        <v>279</v>
      </c>
      <c r="B16" t="s">
        <v>33</v>
      </c>
      <c r="C16" s="5">
        <v>4800000</v>
      </c>
      <c r="D16" s="15">
        <v>8.0329545454545457</v>
      </c>
      <c r="E16" t="s">
        <v>336</v>
      </c>
    </row>
    <row r="17" spans="1:5" x14ac:dyDescent="0.25">
      <c r="A17" t="s">
        <v>135</v>
      </c>
      <c r="B17" t="s">
        <v>33</v>
      </c>
      <c r="C17" s="5">
        <v>7000000</v>
      </c>
      <c r="D17" s="15">
        <v>7.7897222222222222</v>
      </c>
      <c r="E17" t="s">
        <v>336</v>
      </c>
    </row>
    <row r="18" spans="1:5" x14ac:dyDescent="0.25">
      <c r="A18" t="s">
        <v>147</v>
      </c>
      <c r="B18" t="s">
        <v>30</v>
      </c>
      <c r="C18" s="5">
        <v>6800000</v>
      </c>
      <c r="D18" s="15">
        <v>7.4937500000000004</v>
      </c>
      <c r="E18" t="s">
        <v>336</v>
      </c>
    </row>
    <row r="19" spans="1:5" x14ac:dyDescent="0.25">
      <c r="A19" t="s">
        <v>282</v>
      </c>
      <c r="B19" t="s">
        <v>33</v>
      </c>
      <c r="C19" s="5">
        <v>4600000</v>
      </c>
      <c r="D19" s="15">
        <v>7.336875</v>
      </c>
      <c r="E19" t="s">
        <v>336</v>
      </c>
    </row>
    <row r="20" spans="1:5" x14ac:dyDescent="0.25">
      <c r="A20" t="s">
        <v>145</v>
      </c>
      <c r="B20" t="s">
        <v>3</v>
      </c>
      <c r="C20" s="5">
        <v>6800000</v>
      </c>
      <c r="D20" s="15">
        <v>7.0490000000000013</v>
      </c>
      <c r="E20" t="s">
        <v>336</v>
      </c>
    </row>
    <row r="21" spans="1:5" x14ac:dyDescent="0.25">
      <c r="A21" t="s">
        <v>239</v>
      </c>
      <c r="B21" t="s">
        <v>3</v>
      </c>
      <c r="C21" s="5">
        <v>5700000</v>
      </c>
      <c r="D21" s="15">
        <v>7.0387500000000012</v>
      </c>
      <c r="E21" t="s">
        <v>336</v>
      </c>
    </row>
    <row r="22" spans="1:5" x14ac:dyDescent="0.25">
      <c r="A22" t="s">
        <v>273</v>
      </c>
      <c r="B22" t="s">
        <v>42</v>
      </c>
      <c r="C22" s="5">
        <v>5000000</v>
      </c>
      <c r="D22" s="15">
        <v>6.4771428571428569</v>
      </c>
      <c r="E22" t="s">
        <v>336</v>
      </c>
    </row>
    <row r="23" spans="1:5" x14ac:dyDescent="0.25">
      <c r="A23" t="s">
        <v>72</v>
      </c>
      <c r="B23" t="s">
        <v>13</v>
      </c>
      <c r="C23" s="5">
        <v>8100000</v>
      </c>
      <c r="D23" s="15">
        <v>6.4667857142857148</v>
      </c>
      <c r="E23" t="s">
        <v>336</v>
      </c>
    </row>
    <row r="24" spans="1:5" x14ac:dyDescent="0.25">
      <c r="A24" t="s">
        <v>143</v>
      </c>
      <c r="B24" t="s">
        <v>3</v>
      </c>
      <c r="C24" s="5">
        <v>6800000</v>
      </c>
      <c r="D24" s="15">
        <v>6.2464285714285719</v>
      </c>
      <c r="E24" t="s">
        <v>336</v>
      </c>
    </row>
    <row r="25" spans="1:5" x14ac:dyDescent="0.25">
      <c r="A25" t="s">
        <v>179</v>
      </c>
      <c r="B25" t="s">
        <v>33</v>
      </c>
      <c r="C25" s="5">
        <v>6100000</v>
      </c>
      <c r="D25" s="15">
        <v>5.9519444444444449</v>
      </c>
      <c r="E25" t="s">
        <v>336</v>
      </c>
    </row>
    <row r="26" spans="1:5" x14ac:dyDescent="0.25">
      <c r="A26" t="s">
        <v>44</v>
      </c>
      <c r="B26" t="s">
        <v>13</v>
      </c>
      <c r="C26" s="5">
        <v>9200000</v>
      </c>
      <c r="D26" s="15">
        <v>5.9162499999999998</v>
      </c>
      <c r="E26" t="s">
        <v>336</v>
      </c>
    </row>
    <row r="27" spans="1:5" x14ac:dyDescent="0.25">
      <c r="A27" t="s">
        <v>141</v>
      </c>
      <c r="B27" t="s">
        <v>30</v>
      </c>
      <c r="C27" s="5">
        <v>6900000</v>
      </c>
      <c r="D27" s="15">
        <v>5.8088888888888892</v>
      </c>
      <c r="E27" t="s">
        <v>336</v>
      </c>
    </row>
    <row r="28" spans="1:5" x14ac:dyDescent="0.25">
      <c r="A28" t="s">
        <v>235</v>
      </c>
      <c r="B28" t="s">
        <v>33</v>
      </c>
      <c r="C28" s="5">
        <v>5700000</v>
      </c>
      <c r="D28" s="15">
        <v>5.7549999999999999</v>
      </c>
      <c r="E28" t="s">
        <v>336</v>
      </c>
    </row>
    <row r="29" spans="1:5" x14ac:dyDescent="0.25">
      <c r="A29" t="s">
        <v>50</v>
      </c>
      <c r="B29" t="s">
        <v>22</v>
      </c>
      <c r="C29" s="5">
        <v>8800000</v>
      </c>
      <c r="D29" s="15">
        <v>5.4954545454545451</v>
      </c>
      <c r="E29" t="s">
        <v>336</v>
      </c>
    </row>
    <row r="30" spans="1:5" x14ac:dyDescent="0.25">
      <c r="A30" t="s">
        <v>276</v>
      </c>
      <c r="B30" t="s">
        <v>30</v>
      </c>
      <c r="C30" s="5">
        <v>4900000</v>
      </c>
      <c r="D30" s="15">
        <v>5.2377777777777776</v>
      </c>
      <c r="E30" t="s">
        <v>336</v>
      </c>
    </row>
    <row r="31" spans="1:5" x14ac:dyDescent="0.25">
      <c r="A31" t="s">
        <v>220</v>
      </c>
      <c r="B31" t="s">
        <v>42</v>
      </c>
      <c r="C31" s="5">
        <v>6000000</v>
      </c>
      <c r="D31" s="15">
        <v>5.2229999999999999</v>
      </c>
      <c r="E31" t="s">
        <v>336</v>
      </c>
    </row>
    <row r="32" spans="1:5" x14ac:dyDescent="0.25">
      <c r="A32" t="s">
        <v>250</v>
      </c>
      <c r="B32" t="s">
        <v>13</v>
      </c>
      <c r="C32" s="5">
        <v>5600000</v>
      </c>
      <c r="D32" s="15">
        <v>5.1164285714285711</v>
      </c>
      <c r="E32" t="s">
        <v>336</v>
      </c>
    </row>
    <row r="33" spans="1:5" x14ac:dyDescent="0.25">
      <c r="A33" t="s">
        <v>258</v>
      </c>
      <c r="B33" t="s">
        <v>33</v>
      </c>
      <c r="C33" s="5">
        <v>5500000</v>
      </c>
      <c r="D33" s="15">
        <v>5.0795000000000003</v>
      </c>
      <c r="E33" t="s">
        <v>336</v>
      </c>
    </row>
    <row r="34" spans="1:5" x14ac:dyDescent="0.25">
      <c r="A34" t="s">
        <v>112</v>
      </c>
      <c r="B34" t="s">
        <v>13</v>
      </c>
      <c r="C34" s="5">
        <v>7500000</v>
      </c>
      <c r="D34" s="15">
        <v>4.5824999999999996</v>
      </c>
      <c r="E34" t="s">
        <v>336</v>
      </c>
    </row>
    <row r="35" spans="1:5" x14ac:dyDescent="0.25">
      <c r="A35" t="s">
        <v>96</v>
      </c>
      <c r="B35" t="s">
        <v>13</v>
      </c>
      <c r="C35" s="5">
        <v>7900000</v>
      </c>
      <c r="D35" s="15">
        <v>4.3708333333333336</v>
      </c>
      <c r="E35" t="s">
        <v>336</v>
      </c>
    </row>
    <row r="36" spans="1:5" x14ac:dyDescent="0.25">
      <c r="A36" t="s">
        <v>245</v>
      </c>
      <c r="B36" t="s">
        <v>30</v>
      </c>
      <c r="C36" s="5">
        <v>5600000</v>
      </c>
      <c r="D36" s="15">
        <v>4.0822222222222226</v>
      </c>
      <c r="E36" t="s">
        <v>336</v>
      </c>
    </row>
    <row r="37" spans="1:5" x14ac:dyDescent="0.25">
      <c r="A37" t="s">
        <v>225</v>
      </c>
      <c r="B37" t="s">
        <v>30</v>
      </c>
      <c r="C37" s="5">
        <v>5900000</v>
      </c>
      <c r="D37" s="15">
        <v>3.9042857142857148</v>
      </c>
      <c r="E37" t="s">
        <v>336</v>
      </c>
    </row>
    <row r="38" spans="1:5" x14ac:dyDescent="0.25">
      <c r="A38" t="s">
        <v>286</v>
      </c>
      <c r="B38" t="s">
        <v>42</v>
      </c>
      <c r="C38" s="5">
        <v>4500000</v>
      </c>
      <c r="D38" s="15">
        <v>3.7364285714285717</v>
      </c>
      <c r="E38" t="s">
        <v>336</v>
      </c>
    </row>
    <row r="39" spans="1:5" x14ac:dyDescent="0.25">
      <c r="A39" t="s">
        <v>301</v>
      </c>
      <c r="B39" t="s">
        <v>42</v>
      </c>
      <c r="C39" s="5">
        <v>3500000</v>
      </c>
      <c r="D39" s="15">
        <v>3.6988888888888889</v>
      </c>
      <c r="E39" t="s">
        <v>336</v>
      </c>
    </row>
    <row r="40" spans="1:5" x14ac:dyDescent="0.25">
      <c r="A40" t="s">
        <v>74</v>
      </c>
      <c r="B40" t="s">
        <v>22</v>
      </c>
      <c r="C40" s="5">
        <v>8000000</v>
      </c>
      <c r="D40" s="15">
        <v>3.6459999999999999</v>
      </c>
      <c r="E40" t="s">
        <v>336</v>
      </c>
    </row>
    <row r="41" spans="1:5" x14ac:dyDescent="0.25">
      <c r="A41" t="s">
        <v>216</v>
      </c>
      <c r="B41" t="s">
        <v>22</v>
      </c>
      <c r="C41" s="5">
        <v>6000000</v>
      </c>
      <c r="D41" s="15">
        <v>3.6027272727272726</v>
      </c>
      <c r="E41" t="s">
        <v>336</v>
      </c>
    </row>
    <row r="42" spans="1:5" x14ac:dyDescent="0.25">
      <c r="A42" t="s">
        <v>242</v>
      </c>
      <c r="B42" t="s">
        <v>13</v>
      </c>
      <c r="C42" s="5">
        <v>5700000</v>
      </c>
      <c r="D42" s="15">
        <v>3.5225</v>
      </c>
      <c r="E42" t="s">
        <v>336</v>
      </c>
    </row>
    <row r="43" spans="1:5" x14ac:dyDescent="0.25">
      <c r="A43" t="s">
        <v>160</v>
      </c>
      <c r="B43" t="s">
        <v>30</v>
      </c>
      <c r="C43" s="5">
        <v>6500000</v>
      </c>
      <c r="D43" s="15">
        <v>3.4449999999999998</v>
      </c>
      <c r="E43" t="s">
        <v>336</v>
      </c>
    </row>
    <row r="44" spans="1:5" x14ac:dyDescent="0.25">
      <c r="A44" t="s">
        <v>259</v>
      </c>
      <c r="B44" t="s">
        <v>22</v>
      </c>
      <c r="C44" s="5">
        <v>5500000</v>
      </c>
      <c r="D44" s="15">
        <v>3.1242857142857141</v>
      </c>
      <c r="E44" t="s">
        <v>336</v>
      </c>
    </row>
    <row r="45" spans="1:5" x14ac:dyDescent="0.25">
      <c r="A45" t="s">
        <v>272</v>
      </c>
      <c r="B45" t="s">
        <v>42</v>
      </c>
      <c r="C45" s="5">
        <v>5100000</v>
      </c>
      <c r="D45" s="15">
        <v>3.0550000000000006</v>
      </c>
      <c r="E45" t="s">
        <v>336</v>
      </c>
    </row>
    <row r="46" spans="1:5" x14ac:dyDescent="0.25">
      <c r="A46" t="s">
        <v>222</v>
      </c>
      <c r="B46" t="s">
        <v>30</v>
      </c>
      <c r="C46" s="5">
        <v>6000000</v>
      </c>
      <c r="D46" s="15">
        <v>2.95</v>
      </c>
      <c r="E46" t="s">
        <v>336</v>
      </c>
    </row>
    <row r="47" spans="1:5" x14ac:dyDescent="0.25">
      <c r="A47" t="s">
        <v>237</v>
      </c>
      <c r="B47" t="s">
        <v>22</v>
      </c>
      <c r="C47" s="5">
        <v>5700000</v>
      </c>
      <c r="D47" s="15">
        <v>2.4900000000000002</v>
      </c>
      <c r="E47" t="s">
        <v>336</v>
      </c>
    </row>
    <row r="48" spans="1:5" x14ac:dyDescent="0.25">
      <c r="A48" t="s">
        <v>223</v>
      </c>
      <c r="B48" t="s">
        <v>30</v>
      </c>
      <c r="C48" s="5">
        <v>5900000</v>
      </c>
      <c r="D48" s="15">
        <v>2.375</v>
      </c>
      <c r="E48" t="s">
        <v>336</v>
      </c>
    </row>
    <row r="49" spans="1:5" x14ac:dyDescent="0.25">
      <c r="A49" t="s">
        <v>139</v>
      </c>
      <c r="B49" t="s">
        <v>42</v>
      </c>
      <c r="C49" s="5">
        <v>6900000</v>
      </c>
      <c r="D49" s="15">
        <v>2.2600000000000002</v>
      </c>
      <c r="E49" t="s">
        <v>336</v>
      </c>
    </row>
    <row r="50" spans="1:5" x14ac:dyDescent="0.25">
      <c r="A50" t="s">
        <v>190</v>
      </c>
      <c r="B50" t="s">
        <v>33</v>
      </c>
      <c r="C50" s="5">
        <v>6000000</v>
      </c>
      <c r="D50" s="15">
        <v>2.2268750000000002</v>
      </c>
      <c r="E50" t="s">
        <v>336</v>
      </c>
    </row>
    <row r="51" spans="1:5" x14ac:dyDescent="0.25">
      <c r="A51" t="s">
        <v>9</v>
      </c>
      <c r="B51" t="s">
        <v>3</v>
      </c>
      <c r="C51" s="5">
        <v>11300000</v>
      </c>
      <c r="D51" s="15">
        <v>2</v>
      </c>
      <c r="E51" t="s">
        <v>336</v>
      </c>
    </row>
    <row r="52" spans="1:5" x14ac:dyDescent="0.25">
      <c r="A52" t="s">
        <v>18</v>
      </c>
      <c r="B52" t="s">
        <v>3</v>
      </c>
      <c r="C52" s="5">
        <v>10600000</v>
      </c>
      <c r="D52" s="15">
        <v>2</v>
      </c>
      <c r="E52" t="s">
        <v>336</v>
      </c>
    </row>
    <row r="53" spans="1:5" x14ac:dyDescent="0.25">
      <c r="A53" t="s">
        <v>183</v>
      </c>
      <c r="B53" t="s">
        <v>3</v>
      </c>
      <c r="C53" s="5">
        <v>6000000</v>
      </c>
      <c r="D53" s="15">
        <v>2</v>
      </c>
      <c r="E53" t="s">
        <v>336</v>
      </c>
    </row>
    <row r="54" spans="1:5" x14ac:dyDescent="0.25">
      <c r="A54" t="s">
        <v>205</v>
      </c>
      <c r="B54" t="s">
        <v>3</v>
      </c>
      <c r="C54" s="5">
        <v>6000000</v>
      </c>
      <c r="D54" s="15">
        <v>2</v>
      </c>
      <c r="E54" t="s">
        <v>336</v>
      </c>
    </row>
    <row r="55" spans="1:5" x14ac:dyDescent="0.25">
      <c r="A55" t="s">
        <v>207</v>
      </c>
      <c r="B55" t="s">
        <v>3</v>
      </c>
      <c r="C55" s="5">
        <v>6000000</v>
      </c>
      <c r="D55" s="15">
        <v>2</v>
      </c>
      <c r="E55" t="s">
        <v>336</v>
      </c>
    </row>
    <row r="56" spans="1:5" x14ac:dyDescent="0.25">
      <c r="A56" t="s">
        <v>209</v>
      </c>
      <c r="B56" t="s">
        <v>33</v>
      </c>
      <c r="C56" s="5">
        <v>6000000</v>
      </c>
      <c r="D56" s="15">
        <v>2</v>
      </c>
      <c r="E56" t="s">
        <v>336</v>
      </c>
    </row>
    <row r="57" spans="1:5" x14ac:dyDescent="0.25">
      <c r="A57" t="s">
        <v>214</v>
      </c>
      <c r="B57" t="s">
        <v>33</v>
      </c>
      <c r="C57" s="5">
        <v>6000000</v>
      </c>
      <c r="D57" s="15">
        <v>2</v>
      </c>
      <c r="E57" t="s">
        <v>336</v>
      </c>
    </row>
    <row r="58" spans="1:5" x14ac:dyDescent="0.25">
      <c r="A58" t="s">
        <v>278</v>
      </c>
      <c r="B58" t="s">
        <v>33</v>
      </c>
      <c r="C58" s="5">
        <v>4900000</v>
      </c>
      <c r="D58" s="15">
        <v>2</v>
      </c>
      <c r="E58" t="s">
        <v>336</v>
      </c>
    </row>
    <row r="59" spans="1:5" x14ac:dyDescent="0.25">
      <c r="A59" t="s">
        <v>249</v>
      </c>
      <c r="B59" t="s">
        <v>42</v>
      </c>
      <c r="C59" s="5">
        <v>5600000</v>
      </c>
      <c r="D59" s="15">
        <v>1.6950000000000003</v>
      </c>
      <c r="E59" t="s">
        <v>336</v>
      </c>
    </row>
    <row r="60" spans="1:5" x14ac:dyDescent="0.25">
      <c r="A60" t="s">
        <v>166</v>
      </c>
      <c r="B60" t="s">
        <v>22</v>
      </c>
      <c r="C60" s="5">
        <v>6400000</v>
      </c>
      <c r="D60" s="15">
        <v>1.6</v>
      </c>
      <c r="E60" t="s">
        <v>336</v>
      </c>
    </row>
    <row r="61" spans="1:5" x14ac:dyDescent="0.25">
      <c r="A61" t="s">
        <v>300</v>
      </c>
      <c r="B61" t="s">
        <v>22</v>
      </c>
      <c r="C61" s="5">
        <v>3500000</v>
      </c>
      <c r="D61" s="15">
        <v>1.5457142857142858</v>
      </c>
      <c r="E61" t="s">
        <v>336</v>
      </c>
    </row>
    <row r="62" spans="1:5" x14ac:dyDescent="0.25">
      <c r="A62" t="s">
        <v>159</v>
      </c>
      <c r="B62" t="s">
        <v>13</v>
      </c>
      <c r="C62" s="5">
        <v>6500000</v>
      </c>
      <c r="D62" s="15">
        <v>1.2062500000000003</v>
      </c>
      <c r="E62" t="s">
        <v>336</v>
      </c>
    </row>
    <row r="63" spans="1:5" x14ac:dyDescent="0.25">
      <c r="A63" t="s">
        <v>186</v>
      </c>
      <c r="B63" t="s">
        <v>30</v>
      </c>
      <c r="C63" s="5">
        <v>6000000</v>
      </c>
      <c r="D63" s="15">
        <v>1</v>
      </c>
      <c r="E63" t="s">
        <v>336</v>
      </c>
    </row>
    <row r="64" spans="1:5" x14ac:dyDescent="0.25">
      <c r="A64" t="s">
        <v>200</v>
      </c>
      <c r="B64" t="s">
        <v>42</v>
      </c>
      <c r="C64" s="5">
        <v>6000000</v>
      </c>
      <c r="D64" s="15">
        <v>1</v>
      </c>
      <c r="E64" t="s">
        <v>336</v>
      </c>
    </row>
    <row r="65" spans="1:5" x14ac:dyDescent="0.25">
      <c r="A65" t="s">
        <v>224</v>
      </c>
      <c r="B65" t="s">
        <v>30</v>
      </c>
      <c r="C65" s="5">
        <v>5900000</v>
      </c>
      <c r="D65" s="15">
        <v>1</v>
      </c>
      <c r="E65" t="s">
        <v>336</v>
      </c>
    </row>
    <row r="66" spans="1:5" x14ac:dyDescent="0.25">
      <c r="A66" t="s">
        <v>236</v>
      </c>
      <c r="B66" t="s">
        <v>30</v>
      </c>
      <c r="C66" s="5">
        <v>5700000</v>
      </c>
      <c r="D66" s="15">
        <v>1</v>
      </c>
      <c r="E66" t="s">
        <v>336</v>
      </c>
    </row>
    <row r="67" spans="1:5" x14ac:dyDescent="0.25">
      <c r="A67" t="s">
        <v>284</v>
      </c>
      <c r="B67" t="s">
        <v>13</v>
      </c>
      <c r="C67" s="5">
        <v>4600000</v>
      </c>
      <c r="D67" s="15">
        <v>0.2150000000000003</v>
      </c>
      <c r="E67" t="s">
        <v>336</v>
      </c>
    </row>
    <row r="68" spans="1:5" x14ac:dyDescent="0.25">
      <c r="A68" t="s">
        <v>193</v>
      </c>
      <c r="B68" t="s">
        <v>13</v>
      </c>
      <c r="C68" s="5">
        <v>6000000</v>
      </c>
      <c r="D68" s="15">
        <v>0</v>
      </c>
      <c r="E68" t="s">
        <v>336</v>
      </c>
    </row>
    <row r="69" spans="1:5" x14ac:dyDescent="0.25">
      <c r="A69" t="s">
        <v>195</v>
      </c>
      <c r="B69" t="s">
        <v>13</v>
      </c>
      <c r="C69" s="5">
        <v>6000000</v>
      </c>
      <c r="D69" s="15">
        <v>0</v>
      </c>
      <c r="E69" t="s">
        <v>336</v>
      </c>
    </row>
    <row r="70" spans="1:5" x14ac:dyDescent="0.25">
      <c r="A70" t="s">
        <v>196</v>
      </c>
      <c r="B70" t="s">
        <v>22</v>
      </c>
      <c r="C70" s="5">
        <v>6000000</v>
      </c>
      <c r="D70" s="15">
        <v>0</v>
      </c>
      <c r="E70" t="s">
        <v>336</v>
      </c>
    </row>
    <row r="71" spans="1:5" x14ac:dyDescent="0.25">
      <c r="A71" t="s">
        <v>228</v>
      </c>
      <c r="B71" t="s">
        <v>22</v>
      </c>
      <c r="C71" s="5">
        <v>5800000</v>
      </c>
      <c r="D71" s="15">
        <v>0</v>
      </c>
      <c r="E71" t="s">
        <v>336</v>
      </c>
    </row>
    <row r="72" spans="1:5" x14ac:dyDescent="0.25">
      <c r="A72" t="s">
        <v>1</v>
      </c>
      <c r="B72" t="s">
        <v>3</v>
      </c>
      <c r="C72" s="5">
        <v>13600000</v>
      </c>
      <c r="D72" s="16">
        <v>30.478749999999998</v>
      </c>
    </row>
    <row r="73" spans="1:5" x14ac:dyDescent="0.25">
      <c r="A73" t="s">
        <v>202</v>
      </c>
      <c r="B73" t="s">
        <v>42</v>
      </c>
      <c r="C73" s="5">
        <v>6000000</v>
      </c>
      <c r="D73" s="15">
        <v>21.31</v>
      </c>
    </row>
    <row r="74" spans="1:5" x14ac:dyDescent="0.25">
      <c r="A74" t="s">
        <v>7</v>
      </c>
      <c r="B74" t="s">
        <v>3</v>
      </c>
      <c r="C74" s="5">
        <v>12500000</v>
      </c>
      <c r="D74" s="15">
        <v>15.475000000000001</v>
      </c>
    </row>
    <row r="75" spans="1:5" x14ac:dyDescent="0.25">
      <c r="A75" t="s">
        <v>177</v>
      </c>
      <c r="B75" t="s">
        <v>42</v>
      </c>
      <c r="C75" s="5">
        <v>6200000</v>
      </c>
      <c r="D75" s="15">
        <v>15.270000000000001</v>
      </c>
    </row>
    <row r="76" spans="1:5" x14ac:dyDescent="0.25">
      <c r="A76" t="s">
        <v>32</v>
      </c>
      <c r="B76" t="s">
        <v>33</v>
      </c>
      <c r="C76" s="5">
        <v>9700000</v>
      </c>
      <c r="D76" s="15">
        <v>11.567272727272726</v>
      </c>
    </row>
    <row r="77" spans="1:5" x14ac:dyDescent="0.25">
      <c r="A77" t="s">
        <v>29</v>
      </c>
      <c r="B77" t="s">
        <v>30</v>
      </c>
      <c r="C77" s="5">
        <v>9700000</v>
      </c>
      <c r="D77" s="15">
        <v>8.8533333333333335</v>
      </c>
    </row>
    <row r="78" spans="1:5" x14ac:dyDescent="0.25">
      <c r="A78" t="s">
        <v>296</v>
      </c>
      <c r="B78" t="s">
        <v>33</v>
      </c>
      <c r="C78" s="5">
        <v>3800000</v>
      </c>
      <c r="D78" s="15">
        <v>2</v>
      </c>
    </row>
    <row r="79" spans="1:5" x14ac:dyDescent="0.25">
      <c r="A79" t="s">
        <v>219</v>
      </c>
      <c r="B79" t="s">
        <v>13</v>
      </c>
      <c r="C79" s="5">
        <v>6000000</v>
      </c>
      <c r="D79" s="15">
        <v>0</v>
      </c>
    </row>
    <row r="80" spans="1:5" x14ac:dyDescent="0.25">
      <c r="A80" t="s">
        <v>252</v>
      </c>
      <c r="B80" t="s">
        <v>22</v>
      </c>
      <c r="C80" s="5">
        <v>5600000</v>
      </c>
      <c r="D80" s="15">
        <v>-2.9999999999999971E-2</v>
      </c>
    </row>
    <row r="81" spans="4:4" x14ac:dyDescent="0.25">
      <c r="D81" s="7"/>
    </row>
    <row r="82" spans="4:4" x14ac:dyDescent="0.25">
      <c r="D82" s="7"/>
    </row>
    <row r="83" spans="4:4" x14ac:dyDescent="0.25">
      <c r="D83" s="7"/>
    </row>
    <row r="84" spans="4:4" x14ac:dyDescent="0.25">
      <c r="D84" s="7"/>
    </row>
  </sheetData>
  <sortState ref="A2:E80">
    <sortCondition descending="1" ref="E1"/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learAll">
                <anchor moveWithCells="1" sizeWithCells="1">
                  <from>
                    <xdr:col>6</xdr:col>
                    <xdr:colOff>742950</xdr:colOff>
                    <xdr:row>0</xdr:row>
                    <xdr:rowOff>171450</xdr:rowOff>
                  </from>
                  <to>
                    <xdr:col>8</xdr:col>
                    <xdr:colOff>9525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33"/>
  <sheetViews>
    <sheetView workbookViewId="0">
      <selection activeCell="H6" sqref="H6"/>
    </sheetView>
  </sheetViews>
  <sheetFormatPr baseColWidth="10" defaultColWidth="11.42578125" defaultRowHeight="15" x14ac:dyDescent="0.25"/>
  <cols>
    <col min="1" max="1" width="24.42578125" customWidth="1"/>
    <col min="2" max="2" width="14.140625" customWidth="1"/>
    <col min="3" max="3" width="15.85546875" customWidth="1"/>
    <col min="4" max="4" width="15" customWidth="1"/>
  </cols>
  <sheetData>
    <row r="1" spans="1:5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5" x14ac:dyDescent="0.25">
      <c r="A2" t="s">
        <v>210</v>
      </c>
      <c r="B2" t="s">
        <v>33</v>
      </c>
      <c r="C2" s="5">
        <v>6000000</v>
      </c>
      <c r="D2" s="15">
        <v>15.234545454545453</v>
      </c>
      <c r="E2" t="s">
        <v>336</v>
      </c>
    </row>
    <row r="3" spans="1:5" x14ac:dyDescent="0.25">
      <c r="A3" t="s">
        <v>39</v>
      </c>
      <c r="B3" t="s">
        <v>3</v>
      </c>
      <c r="C3" s="5">
        <v>9400000</v>
      </c>
      <c r="D3" s="15">
        <v>12.621111111111109</v>
      </c>
      <c r="E3" t="s">
        <v>336</v>
      </c>
    </row>
    <row r="4" spans="1:5" x14ac:dyDescent="0.25">
      <c r="A4" t="s">
        <v>46</v>
      </c>
      <c r="B4" t="s">
        <v>30</v>
      </c>
      <c r="C4" s="5">
        <v>9200000</v>
      </c>
      <c r="D4" s="15">
        <v>11.081818181818182</v>
      </c>
      <c r="E4" t="s">
        <v>336</v>
      </c>
    </row>
    <row r="5" spans="1:5" x14ac:dyDescent="0.25">
      <c r="A5" t="s">
        <v>266</v>
      </c>
      <c r="B5" t="s">
        <v>42</v>
      </c>
      <c r="C5" s="5">
        <v>5400000</v>
      </c>
      <c r="D5" s="15">
        <v>10.025</v>
      </c>
      <c r="E5" t="s">
        <v>336</v>
      </c>
    </row>
    <row r="6" spans="1:5" x14ac:dyDescent="0.25">
      <c r="A6" t="s">
        <v>153</v>
      </c>
      <c r="B6" t="s">
        <v>42</v>
      </c>
      <c r="C6" s="5">
        <v>6700000</v>
      </c>
      <c r="D6" s="15">
        <v>10.015000000000001</v>
      </c>
      <c r="E6" t="s">
        <v>336</v>
      </c>
    </row>
    <row r="7" spans="1:5" x14ac:dyDescent="0.25">
      <c r="A7" t="s">
        <v>297</v>
      </c>
      <c r="B7" t="s">
        <v>42</v>
      </c>
      <c r="C7" s="5">
        <v>3600000</v>
      </c>
      <c r="D7" s="15">
        <v>8.3149999999999977</v>
      </c>
      <c r="E7" t="s">
        <v>336</v>
      </c>
    </row>
    <row r="8" spans="1:5" x14ac:dyDescent="0.25">
      <c r="A8" t="s">
        <v>243</v>
      </c>
      <c r="B8" t="s">
        <v>33</v>
      </c>
      <c r="C8" s="5">
        <v>5700000</v>
      </c>
      <c r="D8" s="15">
        <v>6.9335000000000004</v>
      </c>
      <c r="E8" t="s">
        <v>336</v>
      </c>
    </row>
    <row r="9" spans="1:5" x14ac:dyDescent="0.25">
      <c r="A9" t="s">
        <v>65</v>
      </c>
      <c r="B9" t="s">
        <v>42</v>
      </c>
      <c r="C9" s="5">
        <v>8200000</v>
      </c>
      <c r="D9" s="15">
        <v>5.7983333333333338</v>
      </c>
      <c r="E9" t="s">
        <v>336</v>
      </c>
    </row>
    <row r="10" spans="1:5" x14ac:dyDescent="0.25">
      <c r="A10" t="s">
        <v>24</v>
      </c>
      <c r="B10" t="s">
        <v>22</v>
      </c>
      <c r="C10" s="5">
        <v>9900000</v>
      </c>
      <c r="D10" s="15">
        <v>4.9071428571428566</v>
      </c>
      <c r="E10" t="s">
        <v>336</v>
      </c>
    </row>
    <row r="11" spans="1:5" x14ac:dyDescent="0.25">
      <c r="A11" t="s">
        <v>290</v>
      </c>
      <c r="B11" t="s">
        <v>3</v>
      </c>
      <c r="C11" s="5">
        <v>4100000</v>
      </c>
      <c r="D11" s="15">
        <v>4.7387499999999996</v>
      </c>
      <c r="E11" t="s">
        <v>336</v>
      </c>
    </row>
    <row r="12" spans="1:5" x14ac:dyDescent="0.25">
      <c r="A12" t="s">
        <v>149</v>
      </c>
      <c r="B12" t="s">
        <v>13</v>
      </c>
      <c r="C12" s="5">
        <v>6700000</v>
      </c>
      <c r="D12" s="15">
        <v>4.6480555555555556</v>
      </c>
      <c r="E12" t="s">
        <v>336</v>
      </c>
    </row>
    <row r="13" spans="1:5" x14ac:dyDescent="0.25">
      <c r="A13" t="s">
        <v>263</v>
      </c>
      <c r="B13" t="s">
        <v>22</v>
      </c>
      <c r="C13" s="5">
        <v>5400000</v>
      </c>
      <c r="D13" s="15">
        <v>4.6311111111111112</v>
      </c>
      <c r="E13" t="s">
        <v>336</v>
      </c>
    </row>
    <row r="14" spans="1:5" x14ac:dyDescent="0.25">
      <c r="A14" t="s">
        <v>247</v>
      </c>
      <c r="B14" t="s">
        <v>22</v>
      </c>
      <c r="C14" s="5">
        <v>5600000</v>
      </c>
      <c r="D14" s="15">
        <v>4.3174999999999999</v>
      </c>
      <c r="E14" t="s">
        <v>336</v>
      </c>
    </row>
    <row r="15" spans="1:5" x14ac:dyDescent="0.25">
      <c r="A15" t="s">
        <v>87</v>
      </c>
      <c r="B15" t="s">
        <v>22</v>
      </c>
      <c r="C15" s="5">
        <v>7900000</v>
      </c>
      <c r="D15" s="15">
        <v>4.17875</v>
      </c>
      <c r="E15" t="s">
        <v>336</v>
      </c>
    </row>
    <row r="16" spans="1:5" x14ac:dyDescent="0.25">
      <c r="A16" t="s">
        <v>293</v>
      </c>
      <c r="B16" t="s">
        <v>13</v>
      </c>
      <c r="C16" s="5">
        <v>3900000</v>
      </c>
      <c r="D16" s="15">
        <v>2.8129999999999997</v>
      </c>
      <c r="E16" t="s">
        <v>336</v>
      </c>
    </row>
    <row r="17" spans="1:5" x14ac:dyDescent="0.25">
      <c r="A17" t="s">
        <v>292</v>
      </c>
      <c r="B17" t="s">
        <v>42</v>
      </c>
      <c r="C17" s="5">
        <v>3900000</v>
      </c>
      <c r="D17" s="15">
        <v>2.234</v>
      </c>
      <c r="E17" t="s">
        <v>336</v>
      </c>
    </row>
    <row r="18" spans="1:5" x14ac:dyDescent="0.25">
      <c r="A18" t="s">
        <v>289</v>
      </c>
      <c r="B18" t="s">
        <v>42</v>
      </c>
      <c r="C18" s="5">
        <v>4400000</v>
      </c>
      <c r="D18" s="15">
        <v>2.2249999999999996</v>
      </c>
      <c r="E18" t="s">
        <v>336</v>
      </c>
    </row>
    <row r="19" spans="1:5" x14ac:dyDescent="0.25">
      <c r="A19" t="s">
        <v>303</v>
      </c>
      <c r="B19" t="s">
        <v>13</v>
      </c>
      <c r="C19" s="5">
        <v>3500000</v>
      </c>
      <c r="D19" s="15">
        <v>1.6184375</v>
      </c>
      <c r="E19" t="s">
        <v>336</v>
      </c>
    </row>
    <row r="20" spans="1:5" x14ac:dyDescent="0.25">
      <c r="A20" t="s">
        <v>122</v>
      </c>
      <c r="B20" t="s">
        <v>42</v>
      </c>
      <c r="C20" s="5">
        <v>7300000</v>
      </c>
      <c r="D20" s="15">
        <v>1.0364285714285715</v>
      </c>
      <c r="E20" t="s">
        <v>336</v>
      </c>
    </row>
    <row r="21" spans="1:5" x14ac:dyDescent="0.25">
      <c r="A21" t="s">
        <v>302</v>
      </c>
      <c r="B21" t="s">
        <v>22</v>
      </c>
      <c r="C21" s="5">
        <v>3500000</v>
      </c>
      <c r="D21" s="15">
        <v>0.19833333333333331</v>
      </c>
      <c r="E21" t="s">
        <v>336</v>
      </c>
    </row>
    <row r="22" spans="1:5" x14ac:dyDescent="0.25">
      <c r="A22" t="s">
        <v>206</v>
      </c>
      <c r="B22" t="s">
        <v>42</v>
      </c>
      <c r="C22" s="5">
        <v>6000000</v>
      </c>
      <c r="D22" s="15">
        <v>0</v>
      </c>
      <c r="E22" t="s">
        <v>336</v>
      </c>
    </row>
    <row r="23" spans="1:5" x14ac:dyDescent="0.25">
      <c r="A23" t="s">
        <v>208</v>
      </c>
      <c r="B23" t="s">
        <v>42</v>
      </c>
      <c r="C23" s="5">
        <v>6000000</v>
      </c>
      <c r="D23" s="15">
        <v>0</v>
      </c>
      <c r="E23" t="s">
        <v>336</v>
      </c>
    </row>
    <row r="24" spans="1:5" x14ac:dyDescent="0.25">
      <c r="A24" t="s">
        <v>218</v>
      </c>
      <c r="B24" t="s">
        <v>3</v>
      </c>
      <c r="C24" s="5">
        <v>6000000</v>
      </c>
      <c r="D24" s="15">
        <v>0</v>
      </c>
      <c r="E24" t="s">
        <v>336</v>
      </c>
    </row>
    <row r="25" spans="1:5" x14ac:dyDescent="0.25">
      <c r="A25" t="s">
        <v>241</v>
      </c>
      <c r="B25" t="s">
        <v>30</v>
      </c>
      <c r="C25" s="5">
        <v>5700000</v>
      </c>
      <c r="D25" s="15">
        <v>0</v>
      </c>
      <c r="E25" t="s">
        <v>336</v>
      </c>
    </row>
    <row r="26" spans="1:5" x14ac:dyDescent="0.25">
      <c r="A26" t="s">
        <v>261</v>
      </c>
      <c r="B26" t="s">
        <v>33</v>
      </c>
      <c r="C26" s="5">
        <v>5500000</v>
      </c>
      <c r="D26" s="15">
        <v>0</v>
      </c>
      <c r="E26" t="s">
        <v>336</v>
      </c>
    </row>
    <row r="27" spans="1:5" x14ac:dyDescent="0.25">
      <c r="A27" t="s">
        <v>269</v>
      </c>
      <c r="B27" t="s">
        <v>13</v>
      </c>
      <c r="C27" s="5">
        <v>5100000</v>
      </c>
      <c r="D27" s="15">
        <v>0</v>
      </c>
      <c r="E27" t="s">
        <v>336</v>
      </c>
    </row>
    <row r="28" spans="1:5" x14ac:dyDescent="0.25">
      <c r="A28" t="s">
        <v>275</v>
      </c>
      <c r="B28" t="s">
        <v>30</v>
      </c>
      <c r="C28" s="5">
        <v>4900000</v>
      </c>
      <c r="D28" s="15">
        <v>0</v>
      </c>
      <c r="E28" t="s">
        <v>336</v>
      </c>
    </row>
    <row r="29" spans="1:5" x14ac:dyDescent="0.25">
      <c r="A29" t="s">
        <v>295</v>
      </c>
      <c r="B29" t="s">
        <v>33</v>
      </c>
      <c r="C29" s="5">
        <v>3900000</v>
      </c>
      <c r="D29" s="15">
        <v>0</v>
      </c>
      <c r="E29" t="s">
        <v>336</v>
      </c>
    </row>
    <row r="30" spans="1:5" x14ac:dyDescent="0.25">
      <c r="A30" t="s">
        <v>304</v>
      </c>
      <c r="B30" t="s">
        <v>13</v>
      </c>
      <c r="C30" s="5">
        <v>3500000</v>
      </c>
      <c r="D30" s="15">
        <v>-0.13749999999999993</v>
      </c>
      <c r="E30" t="s">
        <v>336</v>
      </c>
    </row>
    <row r="31" spans="1:5" x14ac:dyDescent="0.25">
      <c r="A31" t="s">
        <v>229</v>
      </c>
      <c r="B31" t="s">
        <v>33</v>
      </c>
      <c r="C31" s="5">
        <v>5800000</v>
      </c>
      <c r="D31" s="15">
        <v>11.494999999999997</v>
      </c>
    </row>
    <row r="32" spans="1:5" x14ac:dyDescent="0.25">
      <c r="A32" t="s">
        <v>256</v>
      </c>
      <c r="B32" t="s">
        <v>3</v>
      </c>
      <c r="C32" s="5">
        <v>5600000</v>
      </c>
      <c r="D32" s="15">
        <v>6.6724999999999994</v>
      </c>
    </row>
    <row r="33" spans="1:4" x14ac:dyDescent="0.25">
      <c r="A33" t="s">
        <v>299</v>
      </c>
      <c r="B33" t="s">
        <v>22</v>
      </c>
      <c r="C33" s="5">
        <v>3500000</v>
      </c>
      <c r="D33" s="15">
        <v>2.0249999999999999</v>
      </c>
    </row>
  </sheetData>
  <sortState ref="A2:E33">
    <sortCondition descending="1" ref="E1"/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learAll">
                <anchor moveWithCells="1" sizeWithCells="1">
                  <from>
                    <xdr:col>7</xdr:col>
                    <xdr:colOff>0</xdr:colOff>
                    <xdr:row>1</xdr:row>
                    <xdr:rowOff>19050</xdr:rowOff>
                  </from>
                  <to>
                    <xdr:col>8</xdr:col>
                    <xdr:colOff>66675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M7" sqref="M7"/>
    </sheetView>
  </sheetViews>
  <sheetFormatPr baseColWidth="10" defaultColWidth="11.42578125" defaultRowHeight="15" x14ac:dyDescent="0.25"/>
  <cols>
    <col min="1" max="1" width="21.5703125" customWidth="1"/>
    <col min="2" max="2" width="14.5703125" customWidth="1"/>
    <col min="3" max="3" width="16.7109375" customWidth="1"/>
    <col min="4" max="4" width="10.42578125" customWidth="1"/>
  </cols>
  <sheetData>
    <row r="1" spans="1:5" x14ac:dyDescent="0.25">
      <c r="A1" s="1" t="s">
        <v>0</v>
      </c>
      <c r="B1" s="2" t="s">
        <v>308</v>
      </c>
      <c r="C1" s="4" t="s">
        <v>306</v>
      </c>
      <c r="D1" s="6" t="s">
        <v>307</v>
      </c>
    </row>
    <row r="2" spans="1:5" x14ac:dyDescent="0.25">
      <c r="A2" t="s">
        <v>37</v>
      </c>
      <c r="B2" t="s">
        <v>3</v>
      </c>
      <c r="C2" s="5">
        <v>9500000</v>
      </c>
      <c r="D2" s="15">
        <v>10.572727272727272</v>
      </c>
      <c r="E2" t="s">
        <v>332</v>
      </c>
    </row>
    <row r="3" spans="1:5" x14ac:dyDescent="0.25">
      <c r="A3" t="s">
        <v>181</v>
      </c>
      <c r="B3" t="s">
        <v>33</v>
      </c>
      <c r="C3" s="5">
        <v>6100000</v>
      </c>
      <c r="D3" s="15">
        <v>12.118285714285712</v>
      </c>
      <c r="E3" t="s">
        <v>333</v>
      </c>
    </row>
    <row r="4" spans="1:5" x14ac:dyDescent="0.25">
      <c r="A4" t="s">
        <v>130</v>
      </c>
      <c r="B4" t="s">
        <v>3</v>
      </c>
      <c r="C4" s="5">
        <v>7100000</v>
      </c>
      <c r="D4" s="15">
        <v>9.584500000000002</v>
      </c>
      <c r="E4" t="s">
        <v>333</v>
      </c>
    </row>
    <row r="5" spans="1:5" x14ac:dyDescent="0.25">
      <c r="A5" t="s">
        <v>15</v>
      </c>
      <c r="B5" t="s">
        <v>3</v>
      </c>
      <c r="C5" s="5">
        <v>10700000</v>
      </c>
      <c r="D5" s="15">
        <v>9.7662499999999994</v>
      </c>
      <c r="E5" t="s">
        <v>333</v>
      </c>
    </row>
    <row r="6" spans="1:5" x14ac:dyDescent="0.25">
      <c r="A6" t="s">
        <v>41</v>
      </c>
      <c r="B6" t="s">
        <v>42</v>
      </c>
      <c r="C6" s="5">
        <v>21300000</v>
      </c>
      <c r="D6" s="15">
        <v>18.731500000000004</v>
      </c>
      <c r="E6" t="s">
        <v>334</v>
      </c>
    </row>
    <row r="7" spans="1:5" x14ac:dyDescent="0.25">
      <c r="A7" t="s">
        <v>79</v>
      </c>
      <c r="B7" t="s">
        <v>33</v>
      </c>
      <c r="C7" s="5">
        <v>8000000</v>
      </c>
      <c r="D7" s="15">
        <v>16.67431818181818</v>
      </c>
      <c r="E7" t="s">
        <v>334</v>
      </c>
    </row>
    <row r="8" spans="1:5" x14ac:dyDescent="0.25">
      <c r="A8" t="s">
        <v>114</v>
      </c>
      <c r="B8" t="s">
        <v>42</v>
      </c>
      <c r="C8" s="5">
        <v>7400000</v>
      </c>
      <c r="D8" s="15">
        <v>14.712</v>
      </c>
      <c r="E8" t="s">
        <v>334</v>
      </c>
    </row>
    <row r="9" spans="1:5" x14ac:dyDescent="0.25">
      <c r="A9" t="s">
        <v>110</v>
      </c>
      <c r="B9" t="s">
        <v>33</v>
      </c>
      <c r="C9" s="5">
        <v>7500000</v>
      </c>
      <c r="D9" s="15">
        <v>13.976249999999999</v>
      </c>
      <c r="E9" t="s">
        <v>334</v>
      </c>
    </row>
    <row r="10" spans="1:5" x14ac:dyDescent="0.25">
      <c r="A10" t="s">
        <v>210</v>
      </c>
      <c r="B10" t="s">
        <v>33</v>
      </c>
      <c r="C10" s="5">
        <v>6000000</v>
      </c>
      <c r="D10" s="15">
        <v>15.234545454545453</v>
      </c>
      <c r="E10" t="s">
        <v>335</v>
      </c>
    </row>
    <row r="11" spans="1:5" x14ac:dyDescent="0.25">
      <c r="A11" t="s">
        <v>266</v>
      </c>
      <c r="B11" t="s">
        <v>42</v>
      </c>
      <c r="C11" s="5">
        <v>5400000</v>
      </c>
      <c r="D11" s="15">
        <v>10.025</v>
      </c>
      <c r="E11" t="s">
        <v>335</v>
      </c>
    </row>
    <row r="12" spans="1:5" x14ac:dyDescent="0.25">
      <c r="A12" t="s">
        <v>39</v>
      </c>
      <c r="B12" t="s">
        <v>3</v>
      </c>
      <c r="C12" s="5">
        <v>9400000</v>
      </c>
      <c r="D12" s="15">
        <v>12.621111111111109</v>
      </c>
      <c r="E12" t="s">
        <v>335</v>
      </c>
    </row>
    <row r="16" spans="1:5" x14ac:dyDescent="0.25">
      <c r="C16" s="5"/>
      <c r="D16" s="17"/>
    </row>
    <row r="17" spans="3:4" x14ac:dyDescent="0.25">
      <c r="C17" s="5">
        <f>SUM(C2:C12)</f>
        <v>98400000</v>
      </c>
      <c r="D17" s="5">
        <f>SUM(D2:D12)</f>
        <v>144.01648773448773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learAll">
                <anchor moveWithCells="1" sizeWithCells="1">
                  <from>
                    <xdr:col>12</xdr:col>
                    <xdr:colOff>28575</xdr:colOff>
                    <xdr:row>1</xdr:row>
                    <xdr:rowOff>0</xdr:rowOff>
                  </from>
                  <to>
                    <xdr:col>13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coef">
                <anchor moveWithCells="1" sizeWithCells="1">
                  <from>
                    <xdr:col>12</xdr:col>
                    <xdr:colOff>19050</xdr:colOff>
                    <xdr:row>2</xdr:row>
                    <xdr:rowOff>180975</xdr:rowOff>
                  </from>
                  <to>
                    <xdr:col>13</xdr:col>
                    <xdr:colOff>28575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188"/>
  <sheetViews>
    <sheetView tabSelected="1" workbookViewId="0">
      <selection activeCell="K2" sqref="K2:K188"/>
    </sheetView>
  </sheetViews>
  <sheetFormatPr baseColWidth="10" defaultRowHeight="15" x14ac:dyDescent="0.25"/>
  <cols>
    <col min="1" max="1" width="29.28515625" bestFit="1" customWidth="1"/>
    <col min="2" max="2" width="2.7109375" bestFit="1" customWidth="1"/>
    <col min="3" max="3" width="12.7109375" bestFit="1" customWidth="1"/>
    <col min="4" max="4" width="6.28515625" style="18" bestFit="1" customWidth="1"/>
    <col min="5" max="6" width="5.5703125" style="18" bestFit="1" customWidth="1"/>
    <col min="7" max="8" width="5.5703125" style="19" bestFit="1" customWidth="1"/>
    <col min="9" max="9" width="8.140625" style="19" bestFit="1" customWidth="1"/>
    <col min="10" max="10" width="9.7109375" style="19" bestFit="1" customWidth="1"/>
    <col min="11" max="11" width="5.5703125" style="19" bestFit="1" customWidth="1"/>
    <col min="12" max="12" width="8.42578125" style="20" bestFit="1" customWidth="1"/>
    <col min="13" max="13" width="7" style="20" bestFit="1" customWidth="1"/>
    <col min="14" max="14" width="5.7109375" customWidth="1"/>
    <col min="15" max="15" width="12.7109375" bestFit="1" customWidth="1"/>
    <col min="16" max="16" width="2" style="20" bestFit="1" customWidth="1"/>
    <col min="17" max="17" width="2" style="20" hidden="1" customWidth="1"/>
    <col min="18" max="18" width="8" customWidth="1"/>
    <col min="19" max="19" width="5.85546875" customWidth="1"/>
    <col min="20" max="20" width="5" customWidth="1"/>
  </cols>
  <sheetData>
    <row r="1" spans="1:17" x14ac:dyDescent="0.25">
      <c r="D1" s="18" t="s">
        <v>337</v>
      </c>
      <c r="E1" s="18" t="s">
        <v>332</v>
      </c>
      <c r="F1" s="18" t="s">
        <v>16</v>
      </c>
      <c r="G1" s="19" t="s">
        <v>2</v>
      </c>
      <c r="H1" s="19" t="s">
        <v>25</v>
      </c>
      <c r="I1" s="19" t="s">
        <v>338</v>
      </c>
      <c r="J1" s="19" t="s">
        <v>339</v>
      </c>
      <c r="K1" s="19" t="s">
        <v>340</v>
      </c>
      <c r="L1" s="19" t="s">
        <v>341</v>
      </c>
      <c r="M1" s="19" t="s">
        <v>342</v>
      </c>
      <c r="O1" s="19" t="s">
        <v>343</v>
      </c>
    </row>
    <row r="2" spans="1:17" x14ac:dyDescent="0.25">
      <c r="A2" t="s">
        <v>1</v>
      </c>
      <c r="B2" t="s">
        <v>2</v>
      </c>
      <c r="C2" t="s">
        <v>3</v>
      </c>
      <c r="D2" s="18">
        <f>IF(Sheet1!E2=0,0,((Sheet1!I2/Sheet1!E2)*0.5)+((Sheet1!F2/Sheet1!E2)*0.02)-((Sheet1!J2/Sheet1!E2)*0.5)-((Sheet1!G2/Sheet1!E2)*2)-((Sheet1!H2/Sheet1!E2)*5))</f>
        <v>0.99500000000000011</v>
      </c>
      <c r="E2" s="18">
        <f>IF(Sheet1!E2=0,0,IF(B2="G",((Sheet1!V2/Sheet1!E2)*7)+((Sheet1!T2/Sheet1!E2)*1)+((Sheet1!S2/Sheet1!E2)*1),0))</f>
        <v>0</v>
      </c>
      <c r="F2" s="18">
        <f>IF(Sheet1!E2=0,0,IF(B2="D",((Sheet1!K2/Sheet1!E2)*7)+((Sheet1!L2/Sheet1!E2)*4)+((Sheet1!S2/Sheet1!E2)*0.5)+((Sheet1!R2/Sheet1!E2)*0.25)+((Sheet1!Q2/Sheet1!E2)*0.03)-((Sheet1!P2/Sheet1!E2)*6),0))</f>
        <v>0</v>
      </c>
      <c r="G2" s="19">
        <f>IF(Sheet1!E2=0,0,IF(B2="M",((Sheet1!K2/Sheet1!E2)*7)+((Sheet1!L2/Sheet1!E2)*4)+((Sheet1!O2/Sheet1!E2)*2)+((Sheet1!Q2/Sheet1!E2)*0.05)-((Sheet1!P2/Sheet1!E2)*6),0))</f>
        <v>13.0875</v>
      </c>
      <c r="H2" s="19">
        <f>IF(Sheet1!E2=0,0,IF(B2="F",((Sheet1!K2/Sheet1!E2)*7)+((Sheet1!L2/Sheet1!E2)*4)+((Sheet1!O2/Sheet1!E2)*2)+((Sheet1!Q2/Sheet1!E2)*0.03)-((Sheet1!P2/Sheet1!E2)*6),0))</f>
        <v>0</v>
      </c>
      <c r="I2" s="19">
        <f>IF(AND(L2=0,B2="G"),6,IF(AND(L2=0,B2="D"),4,IF(AND(L2=0,B2="M"),2,IF(AND(L2=1,B2="G"),3,IF(AND(L2=1,B2="D"),2,IF(AND(L2=1,B2="M"),1,0))))))</f>
        <v>2</v>
      </c>
      <c r="J2" s="19">
        <f>IF(AND(B2="F",M2&gt;=3),(H2*2.5)-H2,IF(AND(B2="M",M2&gt;=3),(G2*2.1)-G2,IF(AND(B2="D",M2=3),(F2*1.4)-F2,IF(AND(B2="F",M2=2),(H2*2.1)-H2,IF(AND(B2="M",M2=2),(G2*1.8)-G2,IF(AND(B2="D",M2=2),(F2*1.3)-F2,IF(AND(B2="F",M2=1),(H2*1.75)-H2,IF(AND(B2="M",M2=1),(G2*1.45)-G2,IF(AND(B2="D",M2=1),(F2*1.2)-F2,0)))))))))</f>
        <v>14.39625</v>
      </c>
      <c r="K2" s="19">
        <f>SUM(D2:J2)</f>
        <v>30.478749999999998</v>
      </c>
      <c r="L2" s="20">
        <f t="shared" ref="L2:L33" si="0">VLOOKUP(C2,Prono,3,FALSE)</f>
        <v>0</v>
      </c>
      <c r="M2" s="20">
        <f t="shared" ref="M2:M33" si="1">VLOOKUP(C2,Prono,2,FALSE)</f>
        <v>3</v>
      </c>
    </row>
    <row r="3" spans="1:17" x14ac:dyDescent="0.25">
      <c r="A3" t="s">
        <v>79</v>
      </c>
      <c r="B3" t="s">
        <v>2</v>
      </c>
      <c r="C3" t="s">
        <v>33</v>
      </c>
      <c r="D3" s="18">
        <f>IF(Sheet1!E3=0,0,((Sheet1!I3/Sheet1!E3)*0.5)+((Sheet1!F3/Sheet1!E3)*0.02)-((Sheet1!J3/Sheet1!E3)*0.5)-((Sheet1!G3/Sheet1!E3)*2)-((Sheet1!H3/Sheet1!E3)*5))</f>
        <v>1.5254545454545456</v>
      </c>
      <c r="E3" s="18">
        <f>IF(Sheet1!E3=0,0,IF(B3="G",((Sheet1!V3/Sheet1!E3)*7)+((Sheet1!T3/Sheet1!E3)*1)+((Sheet1!S3/Sheet1!E3)*1),0))</f>
        <v>0</v>
      </c>
      <c r="F3" s="18">
        <f>IF(Sheet1!E3=0,0,IF(B3="D",((Sheet1!K3/Sheet1!E3)*7)+((Sheet1!L3/Sheet1!E3)*4)+((Sheet1!S3/Sheet1!E3)*0.5)+((Sheet1!R3/Sheet1!E3)*0.25)+((Sheet1!Q3/Sheet1!E3)*0.03)-((Sheet1!P3/Sheet1!E3)*6),0))</f>
        <v>0</v>
      </c>
      <c r="G3" s="19">
        <f>IF(Sheet1!E3=0,0,IF(B3="M",((Sheet1!K3/Sheet1!E3)*7)+((Sheet1!L3/Sheet1!E3)*4)+((Sheet1!O3/Sheet1!E3)*2)+((Sheet1!Q3/Sheet1!E3)*0.05)-((Sheet1!P3/Sheet1!E3)*6),0))</f>
        <v>9.0681818181818166</v>
      </c>
      <c r="H3" s="19">
        <f>IF(Sheet1!E3=0,0,IF(B3="F",((Sheet1!K3/Sheet1!E3)*7)+((Sheet1!L3/Sheet1!E3)*4)+((Sheet1!O3/Sheet1!E3)*2)+((Sheet1!Q3/Sheet1!E3)*0.03)-((Sheet1!P3/Sheet1!E3)*6),0))</f>
        <v>0</v>
      </c>
      <c r="I3" s="19">
        <f t="shared" ref="I3:I66" si="2">IF(AND(L3=0,B3="G"),6,IF(AND(L3=0,B3="D"),4,IF(AND(L3=0,B3="M"),2,IF(AND(L3=1,B3="G"),3,IF(AND(L3=1,B3="D"),2,IF(AND(L3=1,B3="M"),1,0))))))</f>
        <v>2</v>
      </c>
      <c r="J3" s="19">
        <f t="shared" ref="J3:J66" si="3">IF(AND(B3="F",M3&gt;=3),(H3*2.5)-H3,IF(AND(B3="M",M3&gt;=3),(G3*2.1)-G3,IF(AND(B3="D",M3=3),(F3*1.4)-F3,IF(AND(B3="F",M3=2),(H3*2.1)-H3,IF(AND(B3="M",M3=2),(G3*1.8)-G3,IF(AND(B3="D",M3=2),(F3*1.3)-F3,IF(AND(B3="F",M3=1),(H3*1.75)-H3,IF(AND(B3="M",M3=1),(G3*1.45)-G3,IF(AND(B3="D",M3=1),(F3*1.2)-F3,0)))))))))</f>
        <v>4.0806818181818176</v>
      </c>
      <c r="K3" s="19">
        <f t="shared" ref="K3:K66" si="4">SUM(D3:J3)</f>
        <v>16.67431818181818</v>
      </c>
      <c r="L3" s="20">
        <f t="shared" si="0"/>
        <v>0</v>
      </c>
      <c r="M3" s="20">
        <f t="shared" si="1"/>
        <v>1</v>
      </c>
      <c r="O3" s="21" t="s">
        <v>3</v>
      </c>
      <c r="P3" s="22">
        <v>3</v>
      </c>
      <c r="Q3" s="20">
        <f>P4</f>
        <v>0</v>
      </c>
    </row>
    <row r="4" spans="1:17" x14ac:dyDescent="0.25">
      <c r="A4" t="s">
        <v>46</v>
      </c>
      <c r="B4" t="s">
        <v>25</v>
      </c>
      <c r="C4" t="s">
        <v>30</v>
      </c>
      <c r="D4" s="18">
        <f>IF(Sheet1!E4=0,0,((Sheet1!I4/Sheet1!E4)*0.5)+((Sheet1!F4/Sheet1!E4)*0.02)-((Sheet1!J4/Sheet1!E4)*0.5)-((Sheet1!G4/Sheet1!E4)*2)-((Sheet1!H4/Sheet1!E4)*5))</f>
        <v>0.87636363636363646</v>
      </c>
      <c r="E4" s="18">
        <f>IF(Sheet1!E4=0,0,IF(B4="G",((Sheet1!V4/Sheet1!E4)*7)+((Sheet1!T4/Sheet1!E4)*1)+((Sheet1!S4/Sheet1!E4)*1),0))</f>
        <v>0</v>
      </c>
      <c r="F4" s="18">
        <f>IF(Sheet1!E4=0,0,IF(B4="D",((Sheet1!K4/Sheet1!E4)*7)+((Sheet1!L4/Sheet1!E4)*4)+((Sheet1!S4/Sheet1!E4)*0.5)+((Sheet1!R4/Sheet1!E4)*0.25)+((Sheet1!Q4/Sheet1!E4)*0.03)-((Sheet1!P4/Sheet1!E4)*6),0))</f>
        <v>0</v>
      </c>
      <c r="G4" s="19">
        <f>IF(Sheet1!E4=0,0,IF(B4="M",((Sheet1!K4/Sheet1!E4)*7)+((Sheet1!L4/Sheet1!E4)*4)+((Sheet1!O4/Sheet1!E4)*2)+((Sheet1!Q4/Sheet1!E4)*0.05)-((Sheet1!P4/Sheet1!E4)*6),0))</f>
        <v>0</v>
      </c>
      <c r="H4" s="19">
        <f>IF(Sheet1!E4=0,0,IF(B4="F",((Sheet1!K4/Sheet1!E4)*7)+((Sheet1!L4/Sheet1!E4)*4)+((Sheet1!O4/Sheet1!E4)*2)+((Sheet1!Q4/Sheet1!E4)*0.03)-((Sheet1!P4/Sheet1!E4)*6),0))</f>
        <v>10.205454545454545</v>
      </c>
      <c r="I4" s="19">
        <f t="shared" si="2"/>
        <v>0</v>
      </c>
      <c r="J4" s="19">
        <f t="shared" si="3"/>
        <v>0</v>
      </c>
      <c r="K4" s="19">
        <f t="shared" si="4"/>
        <v>11.081818181818182</v>
      </c>
      <c r="L4" s="20">
        <f t="shared" si="0"/>
        <v>1</v>
      </c>
      <c r="M4" s="20">
        <f t="shared" si="1"/>
        <v>0</v>
      </c>
      <c r="O4" s="23" t="s">
        <v>22</v>
      </c>
      <c r="P4" s="24">
        <v>0</v>
      </c>
      <c r="Q4" s="20">
        <f>P3</f>
        <v>3</v>
      </c>
    </row>
    <row r="5" spans="1:17" x14ac:dyDescent="0.25">
      <c r="A5" t="s">
        <v>41</v>
      </c>
      <c r="B5" t="s">
        <v>2</v>
      </c>
      <c r="C5" t="s">
        <v>42</v>
      </c>
      <c r="D5" s="18">
        <f>IF(Sheet1!E5=0,0,((Sheet1!I5/Sheet1!E5)*0.5)+((Sheet1!F5/Sheet1!E5)*0.02)-((Sheet1!J5/Sheet1!E5)*0.5)-((Sheet1!G5/Sheet1!E5)*2)-((Sheet1!H5/Sheet1!E5)*5))</f>
        <v>1.6560000000000001</v>
      </c>
      <c r="E5" s="18">
        <f>IF(Sheet1!E5=0,0,IF(B5="G",((Sheet1!V5/Sheet1!E5)*7)+((Sheet1!T5/Sheet1!E5)*1)+((Sheet1!S5/Sheet1!E5)*1),0))</f>
        <v>0</v>
      </c>
      <c r="F5" s="18">
        <f>IF(Sheet1!E5=0,0,IF(B5="D",((Sheet1!K5/Sheet1!E5)*7)+((Sheet1!L5/Sheet1!E5)*4)+((Sheet1!S5/Sheet1!E5)*0.5)+((Sheet1!R5/Sheet1!E5)*0.25)+((Sheet1!Q5/Sheet1!E5)*0.03)-((Sheet1!P5/Sheet1!E5)*6),0))</f>
        <v>0</v>
      </c>
      <c r="G5" s="19">
        <f>IF(Sheet1!E5=0,0,IF(B5="M",((Sheet1!K5/Sheet1!E5)*7)+((Sheet1!L5/Sheet1!E5)*4)+((Sheet1!O5/Sheet1!E5)*2)+((Sheet1!Q5/Sheet1!E5)*0.05)-((Sheet1!P5/Sheet1!E5)*6),0))</f>
        <v>7.6550000000000011</v>
      </c>
      <c r="H5" s="19">
        <f>IF(Sheet1!E5=0,0,IF(B5="F",((Sheet1!K5/Sheet1!E5)*7)+((Sheet1!L5/Sheet1!E5)*4)+((Sheet1!O5/Sheet1!E5)*2)+((Sheet1!Q5/Sheet1!E5)*0.03)-((Sheet1!P5/Sheet1!E5)*6),0))</f>
        <v>0</v>
      </c>
      <c r="I5" s="19">
        <f t="shared" si="2"/>
        <v>1</v>
      </c>
      <c r="J5" s="19">
        <f t="shared" si="3"/>
        <v>8.4205000000000005</v>
      </c>
      <c r="K5" s="19">
        <f t="shared" si="4"/>
        <v>18.731500000000004</v>
      </c>
      <c r="L5" s="20">
        <f t="shared" si="0"/>
        <v>1</v>
      </c>
      <c r="M5" s="20">
        <f t="shared" si="1"/>
        <v>3</v>
      </c>
      <c r="O5" s="21" t="s">
        <v>30</v>
      </c>
      <c r="P5" s="22">
        <v>0</v>
      </c>
      <c r="Q5" s="20">
        <f t="shared" ref="Q5" si="5">P6</f>
        <v>1</v>
      </c>
    </row>
    <row r="6" spans="1:17" x14ac:dyDescent="0.25">
      <c r="A6" t="s">
        <v>202</v>
      </c>
      <c r="B6" t="s">
        <v>2</v>
      </c>
      <c r="C6" t="s">
        <v>42</v>
      </c>
      <c r="D6" s="18">
        <f>IF(Sheet1!E6=0,0,((Sheet1!I6/Sheet1!E6)*0.5)+((Sheet1!F6/Sheet1!E6)*0.02)-((Sheet1!J6/Sheet1!E6)*0.5)-((Sheet1!G6/Sheet1!E6)*2)-((Sheet1!H6/Sheet1!E6)*5))</f>
        <v>0.36</v>
      </c>
      <c r="E6" s="18">
        <f>IF(Sheet1!E6=0,0,IF(B6="G",((Sheet1!V6/Sheet1!E6)*7)+((Sheet1!T6/Sheet1!E6)*1)+((Sheet1!S6/Sheet1!E6)*1),0))</f>
        <v>0</v>
      </c>
      <c r="F6" s="18">
        <f>IF(Sheet1!E6=0,0,IF(B6="D",((Sheet1!K6/Sheet1!E6)*7)+((Sheet1!L6/Sheet1!E6)*4)+((Sheet1!S6/Sheet1!E6)*0.5)+((Sheet1!R6/Sheet1!E6)*0.25)+((Sheet1!Q6/Sheet1!E6)*0.03)-((Sheet1!P6/Sheet1!E6)*6),0))</f>
        <v>0</v>
      </c>
      <c r="G6" s="19">
        <f>IF(Sheet1!E6=0,0,IF(B6="M",((Sheet1!K6/Sheet1!E6)*7)+((Sheet1!L6/Sheet1!E6)*4)+((Sheet1!O6/Sheet1!E6)*2)+((Sheet1!Q6/Sheet1!E6)*0.05)-((Sheet1!P6/Sheet1!E6)*6),0))</f>
        <v>9.5</v>
      </c>
      <c r="H6" s="19">
        <f>IF(Sheet1!E6=0,0,IF(B6="F",((Sheet1!K6/Sheet1!E6)*7)+((Sheet1!L6/Sheet1!E6)*4)+((Sheet1!O6/Sheet1!E6)*2)+((Sheet1!Q6/Sheet1!E6)*0.03)-((Sheet1!P6/Sheet1!E6)*6),0))</f>
        <v>0</v>
      </c>
      <c r="I6" s="19">
        <f t="shared" si="2"/>
        <v>1</v>
      </c>
      <c r="J6" s="19">
        <f t="shared" si="3"/>
        <v>10.45</v>
      </c>
      <c r="K6" s="19">
        <f t="shared" si="4"/>
        <v>21.31</v>
      </c>
      <c r="L6" s="20">
        <f t="shared" si="0"/>
        <v>1</v>
      </c>
      <c r="M6" s="20">
        <f t="shared" si="1"/>
        <v>3</v>
      </c>
      <c r="O6" s="23" t="s">
        <v>33</v>
      </c>
      <c r="P6" s="24">
        <v>1</v>
      </c>
      <c r="Q6" s="20">
        <f t="shared" ref="Q6" si="6">P5</f>
        <v>0</v>
      </c>
    </row>
    <row r="7" spans="1:17" x14ac:dyDescent="0.25">
      <c r="A7" t="s">
        <v>210</v>
      </c>
      <c r="B7" t="s">
        <v>25</v>
      </c>
      <c r="C7" t="s">
        <v>33</v>
      </c>
      <c r="D7" s="18">
        <f>IF(Sheet1!E7=0,0,((Sheet1!I7/Sheet1!E7)*0.5)+((Sheet1!F7/Sheet1!E7)*0.02)-((Sheet1!J7/Sheet1!E7)*0.5)-((Sheet1!G7/Sheet1!E7)*2)-((Sheet1!H7/Sheet1!E7)*5))</f>
        <v>1.4381818181818184</v>
      </c>
      <c r="E7" s="18">
        <f>IF(Sheet1!E7=0,0,IF(B7="G",((Sheet1!V7/Sheet1!E7)*7)+((Sheet1!T7/Sheet1!E7)*1)+((Sheet1!S7/Sheet1!E7)*1),0))</f>
        <v>0</v>
      </c>
      <c r="F7" s="18">
        <f>IF(Sheet1!E7=0,0,IF(B7="D",((Sheet1!K7/Sheet1!E7)*7)+((Sheet1!L7/Sheet1!E7)*4)+((Sheet1!S7/Sheet1!E7)*0.5)+((Sheet1!R7/Sheet1!E7)*0.25)+((Sheet1!Q7/Sheet1!E7)*0.03)-((Sheet1!P7/Sheet1!E7)*6),0))</f>
        <v>0</v>
      </c>
      <c r="G7" s="19">
        <f>IF(Sheet1!E7=0,0,IF(B7="M",((Sheet1!K7/Sheet1!E7)*7)+((Sheet1!L7/Sheet1!E7)*4)+((Sheet1!O7/Sheet1!E7)*2)+((Sheet1!Q7/Sheet1!E7)*0.05)-((Sheet1!P7/Sheet1!E7)*6),0))</f>
        <v>0</v>
      </c>
      <c r="H7" s="19">
        <f>IF(Sheet1!E7=0,0,IF(B7="F",((Sheet1!K7/Sheet1!E7)*7)+((Sheet1!L7/Sheet1!E7)*4)+((Sheet1!O7/Sheet1!E7)*2)+((Sheet1!Q7/Sheet1!E7)*0.03)-((Sheet1!P7/Sheet1!E7)*6),0))</f>
        <v>7.8836363636363629</v>
      </c>
      <c r="I7" s="19">
        <f t="shared" si="2"/>
        <v>0</v>
      </c>
      <c r="J7" s="19">
        <f t="shared" si="3"/>
        <v>5.9127272727272722</v>
      </c>
      <c r="K7" s="19">
        <f t="shared" si="4"/>
        <v>15.234545454545453</v>
      </c>
      <c r="L7" s="20">
        <f t="shared" si="0"/>
        <v>0</v>
      </c>
      <c r="M7" s="20">
        <f t="shared" si="1"/>
        <v>1</v>
      </c>
      <c r="O7" s="21" t="s">
        <v>42</v>
      </c>
      <c r="P7" s="22">
        <v>3</v>
      </c>
      <c r="Q7" s="20">
        <f t="shared" ref="Q7" si="7">P8</f>
        <v>1</v>
      </c>
    </row>
    <row r="8" spans="1:17" x14ac:dyDescent="0.25">
      <c r="A8" t="s">
        <v>110</v>
      </c>
      <c r="B8" t="s">
        <v>2</v>
      </c>
      <c r="C8" t="s">
        <v>33</v>
      </c>
      <c r="D8" s="18">
        <f>IF(Sheet1!E8=0,0,((Sheet1!I8/Sheet1!E8)*0.5)+((Sheet1!F8/Sheet1!E8)*0.02)-((Sheet1!J8/Sheet1!E8)*0.5)-((Sheet1!G8/Sheet1!E8)*2)-((Sheet1!H8/Sheet1!E8)*5))</f>
        <v>1.2100000000000004</v>
      </c>
      <c r="E8" s="18">
        <f>IF(Sheet1!E8=0,0,IF(B8="G",((Sheet1!V8/Sheet1!E8)*7)+((Sheet1!T8/Sheet1!E8)*1)+((Sheet1!S8/Sheet1!E8)*1),0))</f>
        <v>0</v>
      </c>
      <c r="F8" s="18">
        <f>IF(Sheet1!E8=0,0,IF(B8="D",((Sheet1!K8/Sheet1!E8)*7)+((Sheet1!L8/Sheet1!E8)*4)+((Sheet1!S8/Sheet1!E8)*0.5)+((Sheet1!R8/Sheet1!E8)*0.25)+((Sheet1!Q8/Sheet1!E8)*0.03)-((Sheet1!P8/Sheet1!E8)*6),0))</f>
        <v>0</v>
      </c>
      <c r="G8" s="19">
        <f>IF(Sheet1!E8=0,0,IF(B8="M",((Sheet1!K8/Sheet1!E8)*7)+((Sheet1!L8/Sheet1!E8)*4)+((Sheet1!O8/Sheet1!E8)*2)+((Sheet1!Q8/Sheet1!E8)*0.05)-((Sheet1!P8/Sheet1!E8)*6),0))</f>
        <v>7.4249999999999989</v>
      </c>
      <c r="H8" s="19">
        <f>IF(Sheet1!E8=0,0,IF(B8="F",((Sheet1!K8/Sheet1!E8)*7)+((Sheet1!L8/Sheet1!E8)*4)+((Sheet1!O8/Sheet1!E8)*2)+((Sheet1!Q8/Sheet1!E8)*0.03)-((Sheet1!P8/Sheet1!E8)*6),0))</f>
        <v>0</v>
      </c>
      <c r="I8" s="19">
        <f t="shared" si="2"/>
        <v>2</v>
      </c>
      <c r="J8" s="19">
        <f t="shared" si="3"/>
        <v>3.3412499999999987</v>
      </c>
      <c r="K8" s="19">
        <f t="shared" si="4"/>
        <v>13.976249999999999</v>
      </c>
      <c r="L8" s="20">
        <f t="shared" si="0"/>
        <v>0</v>
      </c>
      <c r="M8" s="20">
        <f t="shared" si="1"/>
        <v>1</v>
      </c>
      <c r="O8" s="23" t="s">
        <v>13</v>
      </c>
      <c r="P8" s="24">
        <v>1</v>
      </c>
      <c r="Q8" s="20">
        <f t="shared" ref="Q8" si="8">P7</f>
        <v>3</v>
      </c>
    </row>
    <row r="9" spans="1:17" x14ac:dyDescent="0.25">
      <c r="A9" t="s">
        <v>21</v>
      </c>
      <c r="B9" t="s">
        <v>16</v>
      </c>
      <c r="C9" t="s">
        <v>22</v>
      </c>
      <c r="D9" s="18">
        <f>IF(Sheet1!E9=0,0,((Sheet1!I9/Sheet1!E9)*0.5)+((Sheet1!F9/Sheet1!E9)*0.02)-((Sheet1!J9/Sheet1!E9)*0.5)-((Sheet1!G9/Sheet1!E9)*2)-((Sheet1!H9/Sheet1!E9)*5))</f>
        <v>1.9249999999999998</v>
      </c>
      <c r="E9" s="18">
        <f>IF(Sheet1!E9=0,0,IF(B9="G",((Sheet1!V9/Sheet1!E9)*7)+((Sheet1!T9/Sheet1!E9)*1)+((Sheet1!S9/Sheet1!E9)*1),0))</f>
        <v>0</v>
      </c>
      <c r="F9" s="18">
        <f>IF(Sheet1!E9=0,0,IF(B9="D",((Sheet1!K9/Sheet1!E9)*7)+((Sheet1!L9/Sheet1!E9)*4)+((Sheet1!S9/Sheet1!E9)*0.5)+((Sheet1!R9/Sheet1!E9)*0.25)+((Sheet1!Q9/Sheet1!E9)*0.03)-((Sheet1!P9/Sheet1!E9)*6),0))</f>
        <v>5.4587500000000002</v>
      </c>
      <c r="G9" s="19">
        <f>IF(Sheet1!E9=0,0,IF(B9="M",((Sheet1!K9/Sheet1!E9)*7)+((Sheet1!L9/Sheet1!E9)*4)+((Sheet1!O9/Sheet1!E9)*2)+((Sheet1!Q9/Sheet1!E9)*0.05)-((Sheet1!P9/Sheet1!E9)*6),0))</f>
        <v>0</v>
      </c>
      <c r="H9" s="19">
        <f>IF(Sheet1!E9=0,0,IF(B9="F",((Sheet1!K9/Sheet1!E9)*7)+((Sheet1!L9/Sheet1!E9)*4)+((Sheet1!O9/Sheet1!E9)*2)+((Sheet1!Q9/Sheet1!E9)*0.03)-((Sheet1!P9/Sheet1!E9)*6),0))</f>
        <v>0</v>
      </c>
      <c r="I9" s="19">
        <f t="shared" si="2"/>
        <v>0</v>
      </c>
      <c r="J9" s="19">
        <f t="shared" si="3"/>
        <v>0</v>
      </c>
      <c r="K9" s="19">
        <f t="shared" si="4"/>
        <v>7.38375</v>
      </c>
      <c r="L9" s="20">
        <f t="shared" si="0"/>
        <v>3</v>
      </c>
      <c r="M9" s="20">
        <f t="shared" si="1"/>
        <v>0</v>
      </c>
      <c r="O9" s="21"/>
      <c r="P9" s="22"/>
      <c r="Q9" s="20">
        <f t="shared" ref="Q9" si="9">P10</f>
        <v>0</v>
      </c>
    </row>
    <row r="10" spans="1:17" x14ac:dyDescent="0.25">
      <c r="A10" t="s">
        <v>7</v>
      </c>
      <c r="B10" t="s">
        <v>2</v>
      </c>
      <c r="C10" t="s">
        <v>3</v>
      </c>
      <c r="D10" s="18">
        <f>IF(Sheet1!E10=0,0,((Sheet1!I10/Sheet1!E10)*0.5)+((Sheet1!F10/Sheet1!E10)*0.02)-((Sheet1!J10/Sheet1!E10)*0.5)-((Sheet1!G10/Sheet1!E10)*2)-((Sheet1!H10/Sheet1!E10)*5))</f>
        <v>2.0066666666666668</v>
      </c>
      <c r="E10" s="18">
        <f>IF(Sheet1!E10=0,0,IF(B10="G",((Sheet1!V10/Sheet1!E10)*7)+((Sheet1!T10/Sheet1!E10)*1)+((Sheet1!S10/Sheet1!E10)*1),0))</f>
        <v>0</v>
      </c>
      <c r="F10" s="18">
        <f>IF(Sheet1!E10=0,0,IF(B10="D",((Sheet1!K10/Sheet1!E10)*7)+((Sheet1!L10/Sheet1!E10)*4)+((Sheet1!S10/Sheet1!E10)*0.5)+((Sheet1!R10/Sheet1!E10)*0.25)+((Sheet1!Q10/Sheet1!E10)*0.03)-((Sheet1!P10/Sheet1!E10)*6),0))</f>
        <v>0</v>
      </c>
      <c r="G10" s="19">
        <f>IF(Sheet1!E10=0,0,IF(B10="M",((Sheet1!K10/Sheet1!E10)*7)+((Sheet1!L10/Sheet1!E10)*4)+((Sheet1!O10/Sheet1!E10)*2)+((Sheet1!Q10/Sheet1!E10)*0.05)-((Sheet1!P10/Sheet1!E10)*6),0))</f>
        <v>5.4611111111111112</v>
      </c>
      <c r="H10" s="19">
        <f>IF(Sheet1!E10=0,0,IF(B10="F",((Sheet1!K10/Sheet1!E10)*7)+((Sheet1!L10/Sheet1!E10)*4)+((Sheet1!O10/Sheet1!E10)*2)+((Sheet1!Q10/Sheet1!E10)*0.03)-((Sheet1!P10/Sheet1!E10)*6),0))</f>
        <v>0</v>
      </c>
      <c r="I10" s="19">
        <f t="shared" si="2"/>
        <v>2</v>
      </c>
      <c r="J10" s="19">
        <f t="shared" si="3"/>
        <v>6.0072222222222225</v>
      </c>
      <c r="K10" s="19">
        <f t="shared" si="4"/>
        <v>15.475000000000001</v>
      </c>
      <c r="L10" s="20">
        <f t="shared" si="0"/>
        <v>0</v>
      </c>
      <c r="M10" s="20">
        <f t="shared" si="1"/>
        <v>3</v>
      </c>
      <c r="O10" s="23"/>
      <c r="P10" s="24"/>
      <c r="Q10" s="20">
        <f t="shared" ref="Q10" si="10">P9</f>
        <v>0</v>
      </c>
    </row>
    <row r="11" spans="1:17" x14ac:dyDescent="0.25">
      <c r="A11" t="s">
        <v>100</v>
      </c>
      <c r="B11" t="s">
        <v>2</v>
      </c>
      <c r="C11" t="s">
        <v>13</v>
      </c>
      <c r="D11" s="18">
        <f>IF(Sheet1!E11=0,0,((Sheet1!I11/Sheet1!E11)*0.5)+((Sheet1!F11/Sheet1!E11)*0.02)-((Sheet1!J11/Sheet1!E11)*0.5)-((Sheet1!G11/Sheet1!E11)*2)-((Sheet1!H11/Sheet1!E11)*5))</f>
        <v>1.92</v>
      </c>
      <c r="E11" s="18">
        <f>IF(Sheet1!E11=0,0,IF(B11="G",((Sheet1!V11/Sheet1!E11)*7)+((Sheet1!T11/Sheet1!E11)*1)+((Sheet1!S11/Sheet1!E11)*1),0))</f>
        <v>0</v>
      </c>
      <c r="F11" s="18">
        <f>IF(Sheet1!E11=0,0,IF(B11="D",((Sheet1!K11/Sheet1!E11)*7)+((Sheet1!L11/Sheet1!E11)*4)+((Sheet1!S11/Sheet1!E11)*0.5)+((Sheet1!R11/Sheet1!E11)*0.25)+((Sheet1!Q11/Sheet1!E11)*0.03)-((Sheet1!P11/Sheet1!E11)*6),0))</f>
        <v>0</v>
      </c>
      <c r="G11" s="19">
        <f>IF(Sheet1!E11=0,0,IF(B11="M",((Sheet1!K11/Sheet1!E11)*7)+((Sheet1!L11/Sheet1!E11)*4)+((Sheet1!O11/Sheet1!E11)*2)+((Sheet1!Q11/Sheet1!E11)*0.05)-((Sheet1!P11/Sheet1!E11)*6),0))</f>
        <v>5.9357142857142859</v>
      </c>
      <c r="H11" s="19">
        <f>IF(Sheet1!E11=0,0,IF(B11="F",((Sheet1!K11/Sheet1!E11)*7)+((Sheet1!L11/Sheet1!E11)*4)+((Sheet1!O11/Sheet1!E11)*2)+((Sheet1!Q11/Sheet1!E11)*0.03)-((Sheet1!P11/Sheet1!E11)*6),0))</f>
        <v>0</v>
      </c>
      <c r="I11" s="19">
        <f t="shared" si="2"/>
        <v>0</v>
      </c>
      <c r="J11" s="19">
        <f t="shared" si="3"/>
        <v>2.6710714285714277</v>
      </c>
      <c r="K11" s="19">
        <f t="shared" si="4"/>
        <v>10.526785714285714</v>
      </c>
      <c r="L11" s="20">
        <f t="shared" si="0"/>
        <v>3</v>
      </c>
      <c r="M11" s="20">
        <f t="shared" si="1"/>
        <v>1</v>
      </c>
      <c r="O11" s="21"/>
      <c r="P11" s="22"/>
      <c r="Q11" s="20">
        <f t="shared" ref="Q11" si="11">P12</f>
        <v>0</v>
      </c>
    </row>
    <row r="12" spans="1:17" x14ac:dyDescent="0.25">
      <c r="A12" t="s">
        <v>29</v>
      </c>
      <c r="B12" t="s">
        <v>2</v>
      </c>
      <c r="C12" t="s">
        <v>30</v>
      </c>
      <c r="D12" s="18">
        <f>IF(Sheet1!E12=0,0,((Sheet1!I12/Sheet1!E12)*0.5)+((Sheet1!F12/Sheet1!E12)*0.02)-((Sheet1!J12/Sheet1!E12)*0.5)-((Sheet1!G12/Sheet1!E12)*2)-((Sheet1!H12/Sheet1!E12)*5))</f>
        <v>0.84222222222222221</v>
      </c>
      <c r="E12" s="18">
        <f>IF(Sheet1!E12=0,0,IF(B12="G",((Sheet1!V12/Sheet1!E12)*7)+((Sheet1!T12/Sheet1!E12)*1)+((Sheet1!S12/Sheet1!E12)*1),0))</f>
        <v>0</v>
      </c>
      <c r="F12" s="18">
        <f>IF(Sheet1!E12=0,0,IF(B12="D",((Sheet1!K12/Sheet1!E12)*7)+((Sheet1!L12/Sheet1!E12)*4)+((Sheet1!S12/Sheet1!E12)*0.5)+((Sheet1!R12/Sheet1!E12)*0.25)+((Sheet1!Q12/Sheet1!E12)*0.03)-((Sheet1!P12/Sheet1!E12)*6),0))</f>
        <v>0</v>
      </c>
      <c r="G12" s="19">
        <f>IF(Sheet1!E12=0,0,IF(B12="M",((Sheet1!K12/Sheet1!E12)*7)+((Sheet1!L12/Sheet1!E12)*4)+((Sheet1!O12/Sheet1!E12)*2)+((Sheet1!Q12/Sheet1!E12)*0.05)-((Sheet1!P12/Sheet1!E12)*6),0))</f>
        <v>7.0111111111111111</v>
      </c>
      <c r="H12" s="19">
        <f>IF(Sheet1!E12=0,0,IF(B12="F",((Sheet1!K12/Sheet1!E12)*7)+((Sheet1!L12/Sheet1!E12)*4)+((Sheet1!O12/Sheet1!E12)*2)+((Sheet1!Q12/Sheet1!E12)*0.03)-((Sheet1!P12/Sheet1!E12)*6),0))</f>
        <v>0</v>
      </c>
      <c r="I12" s="19">
        <f t="shared" si="2"/>
        <v>1</v>
      </c>
      <c r="J12" s="19">
        <f t="shared" si="3"/>
        <v>0</v>
      </c>
      <c r="K12" s="19">
        <f t="shared" si="4"/>
        <v>8.8533333333333335</v>
      </c>
      <c r="L12" s="20">
        <f t="shared" si="0"/>
        <v>1</v>
      </c>
      <c r="M12" s="20">
        <f t="shared" si="1"/>
        <v>0</v>
      </c>
      <c r="O12" s="23"/>
      <c r="P12" s="24"/>
      <c r="Q12" s="20">
        <f t="shared" ref="Q12" si="12">P11</f>
        <v>0</v>
      </c>
    </row>
    <row r="13" spans="1:17" x14ac:dyDescent="0.25">
      <c r="A13" t="s">
        <v>85</v>
      </c>
      <c r="B13" t="s">
        <v>2</v>
      </c>
      <c r="C13" t="s">
        <v>13</v>
      </c>
      <c r="D13" s="18">
        <f>IF(Sheet1!E13=0,0,((Sheet1!I13/Sheet1!E13)*0.5)+((Sheet1!F13/Sheet1!E13)*0.02)-((Sheet1!J13/Sheet1!E13)*0.5)-((Sheet1!G13/Sheet1!E13)*2)-((Sheet1!H13/Sheet1!E13)*5))</f>
        <v>1.9924999999999997</v>
      </c>
      <c r="E13" s="18">
        <f>IF(Sheet1!E13=0,0,IF(B13="G",((Sheet1!V13/Sheet1!E13)*7)+((Sheet1!T13/Sheet1!E13)*1)+((Sheet1!S13/Sheet1!E13)*1),0))</f>
        <v>0</v>
      </c>
      <c r="F13" s="18">
        <f>IF(Sheet1!E13=0,0,IF(B13="D",((Sheet1!K13/Sheet1!E13)*7)+((Sheet1!L13/Sheet1!E13)*4)+((Sheet1!S13/Sheet1!E13)*0.5)+((Sheet1!R13/Sheet1!E13)*0.25)+((Sheet1!Q13/Sheet1!E13)*0.03)-((Sheet1!P13/Sheet1!E13)*6),0))</f>
        <v>0</v>
      </c>
      <c r="G13" s="19">
        <f>IF(Sheet1!E13=0,0,IF(B13="M",((Sheet1!K13/Sheet1!E13)*7)+((Sheet1!L13/Sheet1!E13)*4)+((Sheet1!O13/Sheet1!E13)*2)+((Sheet1!Q13/Sheet1!E13)*0.05)-((Sheet1!P13/Sheet1!E13)*6),0))</f>
        <v>6.3812499999999996</v>
      </c>
      <c r="H13" s="19">
        <f>IF(Sheet1!E13=0,0,IF(B13="F",((Sheet1!K13/Sheet1!E13)*7)+((Sheet1!L13/Sheet1!E13)*4)+((Sheet1!O13/Sheet1!E13)*2)+((Sheet1!Q13/Sheet1!E13)*0.03)-((Sheet1!P13/Sheet1!E13)*6),0))</f>
        <v>0</v>
      </c>
      <c r="I13" s="19">
        <f t="shared" si="2"/>
        <v>0</v>
      </c>
      <c r="J13" s="19">
        <f t="shared" si="3"/>
        <v>2.8715624999999996</v>
      </c>
      <c r="K13" s="19">
        <f t="shared" si="4"/>
        <v>11.245312499999999</v>
      </c>
      <c r="L13" s="20">
        <f t="shared" si="0"/>
        <v>3</v>
      </c>
      <c r="M13" s="20">
        <f t="shared" si="1"/>
        <v>1</v>
      </c>
      <c r="O13" s="21"/>
      <c r="P13" s="22"/>
      <c r="Q13" s="20">
        <f t="shared" ref="Q13" si="13">P14</f>
        <v>0</v>
      </c>
    </row>
    <row r="14" spans="1:17" x14ac:dyDescent="0.25">
      <c r="A14" t="s">
        <v>181</v>
      </c>
      <c r="B14" t="s">
        <v>16</v>
      </c>
      <c r="C14" t="s">
        <v>33</v>
      </c>
      <c r="D14" s="18">
        <f>IF(Sheet1!E14=0,0,((Sheet1!I14/Sheet1!E14)*0.5)+((Sheet1!F14/Sheet1!E14)*0.02)-((Sheet1!J14/Sheet1!E14)*0.5)-((Sheet1!G14/Sheet1!E14)*2)-((Sheet1!H14/Sheet1!E14)*5))</f>
        <v>2.1114285714285712</v>
      </c>
      <c r="E14" s="18">
        <f>IF(Sheet1!E14=0,0,IF(B14="G",((Sheet1!V14/Sheet1!E14)*7)+((Sheet1!T14/Sheet1!E14)*1)+((Sheet1!S14/Sheet1!E14)*1),0))</f>
        <v>0</v>
      </c>
      <c r="F14" s="18">
        <f>IF(Sheet1!E14=0,0,IF(B14="D",((Sheet1!K14/Sheet1!E14)*7)+((Sheet1!L14/Sheet1!E14)*4)+((Sheet1!S14/Sheet1!E14)*0.5)+((Sheet1!R14/Sheet1!E14)*0.25)+((Sheet1!Q14/Sheet1!E14)*0.03)-((Sheet1!P14/Sheet1!E14)*6),0))</f>
        <v>5.0057142857142853</v>
      </c>
      <c r="G14" s="19">
        <f>IF(Sheet1!E14=0,0,IF(B14="M",((Sheet1!K14/Sheet1!E14)*7)+((Sheet1!L14/Sheet1!E14)*4)+((Sheet1!O14/Sheet1!E14)*2)+((Sheet1!Q14/Sheet1!E14)*0.05)-((Sheet1!P14/Sheet1!E14)*6),0))</f>
        <v>0</v>
      </c>
      <c r="H14" s="19">
        <f>IF(Sheet1!E14=0,0,IF(B14="F",((Sheet1!K14/Sheet1!E14)*7)+((Sheet1!L14/Sheet1!E14)*4)+((Sheet1!O14/Sheet1!E14)*2)+((Sheet1!Q14/Sheet1!E14)*0.03)-((Sheet1!P14/Sheet1!E14)*6),0))</f>
        <v>0</v>
      </c>
      <c r="I14" s="19">
        <f t="shared" si="2"/>
        <v>4</v>
      </c>
      <c r="J14" s="19">
        <f t="shared" si="3"/>
        <v>1.0011428571428569</v>
      </c>
      <c r="K14" s="19">
        <f t="shared" si="4"/>
        <v>12.118285714285712</v>
      </c>
      <c r="L14" s="20">
        <f t="shared" si="0"/>
        <v>0</v>
      </c>
      <c r="M14" s="20">
        <f t="shared" si="1"/>
        <v>1</v>
      </c>
      <c r="O14" s="23"/>
      <c r="P14" s="24"/>
      <c r="Q14" s="20">
        <f t="shared" ref="Q14" si="14">P13</f>
        <v>0</v>
      </c>
    </row>
    <row r="15" spans="1:17" x14ac:dyDescent="0.25">
      <c r="A15" t="s">
        <v>114</v>
      </c>
      <c r="B15" t="s">
        <v>2</v>
      </c>
      <c r="C15" t="s">
        <v>42</v>
      </c>
      <c r="D15" s="18">
        <f>IF(Sheet1!E15=0,0,((Sheet1!I15/Sheet1!E15)*0.5)+((Sheet1!F15/Sheet1!E15)*0.02)-((Sheet1!J15/Sheet1!E15)*0.5)-((Sheet1!G15/Sheet1!E15)*2)-((Sheet1!H15/Sheet1!E15)*5))</f>
        <v>1.6159999999999997</v>
      </c>
      <c r="E15" s="18">
        <f>IF(Sheet1!E15=0,0,IF(B15="G",((Sheet1!V15/Sheet1!E15)*7)+((Sheet1!T15/Sheet1!E15)*1)+((Sheet1!S15/Sheet1!E15)*1),0))</f>
        <v>0</v>
      </c>
      <c r="F15" s="18">
        <f>IF(Sheet1!E15=0,0,IF(B15="D",((Sheet1!K15/Sheet1!E15)*7)+((Sheet1!L15/Sheet1!E15)*4)+((Sheet1!S15/Sheet1!E15)*0.5)+((Sheet1!R15/Sheet1!E15)*0.25)+((Sheet1!Q15/Sheet1!E15)*0.03)-((Sheet1!P15/Sheet1!E15)*6),0))</f>
        <v>0</v>
      </c>
      <c r="G15" s="19">
        <f>IF(Sheet1!E15=0,0,IF(B15="M",((Sheet1!K15/Sheet1!E15)*7)+((Sheet1!L15/Sheet1!E15)*4)+((Sheet1!O15/Sheet1!E15)*2)+((Sheet1!Q15/Sheet1!E15)*0.05)-((Sheet1!P15/Sheet1!E15)*6),0))</f>
        <v>5.76</v>
      </c>
      <c r="H15" s="19">
        <f>IF(Sheet1!E15=0,0,IF(B15="F",((Sheet1!K15/Sheet1!E15)*7)+((Sheet1!L15/Sheet1!E15)*4)+((Sheet1!O15/Sheet1!E15)*2)+((Sheet1!Q15/Sheet1!E15)*0.03)-((Sheet1!P15/Sheet1!E15)*6),0))</f>
        <v>0</v>
      </c>
      <c r="I15" s="19">
        <f t="shared" si="2"/>
        <v>1</v>
      </c>
      <c r="J15" s="19">
        <f t="shared" si="3"/>
        <v>6.3360000000000003</v>
      </c>
      <c r="K15" s="19">
        <f t="shared" si="4"/>
        <v>14.712</v>
      </c>
      <c r="L15" s="20">
        <f t="shared" si="0"/>
        <v>1</v>
      </c>
      <c r="M15" s="20">
        <f t="shared" si="1"/>
        <v>3</v>
      </c>
      <c r="O15" s="21"/>
      <c r="P15" s="22"/>
      <c r="Q15" s="20">
        <f t="shared" ref="Q15" si="15">P16</f>
        <v>0</v>
      </c>
    </row>
    <row r="16" spans="1:17" x14ac:dyDescent="0.25">
      <c r="A16" t="s">
        <v>163</v>
      </c>
      <c r="B16" t="s">
        <v>12</v>
      </c>
      <c r="C16" t="s">
        <v>42</v>
      </c>
      <c r="D16" s="18">
        <f>IF(Sheet1!E16=0,0,((Sheet1!I16/Sheet1!E16)*0.5)+((Sheet1!F16/Sheet1!E16)*0.02)-((Sheet1!J16/Sheet1!E16)*0.5)-((Sheet1!G16/Sheet1!E16)*2)-((Sheet1!H16/Sheet1!E16)*5))</f>
        <v>1.8</v>
      </c>
      <c r="E16" s="18">
        <f>IF(Sheet1!E16=0,0,IF(B16="G",((Sheet1!V16/Sheet1!E16)*7)+((Sheet1!T16/Sheet1!E16)*1)+((Sheet1!S16/Sheet1!E16)*1),0))</f>
        <v>3</v>
      </c>
      <c r="F16" s="18">
        <f>IF(Sheet1!E16=0,0,IF(B16="D",((Sheet1!K16/Sheet1!E16)*7)+((Sheet1!L16/Sheet1!E16)*4)+((Sheet1!S16/Sheet1!E16)*0.5)+((Sheet1!R16/Sheet1!E16)*0.25)+((Sheet1!Q16/Sheet1!E16)*0.03)-((Sheet1!P16/Sheet1!E16)*6),0))</f>
        <v>0</v>
      </c>
      <c r="G16" s="19">
        <f>IF(Sheet1!E16=0,0,IF(B16="M",((Sheet1!K16/Sheet1!E16)*7)+((Sheet1!L16/Sheet1!E16)*4)+((Sheet1!O16/Sheet1!E16)*2)+((Sheet1!Q16/Sheet1!E16)*0.05)-((Sheet1!P16/Sheet1!E16)*6),0))</f>
        <v>0</v>
      </c>
      <c r="H16" s="19">
        <f>IF(Sheet1!E16=0,0,IF(B16="F",((Sheet1!K16/Sheet1!E16)*7)+((Sheet1!L16/Sheet1!E16)*4)+((Sheet1!O16/Sheet1!E16)*2)+((Sheet1!Q16/Sheet1!E16)*0.03)-((Sheet1!P16/Sheet1!E16)*6),0))</f>
        <v>0</v>
      </c>
      <c r="I16" s="19">
        <f t="shared" si="2"/>
        <v>3</v>
      </c>
      <c r="J16" s="19">
        <f t="shared" si="3"/>
        <v>0</v>
      </c>
      <c r="K16" s="19">
        <f t="shared" si="4"/>
        <v>7.8</v>
      </c>
      <c r="L16" s="20">
        <f t="shared" si="0"/>
        <v>1</v>
      </c>
      <c r="M16" s="20">
        <f t="shared" si="1"/>
        <v>3</v>
      </c>
      <c r="O16" s="23"/>
      <c r="P16" s="24"/>
      <c r="Q16" s="20">
        <f t="shared" ref="Q16" si="16">P15</f>
        <v>0</v>
      </c>
    </row>
    <row r="17" spans="1:17" x14ac:dyDescent="0.25">
      <c r="A17" t="s">
        <v>5</v>
      </c>
      <c r="B17" t="s">
        <v>2</v>
      </c>
      <c r="C17" t="s">
        <v>3</v>
      </c>
      <c r="D17" s="18">
        <f>IF(Sheet1!E17=0,0,((Sheet1!I17/Sheet1!E17)*0.5)+((Sheet1!F17/Sheet1!E17)*0.02)-((Sheet1!J17/Sheet1!E17)*0.5)-((Sheet1!G17/Sheet1!E17)*2)-((Sheet1!H17/Sheet1!E17)*5))</f>
        <v>1.4981818181818183</v>
      </c>
      <c r="E17" s="18">
        <f>IF(Sheet1!E17=0,0,IF(B17="G",((Sheet1!V17/Sheet1!E17)*7)+((Sheet1!T17/Sheet1!E17)*1)+((Sheet1!S17/Sheet1!E17)*1),0))</f>
        <v>0</v>
      </c>
      <c r="F17" s="18">
        <f>IF(Sheet1!E17=0,0,IF(B17="D",((Sheet1!K17/Sheet1!E17)*7)+((Sheet1!L17/Sheet1!E17)*4)+((Sheet1!S17/Sheet1!E17)*0.5)+((Sheet1!R17/Sheet1!E17)*0.25)+((Sheet1!Q17/Sheet1!E17)*0.03)-((Sheet1!P17/Sheet1!E17)*6),0))</f>
        <v>0</v>
      </c>
      <c r="G17" s="19">
        <f>IF(Sheet1!E17=0,0,IF(B17="M",((Sheet1!K17/Sheet1!E17)*7)+((Sheet1!L17/Sheet1!E17)*4)+((Sheet1!O17/Sheet1!E17)*2)+((Sheet1!Q17/Sheet1!E17)*0.05)-((Sheet1!P17/Sheet1!E17)*6),0))</f>
        <v>5.3454545454545457</v>
      </c>
      <c r="H17" s="19">
        <f>IF(Sheet1!E17=0,0,IF(B17="F",((Sheet1!K17/Sheet1!E17)*7)+((Sheet1!L17/Sheet1!E17)*4)+((Sheet1!O17/Sheet1!E17)*2)+((Sheet1!Q17/Sheet1!E17)*0.03)-((Sheet1!P17/Sheet1!E17)*6),0))</f>
        <v>0</v>
      </c>
      <c r="I17" s="19">
        <f t="shared" si="2"/>
        <v>2</v>
      </c>
      <c r="J17" s="19">
        <f t="shared" si="3"/>
        <v>5.8800000000000008</v>
      </c>
      <c r="K17" s="19">
        <f t="shared" si="4"/>
        <v>14.723636363636365</v>
      </c>
      <c r="L17" s="20">
        <f t="shared" si="0"/>
        <v>0</v>
      </c>
      <c r="M17" s="20">
        <f t="shared" si="1"/>
        <v>3</v>
      </c>
      <c r="O17" s="21"/>
      <c r="P17" s="22"/>
      <c r="Q17" s="20">
        <f t="shared" ref="Q17" si="17">P18</f>
        <v>0</v>
      </c>
    </row>
    <row r="18" spans="1:17" x14ac:dyDescent="0.25">
      <c r="A18" t="s">
        <v>32</v>
      </c>
      <c r="B18" t="s">
        <v>2</v>
      </c>
      <c r="C18" t="s">
        <v>33</v>
      </c>
      <c r="D18" s="18">
        <f>IF(Sheet1!E18=0,0,((Sheet1!I18/Sheet1!E18)*0.5)+((Sheet1!F18/Sheet1!E18)*0.02)-((Sheet1!J18/Sheet1!E18)*0.5)-((Sheet1!G18/Sheet1!E18)*2)-((Sheet1!H18/Sheet1!E18)*5))</f>
        <v>1.7636363636363639</v>
      </c>
      <c r="E18" s="18">
        <f>IF(Sheet1!E18=0,0,IF(B18="G",((Sheet1!V18/Sheet1!E18)*7)+((Sheet1!T18/Sheet1!E18)*1)+((Sheet1!S18/Sheet1!E18)*1),0))</f>
        <v>0</v>
      </c>
      <c r="F18" s="18">
        <f>IF(Sheet1!E18=0,0,IF(B18="D",((Sheet1!K18/Sheet1!E18)*7)+((Sheet1!L18/Sheet1!E18)*4)+((Sheet1!S18/Sheet1!E18)*0.5)+((Sheet1!R18/Sheet1!E18)*0.25)+((Sheet1!Q18/Sheet1!E18)*0.03)-((Sheet1!P18/Sheet1!E18)*6),0))</f>
        <v>0</v>
      </c>
      <c r="G18" s="19">
        <f>IF(Sheet1!E18=0,0,IF(B18="M",((Sheet1!K18/Sheet1!E18)*7)+((Sheet1!L18/Sheet1!E18)*4)+((Sheet1!O18/Sheet1!E18)*2)+((Sheet1!Q18/Sheet1!E18)*0.05)-((Sheet1!P18/Sheet1!E18)*6),0))</f>
        <v>5.3818181818181818</v>
      </c>
      <c r="H18" s="19">
        <f>IF(Sheet1!E18=0,0,IF(B18="F",((Sheet1!K18/Sheet1!E18)*7)+((Sheet1!L18/Sheet1!E18)*4)+((Sheet1!O18/Sheet1!E18)*2)+((Sheet1!Q18/Sheet1!E18)*0.03)-((Sheet1!P18/Sheet1!E18)*6),0))</f>
        <v>0</v>
      </c>
      <c r="I18" s="19">
        <f t="shared" si="2"/>
        <v>2</v>
      </c>
      <c r="J18" s="19">
        <f t="shared" si="3"/>
        <v>2.4218181818181819</v>
      </c>
      <c r="K18" s="19">
        <f t="shared" si="4"/>
        <v>11.567272727272726</v>
      </c>
      <c r="L18" s="20">
        <f t="shared" si="0"/>
        <v>0</v>
      </c>
      <c r="M18" s="20">
        <f t="shared" si="1"/>
        <v>1</v>
      </c>
      <c r="O18" s="23"/>
      <c r="P18" s="24"/>
      <c r="Q18" s="20">
        <f t="shared" ref="Q18" si="18">P17</f>
        <v>0</v>
      </c>
    </row>
    <row r="19" spans="1:17" x14ac:dyDescent="0.25">
      <c r="A19" t="s">
        <v>27</v>
      </c>
      <c r="B19" t="s">
        <v>16</v>
      </c>
      <c r="C19" t="s">
        <v>13</v>
      </c>
      <c r="D19" s="18">
        <f>IF(Sheet1!E19=0,0,((Sheet1!I19/Sheet1!E19)*0.5)+((Sheet1!F19/Sheet1!E19)*0.02)-((Sheet1!J19/Sheet1!E19)*0.5)-((Sheet1!G19/Sheet1!E19)*2)-((Sheet1!H19/Sheet1!E19)*5))</f>
        <v>1.4</v>
      </c>
      <c r="E19" s="18">
        <f>IF(Sheet1!E19=0,0,IF(B19="G",((Sheet1!V19/Sheet1!E19)*7)+((Sheet1!T19/Sheet1!E19)*1)+((Sheet1!S19/Sheet1!E19)*1),0))</f>
        <v>0</v>
      </c>
      <c r="F19" s="18">
        <f>IF(Sheet1!E19=0,0,IF(B19="D",((Sheet1!K19/Sheet1!E19)*7)+((Sheet1!L19/Sheet1!E19)*4)+((Sheet1!S19/Sheet1!E19)*0.5)+((Sheet1!R19/Sheet1!E19)*0.25)+((Sheet1!Q19/Sheet1!E19)*0.03)-((Sheet1!P19/Sheet1!E19)*6),0))</f>
        <v>4.4879999999999995</v>
      </c>
      <c r="G19" s="19">
        <f>IF(Sheet1!E19=0,0,IF(B19="M",((Sheet1!K19/Sheet1!E19)*7)+((Sheet1!L19/Sheet1!E19)*4)+((Sheet1!O19/Sheet1!E19)*2)+((Sheet1!Q19/Sheet1!E19)*0.05)-((Sheet1!P19/Sheet1!E19)*6),0))</f>
        <v>0</v>
      </c>
      <c r="H19" s="19">
        <f>IF(Sheet1!E19=0,0,IF(B19="F",((Sheet1!K19/Sheet1!E19)*7)+((Sheet1!L19/Sheet1!E19)*4)+((Sheet1!O19/Sheet1!E19)*2)+((Sheet1!Q19/Sheet1!E19)*0.03)-((Sheet1!P19/Sheet1!E19)*6),0))</f>
        <v>0</v>
      </c>
      <c r="I19" s="19">
        <f t="shared" si="2"/>
        <v>0</v>
      </c>
      <c r="J19" s="19">
        <f t="shared" si="3"/>
        <v>0.89759999999999973</v>
      </c>
      <c r="K19" s="19">
        <f t="shared" si="4"/>
        <v>6.7855999999999996</v>
      </c>
      <c r="L19" s="20">
        <f t="shared" si="0"/>
        <v>3</v>
      </c>
      <c r="M19" s="20">
        <f t="shared" si="1"/>
        <v>1</v>
      </c>
      <c r="O19" s="21"/>
      <c r="P19" s="22"/>
      <c r="Q19" s="20">
        <f t="shared" ref="Q19" si="19">P20</f>
        <v>0</v>
      </c>
    </row>
    <row r="20" spans="1:17" x14ac:dyDescent="0.25">
      <c r="A20" t="s">
        <v>37</v>
      </c>
      <c r="B20" t="s">
        <v>12</v>
      </c>
      <c r="C20" t="s">
        <v>3</v>
      </c>
      <c r="D20" s="18">
        <f>IF(Sheet1!E20=0,0,((Sheet1!I20/Sheet1!E20)*0.5)+((Sheet1!F20/Sheet1!E20)*0.02)-((Sheet1!J20/Sheet1!E20)*0.5)-((Sheet1!G20/Sheet1!E20)*2)-((Sheet1!H20/Sheet1!E20)*5))</f>
        <v>1.8454545454545455</v>
      </c>
      <c r="E20" s="18">
        <f>IF(Sheet1!E20=0,0,IF(B20="G",((Sheet1!V20/Sheet1!E20)*7)+((Sheet1!T20/Sheet1!E20)*1)+((Sheet1!S20/Sheet1!E20)*1),0))</f>
        <v>2.7272727272727271</v>
      </c>
      <c r="F20" s="18">
        <f>IF(Sheet1!E20=0,0,IF(B20="D",((Sheet1!K20/Sheet1!E20)*7)+((Sheet1!L20/Sheet1!E20)*4)+((Sheet1!S20/Sheet1!E20)*0.5)+((Sheet1!R20/Sheet1!E20)*0.25)+((Sheet1!Q20/Sheet1!E20)*0.03)-((Sheet1!P20/Sheet1!E20)*6),0))</f>
        <v>0</v>
      </c>
      <c r="G20" s="19">
        <f>IF(Sheet1!E20=0,0,IF(B20="M",((Sheet1!K20/Sheet1!E20)*7)+((Sheet1!L20/Sheet1!E20)*4)+((Sheet1!O20/Sheet1!E20)*2)+((Sheet1!Q20/Sheet1!E20)*0.05)-((Sheet1!P20/Sheet1!E20)*6),0))</f>
        <v>0</v>
      </c>
      <c r="H20" s="19">
        <f>IF(Sheet1!E20=0,0,IF(B20="F",((Sheet1!K20/Sheet1!E20)*7)+((Sheet1!L20/Sheet1!E20)*4)+((Sheet1!O20/Sheet1!E20)*2)+((Sheet1!Q20/Sheet1!E20)*0.03)-((Sheet1!P20/Sheet1!E20)*6),0))</f>
        <v>0</v>
      </c>
      <c r="I20" s="19">
        <f t="shared" si="2"/>
        <v>6</v>
      </c>
      <c r="J20" s="19">
        <f t="shared" si="3"/>
        <v>0</v>
      </c>
      <c r="K20" s="19">
        <f t="shared" si="4"/>
        <v>10.572727272727272</v>
      </c>
      <c r="L20" s="20">
        <f t="shared" si="0"/>
        <v>0</v>
      </c>
      <c r="M20" s="20">
        <f t="shared" si="1"/>
        <v>3</v>
      </c>
      <c r="O20" s="23"/>
      <c r="P20" s="24"/>
      <c r="Q20" s="20">
        <f t="shared" ref="Q20" si="20">P19</f>
        <v>0</v>
      </c>
    </row>
    <row r="21" spans="1:17" x14ac:dyDescent="0.25">
      <c r="A21" t="s">
        <v>177</v>
      </c>
      <c r="B21" t="s">
        <v>2</v>
      </c>
      <c r="C21" t="s">
        <v>42</v>
      </c>
      <c r="D21" s="18">
        <f>IF(Sheet1!E21=0,0,((Sheet1!I21/Sheet1!E21)*0.5)+((Sheet1!F21/Sheet1!E21)*0.02)-((Sheet1!J21/Sheet1!E21)*0.5)-((Sheet1!G21/Sheet1!E21)*2)-((Sheet1!H21/Sheet1!E21)*5))</f>
        <v>-0.42999999999999994</v>
      </c>
      <c r="E21" s="18">
        <f>IF(Sheet1!E21=0,0,IF(B21="G",((Sheet1!V21/Sheet1!E21)*7)+((Sheet1!T21/Sheet1!E21)*1)+((Sheet1!S21/Sheet1!E21)*1),0))</f>
        <v>0</v>
      </c>
      <c r="F21" s="18">
        <f>IF(Sheet1!E21=0,0,IF(B21="D",((Sheet1!K21/Sheet1!E21)*7)+((Sheet1!L21/Sheet1!E21)*4)+((Sheet1!S21/Sheet1!E21)*0.5)+((Sheet1!R21/Sheet1!E21)*0.25)+((Sheet1!Q21/Sheet1!E21)*0.03)-((Sheet1!P21/Sheet1!E21)*6),0))</f>
        <v>0</v>
      </c>
      <c r="G21" s="19">
        <f>IF(Sheet1!E21=0,0,IF(B21="M",((Sheet1!K21/Sheet1!E21)*7)+((Sheet1!L21/Sheet1!E21)*4)+((Sheet1!O21/Sheet1!E21)*2)+((Sheet1!Q21/Sheet1!E21)*0.05)-((Sheet1!P21/Sheet1!E21)*6),0))</f>
        <v>7</v>
      </c>
      <c r="H21" s="19">
        <f>IF(Sheet1!E21=0,0,IF(B21="F",((Sheet1!K21/Sheet1!E21)*7)+((Sheet1!L21/Sheet1!E21)*4)+((Sheet1!O21/Sheet1!E21)*2)+((Sheet1!Q21/Sheet1!E21)*0.03)-((Sheet1!P21/Sheet1!E21)*6),0))</f>
        <v>0</v>
      </c>
      <c r="I21" s="19">
        <f t="shared" si="2"/>
        <v>1</v>
      </c>
      <c r="J21" s="19">
        <f t="shared" si="3"/>
        <v>7.7000000000000011</v>
      </c>
      <c r="K21" s="19">
        <f t="shared" si="4"/>
        <v>15.270000000000001</v>
      </c>
      <c r="L21" s="20">
        <f t="shared" si="0"/>
        <v>1</v>
      </c>
      <c r="M21" s="20">
        <f t="shared" si="1"/>
        <v>3</v>
      </c>
      <c r="O21" s="21"/>
      <c r="P21" s="22"/>
      <c r="Q21" s="20">
        <f t="shared" ref="Q21" si="21">P22</f>
        <v>0</v>
      </c>
    </row>
    <row r="22" spans="1:17" x14ac:dyDescent="0.25">
      <c r="A22" t="s">
        <v>76</v>
      </c>
      <c r="B22" t="s">
        <v>16</v>
      </c>
      <c r="C22" t="s">
        <v>42</v>
      </c>
      <c r="D22" s="18">
        <f>IF(Sheet1!E22=0,0,((Sheet1!I22/Sheet1!E22)*0.5)+((Sheet1!F22/Sheet1!E22)*0.02)-((Sheet1!J22/Sheet1!E22)*0.5)-((Sheet1!G22/Sheet1!E22)*2)-((Sheet1!H22/Sheet1!E22)*5))</f>
        <v>4.9999999999999822E-2</v>
      </c>
      <c r="E22" s="18">
        <f>IF(Sheet1!E22=0,0,IF(B22="G",((Sheet1!V22/Sheet1!E22)*7)+((Sheet1!T22/Sheet1!E22)*1)+((Sheet1!S22/Sheet1!E22)*1),0))</f>
        <v>0</v>
      </c>
      <c r="F22" s="18">
        <f>IF(Sheet1!E22=0,0,IF(B22="D",((Sheet1!K22/Sheet1!E22)*7)+((Sheet1!L22/Sheet1!E22)*4)+((Sheet1!S22/Sheet1!E22)*0.5)+((Sheet1!R22/Sheet1!E22)*0.25)+((Sheet1!Q22/Sheet1!E22)*0.03)-((Sheet1!P22/Sheet1!E22)*6),0))</f>
        <v>3.51</v>
      </c>
      <c r="G22" s="19">
        <f>IF(Sheet1!E22=0,0,IF(B22="M",((Sheet1!K22/Sheet1!E22)*7)+((Sheet1!L22/Sheet1!E22)*4)+((Sheet1!O22/Sheet1!E22)*2)+((Sheet1!Q22/Sheet1!E22)*0.05)-((Sheet1!P22/Sheet1!E22)*6),0))</f>
        <v>0</v>
      </c>
      <c r="H22" s="19">
        <f>IF(Sheet1!E22=0,0,IF(B22="F",((Sheet1!K22/Sheet1!E22)*7)+((Sheet1!L22/Sheet1!E22)*4)+((Sheet1!O22/Sheet1!E22)*2)+((Sheet1!Q22/Sheet1!E22)*0.03)-((Sheet1!P22/Sheet1!E22)*6),0))</f>
        <v>0</v>
      </c>
      <c r="I22" s="19">
        <f t="shared" si="2"/>
        <v>2</v>
      </c>
      <c r="J22" s="19">
        <f t="shared" si="3"/>
        <v>1.4039999999999999</v>
      </c>
      <c r="K22" s="19">
        <f t="shared" si="4"/>
        <v>6.9639999999999995</v>
      </c>
      <c r="L22" s="20">
        <f t="shared" si="0"/>
        <v>1</v>
      </c>
      <c r="M22" s="20">
        <f t="shared" si="1"/>
        <v>3</v>
      </c>
      <c r="O22" s="23"/>
      <c r="P22" s="24"/>
      <c r="Q22" s="20">
        <f t="shared" ref="Q22" si="22">P21</f>
        <v>0</v>
      </c>
    </row>
    <row r="23" spans="1:17" x14ac:dyDescent="0.25">
      <c r="A23" t="s">
        <v>147</v>
      </c>
      <c r="B23" t="s">
        <v>2</v>
      </c>
      <c r="C23" t="s">
        <v>30</v>
      </c>
      <c r="D23" s="18">
        <f>IF(Sheet1!E23=0,0,((Sheet1!I23/Sheet1!E23)*0.5)+((Sheet1!F23/Sheet1!E23)*0.02)-((Sheet1!J23/Sheet1!E23)*0.5)-((Sheet1!G23/Sheet1!E23)*2)-((Sheet1!H23/Sheet1!E23)*5))</f>
        <v>1.0750000000000002</v>
      </c>
      <c r="E23" s="18">
        <f>IF(Sheet1!E23=0,0,IF(B23="G",((Sheet1!V23/Sheet1!E23)*7)+((Sheet1!T23/Sheet1!E23)*1)+((Sheet1!S23/Sheet1!E23)*1),0))</f>
        <v>0</v>
      </c>
      <c r="F23" s="18">
        <f>IF(Sheet1!E23=0,0,IF(B23="D",((Sheet1!K23/Sheet1!E23)*7)+((Sheet1!L23/Sheet1!E23)*4)+((Sheet1!S23/Sheet1!E23)*0.5)+((Sheet1!R23/Sheet1!E23)*0.25)+((Sheet1!Q23/Sheet1!E23)*0.03)-((Sheet1!P23/Sheet1!E23)*6),0))</f>
        <v>0</v>
      </c>
      <c r="G23" s="19">
        <f>IF(Sheet1!E23=0,0,IF(B23="M",((Sheet1!K23/Sheet1!E23)*7)+((Sheet1!L23/Sheet1!E23)*4)+((Sheet1!O23/Sheet1!E23)*2)+((Sheet1!Q23/Sheet1!E23)*0.05)-((Sheet1!P23/Sheet1!E23)*6),0))</f>
        <v>5.4187500000000002</v>
      </c>
      <c r="H23" s="19">
        <f>IF(Sheet1!E23=0,0,IF(B23="F",((Sheet1!K23/Sheet1!E23)*7)+((Sheet1!L23/Sheet1!E23)*4)+((Sheet1!O23/Sheet1!E23)*2)+((Sheet1!Q23/Sheet1!E23)*0.03)-((Sheet1!P23/Sheet1!E23)*6),0))</f>
        <v>0</v>
      </c>
      <c r="I23" s="19">
        <f t="shared" si="2"/>
        <v>1</v>
      </c>
      <c r="J23" s="19">
        <f t="shared" si="3"/>
        <v>0</v>
      </c>
      <c r="K23" s="19">
        <f t="shared" si="4"/>
        <v>7.4937500000000004</v>
      </c>
      <c r="L23" s="20">
        <f t="shared" si="0"/>
        <v>1</v>
      </c>
      <c r="M23" s="20">
        <f t="shared" si="1"/>
        <v>0</v>
      </c>
      <c r="O23" s="21"/>
      <c r="P23" s="22"/>
      <c r="Q23" s="20">
        <f t="shared" ref="Q23" si="23">P24</f>
        <v>0</v>
      </c>
    </row>
    <row r="24" spans="1:17" x14ac:dyDescent="0.25">
      <c r="A24" t="s">
        <v>19</v>
      </c>
      <c r="B24" t="s">
        <v>2</v>
      </c>
      <c r="C24" t="s">
        <v>13</v>
      </c>
      <c r="D24" s="18">
        <f>IF(Sheet1!E24=0,0,((Sheet1!I24/Sheet1!E24)*0.5)+((Sheet1!F24/Sheet1!E24)*0.02)-((Sheet1!J24/Sheet1!E24)*0.5)-((Sheet1!G24/Sheet1!E24)*2)-((Sheet1!H24/Sheet1!E24)*5))</f>
        <v>1.9236363636363634</v>
      </c>
      <c r="E24" s="18">
        <f>IF(Sheet1!E24=0,0,IF(B24="G",((Sheet1!V24/Sheet1!E24)*7)+((Sheet1!T24/Sheet1!E24)*1)+((Sheet1!S24/Sheet1!E24)*1),0))</f>
        <v>0</v>
      </c>
      <c r="F24" s="18">
        <f>IF(Sheet1!E24=0,0,IF(B24="D",((Sheet1!K24/Sheet1!E24)*7)+((Sheet1!L24/Sheet1!E24)*4)+((Sheet1!S24/Sheet1!E24)*0.5)+((Sheet1!R24/Sheet1!E24)*0.25)+((Sheet1!Q24/Sheet1!E24)*0.03)-((Sheet1!P24/Sheet1!E24)*6),0))</f>
        <v>0</v>
      </c>
      <c r="G24" s="19">
        <f>IF(Sheet1!E24=0,0,IF(B24="M",((Sheet1!K24/Sheet1!E24)*7)+((Sheet1!L24/Sheet1!E24)*4)+((Sheet1!O24/Sheet1!E24)*2)+((Sheet1!Q24/Sheet1!E24)*0.05)-((Sheet1!P24/Sheet1!E24)*6),0))</f>
        <v>4.622727272727273</v>
      </c>
      <c r="H24" s="19">
        <f>IF(Sheet1!E24=0,0,IF(B24="F",((Sheet1!K24/Sheet1!E24)*7)+((Sheet1!L24/Sheet1!E24)*4)+((Sheet1!O24/Sheet1!E24)*2)+((Sheet1!Q24/Sheet1!E24)*0.03)-((Sheet1!P24/Sheet1!E24)*6),0))</f>
        <v>0</v>
      </c>
      <c r="I24" s="19">
        <f t="shared" si="2"/>
        <v>0</v>
      </c>
      <c r="J24" s="19">
        <f t="shared" si="3"/>
        <v>2.0802272727272726</v>
      </c>
      <c r="K24" s="19">
        <f t="shared" si="4"/>
        <v>8.6265909090909094</v>
      </c>
      <c r="L24" s="20">
        <f t="shared" si="0"/>
        <v>3</v>
      </c>
      <c r="M24" s="20">
        <f t="shared" si="1"/>
        <v>1</v>
      </c>
      <c r="O24" s="23"/>
      <c r="P24" s="24"/>
      <c r="Q24" s="20">
        <f t="shared" ref="Q24" si="24">P23</f>
        <v>0</v>
      </c>
    </row>
    <row r="25" spans="1:17" x14ac:dyDescent="0.25">
      <c r="A25" t="s">
        <v>48</v>
      </c>
      <c r="B25" t="s">
        <v>16</v>
      </c>
      <c r="C25" t="s">
        <v>3</v>
      </c>
      <c r="D25" s="18">
        <f>IF(Sheet1!E25=0,0,((Sheet1!I25/Sheet1!E25)*0.5)+((Sheet1!F25/Sheet1!E25)*0.02)-((Sheet1!J25/Sheet1!E25)*0.5)-((Sheet1!G25/Sheet1!E25)*2)-((Sheet1!H25/Sheet1!E25)*5))</f>
        <v>1.5272727272727273</v>
      </c>
      <c r="E25" s="18">
        <f>IF(Sheet1!E25=0,0,IF(B25="G",((Sheet1!V25/Sheet1!E25)*7)+((Sheet1!T25/Sheet1!E25)*1)+((Sheet1!S25/Sheet1!E25)*1),0))</f>
        <v>0</v>
      </c>
      <c r="F25" s="18">
        <f>IF(Sheet1!E25=0,0,IF(B25="D",((Sheet1!K25/Sheet1!E25)*7)+((Sheet1!L25/Sheet1!E25)*4)+((Sheet1!S25/Sheet1!E25)*0.5)+((Sheet1!R25/Sheet1!E25)*0.25)+((Sheet1!Q25/Sheet1!E25)*0.03)-((Sheet1!P25/Sheet1!E25)*6),0))</f>
        <v>2.8927272727272726</v>
      </c>
      <c r="G25" s="19">
        <f>IF(Sheet1!E25=0,0,IF(B25="M",((Sheet1!K25/Sheet1!E25)*7)+((Sheet1!L25/Sheet1!E25)*4)+((Sheet1!O25/Sheet1!E25)*2)+((Sheet1!Q25/Sheet1!E25)*0.05)-((Sheet1!P25/Sheet1!E25)*6),0))</f>
        <v>0</v>
      </c>
      <c r="H25" s="19">
        <f>IF(Sheet1!E25=0,0,IF(B25="F",((Sheet1!K25/Sheet1!E25)*7)+((Sheet1!L25/Sheet1!E25)*4)+((Sheet1!O25/Sheet1!E25)*2)+((Sheet1!Q25/Sheet1!E25)*0.03)-((Sheet1!P25/Sheet1!E25)*6),0))</f>
        <v>0</v>
      </c>
      <c r="I25" s="19">
        <f t="shared" si="2"/>
        <v>4</v>
      </c>
      <c r="J25" s="19">
        <f t="shared" si="3"/>
        <v>1.1570909090909085</v>
      </c>
      <c r="K25" s="19">
        <f t="shared" si="4"/>
        <v>9.5770909090909093</v>
      </c>
      <c r="L25" s="20">
        <f t="shared" si="0"/>
        <v>0</v>
      </c>
      <c r="M25" s="20">
        <f t="shared" si="1"/>
        <v>3</v>
      </c>
      <c r="O25" s="21"/>
      <c r="P25" s="22"/>
      <c r="Q25" s="20">
        <f t="shared" ref="Q25" si="25">P26</f>
        <v>0</v>
      </c>
    </row>
    <row r="26" spans="1:17" x14ac:dyDescent="0.25">
      <c r="A26" t="s">
        <v>116</v>
      </c>
      <c r="B26" t="s">
        <v>2</v>
      </c>
      <c r="C26" t="s">
        <v>3</v>
      </c>
      <c r="D26" s="18">
        <f>IF(Sheet1!E26=0,0,((Sheet1!I26/Sheet1!E26)*0.5)+((Sheet1!F26/Sheet1!E26)*0.02)-((Sheet1!J26/Sheet1!E26)*0.5)-((Sheet1!G26/Sheet1!E26)*2)-((Sheet1!H26/Sheet1!E26)*5))</f>
        <v>1.4800000000000002</v>
      </c>
      <c r="E26" s="18">
        <f>IF(Sheet1!E26=0,0,IF(B26="G",((Sheet1!V26/Sheet1!E26)*7)+((Sheet1!T26/Sheet1!E26)*1)+((Sheet1!S26/Sheet1!E26)*1),0))</f>
        <v>0</v>
      </c>
      <c r="F26" s="18">
        <f>IF(Sheet1!E26=0,0,IF(B26="D",((Sheet1!K26/Sheet1!E26)*7)+((Sheet1!L26/Sheet1!E26)*4)+((Sheet1!S26/Sheet1!E26)*0.5)+((Sheet1!R26/Sheet1!E26)*0.25)+((Sheet1!Q26/Sheet1!E26)*0.03)-((Sheet1!P26/Sheet1!E26)*6),0))</f>
        <v>0</v>
      </c>
      <c r="G26" s="19">
        <f>IF(Sheet1!E26=0,0,IF(B26="M",((Sheet1!K26/Sheet1!E26)*7)+((Sheet1!L26/Sheet1!E26)*4)+((Sheet1!O26/Sheet1!E26)*2)+((Sheet1!Q26/Sheet1!E26)*0.05)-((Sheet1!P26/Sheet1!E26)*6),0))</f>
        <v>4.1900000000000004</v>
      </c>
      <c r="H26" s="19">
        <f>IF(Sheet1!E26=0,0,IF(B26="F",((Sheet1!K26/Sheet1!E26)*7)+((Sheet1!L26/Sheet1!E26)*4)+((Sheet1!O26/Sheet1!E26)*2)+((Sheet1!Q26/Sheet1!E26)*0.03)-((Sheet1!P26/Sheet1!E26)*6),0))</f>
        <v>0</v>
      </c>
      <c r="I26" s="19">
        <f t="shared" si="2"/>
        <v>2</v>
      </c>
      <c r="J26" s="19">
        <f t="shared" si="3"/>
        <v>4.6090000000000009</v>
      </c>
      <c r="K26" s="19">
        <f t="shared" si="4"/>
        <v>12.279000000000002</v>
      </c>
      <c r="L26" s="20">
        <f t="shared" si="0"/>
        <v>0</v>
      </c>
      <c r="M26" s="20">
        <f t="shared" si="1"/>
        <v>3</v>
      </c>
      <c r="O26" s="23"/>
      <c r="P26" s="24"/>
      <c r="Q26" s="20">
        <f t="shared" ref="Q26" si="26">P25</f>
        <v>0</v>
      </c>
    </row>
    <row r="27" spans="1:17" x14ac:dyDescent="0.25">
      <c r="A27" t="s">
        <v>35</v>
      </c>
      <c r="B27" t="s">
        <v>2</v>
      </c>
      <c r="C27" t="s">
        <v>3</v>
      </c>
      <c r="D27" s="18">
        <f>IF(Sheet1!E27=0,0,((Sheet1!I27/Sheet1!E27)*0.5)+((Sheet1!F27/Sheet1!E27)*0.02)-((Sheet1!J27/Sheet1!E27)*0.5)-((Sheet1!G27/Sheet1!E27)*2)-((Sheet1!H27/Sheet1!E27)*5))</f>
        <v>1.5890909090909093</v>
      </c>
      <c r="E27" s="18">
        <f>IF(Sheet1!E27=0,0,IF(B27="G",((Sheet1!V27/Sheet1!E27)*7)+((Sheet1!T27/Sheet1!E27)*1)+((Sheet1!S27/Sheet1!E27)*1),0))</f>
        <v>0</v>
      </c>
      <c r="F27" s="18">
        <f>IF(Sheet1!E27=0,0,IF(B27="D",((Sheet1!K27/Sheet1!E27)*7)+((Sheet1!L27/Sheet1!E27)*4)+((Sheet1!S27/Sheet1!E27)*0.5)+((Sheet1!R27/Sheet1!E27)*0.25)+((Sheet1!Q27/Sheet1!E27)*0.03)-((Sheet1!P27/Sheet1!E27)*6),0))</f>
        <v>0</v>
      </c>
      <c r="G27" s="19">
        <f>IF(Sheet1!E27=0,0,IF(B27="M",((Sheet1!K27/Sheet1!E27)*7)+((Sheet1!L27/Sheet1!E27)*4)+((Sheet1!O27/Sheet1!E27)*2)+((Sheet1!Q27/Sheet1!E27)*0.05)-((Sheet1!P27/Sheet1!E27)*6),0))</f>
        <v>4.1500000000000004</v>
      </c>
      <c r="H27" s="19">
        <f>IF(Sheet1!E27=0,0,IF(B27="F",((Sheet1!K27/Sheet1!E27)*7)+((Sheet1!L27/Sheet1!E27)*4)+((Sheet1!O27/Sheet1!E27)*2)+((Sheet1!Q27/Sheet1!E27)*0.03)-((Sheet1!P27/Sheet1!E27)*6),0))</f>
        <v>0</v>
      </c>
      <c r="I27" s="19">
        <f t="shared" si="2"/>
        <v>2</v>
      </c>
      <c r="J27" s="19">
        <f t="shared" si="3"/>
        <v>4.5650000000000013</v>
      </c>
      <c r="K27" s="19">
        <f t="shared" si="4"/>
        <v>12.304090909090911</v>
      </c>
      <c r="L27" s="20">
        <f t="shared" si="0"/>
        <v>0</v>
      </c>
      <c r="M27" s="20">
        <f t="shared" si="1"/>
        <v>3</v>
      </c>
    </row>
    <row r="28" spans="1:17" x14ac:dyDescent="0.25">
      <c r="A28" t="s">
        <v>15</v>
      </c>
      <c r="B28" t="s">
        <v>16</v>
      </c>
      <c r="C28" t="s">
        <v>3</v>
      </c>
      <c r="D28" s="18">
        <f>IF(Sheet1!E28=0,0,((Sheet1!I28/Sheet1!E28)*0.5)+((Sheet1!F28/Sheet1!E28)*0.02)-((Sheet1!J28/Sheet1!E28)*0.5)-((Sheet1!G28/Sheet1!E28)*2)-((Sheet1!H28/Sheet1!E28)*5))</f>
        <v>1.2424999999999999</v>
      </c>
      <c r="E28" s="18">
        <f>IF(Sheet1!E28=0,0,IF(B28="G",((Sheet1!V28/Sheet1!E28)*7)+((Sheet1!T28/Sheet1!E28)*1)+((Sheet1!S28/Sheet1!E28)*1),0))</f>
        <v>0</v>
      </c>
      <c r="F28" s="18">
        <f>IF(Sheet1!E28=0,0,IF(B28="D",((Sheet1!K28/Sheet1!E28)*7)+((Sheet1!L28/Sheet1!E28)*4)+((Sheet1!S28/Sheet1!E28)*0.5)+((Sheet1!R28/Sheet1!E28)*0.25)+((Sheet1!Q28/Sheet1!E28)*0.03)-((Sheet1!P28/Sheet1!E28)*6),0))</f>
        <v>3.2312500000000002</v>
      </c>
      <c r="G28" s="19">
        <f>IF(Sheet1!E28=0,0,IF(B28="M",((Sheet1!K28/Sheet1!E28)*7)+((Sheet1!L28/Sheet1!E28)*4)+((Sheet1!O28/Sheet1!E28)*2)+((Sheet1!Q28/Sheet1!E28)*0.05)-((Sheet1!P28/Sheet1!E28)*6),0))</f>
        <v>0</v>
      </c>
      <c r="H28" s="19">
        <f>IF(Sheet1!E28=0,0,IF(B28="F",((Sheet1!K28/Sheet1!E28)*7)+((Sheet1!L28/Sheet1!E28)*4)+((Sheet1!O28/Sheet1!E28)*2)+((Sheet1!Q28/Sheet1!E28)*0.03)-((Sheet1!P28/Sheet1!E28)*6),0))</f>
        <v>0</v>
      </c>
      <c r="I28" s="19">
        <f t="shared" si="2"/>
        <v>4</v>
      </c>
      <c r="J28" s="19">
        <f t="shared" si="3"/>
        <v>1.2924999999999995</v>
      </c>
      <c r="K28" s="19">
        <f t="shared" si="4"/>
        <v>9.7662499999999994</v>
      </c>
      <c r="L28" s="20">
        <f t="shared" si="0"/>
        <v>0</v>
      </c>
      <c r="M28" s="20">
        <f t="shared" si="1"/>
        <v>3</v>
      </c>
    </row>
    <row r="29" spans="1:17" x14ac:dyDescent="0.25">
      <c r="A29" t="s">
        <v>229</v>
      </c>
      <c r="B29" t="s">
        <v>25</v>
      </c>
      <c r="C29" t="s">
        <v>33</v>
      </c>
      <c r="D29" s="18">
        <f>IF(Sheet1!E29=0,0,((Sheet1!I29/Sheet1!E29)*0.5)+((Sheet1!F29/Sheet1!E29)*0.02)-((Sheet1!J29/Sheet1!E29)*0.5)-((Sheet1!G29/Sheet1!E29)*2)-((Sheet1!H29/Sheet1!E29)*5))</f>
        <v>0.91333333333333333</v>
      </c>
      <c r="E29" s="18">
        <f>IF(Sheet1!E29=0,0,IF(B29="G",((Sheet1!V29/Sheet1!E29)*7)+((Sheet1!T29/Sheet1!E29)*1)+((Sheet1!S29/Sheet1!E29)*1),0))</f>
        <v>0</v>
      </c>
      <c r="F29" s="18">
        <f>IF(Sheet1!E29=0,0,IF(B29="D",((Sheet1!K29/Sheet1!E29)*7)+((Sheet1!L29/Sheet1!E29)*4)+((Sheet1!S29/Sheet1!E29)*0.5)+((Sheet1!R29/Sheet1!E29)*0.25)+((Sheet1!Q29/Sheet1!E29)*0.03)-((Sheet1!P29/Sheet1!E29)*6),0))</f>
        <v>0</v>
      </c>
      <c r="G29" s="19">
        <f>IF(Sheet1!E29=0,0,IF(B29="M",((Sheet1!K29/Sheet1!E29)*7)+((Sheet1!L29/Sheet1!E29)*4)+((Sheet1!O29/Sheet1!E29)*2)+((Sheet1!Q29/Sheet1!E29)*0.05)-((Sheet1!P29/Sheet1!E29)*6),0))</f>
        <v>0</v>
      </c>
      <c r="H29" s="19">
        <f>IF(Sheet1!E29=0,0,IF(B29="F",((Sheet1!K29/Sheet1!E29)*7)+((Sheet1!L29/Sheet1!E29)*4)+((Sheet1!O29/Sheet1!E29)*2)+((Sheet1!Q29/Sheet1!E29)*0.03)-((Sheet1!P29/Sheet1!E29)*6),0))</f>
        <v>6.046666666666666</v>
      </c>
      <c r="I29" s="19">
        <f t="shared" si="2"/>
        <v>0</v>
      </c>
      <c r="J29" s="19">
        <f t="shared" si="3"/>
        <v>4.5349999999999993</v>
      </c>
      <c r="K29" s="19">
        <f t="shared" si="4"/>
        <v>11.494999999999997</v>
      </c>
      <c r="L29" s="20">
        <f t="shared" si="0"/>
        <v>0</v>
      </c>
      <c r="M29" s="20">
        <f t="shared" si="1"/>
        <v>1</v>
      </c>
    </row>
    <row r="30" spans="1:17" x14ac:dyDescent="0.25">
      <c r="A30" t="s">
        <v>130</v>
      </c>
      <c r="B30" t="s">
        <v>16</v>
      </c>
      <c r="C30" t="s">
        <v>3</v>
      </c>
      <c r="D30" s="18">
        <f>IF(Sheet1!E30=0,0,((Sheet1!I30/Sheet1!E30)*0.5)+((Sheet1!F30/Sheet1!E30)*0.02)-((Sheet1!J30/Sheet1!E30)*0.5)-((Sheet1!G30/Sheet1!E30)*2)-((Sheet1!H30/Sheet1!E30)*5))</f>
        <v>1.3600000000000003</v>
      </c>
      <c r="E30" s="18">
        <f>IF(Sheet1!E30=0,0,IF(B30="G",((Sheet1!V30/Sheet1!E30)*7)+((Sheet1!T30/Sheet1!E30)*1)+((Sheet1!S30/Sheet1!E30)*1),0))</f>
        <v>0</v>
      </c>
      <c r="F30" s="18">
        <f>IF(Sheet1!E30=0,0,IF(B30="D",((Sheet1!K30/Sheet1!E30)*7)+((Sheet1!L30/Sheet1!E30)*4)+((Sheet1!S30/Sheet1!E30)*0.5)+((Sheet1!R30/Sheet1!E30)*0.25)+((Sheet1!Q30/Sheet1!E30)*0.03)-((Sheet1!P30/Sheet1!E30)*6),0))</f>
        <v>3.0175000000000001</v>
      </c>
      <c r="G30" s="19">
        <f>IF(Sheet1!E30=0,0,IF(B30="M",((Sheet1!K30/Sheet1!E30)*7)+((Sheet1!L30/Sheet1!E30)*4)+((Sheet1!O30/Sheet1!E30)*2)+((Sheet1!Q30/Sheet1!E30)*0.05)-((Sheet1!P30/Sheet1!E30)*6),0))</f>
        <v>0</v>
      </c>
      <c r="H30" s="19">
        <f>IF(Sheet1!E30=0,0,IF(B30="F",((Sheet1!K30/Sheet1!E30)*7)+((Sheet1!L30/Sheet1!E30)*4)+((Sheet1!O30/Sheet1!E30)*2)+((Sheet1!Q30/Sheet1!E30)*0.03)-((Sheet1!P30/Sheet1!E30)*6),0))</f>
        <v>0</v>
      </c>
      <c r="I30" s="19">
        <f t="shared" si="2"/>
        <v>4</v>
      </c>
      <c r="J30" s="19">
        <f t="shared" si="3"/>
        <v>1.2069999999999999</v>
      </c>
      <c r="K30" s="19">
        <f t="shared" si="4"/>
        <v>9.584500000000002</v>
      </c>
      <c r="L30" s="20">
        <f t="shared" si="0"/>
        <v>0</v>
      </c>
      <c r="M30" s="20">
        <f t="shared" si="1"/>
        <v>3</v>
      </c>
    </row>
    <row r="31" spans="1:17" x14ac:dyDescent="0.25">
      <c r="A31" t="s">
        <v>83</v>
      </c>
      <c r="B31" t="s">
        <v>16</v>
      </c>
      <c r="C31" t="s">
        <v>42</v>
      </c>
      <c r="D31" s="18">
        <f>IF(Sheet1!E31=0,0,((Sheet1!I31/Sheet1!E31)*0.5)+((Sheet1!F31/Sheet1!E31)*0.02)-((Sheet1!J31/Sheet1!E31)*0.5)-((Sheet1!G31/Sheet1!E31)*2)-((Sheet1!H31/Sheet1!E31)*5))</f>
        <v>1.0571428571428569</v>
      </c>
      <c r="E31" s="18">
        <f>IF(Sheet1!E31=0,0,IF(B31="G",((Sheet1!V31/Sheet1!E31)*7)+((Sheet1!T31/Sheet1!E31)*1)+((Sheet1!S31/Sheet1!E31)*1),0))</f>
        <v>0</v>
      </c>
      <c r="F31" s="18">
        <f>IF(Sheet1!E31=0,0,IF(B31="D",((Sheet1!K31/Sheet1!E31)*7)+((Sheet1!L31/Sheet1!E31)*4)+((Sheet1!S31/Sheet1!E31)*0.5)+((Sheet1!R31/Sheet1!E31)*0.25)+((Sheet1!Q31/Sheet1!E31)*0.03)-((Sheet1!P31/Sheet1!E31)*6),0))</f>
        <v>4.0542857142857143</v>
      </c>
      <c r="G31" s="19">
        <f>IF(Sheet1!E31=0,0,IF(B31="M",((Sheet1!K31/Sheet1!E31)*7)+((Sheet1!L31/Sheet1!E31)*4)+((Sheet1!O31/Sheet1!E31)*2)+((Sheet1!Q31/Sheet1!E31)*0.05)-((Sheet1!P31/Sheet1!E31)*6),0))</f>
        <v>0</v>
      </c>
      <c r="H31" s="19">
        <f>IF(Sheet1!E31=0,0,IF(B31="F",((Sheet1!K31/Sheet1!E31)*7)+((Sheet1!L31/Sheet1!E31)*4)+((Sheet1!O31/Sheet1!E31)*2)+((Sheet1!Q31/Sheet1!E31)*0.03)-((Sheet1!P31/Sheet1!E31)*6),0))</f>
        <v>0</v>
      </c>
      <c r="I31" s="19">
        <f t="shared" si="2"/>
        <v>2</v>
      </c>
      <c r="J31" s="19">
        <f t="shared" si="3"/>
        <v>1.621714285714285</v>
      </c>
      <c r="K31" s="19">
        <f t="shared" si="4"/>
        <v>8.7331428571428553</v>
      </c>
      <c r="L31" s="20">
        <f t="shared" si="0"/>
        <v>1</v>
      </c>
      <c r="M31" s="20">
        <f t="shared" si="1"/>
        <v>3</v>
      </c>
    </row>
    <row r="32" spans="1:17" x14ac:dyDescent="0.25">
      <c r="A32" t="s">
        <v>52</v>
      </c>
      <c r="B32" t="s">
        <v>16</v>
      </c>
      <c r="C32" t="s">
        <v>3</v>
      </c>
      <c r="D32" s="18">
        <f>IF(Sheet1!E32=0,0,((Sheet1!I32/Sheet1!E32)*0.5)+((Sheet1!F32/Sheet1!E32)*0.02)-((Sheet1!J32/Sheet1!E32)*0.5)-((Sheet1!G32/Sheet1!E32)*2)-((Sheet1!H32/Sheet1!E32)*5))</f>
        <v>1.405</v>
      </c>
      <c r="E32" s="18">
        <f>IF(Sheet1!E32=0,0,IF(B32="G",((Sheet1!V32/Sheet1!E32)*7)+((Sheet1!T32/Sheet1!E32)*1)+((Sheet1!S32/Sheet1!E32)*1),0))</f>
        <v>0</v>
      </c>
      <c r="F32" s="18">
        <f>IF(Sheet1!E32=0,0,IF(B32="D",((Sheet1!K32/Sheet1!E32)*7)+((Sheet1!L32/Sheet1!E32)*4)+((Sheet1!S32/Sheet1!E32)*0.5)+((Sheet1!R32/Sheet1!E32)*0.25)+((Sheet1!Q32/Sheet1!E32)*0.03)-((Sheet1!P32/Sheet1!E32)*6),0))</f>
        <v>2.5549999999999997</v>
      </c>
      <c r="G32" s="19">
        <f>IF(Sheet1!E32=0,0,IF(B32="M",((Sheet1!K32/Sheet1!E32)*7)+((Sheet1!L32/Sheet1!E32)*4)+((Sheet1!O32/Sheet1!E32)*2)+((Sheet1!Q32/Sheet1!E32)*0.05)-((Sheet1!P32/Sheet1!E32)*6),0))</f>
        <v>0</v>
      </c>
      <c r="H32" s="19">
        <f>IF(Sheet1!E32=0,0,IF(B32="F",((Sheet1!K32/Sheet1!E32)*7)+((Sheet1!L32/Sheet1!E32)*4)+((Sheet1!O32/Sheet1!E32)*2)+((Sheet1!Q32/Sheet1!E32)*0.03)-((Sheet1!P32/Sheet1!E32)*6),0))</f>
        <v>0</v>
      </c>
      <c r="I32" s="19">
        <f t="shared" si="2"/>
        <v>4</v>
      </c>
      <c r="J32" s="19">
        <f t="shared" si="3"/>
        <v>1.0219999999999998</v>
      </c>
      <c r="K32" s="19">
        <f t="shared" si="4"/>
        <v>8.9819999999999993</v>
      </c>
      <c r="L32" s="20">
        <f t="shared" si="0"/>
        <v>0</v>
      </c>
      <c r="M32" s="20">
        <f t="shared" si="1"/>
        <v>3</v>
      </c>
    </row>
    <row r="33" spans="1:13" x14ac:dyDescent="0.25">
      <c r="A33" t="s">
        <v>54</v>
      </c>
      <c r="B33" t="s">
        <v>16</v>
      </c>
      <c r="C33" t="s">
        <v>30</v>
      </c>
      <c r="D33" s="18">
        <f>IF(Sheet1!E33=0,0,((Sheet1!I33/Sheet1!E33)*0.5)+((Sheet1!F33/Sheet1!E33)*0.02)-((Sheet1!J33/Sheet1!E33)*0.5)-((Sheet1!G33/Sheet1!E33)*2)-((Sheet1!H33/Sheet1!E33)*5))</f>
        <v>1.3</v>
      </c>
      <c r="E33" s="18">
        <f>IF(Sheet1!E33=0,0,IF(B33="G",((Sheet1!V33/Sheet1!E33)*7)+((Sheet1!T33/Sheet1!E33)*1)+((Sheet1!S33/Sheet1!E33)*1),0))</f>
        <v>0</v>
      </c>
      <c r="F33" s="18">
        <f>IF(Sheet1!E33=0,0,IF(B33="D",((Sheet1!K33/Sheet1!E33)*7)+((Sheet1!L33/Sheet1!E33)*4)+((Sheet1!S33/Sheet1!E33)*0.5)+((Sheet1!R33/Sheet1!E33)*0.25)+((Sheet1!Q33/Sheet1!E33)*0.03)-((Sheet1!P33/Sheet1!E33)*6),0))</f>
        <v>3.3457142857142861</v>
      </c>
      <c r="G33" s="19">
        <f>IF(Sheet1!E33=0,0,IF(B33="M",((Sheet1!K33/Sheet1!E33)*7)+((Sheet1!L33/Sheet1!E33)*4)+((Sheet1!O33/Sheet1!E33)*2)+((Sheet1!Q33/Sheet1!E33)*0.05)-((Sheet1!P33/Sheet1!E33)*6),0))</f>
        <v>0</v>
      </c>
      <c r="H33" s="19">
        <f>IF(Sheet1!E33=0,0,IF(B33="F",((Sheet1!K33/Sheet1!E33)*7)+((Sheet1!L33/Sheet1!E33)*4)+((Sheet1!O33/Sheet1!E33)*2)+((Sheet1!Q33/Sheet1!E33)*0.03)-((Sheet1!P33/Sheet1!E33)*6),0))</f>
        <v>0</v>
      </c>
      <c r="I33" s="19">
        <f t="shared" si="2"/>
        <v>2</v>
      </c>
      <c r="J33" s="19">
        <f t="shared" si="3"/>
        <v>0</v>
      </c>
      <c r="K33" s="19">
        <f t="shared" si="4"/>
        <v>6.6457142857142859</v>
      </c>
      <c r="L33" s="20">
        <f t="shared" si="0"/>
        <v>1</v>
      </c>
      <c r="M33" s="20">
        <f t="shared" si="1"/>
        <v>0</v>
      </c>
    </row>
    <row r="34" spans="1:13" x14ac:dyDescent="0.25">
      <c r="A34" t="s">
        <v>123</v>
      </c>
      <c r="B34" t="s">
        <v>16</v>
      </c>
      <c r="C34" t="s">
        <v>3</v>
      </c>
      <c r="D34" s="18">
        <f>IF(Sheet1!E34=0,0,((Sheet1!I34/Sheet1!E34)*0.5)+((Sheet1!F34/Sheet1!E34)*0.02)-((Sheet1!J34/Sheet1!E34)*0.5)-((Sheet1!G34/Sheet1!E34)*2)-((Sheet1!H34/Sheet1!E34)*5))</f>
        <v>1.2733333333333334</v>
      </c>
      <c r="E34" s="18">
        <f>IF(Sheet1!E34=0,0,IF(B34="G",((Sheet1!V34/Sheet1!E34)*7)+((Sheet1!T34/Sheet1!E34)*1)+((Sheet1!S34/Sheet1!E34)*1),0))</f>
        <v>0</v>
      </c>
      <c r="F34" s="18">
        <f>IF(Sheet1!E34=0,0,IF(B34="D",((Sheet1!K34/Sheet1!E34)*7)+((Sheet1!L34/Sheet1!E34)*4)+((Sheet1!S34/Sheet1!E34)*0.5)+((Sheet1!R34/Sheet1!E34)*0.25)+((Sheet1!Q34/Sheet1!E34)*0.03)-((Sheet1!P34/Sheet1!E34)*6),0))</f>
        <v>3.0049999999999999</v>
      </c>
      <c r="G34" s="19">
        <f>IF(Sheet1!E34=0,0,IF(B34="M",((Sheet1!K34/Sheet1!E34)*7)+((Sheet1!L34/Sheet1!E34)*4)+((Sheet1!O34/Sheet1!E34)*2)+((Sheet1!Q34/Sheet1!E34)*0.05)-((Sheet1!P34/Sheet1!E34)*6),0))</f>
        <v>0</v>
      </c>
      <c r="H34" s="19">
        <f>IF(Sheet1!E34=0,0,IF(B34="F",((Sheet1!K34/Sheet1!E34)*7)+((Sheet1!L34/Sheet1!E34)*4)+((Sheet1!O34/Sheet1!E34)*2)+((Sheet1!Q34/Sheet1!E34)*0.03)-((Sheet1!P34/Sheet1!E34)*6),0))</f>
        <v>0</v>
      </c>
      <c r="I34" s="19">
        <f t="shared" si="2"/>
        <v>4</v>
      </c>
      <c r="J34" s="19">
        <f t="shared" si="3"/>
        <v>1.202</v>
      </c>
      <c r="K34" s="19">
        <f t="shared" si="4"/>
        <v>9.4803333333333324</v>
      </c>
      <c r="L34" s="20">
        <f t="shared" ref="L34:L65" si="27">VLOOKUP(C34,Prono,3,FALSE)</f>
        <v>0</v>
      </c>
      <c r="M34" s="20">
        <f t="shared" ref="M34:M65" si="28">VLOOKUP(C34,Prono,2,FALSE)</f>
        <v>3</v>
      </c>
    </row>
    <row r="35" spans="1:13" x14ac:dyDescent="0.25">
      <c r="A35" t="s">
        <v>70</v>
      </c>
      <c r="B35" t="s">
        <v>2</v>
      </c>
      <c r="C35" t="s">
        <v>33</v>
      </c>
      <c r="D35" s="18">
        <f>IF(Sheet1!E35=0,0,((Sheet1!I35/Sheet1!E35)*0.5)+((Sheet1!F35/Sheet1!E35)*0.02)-((Sheet1!J35/Sheet1!E35)*0.5)-((Sheet1!G35/Sheet1!E35)*2)-((Sheet1!H35/Sheet1!E35)*5))</f>
        <v>1.5381818181818183</v>
      </c>
      <c r="E35" s="18">
        <f>IF(Sheet1!E35=0,0,IF(B35="G",((Sheet1!V35/Sheet1!E35)*7)+((Sheet1!T35/Sheet1!E35)*1)+((Sheet1!S35/Sheet1!E35)*1),0))</f>
        <v>0</v>
      </c>
      <c r="F35" s="18">
        <f>IF(Sheet1!E35=0,0,IF(B35="D",((Sheet1!K35/Sheet1!E35)*7)+((Sheet1!L35/Sheet1!E35)*4)+((Sheet1!S35/Sheet1!E35)*0.5)+((Sheet1!R35/Sheet1!E35)*0.25)+((Sheet1!Q35/Sheet1!E35)*0.03)-((Sheet1!P35/Sheet1!E35)*6),0))</f>
        <v>0</v>
      </c>
      <c r="G35" s="19">
        <f>IF(Sheet1!E35=0,0,IF(B35="M",((Sheet1!K35/Sheet1!E35)*7)+((Sheet1!L35/Sheet1!E35)*4)+((Sheet1!O35/Sheet1!E35)*2)+((Sheet1!Q35/Sheet1!E35)*0.05)-((Sheet1!P35/Sheet1!E35)*6),0))</f>
        <v>4.3272727272727272</v>
      </c>
      <c r="H35" s="19">
        <f>IF(Sheet1!E35=0,0,IF(B35="F",((Sheet1!K35/Sheet1!E35)*7)+((Sheet1!L35/Sheet1!E35)*4)+((Sheet1!O35/Sheet1!E35)*2)+((Sheet1!Q35/Sheet1!E35)*0.03)-((Sheet1!P35/Sheet1!E35)*6),0))</f>
        <v>0</v>
      </c>
      <c r="I35" s="19">
        <f t="shared" si="2"/>
        <v>2</v>
      </c>
      <c r="J35" s="19">
        <f t="shared" si="3"/>
        <v>1.9472727272727273</v>
      </c>
      <c r="K35" s="19">
        <f t="shared" si="4"/>
        <v>9.8127272727272725</v>
      </c>
      <c r="L35" s="20">
        <f t="shared" si="27"/>
        <v>0</v>
      </c>
      <c r="M35" s="20">
        <f t="shared" si="28"/>
        <v>1</v>
      </c>
    </row>
    <row r="36" spans="1:13" x14ac:dyDescent="0.25">
      <c r="A36" t="s">
        <v>50</v>
      </c>
      <c r="B36" t="s">
        <v>2</v>
      </c>
      <c r="C36" t="s">
        <v>22</v>
      </c>
      <c r="D36" s="18">
        <f>IF(Sheet1!E36=0,0,((Sheet1!I36/Sheet1!E36)*0.5)+((Sheet1!F36/Sheet1!E36)*0.02)-((Sheet1!J36/Sheet1!E36)*0.5)-((Sheet1!G36/Sheet1!E36)*2)-((Sheet1!H36/Sheet1!E36)*5))</f>
        <v>1.8545454545454543</v>
      </c>
      <c r="E36" s="18">
        <f>IF(Sheet1!E36=0,0,IF(B36="G",((Sheet1!V36/Sheet1!E36)*7)+((Sheet1!T36/Sheet1!E36)*1)+((Sheet1!S36/Sheet1!E36)*1),0))</f>
        <v>0</v>
      </c>
      <c r="F36" s="18">
        <f>IF(Sheet1!E36=0,0,IF(B36="D",((Sheet1!K36/Sheet1!E36)*7)+((Sheet1!L36/Sheet1!E36)*4)+((Sheet1!S36/Sheet1!E36)*0.5)+((Sheet1!R36/Sheet1!E36)*0.25)+((Sheet1!Q36/Sheet1!E36)*0.03)-((Sheet1!P36/Sheet1!E36)*6),0))</f>
        <v>0</v>
      </c>
      <c r="G36" s="19">
        <f>IF(Sheet1!E36=0,0,IF(B36="M",((Sheet1!K36/Sheet1!E36)*7)+((Sheet1!L36/Sheet1!E36)*4)+((Sheet1!O36/Sheet1!E36)*2)+((Sheet1!Q36/Sheet1!E36)*0.05)-((Sheet1!P36/Sheet1!E36)*6),0))</f>
        <v>3.6409090909090907</v>
      </c>
      <c r="H36" s="19">
        <f>IF(Sheet1!E36=0,0,IF(B36="F",((Sheet1!K36/Sheet1!E36)*7)+((Sheet1!L36/Sheet1!E36)*4)+((Sheet1!O36/Sheet1!E36)*2)+((Sheet1!Q36/Sheet1!E36)*0.03)-((Sheet1!P36/Sheet1!E36)*6),0))</f>
        <v>0</v>
      </c>
      <c r="I36" s="19">
        <f t="shared" si="2"/>
        <v>0</v>
      </c>
      <c r="J36" s="19">
        <f t="shared" si="3"/>
        <v>0</v>
      </c>
      <c r="K36" s="19">
        <f t="shared" si="4"/>
        <v>5.4954545454545451</v>
      </c>
      <c r="L36" s="20">
        <f t="shared" si="27"/>
        <v>3</v>
      </c>
      <c r="M36" s="20">
        <f t="shared" si="28"/>
        <v>0</v>
      </c>
    </row>
    <row r="37" spans="1:13" x14ac:dyDescent="0.25">
      <c r="A37" t="s">
        <v>56</v>
      </c>
      <c r="B37" t="s">
        <v>16</v>
      </c>
      <c r="C37" t="s">
        <v>3</v>
      </c>
      <c r="D37" s="18">
        <f>IF(Sheet1!E37=0,0,((Sheet1!I37/Sheet1!E37)*0.5)+((Sheet1!F37/Sheet1!E37)*0.02)-((Sheet1!J37/Sheet1!E37)*0.5)-((Sheet1!G37/Sheet1!E37)*2)-((Sheet1!H37/Sheet1!E37)*5))</f>
        <v>2.0700000000000003</v>
      </c>
      <c r="E37" s="18">
        <f>IF(Sheet1!E37=0,0,IF(B37="G",((Sheet1!V37/Sheet1!E37)*7)+((Sheet1!T37/Sheet1!E37)*1)+((Sheet1!S37/Sheet1!E37)*1),0))</f>
        <v>0</v>
      </c>
      <c r="F37" s="18">
        <f>IF(Sheet1!E37=0,0,IF(B37="D",((Sheet1!K37/Sheet1!E37)*7)+((Sheet1!L37/Sheet1!E37)*4)+((Sheet1!S37/Sheet1!E37)*0.5)+((Sheet1!R37/Sheet1!E37)*0.25)+((Sheet1!Q37/Sheet1!E37)*0.03)-((Sheet1!P37/Sheet1!E37)*6),0))</f>
        <v>2.3899999999999997</v>
      </c>
      <c r="G37" s="19">
        <f>IF(Sheet1!E37=0,0,IF(B37="M",((Sheet1!K37/Sheet1!E37)*7)+((Sheet1!L37/Sheet1!E37)*4)+((Sheet1!O37/Sheet1!E37)*2)+((Sheet1!Q37/Sheet1!E37)*0.05)-((Sheet1!P37/Sheet1!E37)*6),0))</f>
        <v>0</v>
      </c>
      <c r="H37" s="19">
        <f>IF(Sheet1!E37=0,0,IF(B37="F",((Sheet1!K37/Sheet1!E37)*7)+((Sheet1!L37/Sheet1!E37)*4)+((Sheet1!O37/Sheet1!E37)*2)+((Sheet1!Q37/Sheet1!E37)*0.03)-((Sheet1!P37/Sheet1!E37)*6),0))</f>
        <v>0</v>
      </c>
      <c r="I37" s="19">
        <f t="shared" si="2"/>
        <v>4</v>
      </c>
      <c r="J37" s="19">
        <f t="shared" si="3"/>
        <v>0.95599999999999952</v>
      </c>
      <c r="K37" s="19">
        <f t="shared" si="4"/>
        <v>9.4160000000000004</v>
      </c>
      <c r="L37" s="20">
        <f t="shared" si="27"/>
        <v>0</v>
      </c>
      <c r="M37" s="20">
        <f t="shared" si="28"/>
        <v>3</v>
      </c>
    </row>
    <row r="38" spans="1:13" x14ac:dyDescent="0.25">
      <c r="A38" t="s">
        <v>72</v>
      </c>
      <c r="B38" t="s">
        <v>2</v>
      </c>
      <c r="C38" t="s">
        <v>13</v>
      </c>
      <c r="D38" s="18">
        <f>IF(Sheet1!E38=0,0,((Sheet1!I38/Sheet1!E38)*0.5)+((Sheet1!F38/Sheet1!E38)*0.02)-((Sheet1!J38/Sheet1!E38)*0.5)-((Sheet1!G38/Sheet1!E38)*2)-((Sheet1!H38/Sheet1!E38)*5))</f>
        <v>2.0857142857142859</v>
      </c>
      <c r="E38" s="18">
        <f>IF(Sheet1!E38=0,0,IF(B38="G",((Sheet1!V38/Sheet1!E38)*7)+((Sheet1!T38/Sheet1!E38)*1)+((Sheet1!S38/Sheet1!E38)*1),0))</f>
        <v>0</v>
      </c>
      <c r="F38" s="18">
        <f>IF(Sheet1!E38=0,0,IF(B38="D",((Sheet1!K38/Sheet1!E38)*7)+((Sheet1!L38/Sheet1!E38)*4)+((Sheet1!S38/Sheet1!E38)*0.5)+((Sheet1!R38/Sheet1!E38)*0.25)+((Sheet1!Q38/Sheet1!E38)*0.03)-((Sheet1!P38/Sheet1!E38)*6),0))</f>
        <v>0</v>
      </c>
      <c r="G38" s="19">
        <f>IF(Sheet1!E38=0,0,IF(B38="M",((Sheet1!K38/Sheet1!E38)*7)+((Sheet1!L38/Sheet1!E38)*4)+((Sheet1!O38/Sheet1!E38)*2)+((Sheet1!Q38/Sheet1!E38)*0.05)-((Sheet1!P38/Sheet1!E38)*6),0))</f>
        <v>3.0214285714285714</v>
      </c>
      <c r="H38" s="19">
        <f>IF(Sheet1!E38=0,0,IF(B38="F",((Sheet1!K38/Sheet1!E38)*7)+((Sheet1!L38/Sheet1!E38)*4)+((Sheet1!O38/Sheet1!E38)*2)+((Sheet1!Q38/Sheet1!E38)*0.03)-((Sheet1!P38/Sheet1!E38)*6),0))</f>
        <v>0</v>
      </c>
      <c r="I38" s="19">
        <f t="shared" si="2"/>
        <v>0</v>
      </c>
      <c r="J38" s="19">
        <f t="shared" si="3"/>
        <v>1.3596428571428572</v>
      </c>
      <c r="K38" s="19">
        <f t="shared" si="4"/>
        <v>6.4667857142857148</v>
      </c>
      <c r="L38" s="20">
        <f t="shared" si="27"/>
        <v>3</v>
      </c>
      <c r="M38" s="20">
        <f t="shared" si="28"/>
        <v>1</v>
      </c>
    </row>
    <row r="39" spans="1:13" x14ac:dyDescent="0.25">
      <c r="A39" t="s">
        <v>118</v>
      </c>
      <c r="B39" t="s">
        <v>16</v>
      </c>
      <c r="C39" t="s">
        <v>22</v>
      </c>
      <c r="D39" s="18">
        <f>IF(Sheet1!E39=0,0,((Sheet1!I39/Sheet1!E39)*0.5)+((Sheet1!F39/Sheet1!E39)*0.02)-((Sheet1!J39/Sheet1!E39)*0.5)-((Sheet1!G39/Sheet1!E39)*2)-((Sheet1!H39/Sheet1!E39)*5))</f>
        <v>0.73249999999999993</v>
      </c>
      <c r="E39" s="18">
        <f>IF(Sheet1!E39=0,0,IF(B39="G",((Sheet1!V39/Sheet1!E39)*7)+((Sheet1!T39/Sheet1!E39)*1)+((Sheet1!S39/Sheet1!E39)*1),0))</f>
        <v>0</v>
      </c>
      <c r="F39" s="18">
        <f>IF(Sheet1!E39=0,0,IF(B39="D",((Sheet1!K39/Sheet1!E39)*7)+((Sheet1!L39/Sheet1!E39)*4)+((Sheet1!S39/Sheet1!E39)*0.5)+((Sheet1!R39/Sheet1!E39)*0.25)+((Sheet1!Q39/Sheet1!E39)*0.03)-((Sheet1!P39/Sheet1!E39)*6),0))</f>
        <v>3.1887499999999998</v>
      </c>
      <c r="G39" s="19">
        <f>IF(Sheet1!E39=0,0,IF(B39="M",((Sheet1!K39/Sheet1!E39)*7)+((Sheet1!L39/Sheet1!E39)*4)+((Sheet1!O39/Sheet1!E39)*2)+((Sheet1!Q39/Sheet1!E39)*0.05)-((Sheet1!P39/Sheet1!E39)*6),0))</f>
        <v>0</v>
      </c>
      <c r="H39" s="19">
        <f>IF(Sheet1!E39=0,0,IF(B39="F",((Sheet1!K39/Sheet1!E39)*7)+((Sheet1!L39/Sheet1!E39)*4)+((Sheet1!O39/Sheet1!E39)*2)+((Sheet1!Q39/Sheet1!E39)*0.03)-((Sheet1!P39/Sheet1!E39)*6),0))</f>
        <v>0</v>
      </c>
      <c r="I39" s="19">
        <f t="shared" si="2"/>
        <v>0</v>
      </c>
      <c r="J39" s="19">
        <f t="shared" si="3"/>
        <v>0</v>
      </c>
      <c r="K39" s="19">
        <f t="shared" si="4"/>
        <v>3.9212499999999997</v>
      </c>
      <c r="L39" s="20">
        <f t="shared" si="27"/>
        <v>3</v>
      </c>
      <c r="M39" s="20">
        <f t="shared" si="28"/>
        <v>0</v>
      </c>
    </row>
    <row r="40" spans="1:13" x14ac:dyDescent="0.25">
      <c r="A40" t="s">
        <v>60</v>
      </c>
      <c r="B40" t="s">
        <v>16</v>
      </c>
      <c r="C40" t="s">
        <v>22</v>
      </c>
      <c r="D40" s="18">
        <f>IF(Sheet1!E40=0,0,((Sheet1!I40/Sheet1!E40)*0.5)+((Sheet1!F40/Sheet1!E40)*0.02)-((Sheet1!J40/Sheet1!E40)*0.5)-((Sheet1!G40/Sheet1!E40)*2)-((Sheet1!H40/Sheet1!E40)*5))</f>
        <v>1.48</v>
      </c>
      <c r="E40" s="18">
        <f>IF(Sheet1!E40=0,0,IF(B40="G",((Sheet1!V40/Sheet1!E40)*7)+((Sheet1!T40/Sheet1!E40)*1)+((Sheet1!S40/Sheet1!E40)*1),0))</f>
        <v>0</v>
      </c>
      <c r="F40" s="18">
        <f>IF(Sheet1!E40=0,0,IF(B40="D",((Sheet1!K40/Sheet1!E40)*7)+((Sheet1!L40/Sheet1!E40)*4)+((Sheet1!S40/Sheet1!E40)*0.5)+((Sheet1!R40/Sheet1!E40)*0.25)+((Sheet1!Q40/Sheet1!E40)*0.03)-((Sheet1!P40/Sheet1!E40)*6),0))</f>
        <v>2.6475</v>
      </c>
      <c r="G40" s="19">
        <f>IF(Sheet1!E40=0,0,IF(B40="M",((Sheet1!K40/Sheet1!E40)*7)+((Sheet1!L40/Sheet1!E40)*4)+((Sheet1!O40/Sheet1!E40)*2)+((Sheet1!Q40/Sheet1!E40)*0.05)-((Sheet1!P40/Sheet1!E40)*6),0))</f>
        <v>0</v>
      </c>
      <c r="H40" s="19">
        <f>IF(Sheet1!E40=0,0,IF(B40="F",((Sheet1!K40/Sheet1!E40)*7)+((Sheet1!L40/Sheet1!E40)*4)+((Sheet1!O40/Sheet1!E40)*2)+((Sheet1!Q40/Sheet1!E40)*0.03)-((Sheet1!P40/Sheet1!E40)*6),0))</f>
        <v>0</v>
      </c>
      <c r="I40" s="19">
        <f t="shared" si="2"/>
        <v>0</v>
      </c>
      <c r="J40" s="19">
        <f t="shared" si="3"/>
        <v>0</v>
      </c>
      <c r="K40" s="19">
        <f t="shared" si="4"/>
        <v>4.1274999999999995</v>
      </c>
      <c r="L40" s="20">
        <f t="shared" si="27"/>
        <v>3</v>
      </c>
      <c r="M40" s="20">
        <f t="shared" si="28"/>
        <v>0</v>
      </c>
    </row>
    <row r="41" spans="1:13" x14ac:dyDescent="0.25">
      <c r="A41" t="s">
        <v>11</v>
      </c>
      <c r="B41" t="s">
        <v>12</v>
      </c>
      <c r="C41" t="s">
        <v>13</v>
      </c>
      <c r="D41" s="18">
        <f>IF(Sheet1!E41=0,0,((Sheet1!I41/Sheet1!E41)*0.5)+((Sheet1!F41/Sheet1!E41)*0.02)-((Sheet1!J41/Sheet1!E41)*0.5)-((Sheet1!G41/Sheet1!E41)*2)-((Sheet1!H41/Sheet1!E41)*5))</f>
        <v>1.6636363636363636</v>
      </c>
      <c r="E41" s="18">
        <f>IF(Sheet1!E41=0,0,IF(B41="G",((Sheet1!V41/Sheet1!E41)*7)+((Sheet1!T41/Sheet1!E41)*1)+((Sheet1!S41/Sheet1!E41)*1),0))</f>
        <v>4.454545454545455</v>
      </c>
      <c r="F41" s="18">
        <f>IF(Sheet1!E41=0,0,IF(B41="D",((Sheet1!K41/Sheet1!E41)*7)+((Sheet1!L41/Sheet1!E41)*4)+((Sheet1!S41/Sheet1!E41)*0.5)+((Sheet1!R41/Sheet1!E41)*0.25)+((Sheet1!Q41/Sheet1!E41)*0.03)-((Sheet1!P41/Sheet1!E41)*6),0))</f>
        <v>0</v>
      </c>
      <c r="G41" s="19">
        <f>IF(Sheet1!E41=0,0,IF(B41="M",((Sheet1!K41/Sheet1!E41)*7)+((Sheet1!L41/Sheet1!E41)*4)+((Sheet1!O41/Sheet1!E41)*2)+((Sheet1!Q41/Sheet1!E41)*0.05)-((Sheet1!P41/Sheet1!E41)*6),0))</f>
        <v>0</v>
      </c>
      <c r="H41" s="19">
        <f>IF(Sheet1!E41=0,0,IF(B41="F",((Sheet1!K41/Sheet1!E41)*7)+((Sheet1!L41/Sheet1!E41)*4)+((Sheet1!O41/Sheet1!E41)*2)+((Sheet1!Q41/Sheet1!E41)*0.03)-((Sheet1!P41/Sheet1!E41)*6),0))</f>
        <v>0</v>
      </c>
      <c r="I41" s="19">
        <f t="shared" si="2"/>
        <v>0</v>
      </c>
      <c r="J41" s="19">
        <f t="shared" si="3"/>
        <v>0</v>
      </c>
      <c r="K41" s="19">
        <f t="shared" si="4"/>
        <v>6.1181818181818191</v>
      </c>
      <c r="L41" s="20">
        <f t="shared" si="27"/>
        <v>3</v>
      </c>
      <c r="M41" s="20">
        <f t="shared" si="28"/>
        <v>1</v>
      </c>
    </row>
    <row r="42" spans="1:13" x14ac:dyDescent="0.25">
      <c r="A42" t="s">
        <v>39</v>
      </c>
      <c r="B42" t="s">
        <v>25</v>
      </c>
      <c r="C42" t="s">
        <v>3</v>
      </c>
      <c r="D42" s="18">
        <f>IF(Sheet1!E42=0,0,((Sheet1!I42/Sheet1!E42)*0.5)+((Sheet1!F42/Sheet1!E42)*0.02)-((Sheet1!J42/Sheet1!E42)*0.5)-((Sheet1!G42/Sheet1!E42)*2)-((Sheet1!H42/Sheet1!E42)*5))</f>
        <v>1.56</v>
      </c>
      <c r="E42" s="18">
        <f>IF(Sheet1!E42=0,0,IF(B42="G",((Sheet1!V42/Sheet1!E42)*7)+((Sheet1!T42/Sheet1!E42)*1)+((Sheet1!S42/Sheet1!E42)*1),0))</f>
        <v>0</v>
      </c>
      <c r="F42" s="18">
        <f>IF(Sheet1!E42=0,0,IF(B42="D",((Sheet1!K42/Sheet1!E42)*7)+((Sheet1!L42/Sheet1!E42)*4)+((Sheet1!S42/Sheet1!E42)*0.5)+((Sheet1!R42/Sheet1!E42)*0.25)+((Sheet1!Q42/Sheet1!E42)*0.03)-((Sheet1!P42/Sheet1!E42)*6),0))</f>
        <v>0</v>
      </c>
      <c r="G42" s="19">
        <f>IF(Sheet1!E42=0,0,IF(B42="M",((Sheet1!K42/Sheet1!E42)*7)+((Sheet1!L42/Sheet1!E42)*4)+((Sheet1!O42/Sheet1!E42)*2)+((Sheet1!Q42/Sheet1!E42)*0.05)-((Sheet1!P42/Sheet1!E42)*6),0))</f>
        <v>0</v>
      </c>
      <c r="H42" s="19">
        <f>IF(Sheet1!E42=0,0,IF(B42="F",((Sheet1!K42/Sheet1!E42)*7)+((Sheet1!L42/Sheet1!E42)*4)+((Sheet1!O42/Sheet1!E42)*2)+((Sheet1!Q42/Sheet1!E42)*0.03)-((Sheet1!P42/Sheet1!E42)*6),0))</f>
        <v>4.4244444444444442</v>
      </c>
      <c r="I42" s="19">
        <f t="shared" si="2"/>
        <v>0</v>
      </c>
      <c r="J42" s="19">
        <f t="shared" si="3"/>
        <v>6.6366666666666658</v>
      </c>
      <c r="K42" s="19">
        <f t="shared" si="4"/>
        <v>12.621111111111109</v>
      </c>
      <c r="L42" s="20">
        <f t="shared" si="27"/>
        <v>0</v>
      </c>
      <c r="M42" s="20">
        <f t="shared" si="28"/>
        <v>3</v>
      </c>
    </row>
    <row r="43" spans="1:13" x14ac:dyDescent="0.25">
      <c r="A43" t="s">
        <v>108</v>
      </c>
      <c r="B43" t="s">
        <v>16</v>
      </c>
      <c r="C43" t="s">
        <v>42</v>
      </c>
      <c r="D43" s="18">
        <f>IF(Sheet1!E43=0,0,((Sheet1!I43/Sheet1!E43)*0.5)+((Sheet1!F43/Sheet1!E43)*0.02)-((Sheet1!J43/Sheet1!E43)*0.5)-((Sheet1!G43/Sheet1!E43)*2)-((Sheet1!H43/Sheet1!E43)*5))</f>
        <v>0.92499999999999982</v>
      </c>
      <c r="E43" s="18">
        <f>IF(Sheet1!E43=0,0,IF(B43="G",((Sheet1!V43/Sheet1!E43)*7)+((Sheet1!T43/Sheet1!E43)*1)+((Sheet1!S43/Sheet1!E43)*1),0))</f>
        <v>0</v>
      </c>
      <c r="F43" s="18">
        <f>IF(Sheet1!E43=0,0,IF(B43="D",((Sheet1!K43/Sheet1!E43)*7)+((Sheet1!L43/Sheet1!E43)*4)+((Sheet1!S43/Sheet1!E43)*0.5)+((Sheet1!R43/Sheet1!E43)*0.25)+((Sheet1!Q43/Sheet1!E43)*0.03)-((Sheet1!P43/Sheet1!E43)*6),0))</f>
        <v>3.3512499999999998</v>
      </c>
      <c r="G43" s="19">
        <f>IF(Sheet1!E43=0,0,IF(B43="M",((Sheet1!K43/Sheet1!E43)*7)+((Sheet1!L43/Sheet1!E43)*4)+((Sheet1!O43/Sheet1!E43)*2)+((Sheet1!Q43/Sheet1!E43)*0.05)-((Sheet1!P43/Sheet1!E43)*6),0))</f>
        <v>0</v>
      </c>
      <c r="H43" s="19">
        <f>IF(Sheet1!E43=0,0,IF(B43="F",((Sheet1!K43/Sheet1!E43)*7)+((Sheet1!L43/Sheet1!E43)*4)+((Sheet1!O43/Sheet1!E43)*2)+((Sheet1!Q43/Sheet1!E43)*0.03)-((Sheet1!P43/Sheet1!E43)*6),0))</f>
        <v>0</v>
      </c>
      <c r="I43" s="19">
        <f t="shared" si="2"/>
        <v>2</v>
      </c>
      <c r="J43" s="19">
        <f t="shared" si="3"/>
        <v>1.3405</v>
      </c>
      <c r="K43" s="19">
        <f t="shared" si="4"/>
        <v>7.6167499999999997</v>
      </c>
      <c r="L43" s="20">
        <f t="shared" si="27"/>
        <v>1</v>
      </c>
      <c r="M43" s="20">
        <f t="shared" si="28"/>
        <v>3</v>
      </c>
    </row>
    <row r="44" spans="1:13" x14ac:dyDescent="0.25">
      <c r="A44" t="s">
        <v>132</v>
      </c>
      <c r="B44" t="s">
        <v>2</v>
      </c>
      <c r="C44" t="s">
        <v>3</v>
      </c>
      <c r="D44" s="18">
        <f>IF(Sheet1!E44=0,0,((Sheet1!I44/Sheet1!E44)*0.5)+((Sheet1!F44/Sheet1!E44)*0.02)-((Sheet1!J44/Sheet1!E44)*0.5)-((Sheet1!G44/Sheet1!E44)*2)-((Sheet1!H44/Sheet1!E44)*5))</f>
        <v>1.4666666666666668</v>
      </c>
      <c r="E44" s="18">
        <f>IF(Sheet1!E44=0,0,IF(B44="G",((Sheet1!V44/Sheet1!E44)*7)+((Sheet1!T44/Sheet1!E44)*1)+((Sheet1!S44/Sheet1!E44)*1),0))</f>
        <v>0</v>
      </c>
      <c r="F44" s="18">
        <f>IF(Sheet1!E44=0,0,IF(B44="D",((Sheet1!K44/Sheet1!E44)*7)+((Sheet1!L44/Sheet1!E44)*4)+((Sheet1!S44/Sheet1!E44)*0.5)+((Sheet1!R44/Sheet1!E44)*0.25)+((Sheet1!Q44/Sheet1!E44)*0.03)-((Sheet1!P44/Sheet1!E44)*6),0))</f>
        <v>0</v>
      </c>
      <c r="G44" s="19">
        <f>IF(Sheet1!E44=0,0,IF(B44="M",((Sheet1!K44/Sheet1!E44)*7)+((Sheet1!L44/Sheet1!E44)*4)+((Sheet1!O44/Sheet1!E44)*2)+((Sheet1!Q44/Sheet1!E44)*0.05)-((Sheet1!P44/Sheet1!E44)*6),0))</f>
        <v>2.9888888888888889</v>
      </c>
      <c r="H44" s="19">
        <f>IF(Sheet1!E44=0,0,IF(B44="F",((Sheet1!K44/Sheet1!E44)*7)+((Sheet1!L44/Sheet1!E44)*4)+((Sheet1!O44/Sheet1!E44)*2)+((Sheet1!Q44/Sheet1!E44)*0.03)-((Sheet1!P44/Sheet1!E44)*6),0))</f>
        <v>0</v>
      </c>
      <c r="I44" s="19">
        <f t="shared" si="2"/>
        <v>2</v>
      </c>
      <c r="J44" s="19">
        <f t="shared" si="3"/>
        <v>3.2877777777777784</v>
      </c>
      <c r="K44" s="19">
        <f t="shared" si="4"/>
        <v>9.7433333333333341</v>
      </c>
      <c r="L44" s="20">
        <f t="shared" si="27"/>
        <v>0</v>
      </c>
      <c r="M44" s="20">
        <f t="shared" si="28"/>
        <v>3</v>
      </c>
    </row>
    <row r="45" spans="1:13" x14ac:dyDescent="0.25">
      <c r="A45" t="s">
        <v>63</v>
      </c>
      <c r="B45" t="s">
        <v>16</v>
      </c>
      <c r="C45" t="s">
        <v>22</v>
      </c>
      <c r="D45" s="18">
        <f>IF(Sheet1!E45=0,0,((Sheet1!I45/Sheet1!E45)*0.5)+((Sheet1!F45/Sheet1!E45)*0.02)-((Sheet1!J45/Sheet1!E45)*0.5)-((Sheet1!G45/Sheet1!E45)*2)-((Sheet1!H45/Sheet1!E45)*5))</f>
        <v>1.7066666666666666</v>
      </c>
      <c r="E45" s="18">
        <f>IF(Sheet1!E45=0,0,IF(B45="G",((Sheet1!V45/Sheet1!E45)*7)+((Sheet1!T45/Sheet1!E45)*1)+((Sheet1!S45/Sheet1!E45)*1),0))</f>
        <v>0</v>
      </c>
      <c r="F45" s="18">
        <f>IF(Sheet1!E45=0,0,IF(B45="D",((Sheet1!K45/Sheet1!E45)*7)+((Sheet1!L45/Sheet1!E45)*4)+((Sheet1!S45/Sheet1!E45)*0.5)+((Sheet1!R45/Sheet1!E45)*0.25)+((Sheet1!Q45/Sheet1!E45)*0.03)-((Sheet1!P45/Sheet1!E45)*6),0))</f>
        <v>2.2599999999999998</v>
      </c>
      <c r="G45" s="19">
        <f>IF(Sheet1!E45=0,0,IF(B45="M",((Sheet1!K45/Sheet1!E45)*7)+((Sheet1!L45/Sheet1!E45)*4)+((Sheet1!O45/Sheet1!E45)*2)+((Sheet1!Q45/Sheet1!E45)*0.05)-((Sheet1!P45/Sheet1!E45)*6),0))</f>
        <v>0</v>
      </c>
      <c r="H45" s="19">
        <f>IF(Sheet1!E45=0,0,IF(B45="F",((Sheet1!K45/Sheet1!E45)*7)+((Sheet1!L45/Sheet1!E45)*4)+((Sheet1!O45/Sheet1!E45)*2)+((Sheet1!Q45/Sheet1!E45)*0.03)-((Sheet1!P45/Sheet1!E45)*6),0))</f>
        <v>0</v>
      </c>
      <c r="I45" s="19">
        <f t="shared" si="2"/>
        <v>0</v>
      </c>
      <c r="J45" s="19">
        <f t="shared" si="3"/>
        <v>0</v>
      </c>
      <c r="K45" s="19">
        <f t="shared" si="4"/>
        <v>3.9666666666666663</v>
      </c>
      <c r="L45" s="20">
        <f t="shared" si="27"/>
        <v>3</v>
      </c>
      <c r="M45" s="20">
        <f t="shared" si="28"/>
        <v>0</v>
      </c>
    </row>
    <row r="46" spans="1:13" x14ac:dyDescent="0.25">
      <c r="A46" t="s">
        <v>125</v>
      </c>
      <c r="B46" t="s">
        <v>16</v>
      </c>
      <c r="C46" t="s">
        <v>13</v>
      </c>
      <c r="D46" s="18">
        <f>IF(Sheet1!E46=0,0,((Sheet1!I46/Sheet1!E46)*0.5)+((Sheet1!F46/Sheet1!E46)*0.02)-((Sheet1!J46/Sheet1!E46)*0.5)-((Sheet1!G46/Sheet1!E46)*2)-((Sheet1!H46/Sheet1!E46)*5))</f>
        <v>0.8</v>
      </c>
      <c r="E46" s="18">
        <f>IF(Sheet1!E46=0,0,IF(B46="G",((Sheet1!V46/Sheet1!E46)*7)+((Sheet1!T46/Sheet1!E46)*1)+((Sheet1!S46/Sheet1!E46)*1),0))</f>
        <v>0</v>
      </c>
      <c r="F46" s="18">
        <f>IF(Sheet1!E46=0,0,IF(B46="D",((Sheet1!K46/Sheet1!E46)*7)+((Sheet1!L46/Sheet1!E46)*4)+((Sheet1!S46/Sheet1!E46)*0.5)+((Sheet1!R46/Sheet1!E46)*0.25)+((Sheet1!Q46/Sheet1!E46)*0.03)-((Sheet1!P46/Sheet1!E46)*6),0))</f>
        <v>2.6625000000000001</v>
      </c>
      <c r="G46" s="19">
        <f>IF(Sheet1!E46=0,0,IF(B46="M",((Sheet1!K46/Sheet1!E46)*7)+((Sheet1!L46/Sheet1!E46)*4)+((Sheet1!O46/Sheet1!E46)*2)+((Sheet1!Q46/Sheet1!E46)*0.05)-((Sheet1!P46/Sheet1!E46)*6),0))</f>
        <v>0</v>
      </c>
      <c r="H46" s="19">
        <f>IF(Sheet1!E46=0,0,IF(B46="F",((Sheet1!K46/Sheet1!E46)*7)+((Sheet1!L46/Sheet1!E46)*4)+((Sheet1!O46/Sheet1!E46)*2)+((Sheet1!Q46/Sheet1!E46)*0.03)-((Sheet1!P46/Sheet1!E46)*6),0))</f>
        <v>0</v>
      </c>
      <c r="I46" s="19">
        <f t="shared" si="2"/>
        <v>0</v>
      </c>
      <c r="J46" s="19">
        <f t="shared" si="3"/>
        <v>0.53249999999999975</v>
      </c>
      <c r="K46" s="19">
        <f t="shared" si="4"/>
        <v>3.9950000000000001</v>
      </c>
      <c r="L46" s="20">
        <f t="shared" si="27"/>
        <v>3</v>
      </c>
      <c r="M46" s="20">
        <f t="shared" si="28"/>
        <v>1</v>
      </c>
    </row>
    <row r="47" spans="1:13" x14ac:dyDescent="0.25">
      <c r="A47" t="s">
        <v>94</v>
      </c>
      <c r="B47" t="s">
        <v>16</v>
      </c>
      <c r="C47" t="s">
        <v>30</v>
      </c>
      <c r="D47" s="18">
        <f>IF(Sheet1!E47=0,0,((Sheet1!I47/Sheet1!E47)*0.5)+((Sheet1!F47/Sheet1!E47)*0.02)-((Sheet1!J47/Sheet1!E47)*0.5)-((Sheet1!G47/Sheet1!E47)*2)-((Sheet1!H47/Sheet1!E47)*5))</f>
        <v>1.8149999999999999</v>
      </c>
      <c r="E47" s="18">
        <f>IF(Sheet1!E47=0,0,IF(B47="G",((Sheet1!V47/Sheet1!E47)*7)+((Sheet1!T47/Sheet1!E47)*1)+((Sheet1!S47/Sheet1!E47)*1),0))</f>
        <v>0</v>
      </c>
      <c r="F47" s="18">
        <f>IF(Sheet1!E47=0,0,IF(B47="D",((Sheet1!K47/Sheet1!E47)*7)+((Sheet1!L47/Sheet1!E47)*4)+((Sheet1!S47/Sheet1!E47)*0.5)+((Sheet1!R47/Sheet1!E47)*0.25)+((Sheet1!Q47/Sheet1!E47)*0.03)-((Sheet1!P47/Sheet1!E47)*6),0))</f>
        <v>2.5125000000000002</v>
      </c>
      <c r="G47" s="19">
        <f>IF(Sheet1!E47=0,0,IF(B47="M",((Sheet1!K47/Sheet1!E47)*7)+((Sheet1!L47/Sheet1!E47)*4)+((Sheet1!O47/Sheet1!E47)*2)+((Sheet1!Q47/Sheet1!E47)*0.05)-((Sheet1!P47/Sheet1!E47)*6),0))</f>
        <v>0</v>
      </c>
      <c r="H47" s="19">
        <f>IF(Sheet1!E47=0,0,IF(B47="F",((Sheet1!K47/Sheet1!E47)*7)+((Sheet1!L47/Sheet1!E47)*4)+((Sheet1!O47/Sheet1!E47)*2)+((Sheet1!Q47/Sheet1!E47)*0.03)-((Sheet1!P47/Sheet1!E47)*6),0))</f>
        <v>0</v>
      </c>
      <c r="I47" s="19">
        <f t="shared" si="2"/>
        <v>2</v>
      </c>
      <c r="J47" s="19">
        <f t="shared" si="3"/>
        <v>0</v>
      </c>
      <c r="K47" s="19">
        <f t="shared" si="4"/>
        <v>6.3275000000000006</v>
      </c>
      <c r="L47" s="20">
        <f t="shared" si="27"/>
        <v>1</v>
      </c>
      <c r="M47" s="20">
        <f t="shared" si="28"/>
        <v>0</v>
      </c>
    </row>
    <row r="48" spans="1:13" x14ac:dyDescent="0.25">
      <c r="A48" t="s">
        <v>66</v>
      </c>
      <c r="B48" t="s">
        <v>16</v>
      </c>
      <c r="C48" t="s">
        <v>13</v>
      </c>
      <c r="D48" s="18">
        <f>IF(Sheet1!E48=0,0,((Sheet1!I48/Sheet1!E48)*0.5)+((Sheet1!F48/Sheet1!E48)*0.02)-((Sheet1!J48/Sheet1!E48)*0.5)-((Sheet1!G48/Sheet1!E48)*2)-((Sheet1!H48/Sheet1!E48)*5))</f>
        <v>1.2444444444444449</v>
      </c>
      <c r="E48" s="18">
        <f>IF(Sheet1!E48=0,0,IF(B48="G",((Sheet1!V48/Sheet1!E48)*7)+((Sheet1!T48/Sheet1!E48)*1)+((Sheet1!S48/Sheet1!E48)*1),0))</f>
        <v>0</v>
      </c>
      <c r="F48" s="18">
        <f>IF(Sheet1!E48=0,0,IF(B48="D",((Sheet1!K48/Sheet1!E48)*7)+((Sheet1!L48/Sheet1!E48)*4)+((Sheet1!S48/Sheet1!E48)*0.5)+((Sheet1!R48/Sheet1!E48)*0.25)+((Sheet1!Q48/Sheet1!E48)*0.03)-((Sheet1!P48/Sheet1!E48)*6),0))</f>
        <v>2.7855555555555553</v>
      </c>
      <c r="G48" s="19">
        <f>IF(Sheet1!E48=0,0,IF(B48="M",((Sheet1!K48/Sheet1!E48)*7)+((Sheet1!L48/Sheet1!E48)*4)+((Sheet1!O48/Sheet1!E48)*2)+((Sheet1!Q48/Sheet1!E48)*0.05)-((Sheet1!P48/Sheet1!E48)*6),0))</f>
        <v>0</v>
      </c>
      <c r="H48" s="19">
        <f>IF(Sheet1!E48=0,0,IF(B48="F",((Sheet1!K48/Sheet1!E48)*7)+((Sheet1!L48/Sheet1!E48)*4)+((Sheet1!O48/Sheet1!E48)*2)+((Sheet1!Q48/Sheet1!E48)*0.03)-((Sheet1!P48/Sheet1!E48)*6),0))</f>
        <v>0</v>
      </c>
      <c r="I48" s="19">
        <f t="shared" si="2"/>
        <v>0</v>
      </c>
      <c r="J48" s="19">
        <f t="shared" si="3"/>
        <v>0.55711111111111089</v>
      </c>
      <c r="K48" s="19">
        <f t="shared" si="4"/>
        <v>4.5871111111111116</v>
      </c>
      <c r="L48" s="20">
        <f t="shared" si="27"/>
        <v>3</v>
      </c>
      <c r="M48" s="20">
        <f t="shared" si="28"/>
        <v>1</v>
      </c>
    </row>
    <row r="49" spans="1:13" x14ac:dyDescent="0.25">
      <c r="A49" t="s">
        <v>91</v>
      </c>
      <c r="B49" t="s">
        <v>2</v>
      </c>
      <c r="C49" t="s">
        <v>42</v>
      </c>
      <c r="D49" s="18">
        <f>IF(Sheet1!E49=0,0,((Sheet1!I49/Sheet1!E49)*0.5)+((Sheet1!F49/Sheet1!E49)*0.02)-((Sheet1!J49/Sheet1!E49)*0.5)-((Sheet1!G49/Sheet1!E49)*2)-((Sheet1!H49/Sheet1!E49)*5))</f>
        <v>1.2374999999999998</v>
      </c>
      <c r="E49" s="18">
        <f>IF(Sheet1!E49=0,0,IF(B49="G",((Sheet1!V49/Sheet1!E49)*7)+((Sheet1!T49/Sheet1!E49)*1)+((Sheet1!S49/Sheet1!E49)*1),0))</f>
        <v>0</v>
      </c>
      <c r="F49" s="18">
        <f>IF(Sheet1!E49=0,0,IF(B49="D",((Sheet1!K49/Sheet1!E49)*7)+((Sheet1!L49/Sheet1!E49)*4)+((Sheet1!S49/Sheet1!E49)*0.5)+((Sheet1!R49/Sheet1!E49)*0.25)+((Sheet1!Q49/Sheet1!E49)*0.03)-((Sheet1!P49/Sheet1!E49)*6),0))</f>
        <v>0</v>
      </c>
      <c r="G49" s="19">
        <f>IF(Sheet1!E49=0,0,IF(B49="M",((Sheet1!K49/Sheet1!E49)*7)+((Sheet1!L49/Sheet1!E49)*4)+((Sheet1!O49/Sheet1!E49)*2)+((Sheet1!Q49/Sheet1!E49)*0.05)-((Sheet1!P49/Sheet1!E49)*6),0))</f>
        <v>3.2750000000000004</v>
      </c>
      <c r="H49" s="19">
        <f>IF(Sheet1!E49=0,0,IF(B49="F",((Sheet1!K49/Sheet1!E49)*7)+((Sheet1!L49/Sheet1!E49)*4)+((Sheet1!O49/Sheet1!E49)*2)+((Sheet1!Q49/Sheet1!E49)*0.03)-((Sheet1!P49/Sheet1!E49)*6),0))</f>
        <v>0</v>
      </c>
      <c r="I49" s="19">
        <f t="shared" si="2"/>
        <v>1</v>
      </c>
      <c r="J49" s="19">
        <f t="shared" si="3"/>
        <v>3.6025000000000009</v>
      </c>
      <c r="K49" s="19">
        <f t="shared" si="4"/>
        <v>9.115000000000002</v>
      </c>
      <c r="L49" s="20">
        <f t="shared" si="27"/>
        <v>1</v>
      </c>
      <c r="M49" s="20">
        <f t="shared" si="28"/>
        <v>3</v>
      </c>
    </row>
    <row r="50" spans="1:13" x14ac:dyDescent="0.25">
      <c r="A50" t="s">
        <v>77</v>
      </c>
      <c r="B50" t="s">
        <v>16</v>
      </c>
      <c r="C50" t="s">
        <v>13</v>
      </c>
      <c r="D50" s="18">
        <f>IF(Sheet1!E50=0,0,((Sheet1!I50/Sheet1!E50)*0.5)+((Sheet1!F50/Sheet1!E50)*0.02)-((Sheet1!J50/Sheet1!E50)*0.5)-((Sheet1!G50/Sheet1!E50)*2)-((Sheet1!H50/Sheet1!E50)*5))</f>
        <v>0.73599999999999999</v>
      </c>
      <c r="E50" s="18">
        <f>IF(Sheet1!E50=0,0,IF(B50="G",((Sheet1!V50/Sheet1!E50)*7)+((Sheet1!T50/Sheet1!E50)*1)+((Sheet1!S50/Sheet1!E50)*1),0))</f>
        <v>0</v>
      </c>
      <c r="F50" s="18">
        <f>IF(Sheet1!E50=0,0,IF(B50="D",((Sheet1!K50/Sheet1!E50)*7)+((Sheet1!L50/Sheet1!E50)*4)+((Sheet1!S50/Sheet1!E50)*0.5)+((Sheet1!R50/Sheet1!E50)*0.25)+((Sheet1!Q50/Sheet1!E50)*0.03)-((Sheet1!P50/Sheet1!E50)*6),0))</f>
        <v>3.7</v>
      </c>
      <c r="G50" s="19">
        <f>IF(Sheet1!E50=0,0,IF(B50="M",((Sheet1!K50/Sheet1!E50)*7)+((Sheet1!L50/Sheet1!E50)*4)+((Sheet1!O50/Sheet1!E50)*2)+((Sheet1!Q50/Sheet1!E50)*0.05)-((Sheet1!P50/Sheet1!E50)*6),0))</f>
        <v>0</v>
      </c>
      <c r="H50" s="19">
        <f>IF(Sheet1!E50=0,0,IF(B50="F",((Sheet1!K50/Sheet1!E50)*7)+((Sheet1!L50/Sheet1!E50)*4)+((Sheet1!O50/Sheet1!E50)*2)+((Sheet1!Q50/Sheet1!E50)*0.03)-((Sheet1!P50/Sheet1!E50)*6),0))</f>
        <v>0</v>
      </c>
      <c r="I50" s="19">
        <f t="shared" si="2"/>
        <v>0</v>
      </c>
      <c r="J50" s="19">
        <f t="shared" si="3"/>
        <v>0.74000000000000021</v>
      </c>
      <c r="K50" s="19">
        <f t="shared" si="4"/>
        <v>5.1760000000000002</v>
      </c>
      <c r="L50" s="20">
        <f t="shared" si="27"/>
        <v>3</v>
      </c>
      <c r="M50" s="20">
        <f t="shared" si="28"/>
        <v>1</v>
      </c>
    </row>
    <row r="51" spans="1:13" x14ac:dyDescent="0.25">
      <c r="A51" t="s">
        <v>141</v>
      </c>
      <c r="B51" t="s">
        <v>2</v>
      </c>
      <c r="C51" t="s">
        <v>30</v>
      </c>
      <c r="D51" s="18">
        <f>IF(Sheet1!E51=0,0,((Sheet1!I51/Sheet1!E51)*0.5)+((Sheet1!F51/Sheet1!E51)*0.02)-((Sheet1!J51/Sheet1!E51)*0.5)-((Sheet1!G51/Sheet1!E51)*2)-((Sheet1!H51/Sheet1!E51)*5))</f>
        <v>1.2422222222222223</v>
      </c>
      <c r="E51" s="18">
        <f>IF(Sheet1!E51=0,0,IF(B51="G",((Sheet1!V51/Sheet1!E51)*7)+((Sheet1!T51/Sheet1!E51)*1)+((Sheet1!S51/Sheet1!E51)*1),0))</f>
        <v>0</v>
      </c>
      <c r="F51" s="18">
        <f>IF(Sheet1!E51=0,0,IF(B51="D",((Sheet1!K51/Sheet1!E51)*7)+((Sheet1!L51/Sheet1!E51)*4)+((Sheet1!S51/Sheet1!E51)*0.5)+((Sheet1!R51/Sheet1!E51)*0.25)+((Sheet1!Q51/Sheet1!E51)*0.03)-((Sheet1!P51/Sheet1!E51)*6),0))</f>
        <v>0</v>
      </c>
      <c r="G51" s="19">
        <f>IF(Sheet1!E51=0,0,IF(B51="M",((Sheet1!K51/Sheet1!E51)*7)+((Sheet1!L51/Sheet1!E51)*4)+((Sheet1!O51/Sheet1!E51)*2)+((Sheet1!Q51/Sheet1!E51)*0.05)-((Sheet1!P51/Sheet1!E51)*6),0))</f>
        <v>3.5666666666666664</v>
      </c>
      <c r="H51" s="19">
        <f>IF(Sheet1!E51=0,0,IF(B51="F",((Sheet1!K51/Sheet1!E51)*7)+((Sheet1!L51/Sheet1!E51)*4)+((Sheet1!O51/Sheet1!E51)*2)+((Sheet1!Q51/Sheet1!E51)*0.03)-((Sheet1!P51/Sheet1!E51)*6),0))</f>
        <v>0</v>
      </c>
      <c r="I51" s="19">
        <f t="shared" si="2"/>
        <v>1</v>
      </c>
      <c r="J51" s="19">
        <f t="shared" si="3"/>
        <v>0</v>
      </c>
      <c r="K51" s="19">
        <f t="shared" si="4"/>
        <v>5.8088888888888892</v>
      </c>
      <c r="L51" s="20">
        <f t="shared" si="27"/>
        <v>1</v>
      </c>
      <c r="M51" s="20">
        <f t="shared" si="28"/>
        <v>0</v>
      </c>
    </row>
    <row r="52" spans="1:13" x14ac:dyDescent="0.25">
      <c r="A52" t="s">
        <v>102</v>
      </c>
      <c r="B52" t="s">
        <v>16</v>
      </c>
      <c r="C52" t="s">
        <v>30</v>
      </c>
      <c r="D52" s="18">
        <f>IF(Sheet1!E52=0,0,((Sheet1!I52/Sheet1!E52)*0.5)+((Sheet1!F52/Sheet1!E52)*0.02)-((Sheet1!J52/Sheet1!E52)*0.5)-((Sheet1!G52/Sheet1!E52)*2)-((Sheet1!H52/Sheet1!E52)*5))</f>
        <v>1.0499999999999998</v>
      </c>
      <c r="E52" s="18">
        <f>IF(Sheet1!E52=0,0,IF(B52="G",((Sheet1!V52/Sheet1!E52)*7)+((Sheet1!T52/Sheet1!E52)*1)+((Sheet1!S52/Sheet1!E52)*1),0))</f>
        <v>0</v>
      </c>
      <c r="F52" s="18">
        <f>IF(Sheet1!E52=0,0,IF(B52="D",((Sheet1!K52/Sheet1!E52)*7)+((Sheet1!L52/Sheet1!E52)*4)+((Sheet1!S52/Sheet1!E52)*0.5)+((Sheet1!R52/Sheet1!E52)*0.25)+((Sheet1!Q52/Sheet1!E52)*0.03)-((Sheet1!P52/Sheet1!E52)*6),0))</f>
        <v>2.9139999999999997</v>
      </c>
      <c r="G52" s="19">
        <f>IF(Sheet1!E52=0,0,IF(B52="M",((Sheet1!K52/Sheet1!E52)*7)+((Sheet1!L52/Sheet1!E52)*4)+((Sheet1!O52/Sheet1!E52)*2)+((Sheet1!Q52/Sheet1!E52)*0.05)-((Sheet1!P52/Sheet1!E52)*6),0))</f>
        <v>0</v>
      </c>
      <c r="H52" s="19">
        <f>IF(Sheet1!E52=0,0,IF(B52="F",((Sheet1!K52/Sheet1!E52)*7)+((Sheet1!L52/Sheet1!E52)*4)+((Sheet1!O52/Sheet1!E52)*2)+((Sheet1!Q52/Sheet1!E52)*0.03)-((Sheet1!P52/Sheet1!E52)*6),0))</f>
        <v>0</v>
      </c>
      <c r="I52" s="19">
        <f t="shared" si="2"/>
        <v>2</v>
      </c>
      <c r="J52" s="19">
        <f t="shared" si="3"/>
        <v>0</v>
      </c>
      <c r="K52" s="19">
        <f t="shared" si="4"/>
        <v>5.9639999999999995</v>
      </c>
      <c r="L52" s="20">
        <f t="shared" si="27"/>
        <v>1</v>
      </c>
      <c r="M52" s="20">
        <f t="shared" si="28"/>
        <v>0</v>
      </c>
    </row>
    <row r="53" spans="1:13" x14ac:dyDescent="0.25">
      <c r="A53" t="s">
        <v>104</v>
      </c>
      <c r="B53" t="s">
        <v>16</v>
      </c>
      <c r="C53" t="s">
        <v>30</v>
      </c>
      <c r="D53" s="18">
        <f>IF(Sheet1!E53=0,0,((Sheet1!I53/Sheet1!E53)*0.5)+((Sheet1!F53/Sheet1!E53)*0.02)-((Sheet1!J53/Sheet1!E53)*0.5)-((Sheet1!G53/Sheet1!E53)*2)-((Sheet1!H53/Sheet1!E53)*5))</f>
        <v>0.17499999999999982</v>
      </c>
      <c r="E53" s="18">
        <f>IF(Sheet1!E53=0,0,IF(B53="G",((Sheet1!V53/Sheet1!E53)*7)+((Sheet1!T53/Sheet1!E53)*1)+((Sheet1!S53/Sheet1!E53)*1),0))</f>
        <v>0</v>
      </c>
      <c r="F53" s="18">
        <f>IF(Sheet1!E53=0,0,IF(B53="D",((Sheet1!K53/Sheet1!E53)*7)+((Sheet1!L53/Sheet1!E53)*4)+((Sheet1!S53/Sheet1!E53)*0.5)+((Sheet1!R53/Sheet1!E53)*0.25)+((Sheet1!Q53/Sheet1!E53)*0.03)-((Sheet1!P53/Sheet1!E53)*6),0))</f>
        <v>3.36625</v>
      </c>
      <c r="G53" s="19">
        <f>IF(Sheet1!E53=0,0,IF(B53="M",((Sheet1!K53/Sheet1!E53)*7)+((Sheet1!L53/Sheet1!E53)*4)+((Sheet1!O53/Sheet1!E53)*2)+((Sheet1!Q53/Sheet1!E53)*0.05)-((Sheet1!P53/Sheet1!E53)*6),0))</f>
        <v>0</v>
      </c>
      <c r="H53" s="19">
        <f>IF(Sheet1!E53=0,0,IF(B53="F",((Sheet1!K53/Sheet1!E53)*7)+((Sheet1!L53/Sheet1!E53)*4)+((Sheet1!O53/Sheet1!E53)*2)+((Sheet1!Q53/Sheet1!E53)*0.03)-((Sheet1!P53/Sheet1!E53)*6),0))</f>
        <v>0</v>
      </c>
      <c r="I53" s="19">
        <f t="shared" si="2"/>
        <v>2</v>
      </c>
      <c r="J53" s="19">
        <f t="shared" si="3"/>
        <v>0</v>
      </c>
      <c r="K53" s="19">
        <f t="shared" si="4"/>
        <v>5.5412499999999998</v>
      </c>
      <c r="L53" s="20">
        <f t="shared" si="27"/>
        <v>1</v>
      </c>
      <c r="M53" s="20">
        <f t="shared" si="28"/>
        <v>0</v>
      </c>
    </row>
    <row r="54" spans="1:13" x14ac:dyDescent="0.25">
      <c r="A54" t="s">
        <v>89</v>
      </c>
      <c r="B54" t="s">
        <v>2</v>
      </c>
      <c r="C54" t="s">
        <v>3</v>
      </c>
      <c r="D54" s="18">
        <f>IF(Sheet1!E54=0,0,((Sheet1!I54/Sheet1!E54)*0.5)+((Sheet1!F54/Sheet1!E54)*0.02)-((Sheet1!J54/Sheet1!E54)*0.5)-((Sheet1!G54/Sheet1!E54)*2)-((Sheet1!H54/Sheet1!E54)*5))</f>
        <v>1.004</v>
      </c>
      <c r="E54" s="18">
        <f>IF(Sheet1!E54=0,0,IF(B54="G",((Sheet1!V54/Sheet1!E54)*7)+((Sheet1!T54/Sheet1!E54)*1)+((Sheet1!S54/Sheet1!E54)*1),0))</f>
        <v>0</v>
      </c>
      <c r="F54" s="18">
        <f>IF(Sheet1!E54=0,0,IF(B54="D",((Sheet1!K54/Sheet1!E54)*7)+((Sheet1!L54/Sheet1!E54)*4)+((Sheet1!S54/Sheet1!E54)*0.5)+((Sheet1!R54/Sheet1!E54)*0.25)+((Sheet1!Q54/Sheet1!E54)*0.03)-((Sheet1!P54/Sheet1!E54)*6),0))</f>
        <v>0</v>
      </c>
      <c r="G54" s="19">
        <f>IF(Sheet1!E54=0,0,IF(B54="M",((Sheet1!K54/Sheet1!E54)*7)+((Sheet1!L54/Sheet1!E54)*4)+((Sheet1!O54/Sheet1!E54)*2)+((Sheet1!Q54/Sheet1!E54)*0.05)-((Sheet1!P54/Sheet1!E54)*6),0))</f>
        <v>3.2250000000000001</v>
      </c>
      <c r="H54" s="19">
        <f>IF(Sheet1!E54=0,0,IF(B54="F",((Sheet1!K54/Sheet1!E54)*7)+((Sheet1!L54/Sheet1!E54)*4)+((Sheet1!O54/Sheet1!E54)*2)+((Sheet1!Q54/Sheet1!E54)*0.03)-((Sheet1!P54/Sheet1!E54)*6),0))</f>
        <v>0</v>
      </c>
      <c r="I54" s="19">
        <f t="shared" si="2"/>
        <v>2</v>
      </c>
      <c r="J54" s="19">
        <f t="shared" si="3"/>
        <v>3.5475000000000008</v>
      </c>
      <c r="K54" s="19">
        <f t="shared" si="4"/>
        <v>9.7765000000000004</v>
      </c>
      <c r="L54" s="20">
        <f t="shared" si="27"/>
        <v>0</v>
      </c>
      <c r="M54" s="20">
        <f t="shared" si="28"/>
        <v>3</v>
      </c>
    </row>
    <row r="55" spans="1:13" x14ac:dyDescent="0.25">
      <c r="A55" t="s">
        <v>98</v>
      </c>
      <c r="B55" t="s">
        <v>16</v>
      </c>
      <c r="C55" t="s">
        <v>3</v>
      </c>
      <c r="D55" s="18">
        <f>IF(Sheet1!E55=0,0,((Sheet1!I55/Sheet1!E55)*0.5)+((Sheet1!F55/Sheet1!E55)*0.02)-((Sheet1!J55/Sheet1!E55)*0.5)-((Sheet1!G55/Sheet1!E55)*2)-((Sheet1!H55/Sheet1!E55)*5))</f>
        <v>0.66800000000000026</v>
      </c>
      <c r="E55" s="18">
        <f>IF(Sheet1!E55=0,0,IF(B55="G",((Sheet1!V55/Sheet1!E55)*7)+((Sheet1!T55/Sheet1!E55)*1)+((Sheet1!S55/Sheet1!E55)*1),0))</f>
        <v>0</v>
      </c>
      <c r="F55" s="18">
        <f>IF(Sheet1!E55=0,0,IF(B55="D",((Sheet1!K55/Sheet1!E55)*7)+((Sheet1!L55/Sheet1!E55)*4)+((Sheet1!S55/Sheet1!E55)*0.5)+((Sheet1!R55/Sheet1!E55)*0.25)+((Sheet1!Q55/Sheet1!E55)*0.03)-((Sheet1!P55/Sheet1!E55)*6),0))</f>
        <v>2.0439999999999996</v>
      </c>
      <c r="G55" s="19">
        <f>IF(Sheet1!E55=0,0,IF(B55="M",((Sheet1!K55/Sheet1!E55)*7)+((Sheet1!L55/Sheet1!E55)*4)+((Sheet1!O55/Sheet1!E55)*2)+((Sheet1!Q55/Sheet1!E55)*0.05)-((Sheet1!P55/Sheet1!E55)*6),0))</f>
        <v>0</v>
      </c>
      <c r="H55" s="19">
        <f>IF(Sheet1!E55=0,0,IF(B55="F",((Sheet1!K55/Sheet1!E55)*7)+((Sheet1!L55/Sheet1!E55)*4)+((Sheet1!O55/Sheet1!E55)*2)+((Sheet1!Q55/Sheet1!E55)*0.03)-((Sheet1!P55/Sheet1!E55)*6),0))</f>
        <v>0</v>
      </c>
      <c r="I55" s="19">
        <f t="shared" si="2"/>
        <v>4</v>
      </c>
      <c r="J55" s="19">
        <f t="shared" si="3"/>
        <v>0.81759999999999966</v>
      </c>
      <c r="K55" s="19">
        <f t="shared" si="4"/>
        <v>7.5295999999999994</v>
      </c>
      <c r="L55" s="20">
        <f t="shared" si="27"/>
        <v>0</v>
      </c>
      <c r="M55" s="20">
        <f t="shared" si="28"/>
        <v>3</v>
      </c>
    </row>
    <row r="56" spans="1:13" x14ac:dyDescent="0.25">
      <c r="A56" t="s">
        <v>106</v>
      </c>
      <c r="B56" t="s">
        <v>16</v>
      </c>
      <c r="C56" t="s">
        <v>42</v>
      </c>
      <c r="D56" s="18">
        <f>IF(Sheet1!E56=0,0,((Sheet1!I56/Sheet1!E56)*0.5)+((Sheet1!F56/Sheet1!E56)*0.02)-((Sheet1!J56/Sheet1!E56)*0.5)-((Sheet1!G56/Sheet1!E56)*2)-((Sheet1!H56/Sheet1!E56)*5))</f>
        <v>1.0499999999999998</v>
      </c>
      <c r="E56" s="18">
        <f>IF(Sheet1!E56=0,0,IF(B56="G",((Sheet1!V56/Sheet1!E56)*7)+((Sheet1!T56/Sheet1!E56)*1)+((Sheet1!S56/Sheet1!E56)*1),0))</f>
        <v>0</v>
      </c>
      <c r="F56" s="18">
        <f>IF(Sheet1!E56=0,0,IF(B56="D",((Sheet1!K56/Sheet1!E56)*7)+((Sheet1!L56/Sheet1!E56)*4)+((Sheet1!S56/Sheet1!E56)*0.5)+((Sheet1!R56/Sheet1!E56)*0.25)+((Sheet1!Q56/Sheet1!E56)*0.03)-((Sheet1!P56/Sheet1!E56)*6),0))</f>
        <v>2.5249999999999999</v>
      </c>
      <c r="G56" s="19">
        <f>IF(Sheet1!E56=0,0,IF(B56="M",((Sheet1!K56/Sheet1!E56)*7)+((Sheet1!L56/Sheet1!E56)*4)+((Sheet1!O56/Sheet1!E56)*2)+((Sheet1!Q56/Sheet1!E56)*0.05)-((Sheet1!P56/Sheet1!E56)*6),0))</f>
        <v>0</v>
      </c>
      <c r="H56" s="19">
        <f>IF(Sheet1!E56=0,0,IF(B56="F",((Sheet1!K56/Sheet1!E56)*7)+((Sheet1!L56/Sheet1!E56)*4)+((Sheet1!O56/Sheet1!E56)*2)+((Sheet1!Q56/Sheet1!E56)*0.03)-((Sheet1!P56/Sheet1!E56)*6),0))</f>
        <v>0</v>
      </c>
      <c r="I56" s="19">
        <f t="shared" si="2"/>
        <v>2</v>
      </c>
      <c r="J56" s="19">
        <f t="shared" si="3"/>
        <v>1.0099999999999998</v>
      </c>
      <c r="K56" s="19">
        <f t="shared" si="4"/>
        <v>6.5849999999999991</v>
      </c>
      <c r="L56" s="20">
        <f t="shared" si="27"/>
        <v>1</v>
      </c>
      <c r="M56" s="20">
        <f t="shared" si="28"/>
        <v>3</v>
      </c>
    </row>
    <row r="57" spans="1:13" x14ac:dyDescent="0.25">
      <c r="A57" t="s">
        <v>135</v>
      </c>
      <c r="B57" t="s">
        <v>2</v>
      </c>
      <c r="C57" t="s">
        <v>33</v>
      </c>
      <c r="D57" s="18">
        <f>IF(Sheet1!E57=0,0,((Sheet1!I57/Sheet1!E57)*0.5)+((Sheet1!F57/Sheet1!E57)*0.02)-((Sheet1!J57/Sheet1!E57)*0.5)-((Sheet1!G57/Sheet1!E57)*2)-((Sheet1!H57/Sheet1!E57)*5))</f>
        <v>1.931111111111111</v>
      </c>
      <c r="E57" s="18">
        <f>IF(Sheet1!E57=0,0,IF(B57="G",((Sheet1!V57/Sheet1!E57)*7)+((Sheet1!T57/Sheet1!E57)*1)+((Sheet1!S57/Sheet1!E57)*1),0))</f>
        <v>0</v>
      </c>
      <c r="F57" s="18">
        <f>IF(Sheet1!E57=0,0,IF(B57="D",((Sheet1!K57/Sheet1!E57)*7)+((Sheet1!L57/Sheet1!E57)*4)+((Sheet1!S57/Sheet1!E57)*0.5)+((Sheet1!R57/Sheet1!E57)*0.25)+((Sheet1!Q57/Sheet1!E57)*0.03)-((Sheet1!P57/Sheet1!E57)*6),0))</f>
        <v>0</v>
      </c>
      <c r="G57" s="19">
        <f>IF(Sheet1!E57=0,0,IF(B57="M",((Sheet1!K57/Sheet1!E57)*7)+((Sheet1!L57/Sheet1!E57)*4)+((Sheet1!O57/Sheet1!E57)*2)+((Sheet1!Q57/Sheet1!E57)*0.05)-((Sheet1!P57/Sheet1!E57)*6),0))</f>
        <v>2.661111111111111</v>
      </c>
      <c r="H57" s="19">
        <f>IF(Sheet1!E57=0,0,IF(B57="F",((Sheet1!K57/Sheet1!E57)*7)+((Sheet1!L57/Sheet1!E57)*4)+((Sheet1!O57/Sheet1!E57)*2)+((Sheet1!Q57/Sheet1!E57)*0.03)-((Sheet1!P57/Sheet1!E57)*6),0))</f>
        <v>0</v>
      </c>
      <c r="I57" s="19">
        <f t="shared" si="2"/>
        <v>2</v>
      </c>
      <c r="J57" s="19">
        <f t="shared" si="3"/>
        <v>1.1974999999999998</v>
      </c>
      <c r="K57" s="19">
        <f t="shared" si="4"/>
        <v>7.7897222222222222</v>
      </c>
      <c r="L57" s="20">
        <f t="shared" si="27"/>
        <v>0</v>
      </c>
      <c r="M57" s="20">
        <f t="shared" si="28"/>
        <v>1</v>
      </c>
    </row>
    <row r="58" spans="1:13" x14ac:dyDescent="0.25">
      <c r="A58" t="s">
        <v>120</v>
      </c>
      <c r="B58" t="s">
        <v>16</v>
      </c>
      <c r="C58" t="s">
        <v>22</v>
      </c>
      <c r="D58" s="18">
        <f>IF(Sheet1!E58=0,0,((Sheet1!I58/Sheet1!E58)*0.5)+((Sheet1!F58/Sheet1!E58)*0.02)-((Sheet1!J58/Sheet1!E58)*0.5)-((Sheet1!G58/Sheet1!E58)*2)-((Sheet1!H58/Sheet1!E58)*5))</f>
        <v>1.4000000000000001</v>
      </c>
      <c r="E58" s="18">
        <f>IF(Sheet1!E58=0,0,IF(B58="G",((Sheet1!V58/Sheet1!E58)*7)+((Sheet1!T58/Sheet1!E58)*1)+((Sheet1!S58/Sheet1!E58)*1),0))</f>
        <v>0</v>
      </c>
      <c r="F58" s="18">
        <f>IF(Sheet1!E58=0,0,IF(B58="D",((Sheet1!K58/Sheet1!E58)*7)+((Sheet1!L58/Sheet1!E58)*4)+((Sheet1!S58/Sheet1!E58)*0.5)+((Sheet1!R58/Sheet1!E58)*0.25)+((Sheet1!Q58/Sheet1!E58)*0.03)-((Sheet1!P58/Sheet1!E58)*6),0))</f>
        <v>2.3319999999999999</v>
      </c>
      <c r="G58" s="19">
        <f>IF(Sheet1!E58=0,0,IF(B58="M",((Sheet1!K58/Sheet1!E58)*7)+((Sheet1!L58/Sheet1!E58)*4)+((Sheet1!O58/Sheet1!E58)*2)+((Sheet1!Q58/Sheet1!E58)*0.05)-((Sheet1!P58/Sheet1!E58)*6),0))</f>
        <v>0</v>
      </c>
      <c r="H58" s="19">
        <f>IF(Sheet1!E58=0,0,IF(B58="F",((Sheet1!K58/Sheet1!E58)*7)+((Sheet1!L58/Sheet1!E58)*4)+((Sheet1!O58/Sheet1!E58)*2)+((Sheet1!Q58/Sheet1!E58)*0.03)-((Sheet1!P58/Sheet1!E58)*6),0))</f>
        <v>0</v>
      </c>
      <c r="I58" s="19">
        <f t="shared" si="2"/>
        <v>0</v>
      </c>
      <c r="J58" s="19">
        <f t="shared" si="3"/>
        <v>0</v>
      </c>
      <c r="K58" s="19">
        <f t="shared" si="4"/>
        <v>3.7320000000000002</v>
      </c>
      <c r="L58" s="20">
        <f t="shared" si="27"/>
        <v>3</v>
      </c>
      <c r="M58" s="20">
        <f t="shared" si="28"/>
        <v>0</v>
      </c>
    </row>
    <row r="59" spans="1:13" x14ac:dyDescent="0.25">
      <c r="A59" t="s">
        <v>227</v>
      </c>
      <c r="B59" t="s">
        <v>16</v>
      </c>
      <c r="C59" t="s">
        <v>22</v>
      </c>
      <c r="D59" s="18">
        <f>IF(Sheet1!E59=0,0,((Sheet1!I59/Sheet1!E59)*0.5)+((Sheet1!F59/Sheet1!E59)*0.02)-((Sheet1!J59/Sheet1!E59)*0.5)-((Sheet1!G59/Sheet1!E59)*2)-((Sheet1!H59/Sheet1!E59)*5))</f>
        <v>0.29999999999999982</v>
      </c>
      <c r="E59" s="18">
        <f>IF(Sheet1!E59=0,0,IF(B59="G",((Sheet1!V59/Sheet1!E59)*7)+((Sheet1!T59/Sheet1!E59)*1)+((Sheet1!S59/Sheet1!E59)*1),0))</f>
        <v>0</v>
      </c>
      <c r="F59" s="18">
        <f>IF(Sheet1!E59=0,0,IF(B59="D",((Sheet1!K59/Sheet1!E59)*7)+((Sheet1!L59/Sheet1!E59)*4)+((Sheet1!S59/Sheet1!E59)*0.5)+((Sheet1!R59/Sheet1!E59)*0.25)+((Sheet1!Q59/Sheet1!E59)*0.03)-((Sheet1!P59/Sheet1!E59)*6),0))</f>
        <v>3.0249999999999999</v>
      </c>
      <c r="G59" s="19">
        <f>IF(Sheet1!E59=0,0,IF(B59="M",((Sheet1!K59/Sheet1!E59)*7)+((Sheet1!L59/Sheet1!E59)*4)+((Sheet1!O59/Sheet1!E59)*2)+((Sheet1!Q59/Sheet1!E59)*0.05)-((Sheet1!P59/Sheet1!E59)*6),0))</f>
        <v>0</v>
      </c>
      <c r="H59" s="19">
        <f>IF(Sheet1!E59=0,0,IF(B59="F",((Sheet1!K59/Sheet1!E59)*7)+((Sheet1!L59/Sheet1!E59)*4)+((Sheet1!O59/Sheet1!E59)*2)+((Sheet1!Q59/Sheet1!E59)*0.03)-((Sheet1!P59/Sheet1!E59)*6),0))</f>
        <v>0</v>
      </c>
      <c r="I59" s="19">
        <f t="shared" si="2"/>
        <v>0</v>
      </c>
      <c r="J59" s="19">
        <f t="shared" si="3"/>
        <v>0</v>
      </c>
      <c r="K59" s="19">
        <f t="shared" si="4"/>
        <v>3.3249999999999997</v>
      </c>
      <c r="L59" s="20">
        <f t="shared" si="27"/>
        <v>3</v>
      </c>
      <c r="M59" s="20">
        <f t="shared" si="28"/>
        <v>0</v>
      </c>
    </row>
    <row r="60" spans="1:13" x14ac:dyDescent="0.25">
      <c r="A60" t="s">
        <v>44</v>
      </c>
      <c r="B60" t="s">
        <v>2</v>
      </c>
      <c r="C60" t="s">
        <v>13</v>
      </c>
      <c r="D60" s="18">
        <f>IF(Sheet1!E60=0,0,((Sheet1!I60/Sheet1!E60)*0.5)+((Sheet1!F60/Sheet1!E60)*0.02)-((Sheet1!J60/Sheet1!E60)*0.5)-((Sheet1!G60/Sheet1!E60)*2)-((Sheet1!H60/Sheet1!E60)*5))</f>
        <v>0.56333333333333335</v>
      </c>
      <c r="E60" s="18">
        <f>IF(Sheet1!E60=0,0,IF(B60="G",((Sheet1!V60/Sheet1!E60)*7)+((Sheet1!T60/Sheet1!E60)*1)+((Sheet1!S60/Sheet1!E60)*1),0))</f>
        <v>0</v>
      </c>
      <c r="F60" s="18">
        <f>IF(Sheet1!E60=0,0,IF(B60="D",((Sheet1!K60/Sheet1!E60)*7)+((Sheet1!L60/Sheet1!E60)*4)+((Sheet1!S60/Sheet1!E60)*0.5)+((Sheet1!R60/Sheet1!E60)*0.25)+((Sheet1!Q60/Sheet1!E60)*0.03)-((Sheet1!P60/Sheet1!E60)*6),0))</f>
        <v>0</v>
      </c>
      <c r="G60" s="19">
        <f>IF(Sheet1!E60=0,0,IF(B60="M",((Sheet1!K60/Sheet1!E60)*7)+((Sheet1!L60/Sheet1!E60)*4)+((Sheet1!O60/Sheet1!E60)*2)+((Sheet1!Q60/Sheet1!E60)*0.05)-((Sheet1!P60/Sheet1!E60)*6),0))</f>
        <v>3.6916666666666664</v>
      </c>
      <c r="H60" s="19">
        <f>IF(Sheet1!E60=0,0,IF(B60="F",((Sheet1!K60/Sheet1!E60)*7)+((Sheet1!L60/Sheet1!E60)*4)+((Sheet1!O60/Sheet1!E60)*2)+((Sheet1!Q60/Sheet1!E60)*0.03)-((Sheet1!P60/Sheet1!E60)*6),0))</f>
        <v>0</v>
      </c>
      <c r="I60" s="19">
        <f t="shared" si="2"/>
        <v>0</v>
      </c>
      <c r="J60" s="19">
        <f t="shared" si="3"/>
        <v>1.6612499999999999</v>
      </c>
      <c r="K60" s="19">
        <f t="shared" si="4"/>
        <v>5.9162499999999998</v>
      </c>
      <c r="L60" s="20">
        <f t="shared" si="27"/>
        <v>3</v>
      </c>
      <c r="M60" s="20">
        <f t="shared" si="28"/>
        <v>1</v>
      </c>
    </row>
    <row r="61" spans="1:13" x14ac:dyDescent="0.25">
      <c r="A61" t="s">
        <v>81</v>
      </c>
      <c r="B61" t="s">
        <v>12</v>
      </c>
      <c r="C61" t="s">
        <v>22</v>
      </c>
      <c r="D61" s="18">
        <f>IF(Sheet1!E61=0,0,((Sheet1!I61/Sheet1!E61)*0.5)+((Sheet1!F61/Sheet1!E61)*0.02)-((Sheet1!J61/Sheet1!E61)*0.5)-((Sheet1!G61/Sheet1!E61)*2)-((Sheet1!H61/Sheet1!E61)*5))</f>
        <v>1.6181818181818182</v>
      </c>
      <c r="E61" s="18">
        <f>IF(Sheet1!E61=0,0,IF(B61="G",((Sheet1!V61/Sheet1!E61)*7)+((Sheet1!T61/Sheet1!E61)*1)+((Sheet1!S61/Sheet1!E61)*1),0))</f>
        <v>2.9090909090909092</v>
      </c>
      <c r="F61" s="18">
        <f>IF(Sheet1!E61=0,0,IF(B61="D",((Sheet1!K61/Sheet1!E61)*7)+((Sheet1!L61/Sheet1!E61)*4)+((Sheet1!S61/Sheet1!E61)*0.5)+((Sheet1!R61/Sheet1!E61)*0.25)+((Sheet1!Q61/Sheet1!E61)*0.03)-((Sheet1!P61/Sheet1!E61)*6),0))</f>
        <v>0</v>
      </c>
      <c r="G61" s="19">
        <f>IF(Sheet1!E61=0,0,IF(B61="M",((Sheet1!K61/Sheet1!E61)*7)+((Sheet1!L61/Sheet1!E61)*4)+((Sheet1!O61/Sheet1!E61)*2)+((Sheet1!Q61/Sheet1!E61)*0.05)-((Sheet1!P61/Sheet1!E61)*6),0))</f>
        <v>0</v>
      </c>
      <c r="H61" s="19">
        <f>IF(Sheet1!E61=0,0,IF(B61="F",((Sheet1!K61/Sheet1!E61)*7)+((Sheet1!L61/Sheet1!E61)*4)+((Sheet1!O61/Sheet1!E61)*2)+((Sheet1!Q61/Sheet1!E61)*0.03)-((Sheet1!P61/Sheet1!E61)*6),0))</f>
        <v>0</v>
      </c>
      <c r="I61" s="19">
        <f t="shared" si="2"/>
        <v>0</v>
      </c>
      <c r="J61" s="19">
        <f t="shared" si="3"/>
        <v>0</v>
      </c>
      <c r="K61" s="19">
        <f t="shared" si="4"/>
        <v>4.5272727272727273</v>
      </c>
      <c r="L61" s="20">
        <f t="shared" si="27"/>
        <v>3</v>
      </c>
      <c r="M61" s="20">
        <f t="shared" si="28"/>
        <v>0</v>
      </c>
    </row>
    <row r="62" spans="1:13" x14ac:dyDescent="0.25">
      <c r="A62" t="s">
        <v>155</v>
      </c>
      <c r="B62" t="s">
        <v>16</v>
      </c>
      <c r="C62" t="s">
        <v>22</v>
      </c>
      <c r="D62" s="18">
        <f>IF(Sheet1!E62=0,0,((Sheet1!I62/Sheet1!E62)*0.5)+((Sheet1!F62/Sheet1!E62)*0.02)-((Sheet1!J62/Sheet1!E62)*0.5)-((Sheet1!G62/Sheet1!E62)*2)-((Sheet1!H62/Sheet1!E62)*5))</f>
        <v>1.0499999999999998</v>
      </c>
      <c r="E62" s="18">
        <f>IF(Sheet1!E62=0,0,IF(B62="G",((Sheet1!V62/Sheet1!E62)*7)+((Sheet1!T62/Sheet1!E62)*1)+((Sheet1!S62/Sheet1!E62)*1),0))</f>
        <v>0</v>
      </c>
      <c r="F62" s="18">
        <f>IF(Sheet1!E62=0,0,IF(B62="D",((Sheet1!K62/Sheet1!E62)*7)+((Sheet1!L62/Sheet1!E62)*4)+((Sheet1!S62/Sheet1!E62)*0.5)+((Sheet1!R62/Sheet1!E62)*0.25)+((Sheet1!Q62/Sheet1!E62)*0.03)-((Sheet1!P62/Sheet1!E62)*6),0))</f>
        <v>2.2000000000000002</v>
      </c>
      <c r="G62" s="19">
        <f>IF(Sheet1!E62=0,0,IF(B62="M",((Sheet1!K62/Sheet1!E62)*7)+((Sheet1!L62/Sheet1!E62)*4)+((Sheet1!O62/Sheet1!E62)*2)+((Sheet1!Q62/Sheet1!E62)*0.05)-((Sheet1!P62/Sheet1!E62)*6),0))</f>
        <v>0</v>
      </c>
      <c r="H62" s="19">
        <f>IF(Sheet1!E62=0,0,IF(B62="F",((Sheet1!K62/Sheet1!E62)*7)+((Sheet1!L62/Sheet1!E62)*4)+((Sheet1!O62/Sheet1!E62)*2)+((Sheet1!Q62/Sheet1!E62)*0.03)-((Sheet1!P62/Sheet1!E62)*6),0))</f>
        <v>0</v>
      </c>
      <c r="I62" s="19">
        <f t="shared" si="2"/>
        <v>0</v>
      </c>
      <c r="J62" s="19">
        <f t="shared" si="3"/>
        <v>0</v>
      </c>
      <c r="K62" s="19">
        <f t="shared" si="4"/>
        <v>3.25</v>
      </c>
      <c r="L62" s="20">
        <f t="shared" si="27"/>
        <v>3</v>
      </c>
      <c r="M62" s="20">
        <f t="shared" si="28"/>
        <v>0</v>
      </c>
    </row>
    <row r="63" spans="1:13" x14ac:dyDescent="0.25">
      <c r="A63" t="s">
        <v>68</v>
      </c>
      <c r="B63" t="s">
        <v>16</v>
      </c>
      <c r="C63" t="s">
        <v>13</v>
      </c>
      <c r="D63" s="18">
        <f>IF(Sheet1!E63=0,0,((Sheet1!I63/Sheet1!E63)*0.5)+((Sheet1!F63/Sheet1!E63)*0.02)-((Sheet1!J63/Sheet1!E63)*0.5)-((Sheet1!G63/Sheet1!E63)*2)-((Sheet1!H63/Sheet1!E63)*5))</f>
        <v>0.98750000000000004</v>
      </c>
      <c r="E63" s="18">
        <f>IF(Sheet1!E63=0,0,IF(B63="G",((Sheet1!V63/Sheet1!E63)*7)+((Sheet1!T63/Sheet1!E63)*1)+((Sheet1!S63/Sheet1!E63)*1),0))</f>
        <v>0</v>
      </c>
      <c r="F63" s="18">
        <f>IF(Sheet1!E63=0,0,IF(B63="D",((Sheet1!K63/Sheet1!E63)*7)+((Sheet1!L63/Sheet1!E63)*4)+((Sheet1!S63/Sheet1!E63)*0.5)+((Sheet1!R63/Sheet1!E63)*0.25)+((Sheet1!Q63/Sheet1!E63)*0.03)-((Sheet1!P63/Sheet1!E63)*6),0))</f>
        <v>2.375</v>
      </c>
      <c r="G63" s="19">
        <f>IF(Sheet1!E63=0,0,IF(B63="M",((Sheet1!K63/Sheet1!E63)*7)+((Sheet1!L63/Sheet1!E63)*4)+((Sheet1!O63/Sheet1!E63)*2)+((Sheet1!Q63/Sheet1!E63)*0.05)-((Sheet1!P63/Sheet1!E63)*6),0))</f>
        <v>0</v>
      </c>
      <c r="H63" s="19">
        <f>IF(Sheet1!E63=0,0,IF(B63="F",((Sheet1!K63/Sheet1!E63)*7)+((Sheet1!L63/Sheet1!E63)*4)+((Sheet1!O63/Sheet1!E63)*2)+((Sheet1!Q63/Sheet1!E63)*0.03)-((Sheet1!P63/Sheet1!E63)*6),0))</f>
        <v>0</v>
      </c>
      <c r="I63" s="19">
        <f t="shared" si="2"/>
        <v>0</v>
      </c>
      <c r="J63" s="19">
        <f t="shared" si="3"/>
        <v>0.47500000000000009</v>
      </c>
      <c r="K63" s="19">
        <f t="shared" si="4"/>
        <v>3.8374999999999999</v>
      </c>
      <c r="L63" s="20">
        <f t="shared" si="27"/>
        <v>3</v>
      </c>
      <c r="M63" s="20">
        <f t="shared" si="28"/>
        <v>1</v>
      </c>
    </row>
    <row r="64" spans="1:13" x14ac:dyDescent="0.25">
      <c r="A64" t="s">
        <v>58</v>
      </c>
      <c r="B64" t="s">
        <v>16</v>
      </c>
      <c r="C64" t="s">
        <v>30</v>
      </c>
      <c r="D64" s="18">
        <f>IF(Sheet1!E64=0,0,((Sheet1!I64/Sheet1!E64)*0.5)+((Sheet1!F64/Sheet1!E64)*0.02)-((Sheet1!J64/Sheet1!E64)*0.5)-((Sheet1!G64/Sheet1!E64)*2)-((Sheet1!H64/Sheet1!E64)*5))</f>
        <v>1.1749999999999998</v>
      </c>
      <c r="E64" s="18">
        <f>IF(Sheet1!E64=0,0,IF(B64="G",((Sheet1!V64/Sheet1!E64)*7)+((Sheet1!T64/Sheet1!E64)*1)+((Sheet1!S64/Sheet1!E64)*1),0))</f>
        <v>0</v>
      </c>
      <c r="F64" s="18">
        <f>IF(Sheet1!E64=0,0,IF(B64="D",((Sheet1!K64/Sheet1!E64)*7)+((Sheet1!L64/Sheet1!E64)*4)+((Sheet1!S64/Sheet1!E64)*0.5)+((Sheet1!R64/Sheet1!E64)*0.25)+((Sheet1!Q64/Sheet1!E64)*0.03)-((Sheet1!P64/Sheet1!E64)*6),0))</f>
        <v>2.9350000000000001</v>
      </c>
      <c r="G64" s="19">
        <f>IF(Sheet1!E64=0,0,IF(B64="M",((Sheet1!K64/Sheet1!E64)*7)+((Sheet1!L64/Sheet1!E64)*4)+((Sheet1!O64/Sheet1!E64)*2)+((Sheet1!Q64/Sheet1!E64)*0.05)-((Sheet1!P64/Sheet1!E64)*6),0))</f>
        <v>0</v>
      </c>
      <c r="H64" s="19">
        <f>IF(Sheet1!E64=0,0,IF(B64="F",((Sheet1!K64/Sheet1!E64)*7)+((Sheet1!L64/Sheet1!E64)*4)+((Sheet1!O64/Sheet1!E64)*2)+((Sheet1!Q64/Sheet1!E64)*0.03)-((Sheet1!P64/Sheet1!E64)*6),0))</f>
        <v>0</v>
      </c>
      <c r="I64" s="19">
        <f t="shared" si="2"/>
        <v>2</v>
      </c>
      <c r="J64" s="19">
        <f t="shared" si="3"/>
        <v>0</v>
      </c>
      <c r="K64" s="19">
        <f t="shared" si="4"/>
        <v>6.1099999999999994</v>
      </c>
      <c r="L64" s="20">
        <f t="shared" si="27"/>
        <v>1</v>
      </c>
      <c r="M64" s="20">
        <f t="shared" si="28"/>
        <v>0</v>
      </c>
    </row>
    <row r="65" spans="1:13" x14ac:dyDescent="0.25">
      <c r="A65" t="s">
        <v>153</v>
      </c>
      <c r="B65" t="s">
        <v>25</v>
      </c>
      <c r="C65" t="s">
        <v>42</v>
      </c>
      <c r="D65" s="18">
        <f>IF(Sheet1!E65=0,0,((Sheet1!I65/Sheet1!E65)*0.5)+((Sheet1!F65/Sheet1!E65)*0.02)-((Sheet1!J65/Sheet1!E65)*0.5)-((Sheet1!G65/Sheet1!E65)*2)-((Sheet1!H65/Sheet1!E65)*5))</f>
        <v>1.7400000000000002</v>
      </c>
      <c r="E65" s="18">
        <f>IF(Sheet1!E65=0,0,IF(B65="G",((Sheet1!V65/Sheet1!E65)*7)+((Sheet1!T65/Sheet1!E65)*1)+((Sheet1!S65/Sheet1!E65)*1),0))</f>
        <v>0</v>
      </c>
      <c r="F65" s="18">
        <f>IF(Sheet1!E65=0,0,IF(B65="D",((Sheet1!K65/Sheet1!E65)*7)+((Sheet1!L65/Sheet1!E65)*4)+((Sheet1!S65/Sheet1!E65)*0.5)+((Sheet1!R65/Sheet1!E65)*0.25)+((Sheet1!Q65/Sheet1!E65)*0.03)-((Sheet1!P65/Sheet1!E65)*6),0))</f>
        <v>0</v>
      </c>
      <c r="G65" s="19">
        <f>IF(Sheet1!E65=0,0,IF(B65="M",((Sheet1!K65/Sheet1!E65)*7)+((Sheet1!L65/Sheet1!E65)*4)+((Sheet1!O65/Sheet1!E65)*2)+((Sheet1!Q65/Sheet1!E65)*0.05)-((Sheet1!P65/Sheet1!E65)*6),0))</f>
        <v>0</v>
      </c>
      <c r="H65" s="19">
        <f>IF(Sheet1!E65=0,0,IF(B65="F",((Sheet1!K65/Sheet1!E65)*7)+((Sheet1!L65/Sheet1!E65)*4)+((Sheet1!O65/Sheet1!E65)*2)+((Sheet1!Q65/Sheet1!E65)*0.03)-((Sheet1!P65/Sheet1!E65)*6),0))</f>
        <v>3.31</v>
      </c>
      <c r="I65" s="19">
        <f t="shared" si="2"/>
        <v>0</v>
      </c>
      <c r="J65" s="19">
        <f t="shared" si="3"/>
        <v>4.9649999999999999</v>
      </c>
      <c r="K65" s="19">
        <f t="shared" si="4"/>
        <v>10.015000000000001</v>
      </c>
      <c r="L65" s="20">
        <f t="shared" si="27"/>
        <v>1</v>
      </c>
      <c r="M65" s="20">
        <f t="shared" si="28"/>
        <v>3</v>
      </c>
    </row>
    <row r="66" spans="1:13" x14ac:dyDescent="0.25">
      <c r="A66" t="s">
        <v>279</v>
      </c>
      <c r="B66" t="s">
        <v>2</v>
      </c>
      <c r="C66" t="s">
        <v>33</v>
      </c>
      <c r="D66" s="18">
        <f>IF(Sheet1!E66=0,0,((Sheet1!I66/Sheet1!E66)*0.5)+((Sheet1!F66/Sheet1!E66)*0.02)-((Sheet1!J66/Sheet1!E66)*0.5)-((Sheet1!G66/Sheet1!E66)*2)-((Sheet1!H66/Sheet1!E66)*5))</f>
        <v>0.72727272727272751</v>
      </c>
      <c r="E66" s="18">
        <f>IF(Sheet1!E66=0,0,IF(B66="G",((Sheet1!V66/Sheet1!E66)*7)+((Sheet1!T66/Sheet1!E66)*1)+((Sheet1!S66/Sheet1!E66)*1),0))</f>
        <v>0</v>
      </c>
      <c r="F66" s="18">
        <f>IF(Sheet1!E66=0,0,IF(B66="D",((Sheet1!K66/Sheet1!E66)*7)+((Sheet1!L66/Sheet1!E66)*4)+((Sheet1!S66/Sheet1!E66)*0.5)+((Sheet1!R66/Sheet1!E66)*0.25)+((Sheet1!Q66/Sheet1!E66)*0.03)-((Sheet1!P66/Sheet1!E66)*6),0))</f>
        <v>0</v>
      </c>
      <c r="G66" s="19">
        <f>IF(Sheet1!E66=0,0,IF(B66="M",((Sheet1!K66/Sheet1!E66)*7)+((Sheet1!L66/Sheet1!E66)*4)+((Sheet1!O66/Sheet1!E66)*2)+((Sheet1!Q66/Sheet1!E66)*0.05)-((Sheet1!P66/Sheet1!E66)*6),0))</f>
        <v>3.6590909090909092</v>
      </c>
      <c r="H66" s="19">
        <f>IF(Sheet1!E66=0,0,IF(B66="F",((Sheet1!K66/Sheet1!E66)*7)+((Sheet1!L66/Sheet1!E66)*4)+((Sheet1!O66/Sheet1!E66)*2)+((Sheet1!Q66/Sheet1!E66)*0.03)-((Sheet1!P66/Sheet1!E66)*6),0))</f>
        <v>0</v>
      </c>
      <c r="I66" s="19">
        <f t="shared" si="2"/>
        <v>2</v>
      </c>
      <c r="J66" s="19">
        <f t="shared" si="3"/>
        <v>1.646590909090909</v>
      </c>
      <c r="K66" s="19">
        <f t="shared" si="4"/>
        <v>8.0329545454545457</v>
      </c>
      <c r="L66" s="20">
        <f t="shared" ref="L66:L97" si="29">VLOOKUP(C66,Prono,3,FALSE)</f>
        <v>0</v>
      </c>
      <c r="M66" s="20">
        <f t="shared" ref="M66:M97" si="30">VLOOKUP(C66,Prono,2,FALSE)</f>
        <v>1</v>
      </c>
    </row>
    <row r="67" spans="1:13" x14ac:dyDescent="0.25">
      <c r="A67" t="s">
        <v>276</v>
      </c>
      <c r="B67" t="s">
        <v>2</v>
      </c>
      <c r="C67" t="s">
        <v>30</v>
      </c>
      <c r="D67" s="18">
        <f>IF(Sheet1!E67=0,0,((Sheet1!I67/Sheet1!E67)*0.5)+((Sheet1!F67/Sheet1!E67)*0.02)-((Sheet1!J67/Sheet1!E67)*0.5)-((Sheet1!G67/Sheet1!E67)*2)-((Sheet1!H67/Sheet1!E67)*5))</f>
        <v>0.55999999999999994</v>
      </c>
      <c r="E67" s="18">
        <f>IF(Sheet1!E67=0,0,IF(B67="G",((Sheet1!V67/Sheet1!E67)*7)+((Sheet1!T67/Sheet1!E67)*1)+((Sheet1!S67/Sheet1!E67)*1),0))</f>
        <v>0</v>
      </c>
      <c r="F67" s="18">
        <f>IF(Sheet1!E67=0,0,IF(B67="D",((Sheet1!K67/Sheet1!E67)*7)+((Sheet1!L67/Sheet1!E67)*4)+((Sheet1!S67/Sheet1!E67)*0.5)+((Sheet1!R67/Sheet1!E67)*0.25)+((Sheet1!Q67/Sheet1!E67)*0.03)-((Sheet1!P67/Sheet1!E67)*6),0))</f>
        <v>0</v>
      </c>
      <c r="G67" s="19">
        <f>IF(Sheet1!E67=0,0,IF(B67="M",((Sheet1!K67/Sheet1!E67)*7)+((Sheet1!L67/Sheet1!E67)*4)+((Sheet1!O67/Sheet1!E67)*2)+((Sheet1!Q67/Sheet1!E67)*0.05)-((Sheet1!P67/Sheet1!E67)*6),0))</f>
        <v>3.6777777777777776</v>
      </c>
      <c r="H67" s="19">
        <f>IF(Sheet1!E67=0,0,IF(B67="F",((Sheet1!K67/Sheet1!E67)*7)+((Sheet1!L67/Sheet1!E67)*4)+((Sheet1!O67/Sheet1!E67)*2)+((Sheet1!Q67/Sheet1!E67)*0.03)-((Sheet1!P67/Sheet1!E67)*6),0))</f>
        <v>0</v>
      </c>
      <c r="I67" s="19">
        <f t="shared" ref="I67:I130" si="31">IF(AND(L67=0,B67="G"),6,IF(AND(L67=0,B67="D"),4,IF(AND(L67=0,B67="M"),2,IF(AND(L67=1,B67="G"),3,IF(AND(L67=1,B67="D"),2,IF(AND(L67=1,B67="M"),1,0))))))</f>
        <v>1</v>
      </c>
      <c r="J67" s="19">
        <f t="shared" ref="J67:J130" si="32">IF(AND(B67="F",M67&gt;=3),(H67*2.5)-H67,IF(AND(B67="M",M67&gt;=3),(G67*2.1)-G67,IF(AND(B67="D",M67=3),(F67*1.4)-F67,IF(AND(B67="F",M67=2),(H67*2.1)-H67,IF(AND(B67="M",M67=2),(G67*1.8)-G67,IF(AND(B67="D",M67=2),(F67*1.3)-F67,IF(AND(B67="F",M67=1),(H67*1.75)-H67,IF(AND(B67="M",M67=1),(G67*1.45)-G67,IF(AND(B67="D",M67=1),(F67*1.2)-F67,0)))))))))</f>
        <v>0</v>
      </c>
      <c r="K67" s="19">
        <f t="shared" ref="K67:K130" si="33">SUM(D67:J67)</f>
        <v>5.2377777777777776</v>
      </c>
      <c r="L67" s="20">
        <f t="shared" si="29"/>
        <v>1</v>
      </c>
      <c r="M67" s="20">
        <f t="shared" si="30"/>
        <v>0</v>
      </c>
    </row>
    <row r="68" spans="1:13" x14ac:dyDescent="0.25">
      <c r="A68" t="s">
        <v>175</v>
      </c>
      <c r="B68" t="s">
        <v>16</v>
      </c>
      <c r="C68" t="s">
        <v>22</v>
      </c>
      <c r="D68" s="18">
        <f>IF(Sheet1!E68=0,0,((Sheet1!I68/Sheet1!E68)*0.5)+((Sheet1!F68/Sheet1!E68)*0.02)-((Sheet1!J68/Sheet1!E68)*0.5)-((Sheet1!G68/Sheet1!E68)*2)-((Sheet1!H68/Sheet1!E68)*5))</f>
        <v>0.74800000000000022</v>
      </c>
      <c r="E68" s="18">
        <f>IF(Sheet1!E68=0,0,IF(B68="G",((Sheet1!V68/Sheet1!E68)*7)+((Sheet1!T68/Sheet1!E68)*1)+((Sheet1!S68/Sheet1!E68)*1),0))</f>
        <v>0</v>
      </c>
      <c r="F68" s="18">
        <f>IF(Sheet1!E68=0,0,IF(B68="D",((Sheet1!K68/Sheet1!E68)*7)+((Sheet1!L68/Sheet1!E68)*4)+((Sheet1!S68/Sheet1!E68)*0.5)+((Sheet1!R68/Sheet1!E68)*0.25)+((Sheet1!Q68/Sheet1!E68)*0.03)-((Sheet1!P68/Sheet1!E68)*6),0))</f>
        <v>2.214</v>
      </c>
      <c r="G68" s="19">
        <f>IF(Sheet1!E68=0,0,IF(B68="M",((Sheet1!K68/Sheet1!E68)*7)+((Sheet1!L68/Sheet1!E68)*4)+((Sheet1!O68/Sheet1!E68)*2)+((Sheet1!Q68/Sheet1!E68)*0.05)-((Sheet1!P68/Sheet1!E68)*6),0))</f>
        <v>0</v>
      </c>
      <c r="H68" s="19">
        <f>IF(Sheet1!E68=0,0,IF(B68="F",((Sheet1!K68/Sheet1!E68)*7)+((Sheet1!L68/Sheet1!E68)*4)+((Sheet1!O68/Sheet1!E68)*2)+((Sheet1!Q68/Sheet1!E68)*0.03)-((Sheet1!P68/Sheet1!E68)*6),0))</f>
        <v>0</v>
      </c>
      <c r="I68" s="19">
        <f t="shared" si="31"/>
        <v>0</v>
      </c>
      <c r="J68" s="19">
        <f t="shared" si="32"/>
        <v>0</v>
      </c>
      <c r="K68" s="19">
        <f t="shared" si="33"/>
        <v>2.9620000000000002</v>
      </c>
      <c r="L68" s="20">
        <f t="shared" si="29"/>
        <v>3</v>
      </c>
      <c r="M68" s="20">
        <f t="shared" si="30"/>
        <v>0</v>
      </c>
    </row>
    <row r="69" spans="1:13" x14ac:dyDescent="0.25">
      <c r="A69" t="s">
        <v>167</v>
      </c>
      <c r="B69" t="s">
        <v>16</v>
      </c>
      <c r="C69" t="s">
        <v>33</v>
      </c>
      <c r="D69" s="18">
        <f>IF(Sheet1!E69=0,0,((Sheet1!I69/Sheet1!E69)*0.5)+((Sheet1!F69/Sheet1!E69)*0.02)-((Sheet1!J69/Sheet1!E69)*0.5)-((Sheet1!G69/Sheet1!E69)*2)-((Sheet1!H69/Sheet1!E69)*5))</f>
        <v>5.0000000000001155E-3</v>
      </c>
      <c r="E69" s="18">
        <f>IF(Sheet1!E69=0,0,IF(B69="G",((Sheet1!V69/Sheet1!E69)*7)+((Sheet1!T69/Sheet1!E69)*1)+((Sheet1!S69/Sheet1!E69)*1),0))</f>
        <v>0</v>
      </c>
      <c r="F69" s="18">
        <f>IF(Sheet1!E69=0,0,IF(B69="D",((Sheet1!K69/Sheet1!E69)*7)+((Sheet1!L69/Sheet1!E69)*4)+((Sheet1!S69/Sheet1!E69)*0.5)+((Sheet1!R69/Sheet1!E69)*0.25)+((Sheet1!Q69/Sheet1!E69)*0.03)-((Sheet1!P69/Sheet1!E69)*6),0))</f>
        <v>3.94</v>
      </c>
      <c r="G69" s="19">
        <f>IF(Sheet1!E69=0,0,IF(B69="M",((Sheet1!K69/Sheet1!E69)*7)+((Sheet1!L69/Sheet1!E69)*4)+((Sheet1!O69/Sheet1!E69)*2)+((Sheet1!Q69/Sheet1!E69)*0.05)-((Sheet1!P69/Sheet1!E69)*6),0))</f>
        <v>0</v>
      </c>
      <c r="H69" s="19">
        <f>IF(Sheet1!E69=0,0,IF(B69="F",((Sheet1!K69/Sheet1!E69)*7)+((Sheet1!L69/Sheet1!E69)*4)+((Sheet1!O69/Sheet1!E69)*2)+((Sheet1!Q69/Sheet1!E69)*0.03)-((Sheet1!P69/Sheet1!E69)*6),0))</f>
        <v>0</v>
      </c>
      <c r="I69" s="19">
        <f t="shared" si="31"/>
        <v>4</v>
      </c>
      <c r="J69" s="19">
        <f t="shared" si="32"/>
        <v>0.78799999999999981</v>
      </c>
      <c r="K69" s="19">
        <f t="shared" si="33"/>
        <v>8.7330000000000005</v>
      </c>
      <c r="L69" s="20">
        <f t="shared" si="29"/>
        <v>0</v>
      </c>
      <c r="M69" s="20">
        <f t="shared" si="30"/>
        <v>1</v>
      </c>
    </row>
    <row r="70" spans="1:13" x14ac:dyDescent="0.25">
      <c r="A70" t="s">
        <v>24</v>
      </c>
      <c r="B70" t="s">
        <v>25</v>
      </c>
      <c r="C70" t="s">
        <v>22</v>
      </c>
      <c r="D70" s="18">
        <f>IF(Sheet1!E70=0,0,((Sheet1!I70/Sheet1!E70)*0.5)+((Sheet1!F70/Sheet1!E70)*0.02)-((Sheet1!J70/Sheet1!E70)*0.5)-((Sheet1!G70/Sheet1!E70)*2)-((Sheet1!H70/Sheet1!E70)*5))</f>
        <v>1.0628571428571427</v>
      </c>
      <c r="E70" s="18">
        <f>IF(Sheet1!E70=0,0,IF(B70="G",((Sheet1!V70/Sheet1!E70)*7)+((Sheet1!T70/Sheet1!E70)*1)+((Sheet1!S70/Sheet1!E70)*1),0))</f>
        <v>0</v>
      </c>
      <c r="F70" s="18">
        <f>IF(Sheet1!E70=0,0,IF(B70="D",((Sheet1!K70/Sheet1!E70)*7)+((Sheet1!L70/Sheet1!E70)*4)+((Sheet1!S70/Sheet1!E70)*0.5)+((Sheet1!R70/Sheet1!E70)*0.25)+((Sheet1!Q70/Sheet1!E70)*0.03)-((Sheet1!P70/Sheet1!E70)*6),0))</f>
        <v>0</v>
      </c>
      <c r="G70" s="19">
        <f>IF(Sheet1!E70=0,0,IF(B70="M",((Sheet1!K70/Sheet1!E70)*7)+((Sheet1!L70/Sheet1!E70)*4)+((Sheet1!O70/Sheet1!E70)*2)+((Sheet1!Q70/Sheet1!E70)*0.05)-((Sheet1!P70/Sheet1!E70)*6),0))</f>
        <v>0</v>
      </c>
      <c r="H70" s="19">
        <f>IF(Sheet1!E70=0,0,IF(B70="F",((Sheet1!K70/Sheet1!E70)*7)+((Sheet1!L70/Sheet1!E70)*4)+((Sheet1!O70/Sheet1!E70)*2)+((Sheet1!Q70/Sheet1!E70)*0.03)-((Sheet1!P70/Sheet1!E70)*6),0))</f>
        <v>3.8442857142857143</v>
      </c>
      <c r="I70" s="19">
        <f t="shared" si="31"/>
        <v>0</v>
      </c>
      <c r="J70" s="19">
        <f t="shared" si="32"/>
        <v>0</v>
      </c>
      <c r="K70" s="19">
        <f t="shared" si="33"/>
        <v>4.9071428571428566</v>
      </c>
      <c r="L70" s="20">
        <f t="shared" si="29"/>
        <v>3</v>
      </c>
      <c r="M70" s="20">
        <f t="shared" si="30"/>
        <v>0</v>
      </c>
    </row>
    <row r="71" spans="1:13" x14ac:dyDescent="0.25">
      <c r="A71" t="s">
        <v>266</v>
      </c>
      <c r="B71" t="s">
        <v>25</v>
      </c>
      <c r="C71" t="s">
        <v>42</v>
      </c>
      <c r="D71" s="18">
        <f>IF(Sheet1!E71=0,0,((Sheet1!I71/Sheet1!E71)*0.5)+((Sheet1!F71/Sheet1!E71)*0.02)-((Sheet1!J71/Sheet1!E71)*0.5)-((Sheet1!G71/Sheet1!E71)*2)-((Sheet1!H71/Sheet1!E71)*5))</f>
        <v>1.3299999999999998</v>
      </c>
      <c r="E71" s="18">
        <f>IF(Sheet1!E71=0,0,IF(B71="G",((Sheet1!V71/Sheet1!E71)*7)+((Sheet1!T71/Sheet1!E71)*1)+((Sheet1!S71/Sheet1!E71)*1),0))</f>
        <v>0</v>
      </c>
      <c r="F71" s="18">
        <f>IF(Sheet1!E71=0,0,IF(B71="D",((Sheet1!K71/Sheet1!E71)*7)+((Sheet1!L71/Sheet1!E71)*4)+((Sheet1!S71/Sheet1!E71)*0.5)+((Sheet1!R71/Sheet1!E71)*0.25)+((Sheet1!Q71/Sheet1!E71)*0.03)-((Sheet1!P71/Sheet1!E71)*6),0))</f>
        <v>0</v>
      </c>
      <c r="G71" s="19">
        <f>IF(Sheet1!E71=0,0,IF(B71="M",((Sheet1!K71/Sheet1!E71)*7)+((Sheet1!L71/Sheet1!E71)*4)+((Sheet1!O71/Sheet1!E71)*2)+((Sheet1!Q71/Sheet1!E71)*0.05)-((Sheet1!P71/Sheet1!E71)*6),0))</f>
        <v>0</v>
      </c>
      <c r="H71" s="19">
        <f>IF(Sheet1!E71=0,0,IF(B71="F",((Sheet1!K71/Sheet1!E71)*7)+((Sheet1!L71/Sheet1!E71)*4)+((Sheet1!O71/Sheet1!E71)*2)+((Sheet1!Q71/Sheet1!E71)*0.03)-((Sheet1!P71/Sheet1!E71)*6),0))</f>
        <v>3.4780000000000002</v>
      </c>
      <c r="I71" s="19">
        <f t="shared" si="31"/>
        <v>0</v>
      </c>
      <c r="J71" s="19">
        <f t="shared" si="32"/>
        <v>5.2170000000000005</v>
      </c>
      <c r="K71" s="19">
        <f t="shared" si="33"/>
        <v>10.025</v>
      </c>
      <c r="L71" s="20">
        <f t="shared" si="29"/>
        <v>1</v>
      </c>
      <c r="M71" s="20">
        <f t="shared" si="30"/>
        <v>3</v>
      </c>
    </row>
    <row r="72" spans="1:13" x14ac:dyDescent="0.25">
      <c r="A72" t="s">
        <v>169</v>
      </c>
      <c r="B72" t="s">
        <v>12</v>
      </c>
      <c r="C72" t="s">
        <v>30</v>
      </c>
      <c r="D72" s="18">
        <f>IF(Sheet1!E72=0,0,((Sheet1!I72/Sheet1!E72)*0.5)+((Sheet1!F72/Sheet1!E72)*0.02)-((Sheet1!J72/Sheet1!E72)*0.5)-((Sheet1!G72/Sheet1!E72)*2)-((Sheet1!H72/Sheet1!E72)*5))</f>
        <v>1.3909090909090911</v>
      </c>
      <c r="E72" s="18">
        <f>IF(Sheet1!E72=0,0,IF(B72="G",((Sheet1!V72/Sheet1!E72)*7)+((Sheet1!T72/Sheet1!E72)*1)+((Sheet1!S72/Sheet1!E72)*1),0))</f>
        <v>3.2727272727272725</v>
      </c>
      <c r="F72" s="18">
        <f>IF(Sheet1!E72=0,0,IF(B72="D",((Sheet1!K72/Sheet1!E72)*7)+((Sheet1!L72/Sheet1!E72)*4)+((Sheet1!S72/Sheet1!E72)*0.5)+((Sheet1!R72/Sheet1!E72)*0.25)+((Sheet1!Q72/Sheet1!E72)*0.03)-((Sheet1!P72/Sheet1!E72)*6),0))</f>
        <v>0</v>
      </c>
      <c r="G72" s="19">
        <f>IF(Sheet1!E72=0,0,IF(B72="M",((Sheet1!K72/Sheet1!E72)*7)+((Sheet1!L72/Sheet1!E72)*4)+((Sheet1!O72/Sheet1!E72)*2)+((Sheet1!Q72/Sheet1!E72)*0.05)-((Sheet1!P72/Sheet1!E72)*6),0))</f>
        <v>0</v>
      </c>
      <c r="H72" s="19">
        <f>IF(Sheet1!E72=0,0,IF(B72="F",((Sheet1!K72/Sheet1!E72)*7)+((Sheet1!L72/Sheet1!E72)*4)+((Sheet1!O72/Sheet1!E72)*2)+((Sheet1!Q72/Sheet1!E72)*0.03)-((Sheet1!P72/Sheet1!E72)*6),0))</f>
        <v>0</v>
      </c>
      <c r="I72" s="19">
        <f t="shared" si="31"/>
        <v>3</v>
      </c>
      <c r="J72" s="19">
        <f t="shared" si="32"/>
        <v>0</v>
      </c>
      <c r="K72" s="19">
        <f t="shared" si="33"/>
        <v>7.663636363636364</v>
      </c>
      <c r="L72" s="20">
        <f t="shared" si="29"/>
        <v>1</v>
      </c>
      <c r="M72" s="20">
        <f t="shared" si="30"/>
        <v>0</v>
      </c>
    </row>
    <row r="73" spans="1:13" x14ac:dyDescent="0.25">
      <c r="A73" t="s">
        <v>137</v>
      </c>
      <c r="B73" t="s">
        <v>16</v>
      </c>
      <c r="C73" t="s">
        <v>42</v>
      </c>
      <c r="D73" s="18">
        <f>IF(Sheet1!E73=0,0,((Sheet1!I73/Sheet1!E73)*0.5)+((Sheet1!F73/Sheet1!E73)*0.02)-((Sheet1!J73/Sheet1!E73)*0.5)-((Sheet1!G73/Sheet1!E73)*2)-((Sheet1!H73/Sheet1!E73)*5))</f>
        <v>9.9999999999999867E-2</v>
      </c>
      <c r="E73" s="18">
        <f>IF(Sheet1!E73=0,0,IF(B73="G",((Sheet1!V73/Sheet1!E73)*7)+((Sheet1!T73/Sheet1!E73)*1)+((Sheet1!S73/Sheet1!E73)*1),0))</f>
        <v>0</v>
      </c>
      <c r="F73" s="18">
        <f>IF(Sheet1!E73=0,0,IF(B73="D",((Sheet1!K73/Sheet1!E73)*7)+((Sheet1!L73/Sheet1!E73)*4)+((Sheet1!S73/Sheet1!E73)*0.5)+((Sheet1!R73/Sheet1!E73)*0.25)+((Sheet1!Q73/Sheet1!E73)*0.03)-((Sheet1!P73/Sheet1!E73)*6),0))</f>
        <v>2.1459999999999999</v>
      </c>
      <c r="G73" s="19">
        <f>IF(Sheet1!E73=0,0,IF(B73="M",((Sheet1!K73/Sheet1!E73)*7)+((Sheet1!L73/Sheet1!E73)*4)+((Sheet1!O73/Sheet1!E73)*2)+((Sheet1!Q73/Sheet1!E73)*0.05)-((Sheet1!P73/Sheet1!E73)*6),0))</f>
        <v>0</v>
      </c>
      <c r="H73" s="19">
        <f>IF(Sheet1!E73=0,0,IF(B73="F",((Sheet1!K73/Sheet1!E73)*7)+((Sheet1!L73/Sheet1!E73)*4)+((Sheet1!O73/Sheet1!E73)*2)+((Sheet1!Q73/Sheet1!E73)*0.03)-((Sheet1!P73/Sheet1!E73)*6),0))</f>
        <v>0</v>
      </c>
      <c r="I73" s="19">
        <f t="shared" si="31"/>
        <v>2</v>
      </c>
      <c r="J73" s="19">
        <f t="shared" si="32"/>
        <v>0.85839999999999961</v>
      </c>
      <c r="K73" s="19">
        <f t="shared" si="33"/>
        <v>5.1043999999999992</v>
      </c>
      <c r="L73" s="20">
        <f t="shared" si="29"/>
        <v>1</v>
      </c>
      <c r="M73" s="20">
        <f t="shared" si="30"/>
        <v>3</v>
      </c>
    </row>
    <row r="74" spans="1:13" x14ac:dyDescent="0.25">
      <c r="A74" t="s">
        <v>263</v>
      </c>
      <c r="B74" t="s">
        <v>25</v>
      </c>
      <c r="C74" t="s">
        <v>22</v>
      </c>
      <c r="D74" s="18">
        <f>IF(Sheet1!E74=0,0,((Sheet1!I74/Sheet1!E74)*0.5)+((Sheet1!F74/Sheet1!E74)*0.02)-((Sheet1!J74/Sheet1!E74)*0.5)-((Sheet1!G74/Sheet1!E74)*2)-((Sheet1!H74/Sheet1!E74)*5))</f>
        <v>1.0644444444444447</v>
      </c>
      <c r="E74" s="18">
        <f>IF(Sheet1!E74=0,0,IF(B74="G",((Sheet1!V74/Sheet1!E74)*7)+((Sheet1!T74/Sheet1!E74)*1)+((Sheet1!S74/Sheet1!E74)*1),0))</f>
        <v>0</v>
      </c>
      <c r="F74" s="18">
        <f>IF(Sheet1!E74=0,0,IF(B74="D",((Sheet1!K74/Sheet1!E74)*7)+((Sheet1!L74/Sheet1!E74)*4)+((Sheet1!S74/Sheet1!E74)*0.5)+((Sheet1!R74/Sheet1!E74)*0.25)+((Sheet1!Q74/Sheet1!E74)*0.03)-((Sheet1!P74/Sheet1!E74)*6),0))</f>
        <v>0</v>
      </c>
      <c r="G74" s="19">
        <f>IF(Sheet1!E74=0,0,IF(B74="M",((Sheet1!K74/Sheet1!E74)*7)+((Sheet1!L74/Sheet1!E74)*4)+((Sheet1!O74/Sheet1!E74)*2)+((Sheet1!Q74/Sheet1!E74)*0.05)-((Sheet1!P74/Sheet1!E74)*6),0))</f>
        <v>0</v>
      </c>
      <c r="H74" s="19">
        <f>IF(Sheet1!E74=0,0,IF(B74="F",((Sheet1!K74/Sheet1!E74)*7)+((Sheet1!L74/Sheet1!E74)*4)+((Sheet1!O74/Sheet1!E74)*2)+((Sheet1!Q74/Sheet1!E74)*0.03)-((Sheet1!P74/Sheet1!E74)*6),0))</f>
        <v>3.5666666666666664</v>
      </c>
      <c r="I74" s="19">
        <f t="shared" si="31"/>
        <v>0</v>
      </c>
      <c r="J74" s="19">
        <f t="shared" si="32"/>
        <v>0</v>
      </c>
      <c r="K74" s="19">
        <f t="shared" si="33"/>
        <v>4.6311111111111112</v>
      </c>
      <c r="L74" s="20">
        <f t="shared" si="29"/>
        <v>3</v>
      </c>
      <c r="M74" s="20">
        <f t="shared" si="30"/>
        <v>0</v>
      </c>
    </row>
    <row r="75" spans="1:13" x14ac:dyDescent="0.25">
      <c r="A75" t="s">
        <v>74</v>
      </c>
      <c r="B75" t="s">
        <v>2</v>
      </c>
      <c r="C75" t="s">
        <v>22</v>
      </c>
      <c r="D75" s="18">
        <f>IF(Sheet1!E75=0,0,((Sheet1!I75/Sheet1!E75)*0.5)+((Sheet1!F75/Sheet1!E75)*0.02)-((Sheet1!J75/Sheet1!E75)*0.5)-((Sheet1!G75/Sheet1!E75)*2)-((Sheet1!H75/Sheet1!E75)*5))</f>
        <v>0.70599999999999996</v>
      </c>
      <c r="E75" s="18">
        <f>IF(Sheet1!E75=0,0,IF(B75="G",((Sheet1!V75/Sheet1!E75)*7)+((Sheet1!T75/Sheet1!E75)*1)+((Sheet1!S75/Sheet1!E75)*1),0))</f>
        <v>0</v>
      </c>
      <c r="F75" s="18">
        <f>IF(Sheet1!E75=0,0,IF(B75="D",((Sheet1!K75/Sheet1!E75)*7)+((Sheet1!L75/Sheet1!E75)*4)+((Sheet1!S75/Sheet1!E75)*0.5)+((Sheet1!R75/Sheet1!E75)*0.25)+((Sheet1!Q75/Sheet1!E75)*0.03)-((Sheet1!P75/Sheet1!E75)*6),0))</f>
        <v>0</v>
      </c>
      <c r="G75" s="19">
        <f>IF(Sheet1!E75=0,0,IF(B75="M",((Sheet1!K75/Sheet1!E75)*7)+((Sheet1!L75/Sheet1!E75)*4)+((Sheet1!O75/Sheet1!E75)*2)+((Sheet1!Q75/Sheet1!E75)*0.05)-((Sheet1!P75/Sheet1!E75)*6),0))</f>
        <v>2.94</v>
      </c>
      <c r="H75" s="19">
        <f>IF(Sheet1!E75=0,0,IF(B75="F",((Sheet1!K75/Sheet1!E75)*7)+((Sheet1!L75/Sheet1!E75)*4)+((Sheet1!O75/Sheet1!E75)*2)+((Sheet1!Q75/Sheet1!E75)*0.03)-((Sheet1!P75/Sheet1!E75)*6),0))</f>
        <v>0</v>
      </c>
      <c r="I75" s="19">
        <f t="shared" si="31"/>
        <v>0</v>
      </c>
      <c r="J75" s="19">
        <f t="shared" si="32"/>
        <v>0</v>
      </c>
      <c r="K75" s="19">
        <f t="shared" si="33"/>
        <v>3.6459999999999999</v>
      </c>
      <c r="L75" s="20">
        <f t="shared" si="29"/>
        <v>3</v>
      </c>
      <c r="M75" s="20">
        <f t="shared" si="30"/>
        <v>0</v>
      </c>
    </row>
    <row r="76" spans="1:13" x14ac:dyDescent="0.25">
      <c r="A76" t="s">
        <v>250</v>
      </c>
      <c r="B76" t="s">
        <v>2</v>
      </c>
      <c r="C76" t="s">
        <v>13</v>
      </c>
      <c r="D76" s="18">
        <f>IF(Sheet1!E76=0,0,((Sheet1!I76/Sheet1!E76)*0.5)+((Sheet1!F76/Sheet1!E76)*0.02)-((Sheet1!J76/Sheet1!E76)*0.5)-((Sheet1!G76/Sheet1!E76)*2)-((Sheet1!H76/Sheet1!E76)*5))</f>
        <v>0.91142857142857125</v>
      </c>
      <c r="E76" s="18">
        <f>IF(Sheet1!E76=0,0,IF(B76="G",((Sheet1!V76/Sheet1!E76)*7)+((Sheet1!T76/Sheet1!E76)*1)+((Sheet1!S76/Sheet1!E76)*1),0))</f>
        <v>0</v>
      </c>
      <c r="F76" s="18">
        <f>IF(Sheet1!E76=0,0,IF(B76="D",((Sheet1!K76/Sheet1!E76)*7)+((Sheet1!L76/Sheet1!E76)*4)+((Sheet1!S76/Sheet1!E76)*0.5)+((Sheet1!R76/Sheet1!E76)*0.25)+((Sheet1!Q76/Sheet1!E76)*0.03)-((Sheet1!P76/Sheet1!E76)*6),0))</f>
        <v>0</v>
      </c>
      <c r="G76" s="19">
        <f>IF(Sheet1!E76=0,0,IF(B76="M",((Sheet1!K76/Sheet1!E76)*7)+((Sheet1!L76/Sheet1!E76)*4)+((Sheet1!O76/Sheet1!E76)*2)+((Sheet1!Q76/Sheet1!E76)*0.05)-((Sheet1!P76/Sheet1!E76)*6),0))</f>
        <v>2.9000000000000004</v>
      </c>
      <c r="H76" s="19">
        <f>IF(Sheet1!E76=0,0,IF(B76="F",((Sheet1!K76/Sheet1!E76)*7)+((Sheet1!L76/Sheet1!E76)*4)+((Sheet1!O76/Sheet1!E76)*2)+((Sheet1!Q76/Sheet1!E76)*0.03)-((Sheet1!P76/Sheet1!E76)*6),0))</f>
        <v>0</v>
      </c>
      <c r="I76" s="19">
        <f t="shared" si="31"/>
        <v>0</v>
      </c>
      <c r="J76" s="19">
        <f t="shared" si="32"/>
        <v>1.3049999999999997</v>
      </c>
      <c r="K76" s="19">
        <f t="shared" si="33"/>
        <v>5.1164285714285711</v>
      </c>
      <c r="L76" s="20">
        <f t="shared" si="29"/>
        <v>3</v>
      </c>
      <c r="M76" s="20">
        <f t="shared" si="30"/>
        <v>1</v>
      </c>
    </row>
    <row r="77" spans="1:13" x14ac:dyDescent="0.25">
      <c r="A77" t="s">
        <v>171</v>
      </c>
      <c r="B77" t="s">
        <v>16</v>
      </c>
      <c r="C77" t="s">
        <v>22</v>
      </c>
      <c r="D77" s="18">
        <f>IF(Sheet1!E77=0,0,((Sheet1!I77/Sheet1!E77)*0.5)+((Sheet1!F77/Sheet1!E77)*0.02)-((Sheet1!J77/Sheet1!E77)*0.5)-((Sheet1!G77/Sheet1!E77)*2)-((Sheet1!H77/Sheet1!E77)*5))</f>
        <v>0.87333333333333363</v>
      </c>
      <c r="E77" s="18">
        <f>IF(Sheet1!E77=0,0,IF(B77="G",((Sheet1!V77/Sheet1!E77)*7)+((Sheet1!T77/Sheet1!E77)*1)+((Sheet1!S77/Sheet1!E77)*1),0))</f>
        <v>0</v>
      </c>
      <c r="F77" s="18">
        <f>IF(Sheet1!E77=0,0,IF(B77="D",((Sheet1!K77/Sheet1!E77)*7)+((Sheet1!L77/Sheet1!E77)*4)+((Sheet1!S77/Sheet1!E77)*0.5)+((Sheet1!R77/Sheet1!E77)*0.25)+((Sheet1!Q77/Sheet1!E77)*0.03)-((Sheet1!P77/Sheet1!E77)*6),0))</f>
        <v>1.5933333333333333</v>
      </c>
      <c r="G77" s="19">
        <f>IF(Sheet1!E77=0,0,IF(B77="M",((Sheet1!K77/Sheet1!E77)*7)+((Sheet1!L77/Sheet1!E77)*4)+((Sheet1!O77/Sheet1!E77)*2)+((Sheet1!Q77/Sheet1!E77)*0.05)-((Sheet1!P77/Sheet1!E77)*6),0))</f>
        <v>0</v>
      </c>
      <c r="H77" s="19">
        <f>IF(Sheet1!E77=0,0,IF(B77="F",((Sheet1!K77/Sheet1!E77)*7)+((Sheet1!L77/Sheet1!E77)*4)+((Sheet1!O77/Sheet1!E77)*2)+((Sheet1!Q77/Sheet1!E77)*0.03)-((Sheet1!P77/Sheet1!E77)*6),0))</f>
        <v>0</v>
      </c>
      <c r="I77" s="19">
        <f t="shared" si="31"/>
        <v>0</v>
      </c>
      <c r="J77" s="19">
        <f t="shared" si="32"/>
        <v>0</v>
      </c>
      <c r="K77" s="19">
        <f t="shared" si="33"/>
        <v>2.4666666666666668</v>
      </c>
      <c r="L77" s="20">
        <f t="shared" si="29"/>
        <v>3</v>
      </c>
      <c r="M77" s="20">
        <f t="shared" si="30"/>
        <v>0</v>
      </c>
    </row>
    <row r="78" spans="1:13" x14ac:dyDescent="0.25">
      <c r="A78" t="s">
        <v>157</v>
      </c>
      <c r="B78" t="s">
        <v>16</v>
      </c>
      <c r="C78" t="s">
        <v>33</v>
      </c>
      <c r="D78" s="18">
        <f>IF(Sheet1!E78=0,0,((Sheet1!I78/Sheet1!E78)*0.5)+((Sheet1!F78/Sheet1!E78)*0.02)-((Sheet1!J78/Sheet1!E78)*0.5)-((Sheet1!G78/Sheet1!E78)*2)-((Sheet1!H78/Sheet1!E78)*5))</f>
        <v>0.76571428571428601</v>
      </c>
      <c r="E78" s="18">
        <f>IF(Sheet1!E78=0,0,IF(B78="G",((Sheet1!V78/Sheet1!E78)*7)+((Sheet1!T78/Sheet1!E78)*1)+((Sheet1!S78/Sheet1!E78)*1),0))</f>
        <v>0</v>
      </c>
      <c r="F78" s="18">
        <f>IF(Sheet1!E78=0,0,IF(B78="D",((Sheet1!K78/Sheet1!E78)*7)+((Sheet1!L78/Sheet1!E78)*4)+((Sheet1!S78/Sheet1!E78)*0.5)+((Sheet1!R78/Sheet1!E78)*0.25)+((Sheet1!Q78/Sheet1!E78)*0.03)-((Sheet1!P78/Sheet1!E78)*6),0))</f>
        <v>2.5499999999999998</v>
      </c>
      <c r="G78" s="19">
        <f>IF(Sheet1!E78=0,0,IF(B78="M",((Sheet1!K78/Sheet1!E78)*7)+((Sheet1!L78/Sheet1!E78)*4)+((Sheet1!O78/Sheet1!E78)*2)+((Sheet1!Q78/Sheet1!E78)*0.05)-((Sheet1!P78/Sheet1!E78)*6),0))</f>
        <v>0</v>
      </c>
      <c r="H78" s="19">
        <f>IF(Sheet1!E78=0,0,IF(B78="F",((Sheet1!K78/Sheet1!E78)*7)+((Sheet1!L78/Sheet1!E78)*4)+((Sheet1!O78/Sheet1!E78)*2)+((Sheet1!Q78/Sheet1!E78)*0.03)-((Sheet1!P78/Sheet1!E78)*6),0))</f>
        <v>0</v>
      </c>
      <c r="I78" s="19">
        <f t="shared" si="31"/>
        <v>4</v>
      </c>
      <c r="J78" s="19">
        <f t="shared" si="32"/>
        <v>0.50999999999999979</v>
      </c>
      <c r="K78" s="19">
        <f t="shared" si="33"/>
        <v>7.8257142857142856</v>
      </c>
      <c r="L78" s="20">
        <f t="shared" si="29"/>
        <v>0</v>
      </c>
      <c r="M78" s="20">
        <f t="shared" si="30"/>
        <v>1</v>
      </c>
    </row>
    <row r="79" spans="1:13" x14ac:dyDescent="0.25">
      <c r="A79" t="s">
        <v>216</v>
      </c>
      <c r="B79" t="s">
        <v>2</v>
      </c>
      <c r="C79" t="s">
        <v>22</v>
      </c>
      <c r="D79" s="18">
        <f>IF(Sheet1!E79=0,0,((Sheet1!I79/Sheet1!E79)*0.5)+((Sheet1!F79/Sheet1!E79)*0.02)-((Sheet1!J79/Sheet1!E79)*0.5)-((Sheet1!G79/Sheet1!E79)*2)-((Sheet1!H79/Sheet1!E79)*5))</f>
        <v>0.6527272727272726</v>
      </c>
      <c r="E79" s="18">
        <f>IF(Sheet1!E79=0,0,IF(B79="G",((Sheet1!V79/Sheet1!E79)*7)+((Sheet1!T79/Sheet1!E79)*1)+((Sheet1!S79/Sheet1!E79)*1),0))</f>
        <v>0</v>
      </c>
      <c r="F79" s="18">
        <f>IF(Sheet1!E79=0,0,IF(B79="D",((Sheet1!K79/Sheet1!E79)*7)+((Sheet1!L79/Sheet1!E79)*4)+((Sheet1!S79/Sheet1!E79)*0.5)+((Sheet1!R79/Sheet1!E79)*0.25)+((Sheet1!Q79/Sheet1!E79)*0.03)-((Sheet1!P79/Sheet1!E79)*6),0))</f>
        <v>0</v>
      </c>
      <c r="G79" s="19">
        <f>IF(Sheet1!E79=0,0,IF(B79="M",((Sheet1!K79/Sheet1!E79)*7)+((Sheet1!L79/Sheet1!E79)*4)+((Sheet1!O79/Sheet1!E79)*2)+((Sheet1!Q79/Sheet1!E79)*0.05)-((Sheet1!P79/Sheet1!E79)*6),0))</f>
        <v>2.95</v>
      </c>
      <c r="H79" s="19">
        <f>IF(Sheet1!E79=0,0,IF(B79="F",((Sheet1!K79/Sheet1!E79)*7)+((Sheet1!L79/Sheet1!E79)*4)+((Sheet1!O79/Sheet1!E79)*2)+((Sheet1!Q79/Sheet1!E79)*0.03)-((Sheet1!P79/Sheet1!E79)*6),0))</f>
        <v>0</v>
      </c>
      <c r="I79" s="19">
        <f t="shared" si="31"/>
        <v>0</v>
      </c>
      <c r="J79" s="19">
        <f t="shared" si="32"/>
        <v>0</v>
      </c>
      <c r="K79" s="19">
        <f t="shared" si="33"/>
        <v>3.6027272727272726</v>
      </c>
      <c r="L79" s="20">
        <f t="shared" si="29"/>
        <v>3</v>
      </c>
      <c r="M79" s="20">
        <f t="shared" si="30"/>
        <v>0</v>
      </c>
    </row>
    <row r="80" spans="1:13" x14ac:dyDescent="0.25">
      <c r="A80" t="s">
        <v>212</v>
      </c>
      <c r="B80" t="s">
        <v>16</v>
      </c>
      <c r="C80" t="s">
        <v>33</v>
      </c>
      <c r="D80" s="18">
        <f>IF(Sheet1!E80=0,0,((Sheet1!I80/Sheet1!E80)*0.5)+((Sheet1!F80/Sheet1!E80)*0.02)-((Sheet1!J80/Sheet1!E80)*0.5)-((Sheet1!G80/Sheet1!E80)*2)-((Sheet1!H80/Sheet1!E80)*5))</f>
        <v>0.50857142857142867</v>
      </c>
      <c r="E80" s="18">
        <f>IF(Sheet1!E80=0,0,IF(B80="G",((Sheet1!V80/Sheet1!E80)*7)+((Sheet1!T80/Sheet1!E80)*1)+((Sheet1!S80/Sheet1!E80)*1),0))</f>
        <v>0</v>
      </c>
      <c r="F80" s="18">
        <f>IF(Sheet1!E80=0,0,IF(B80="D",((Sheet1!K80/Sheet1!E80)*7)+((Sheet1!L80/Sheet1!E80)*4)+((Sheet1!S80/Sheet1!E80)*0.5)+((Sheet1!R80/Sheet1!E80)*0.25)+((Sheet1!Q80/Sheet1!E80)*0.03)-((Sheet1!P80/Sheet1!E80)*6),0))</f>
        <v>2.6728571428571426</v>
      </c>
      <c r="G80" s="19">
        <f>IF(Sheet1!E80=0,0,IF(B80="M",((Sheet1!K80/Sheet1!E80)*7)+((Sheet1!L80/Sheet1!E80)*4)+((Sheet1!O80/Sheet1!E80)*2)+((Sheet1!Q80/Sheet1!E80)*0.05)-((Sheet1!P80/Sheet1!E80)*6),0))</f>
        <v>0</v>
      </c>
      <c r="H80" s="19">
        <f>IF(Sheet1!E80=0,0,IF(B80="F",((Sheet1!K80/Sheet1!E80)*7)+((Sheet1!L80/Sheet1!E80)*4)+((Sheet1!O80/Sheet1!E80)*2)+((Sheet1!Q80/Sheet1!E80)*0.03)-((Sheet1!P80/Sheet1!E80)*6),0))</f>
        <v>0</v>
      </c>
      <c r="I80" s="19">
        <f t="shared" si="31"/>
        <v>4</v>
      </c>
      <c r="J80" s="19">
        <f t="shared" si="32"/>
        <v>0.53457142857142825</v>
      </c>
      <c r="K80" s="19">
        <f t="shared" si="33"/>
        <v>7.7159999999999993</v>
      </c>
      <c r="L80" s="20">
        <f t="shared" si="29"/>
        <v>0</v>
      </c>
      <c r="M80" s="20">
        <f t="shared" si="30"/>
        <v>1</v>
      </c>
    </row>
    <row r="81" spans="1:13" x14ac:dyDescent="0.25">
      <c r="A81" t="s">
        <v>247</v>
      </c>
      <c r="B81" t="s">
        <v>25</v>
      </c>
      <c r="C81" t="s">
        <v>22</v>
      </c>
      <c r="D81" s="18">
        <f>IF(Sheet1!E81=0,0,((Sheet1!I81/Sheet1!E81)*0.5)+((Sheet1!F81/Sheet1!E81)*0.02)-((Sheet1!J81/Sheet1!E81)*0.5)-((Sheet1!G81/Sheet1!E81)*2)-((Sheet1!H81/Sheet1!E81)*5))</f>
        <v>1.0649999999999999</v>
      </c>
      <c r="E81" s="18">
        <f>IF(Sheet1!E81=0,0,IF(B81="G",((Sheet1!V81/Sheet1!E81)*7)+((Sheet1!T81/Sheet1!E81)*1)+((Sheet1!S81/Sheet1!E81)*1),0))</f>
        <v>0</v>
      </c>
      <c r="F81" s="18">
        <f>IF(Sheet1!E81=0,0,IF(B81="D",((Sheet1!K81/Sheet1!E81)*7)+((Sheet1!L81/Sheet1!E81)*4)+((Sheet1!S81/Sheet1!E81)*0.5)+((Sheet1!R81/Sheet1!E81)*0.25)+((Sheet1!Q81/Sheet1!E81)*0.03)-((Sheet1!P81/Sheet1!E81)*6),0))</f>
        <v>0</v>
      </c>
      <c r="G81" s="19">
        <f>IF(Sheet1!E81=0,0,IF(B81="M",((Sheet1!K81/Sheet1!E81)*7)+((Sheet1!L81/Sheet1!E81)*4)+((Sheet1!O81/Sheet1!E81)*2)+((Sheet1!Q81/Sheet1!E81)*0.05)-((Sheet1!P81/Sheet1!E81)*6),0))</f>
        <v>0</v>
      </c>
      <c r="H81" s="19">
        <f>IF(Sheet1!E81=0,0,IF(B81="F",((Sheet1!K81/Sheet1!E81)*7)+((Sheet1!L81/Sheet1!E81)*4)+((Sheet1!O81/Sheet1!E81)*2)+((Sheet1!Q81/Sheet1!E81)*0.03)-((Sheet1!P81/Sheet1!E81)*6),0))</f>
        <v>3.2524999999999999</v>
      </c>
      <c r="I81" s="19">
        <f t="shared" si="31"/>
        <v>0</v>
      </c>
      <c r="J81" s="19">
        <f t="shared" si="32"/>
        <v>0</v>
      </c>
      <c r="K81" s="19">
        <f t="shared" si="33"/>
        <v>4.3174999999999999</v>
      </c>
      <c r="L81" s="20">
        <f t="shared" si="29"/>
        <v>3</v>
      </c>
      <c r="M81" s="20">
        <f t="shared" si="30"/>
        <v>0</v>
      </c>
    </row>
    <row r="82" spans="1:13" x14ac:dyDescent="0.25">
      <c r="A82" t="s">
        <v>93</v>
      </c>
      <c r="B82" t="s">
        <v>16</v>
      </c>
      <c r="C82" t="s">
        <v>13</v>
      </c>
      <c r="D82" s="18">
        <f>IF(Sheet1!E82=0,0,((Sheet1!I82/Sheet1!E82)*0.5)+((Sheet1!F82/Sheet1!E82)*0.02)-((Sheet1!J82/Sheet1!E82)*0.5)-((Sheet1!G82/Sheet1!E82)*2)-((Sheet1!H82/Sheet1!E82)*5))</f>
        <v>0.51500000000000012</v>
      </c>
      <c r="E82" s="18">
        <f>IF(Sheet1!E82=0,0,IF(B82="G",((Sheet1!V82/Sheet1!E82)*7)+((Sheet1!T82/Sheet1!E82)*1)+((Sheet1!S82/Sheet1!E82)*1),0))</f>
        <v>0</v>
      </c>
      <c r="F82" s="18">
        <f>IF(Sheet1!E82=0,0,IF(B82="D",((Sheet1!K82/Sheet1!E82)*7)+((Sheet1!L82/Sheet1!E82)*4)+((Sheet1!S82/Sheet1!E82)*0.5)+((Sheet1!R82/Sheet1!E82)*0.25)+((Sheet1!Q82/Sheet1!E82)*0.03)-((Sheet1!P82/Sheet1!E82)*6),0))</f>
        <v>3.2524999999999999</v>
      </c>
      <c r="G82" s="19">
        <f>IF(Sheet1!E82=0,0,IF(B82="M",((Sheet1!K82/Sheet1!E82)*7)+((Sheet1!L82/Sheet1!E82)*4)+((Sheet1!O82/Sheet1!E82)*2)+((Sheet1!Q82/Sheet1!E82)*0.05)-((Sheet1!P82/Sheet1!E82)*6),0))</f>
        <v>0</v>
      </c>
      <c r="H82" s="19">
        <f>IF(Sheet1!E82=0,0,IF(B82="F",((Sheet1!K82/Sheet1!E82)*7)+((Sheet1!L82/Sheet1!E82)*4)+((Sheet1!O82/Sheet1!E82)*2)+((Sheet1!Q82/Sheet1!E82)*0.03)-((Sheet1!P82/Sheet1!E82)*6),0))</f>
        <v>0</v>
      </c>
      <c r="I82" s="19">
        <f t="shared" si="31"/>
        <v>0</v>
      </c>
      <c r="J82" s="19">
        <f t="shared" si="32"/>
        <v>0.65049999999999963</v>
      </c>
      <c r="K82" s="19">
        <f t="shared" si="33"/>
        <v>4.4179999999999993</v>
      </c>
      <c r="L82" s="20">
        <f t="shared" si="29"/>
        <v>3</v>
      </c>
      <c r="M82" s="20">
        <f t="shared" si="30"/>
        <v>1</v>
      </c>
    </row>
    <row r="83" spans="1:13" x14ac:dyDescent="0.25">
      <c r="A83" t="s">
        <v>273</v>
      </c>
      <c r="B83" t="s">
        <v>2</v>
      </c>
      <c r="C83" t="s">
        <v>42</v>
      </c>
      <c r="D83" s="18">
        <f>IF(Sheet1!E83=0,0,((Sheet1!I83/Sheet1!E83)*0.5)+((Sheet1!F83/Sheet1!E83)*0.02)-((Sheet1!J83/Sheet1!E83)*0.5)-((Sheet1!G83/Sheet1!E83)*2)-((Sheet1!H83/Sheet1!E83)*5))</f>
        <v>1.1571428571428573</v>
      </c>
      <c r="E83" s="18">
        <f>IF(Sheet1!E83=0,0,IF(B83="G",((Sheet1!V83/Sheet1!E83)*7)+((Sheet1!T83/Sheet1!E83)*1)+((Sheet1!S83/Sheet1!E83)*1),0))</f>
        <v>0</v>
      </c>
      <c r="F83" s="18">
        <f>IF(Sheet1!E83=0,0,IF(B83="D",((Sheet1!K83/Sheet1!E83)*7)+((Sheet1!L83/Sheet1!E83)*4)+((Sheet1!S83/Sheet1!E83)*0.5)+((Sheet1!R83/Sheet1!E83)*0.25)+((Sheet1!Q83/Sheet1!E83)*0.03)-((Sheet1!P83/Sheet1!E83)*6),0))</f>
        <v>0</v>
      </c>
      <c r="G83" s="19">
        <f>IF(Sheet1!E83=0,0,IF(B83="M",((Sheet1!K83/Sheet1!E83)*7)+((Sheet1!L83/Sheet1!E83)*4)+((Sheet1!O83/Sheet1!E83)*2)+((Sheet1!Q83/Sheet1!E83)*0.05)-((Sheet1!P83/Sheet1!E83)*6),0))</f>
        <v>2.0571428571428569</v>
      </c>
      <c r="H83" s="19">
        <f>IF(Sheet1!E83=0,0,IF(B83="F",((Sheet1!K83/Sheet1!E83)*7)+((Sheet1!L83/Sheet1!E83)*4)+((Sheet1!O83/Sheet1!E83)*2)+((Sheet1!Q83/Sheet1!E83)*0.03)-((Sheet1!P83/Sheet1!E83)*6),0))</f>
        <v>0</v>
      </c>
      <c r="I83" s="19">
        <f t="shared" si="31"/>
        <v>1</v>
      </c>
      <c r="J83" s="19">
        <f t="shared" si="32"/>
        <v>2.2628571428571425</v>
      </c>
      <c r="K83" s="19">
        <f t="shared" si="33"/>
        <v>6.4771428571428569</v>
      </c>
      <c r="L83" s="20">
        <f t="shared" si="29"/>
        <v>1</v>
      </c>
      <c r="M83" s="20">
        <f t="shared" si="30"/>
        <v>3</v>
      </c>
    </row>
    <row r="84" spans="1:13" x14ac:dyDescent="0.25">
      <c r="A84" t="s">
        <v>87</v>
      </c>
      <c r="B84" t="s">
        <v>25</v>
      </c>
      <c r="C84" t="s">
        <v>22</v>
      </c>
      <c r="D84" s="18">
        <f>IF(Sheet1!E84=0,0,((Sheet1!I84/Sheet1!E84)*0.5)+((Sheet1!F84/Sheet1!E84)*0.02)-((Sheet1!J84/Sheet1!E84)*0.5)-((Sheet1!G84/Sheet1!E84)*2)-((Sheet1!H84/Sheet1!E84)*5))</f>
        <v>1.0150000000000001</v>
      </c>
      <c r="E84" s="18">
        <f>IF(Sheet1!E84=0,0,IF(B84="G",((Sheet1!V84/Sheet1!E84)*7)+((Sheet1!T84/Sheet1!E84)*1)+((Sheet1!S84/Sheet1!E84)*1),0))</f>
        <v>0</v>
      </c>
      <c r="F84" s="18">
        <f>IF(Sheet1!E84=0,0,IF(B84="D",((Sheet1!K84/Sheet1!E84)*7)+((Sheet1!L84/Sheet1!E84)*4)+((Sheet1!S84/Sheet1!E84)*0.5)+((Sheet1!R84/Sheet1!E84)*0.25)+((Sheet1!Q84/Sheet1!E84)*0.03)-((Sheet1!P84/Sheet1!E84)*6),0))</f>
        <v>0</v>
      </c>
      <c r="G84" s="19">
        <f>IF(Sheet1!E84=0,0,IF(B84="M",((Sheet1!K84/Sheet1!E84)*7)+((Sheet1!L84/Sheet1!E84)*4)+((Sheet1!O84/Sheet1!E84)*2)+((Sheet1!Q84/Sheet1!E84)*0.05)-((Sheet1!P84/Sheet1!E84)*6),0))</f>
        <v>0</v>
      </c>
      <c r="H84" s="19">
        <f>IF(Sheet1!E84=0,0,IF(B84="F",((Sheet1!K84/Sheet1!E84)*7)+((Sheet1!L84/Sheet1!E84)*4)+((Sheet1!O84/Sheet1!E84)*2)+((Sheet1!Q84/Sheet1!E84)*0.03)-((Sheet1!P84/Sheet1!E84)*6),0))</f>
        <v>3.1637499999999998</v>
      </c>
      <c r="I84" s="19">
        <f t="shared" si="31"/>
        <v>0</v>
      </c>
      <c r="J84" s="19">
        <f t="shared" si="32"/>
        <v>0</v>
      </c>
      <c r="K84" s="19">
        <f t="shared" si="33"/>
        <v>4.17875</v>
      </c>
      <c r="L84" s="20">
        <f t="shared" si="29"/>
        <v>3</v>
      </c>
      <c r="M84" s="20">
        <f t="shared" si="30"/>
        <v>0</v>
      </c>
    </row>
    <row r="85" spans="1:13" x14ac:dyDescent="0.25">
      <c r="A85" t="s">
        <v>243</v>
      </c>
      <c r="B85" t="s">
        <v>25</v>
      </c>
      <c r="C85" t="s">
        <v>33</v>
      </c>
      <c r="D85" s="18">
        <f>IF(Sheet1!E85=0,0,((Sheet1!I85/Sheet1!E85)*0.5)+((Sheet1!F85/Sheet1!E85)*0.02)-((Sheet1!J85/Sheet1!E85)*0.5)-((Sheet1!G85/Sheet1!E85)*2)-((Sheet1!H85/Sheet1!E85)*5))</f>
        <v>0.47600000000000003</v>
      </c>
      <c r="E85" s="18">
        <f>IF(Sheet1!E85=0,0,IF(B85="G",((Sheet1!V85/Sheet1!E85)*7)+((Sheet1!T85/Sheet1!E85)*1)+((Sheet1!S85/Sheet1!E85)*1),0))</f>
        <v>0</v>
      </c>
      <c r="F85" s="18">
        <f>IF(Sheet1!E85=0,0,IF(B85="D",((Sheet1!K85/Sheet1!E85)*7)+((Sheet1!L85/Sheet1!E85)*4)+((Sheet1!S85/Sheet1!E85)*0.5)+((Sheet1!R85/Sheet1!E85)*0.25)+((Sheet1!Q85/Sheet1!E85)*0.03)-((Sheet1!P85/Sheet1!E85)*6),0))</f>
        <v>0</v>
      </c>
      <c r="G85" s="19">
        <f>IF(Sheet1!E85=0,0,IF(B85="M",((Sheet1!K85/Sheet1!E85)*7)+((Sheet1!L85/Sheet1!E85)*4)+((Sheet1!O85/Sheet1!E85)*2)+((Sheet1!Q85/Sheet1!E85)*0.05)-((Sheet1!P85/Sheet1!E85)*6),0))</f>
        <v>0</v>
      </c>
      <c r="H85" s="19">
        <f>IF(Sheet1!E85=0,0,IF(B85="F",((Sheet1!K85/Sheet1!E85)*7)+((Sheet1!L85/Sheet1!E85)*4)+((Sheet1!O85/Sheet1!E85)*2)+((Sheet1!Q85/Sheet1!E85)*0.03)-((Sheet1!P85/Sheet1!E85)*6),0))</f>
        <v>3.6900000000000004</v>
      </c>
      <c r="I85" s="19">
        <f t="shared" si="31"/>
        <v>0</v>
      </c>
      <c r="J85" s="19">
        <f t="shared" si="32"/>
        <v>2.7675000000000001</v>
      </c>
      <c r="K85" s="19">
        <f t="shared" si="33"/>
        <v>6.9335000000000004</v>
      </c>
      <c r="L85" s="20">
        <f t="shared" si="29"/>
        <v>0</v>
      </c>
      <c r="M85" s="20">
        <f t="shared" si="30"/>
        <v>1</v>
      </c>
    </row>
    <row r="86" spans="1:13" x14ac:dyDescent="0.25">
      <c r="A86" t="s">
        <v>259</v>
      </c>
      <c r="B86" t="s">
        <v>2</v>
      </c>
      <c r="C86" t="s">
        <v>22</v>
      </c>
      <c r="D86" s="18">
        <f>IF(Sheet1!E86=0,0,((Sheet1!I86/Sheet1!E86)*0.5)+((Sheet1!F86/Sheet1!E86)*0.02)-((Sheet1!J86/Sheet1!E86)*0.5)-((Sheet1!G86/Sheet1!E86)*2)-((Sheet1!H86/Sheet1!E86)*5))</f>
        <v>0.57428571428571429</v>
      </c>
      <c r="E86" s="18">
        <f>IF(Sheet1!E86=0,0,IF(B86="G",((Sheet1!V86/Sheet1!E86)*7)+((Sheet1!T86/Sheet1!E86)*1)+((Sheet1!S86/Sheet1!E86)*1),0))</f>
        <v>0</v>
      </c>
      <c r="F86" s="18">
        <f>IF(Sheet1!E86=0,0,IF(B86="D",((Sheet1!K86/Sheet1!E86)*7)+((Sheet1!L86/Sheet1!E86)*4)+((Sheet1!S86/Sheet1!E86)*0.5)+((Sheet1!R86/Sheet1!E86)*0.25)+((Sheet1!Q86/Sheet1!E86)*0.03)-((Sheet1!P86/Sheet1!E86)*6),0))</f>
        <v>0</v>
      </c>
      <c r="G86" s="19">
        <f>IF(Sheet1!E86=0,0,IF(B86="M",((Sheet1!K86/Sheet1!E86)*7)+((Sheet1!L86/Sheet1!E86)*4)+((Sheet1!O86/Sheet1!E86)*2)+((Sheet1!Q86/Sheet1!E86)*0.05)-((Sheet1!P86/Sheet1!E86)*6),0))</f>
        <v>2.5499999999999998</v>
      </c>
      <c r="H86" s="19">
        <f>IF(Sheet1!E86=0,0,IF(B86="F",((Sheet1!K86/Sheet1!E86)*7)+((Sheet1!L86/Sheet1!E86)*4)+((Sheet1!O86/Sheet1!E86)*2)+((Sheet1!Q86/Sheet1!E86)*0.03)-((Sheet1!P86/Sheet1!E86)*6),0))</f>
        <v>0</v>
      </c>
      <c r="I86" s="19">
        <f t="shared" si="31"/>
        <v>0</v>
      </c>
      <c r="J86" s="19">
        <f t="shared" si="32"/>
        <v>0</v>
      </c>
      <c r="K86" s="19">
        <f t="shared" si="33"/>
        <v>3.1242857142857141</v>
      </c>
      <c r="L86" s="20">
        <f t="shared" si="29"/>
        <v>3</v>
      </c>
      <c r="M86" s="20">
        <f t="shared" si="30"/>
        <v>0</v>
      </c>
    </row>
    <row r="87" spans="1:13" x14ac:dyDescent="0.25">
      <c r="A87" t="s">
        <v>96</v>
      </c>
      <c r="B87" t="s">
        <v>2</v>
      </c>
      <c r="C87" t="s">
        <v>13</v>
      </c>
      <c r="D87" s="18">
        <f>IF(Sheet1!E87=0,0,((Sheet1!I87/Sheet1!E87)*0.5)+((Sheet1!F87/Sheet1!E87)*0.02)-((Sheet1!J87/Sheet1!E87)*0.5)-((Sheet1!G87/Sheet1!E87)*2)-((Sheet1!H87/Sheet1!E87)*5))</f>
        <v>0.96333333333333315</v>
      </c>
      <c r="E87" s="18">
        <f>IF(Sheet1!E87=0,0,IF(B87="G",((Sheet1!V87/Sheet1!E87)*7)+((Sheet1!T87/Sheet1!E87)*1)+((Sheet1!S87/Sheet1!E87)*1),0))</f>
        <v>0</v>
      </c>
      <c r="F87" s="18">
        <f>IF(Sheet1!E87=0,0,IF(B87="D",((Sheet1!K87/Sheet1!E87)*7)+((Sheet1!L87/Sheet1!E87)*4)+((Sheet1!S87/Sheet1!E87)*0.5)+((Sheet1!R87/Sheet1!E87)*0.25)+((Sheet1!Q87/Sheet1!E87)*0.03)-((Sheet1!P87/Sheet1!E87)*6),0))</f>
        <v>0</v>
      </c>
      <c r="G87" s="19">
        <f>IF(Sheet1!E87=0,0,IF(B87="M",((Sheet1!K87/Sheet1!E87)*7)+((Sheet1!L87/Sheet1!E87)*4)+((Sheet1!O87/Sheet1!E87)*2)+((Sheet1!Q87/Sheet1!E87)*0.05)-((Sheet1!P87/Sheet1!E87)*6),0))</f>
        <v>2.35</v>
      </c>
      <c r="H87" s="19">
        <f>IF(Sheet1!E87=0,0,IF(B87="F",((Sheet1!K87/Sheet1!E87)*7)+((Sheet1!L87/Sheet1!E87)*4)+((Sheet1!O87/Sheet1!E87)*2)+((Sheet1!Q87/Sheet1!E87)*0.03)-((Sheet1!P87/Sheet1!E87)*6),0))</f>
        <v>0</v>
      </c>
      <c r="I87" s="19">
        <f t="shared" si="31"/>
        <v>0</v>
      </c>
      <c r="J87" s="19">
        <f t="shared" si="32"/>
        <v>1.0575000000000001</v>
      </c>
      <c r="K87" s="19">
        <f t="shared" si="33"/>
        <v>4.3708333333333336</v>
      </c>
      <c r="L87" s="20">
        <f t="shared" si="29"/>
        <v>3</v>
      </c>
      <c r="M87" s="20">
        <f t="shared" si="30"/>
        <v>1</v>
      </c>
    </row>
    <row r="88" spans="1:13" x14ac:dyDescent="0.25">
      <c r="A88" t="s">
        <v>128</v>
      </c>
      <c r="B88" t="s">
        <v>16</v>
      </c>
      <c r="C88" t="s">
        <v>30</v>
      </c>
      <c r="D88" s="18">
        <f>IF(Sheet1!E88=0,0,((Sheet1!I88/Sheet1!E88)*0.5)+((Sheet1!F88/Sheet1!E88)*0.02)-((Sheet1!J88/Sheet1!E88)*0.5)-((Sheet1!G88/Sheet1!E88)*2)-((Sheet1!H88/Sheet1!E88)*5))</f>
        <v>1.085</v>
      </c>
      <c r="E88" s="18">
        <f>IF(Sheet1!E88=0,0,IF(B88="G",((Sheet1!V88/Sheet1!E88)*7)+((Sheet1!T88/Sheet1!E88)*1)+((Sheet1!S88/Sheet1!E88)*1),0))</f>
        <v>0</v>
      </c>
      <c r="F88" s="18">
        <f>IF(Sheet1!E88=0,0,IF(B88="D",((Sheet1!K88/Sheet1!E88)*7)+((Sheet1!L88/Sheet1!E88)*4)+((Sheet1!S88/Sheet1!E88)*0.5)+((Sheet1!R88/Sheet1!E88)*0.25)+((Sheet1!Q88/Sheet1!E88)*0.03)-((Sheet1!P88/Sheet1!E88)*6),0))</f>
        <v>1.7999999999999998</v>
      </c>
      <c r="G88" s="19">
        <f>IF(Sheet1!E88=0,0,IF(B88="M",((Sheet1!K88/Sheet1!E88)*7)+((Sheet1!L88/Sheet1!E88)*4)+((Sheet1!O88/Sheet1!E88)*2)+((Sheet1!Q88/Sheet1!E88)*0.05)-((Sheet1!P88/Sheet1!E88)*6),0))</f>
        <v>0</v>
      </c>
      <c r="H88" s="19">
        <f>IF(Sheet1!E88=0,0,IF(B88="F",((Sheet1!K88/Sheet1!E88)*7)+((Sheet1!L88/Sheet1!E88)*4)+((Sheet1!O88/Sheet1!E88)*2)+((Sheet1!Q88/Sheet1!E88)*0.03)-((Sheet1!P88/Sheet1!E88)*6),0))</f>
        <v>0</v>
      </c>
      <c r="I88" s="19">
        <f t="shared" si="31"/>
        <v>2</v>
      </c>
      <c r="J88" s="19">
        <f t="shared" si="32"/>
        <v>0</v>
      </c>
      <c r="K88" s="19">
        <f t="shared" si="33"/>
        <v>4.8849999999999998</v>
      </c>
      <c r="L88" s="20">
        <f t="shared" si="29"/>
        <v>1</v>
      </c>
      <c r="M88" s="20">
        <f t="shared" si="30"/>
        <v>0</v>
      </c>
    </row>
    <row r="89" spans="1:13" x14ac:dyDescent="0.25">
      <c r="A89" t="s">
        <v>288</v>
      </c>
      <c r="B89" t="s">
        <v>16</v>
      </c>
      <c r="C89" t="s">
        <v>33</v>
      </c>
      <c r="D89" s="18">
        <f>IF(Sheet1!E89=0,0,((Sheet1!I89/Sheet1!E89)*0.5)+((Sheet1!F89/Sheet1!E89)*0.02)-((Sheet1!J89/Sheet1!E89)*0.5)-((Sheet1!G89/Sheet1!E89)*2)-((Sheet1!H89/Sheet1!E89)*5))</f>
        <v>0.82666666666666666</v>
      </c>
      <c r="E89" s="18">
        <f>IF(Sheet1!E89=0,0,IF(B89="G",((Sheet1!V89/Sheet1!E89)*7)+((Sheet1!T89/Sheet1!E89)*1)+((Sheet1!S89/Sheet1!E89)*1),0))</f>
        <v>0</v>
      </c>
      <c r="F89" s="18">
        <f>IF(Sheet1!E89=0,0,IF(B89="D",((Sheet1!K89/Sheet1!E89)*7)+((Sheet1!L89/Sheet1!E89)*4)+((Sheet1!S89/Sheet1!E89)*0.5)+((Sheet1!R89/Sheet1!E89)*0.25)+((Sheet1!Q89/Sheet1!E89)*0.03)-((Sheet1!P89/Sheet1!E89)*6),0))</f>
        <v>2.36</v>
      </c>
      <c r="G89" s="19">
        <f>IF(Sheet1!E89=0,0,IF(B89="M",((Sheet1!K89/Sheet1!E89)*7)+((Sheet1!L89/Sheet1!E89)*4)+((Sheet1!O89/Sheet1!E89)*2)+((Sheet1!Q89/Sheet1!E89)*0.05)-((Sheet1!P89/Sheet1!E89)*6),0))</f>
        <v>0</v>
      </c>
      <c r="H89" s="19">
        <f>IF(Sheet1!E89=0,0,IF(B89="F",((Sheet1!K89/Sheet1!E89)*7)+((Sheet1!L89/Sheet1!E89)*4)+((Sheet1!O89/Sheet1!E89)*2)+((Sheet1!Q89/Sheet1!E89)*0.03)-((Sheet1!P89/Sheet1!E89)*6),0))</f>
        <v>0</v>
      </c>
      <c r="I89" s="19">
        <f t="shared" si="31"/>
        <v>4</v>
      </c>
      <c r="J89" s="19">
        <f t="shared" si="32"/>
        <v>0.47199999999999998</v>
      </c>
      <c r="K89" s="19">
        <f t="shared" si="33"/>
        <v>7.658666666666667</v>
      </c>
      <c r="L89" s="20">
        <f t="shared" si="29"/>
        <v>0</v>
      </c>
      <c r="M89" s="20">
        <f t="shared" si="30"/>
        <v>1</v>
      </c>
    </row>
    <row r="90" spans="1:13" x14ac:dyDescent="0.25">
      <c r="A90" t="s">
        <v>127</v>
      </c>
      <c r="B90" t="s">
        <v>16</v>
      </c>
      <c r="C90" t="s">
        <v>33</v>
      </c>
      <c r="D90" s="18">
        <f>IF(Sheet1!E90=0,0,((Sheet1!I90/Sheet1!E90)*0.5)+((Sheet1!F90/Sheet1!E90)*0.02)-((Sheet1!J90/Sheet1!E90)*0.5)-((Sheet1!G90/Sheet1!E90)*2)-((Sheet1!H90/Sheet1!E90)*5))</f>
        <v>1.01</v>
      </c>
      <c r="E90" s="18">
        <f>IF(Sheet1!E90=0,0,IF(B90="G",((Sheet1!V90/Sheet1!E90)*7)+((Sheet1!T90/Sheet1!E90)*1)+((Sheet1!S90/Sheet1!E90)*1),0))</f>
        <v>0</v>
      </c>
      <c r="F90" s="18">
        <f>IF(Sheet1!E90=0,0,IF(B90="D",((Sheet1!K90/Sheet1!E90)*7)+((Sheet1!L90/Sheet1!E90)*4)+((Sheet1!S90/Sheet1!E90)*0.5)+((Sheet1!R90/Sheet1!E90)*0.25)+((Sheet1!Q90/Sheet1!E90)*0.03)-((Sheet1!P90/Sheet1!E90)*6),0))</f>
        <v>1.7549999999999999</v>
      </c>
      <c r="G90" s="19">
        <f>IF(Sheet1!E90=0,0,IF(B90="M",((Sheet1!K90/Sheet1!E90)*7)+((Sheet1!L90/Sheet1!E90)*4)+((Sheet1!O90/Sheet1!E90)*2)+((Sheet1!Q90/Sheet1!E90)*0.05)-((Sheet1!P90/Sheet1!E90)*6),0))</f>
        <v>0</v>
      </c>
      <c r="H90" s="19">
        <f>IF(Sheet1!E90=0,0,IF(B90="F",((Sheet1!K90/Sheet1!E90)*7)+((Sheet1!L90/Sheet1!E90)*4)+((Sheet1!O90/Sheet1!E90)*2)+((Sheet1!Q90/Sheet1!E90)*0.03)-((Sheet1!P90/Sheet1!E90)*6),0))</f>
        <v>0</v>
      </c>
      <c r="I90" s="19">
        <f t="shared" si="31"/>
        <v>4</v>
      </c>
      <c r="J90" s="19">
        <f t="shared" si="32"/>
        <v>0.35099999999999998</v>
      </c>
      <c r="K90" s="19">
        <f t="shared" si="33"/>
        <v>7.1159999999999997</v>
      </c>
      <c r="L90" s="20">
        <f t="shared" si="29"/>
        <v>0</v>
      </c>
      <c r="M90" s="20">
        <f t="shared" si="30"/>
        <v>1</v>
      </c>
    </row>
    <row r="91" spans="1:13" x14ac:dyDescent="0.25">
      <c r="A91" t="s">
        <v>240</v>
      </c>
      <c r="B91" t="s">
        <v>16</v>
      </c>
      <c r="C91" t="s">
        <v>3</v>
      </c>
      <c r="D91" s="18">
        <f>IF(Sheet1!E91=0,0,((Sheet1!I91/Sheet1!E91)*0.5)+((Sheet1!F91/Sheet1!E91)*0.02)-((Sheet1!J91/Sheet1!E91)*0.5)-((Sheet1!G91/Sheet1!E91)*2)-((Sheet1!H91/Sheet1!E91)*5))</f>
        <v>1.2999999999999998</v>
      </c>
      <c r="E91" s="18">
        <f>IF(Sheet1!E91=0,0,IF(B91="G",((Sheet1!V91/Sheet1!E91)*7)+((Sheet1!T91/Sheet1!E91)*1)+((Sheet1!S91/Sheet1!E91)*1),0))</f>
        <v>0</v>
      </c>
      <c r="F91" s="18">
        <f>IF(Sheet1!E91=0,0,IF(B91="D",((Sheet1!K91/Sheet1!E91)*7)+((Sheet1!L91/Sheet1!E91)*4)+((Sheet1!S91/Sheet1!E91)*0.5)+((Sheet1!R91/Sheet1!E91)*0.25)+((Sheet1!Q91/Sheet1!E91)*0.03)-((Sheet1!P91/Sheet1!E91)*6),0))</f>
        <v>2.4</v>
      </c>
      <c r="G91" s="19">
        <f>IF(Sheet1!E91=0,0,IF(B91="M",((Sheet1!K91/Sheet1!E91)*7)+((Sheet1!L91/Sheet1!E91)*4)+((Sheet1!O91/Sheet1!E91)*2)+((Sheet1!Q91/Sheet1!E91)*0.05)-((Sheet1!P91/Sheet1!E91)*6),0))</f>
        <v>0</v>
      </c>
      <c r="H91" s="19">
        <f>IF(Sheet1!E91=0,0,IF(B91="F",((Sheet1!K91/Sheet1!E91)*7)+((Sheet1!L91/Sheet1!E91)*4)+((Sheet1!O91/Sheet1!E91)*2)+((Sheet1!Q91/Sheet1!E91)*0.03)-((Sheet1!P91/Sheet1!E91)*6),0))</f>
        <v>0</v>
      </c>
      <c r="I91" s="19">
        <f t="shared" si="31"/>
        <v>4</v>
      </c>
      <c r="J91" s="19">
        <f t="shared" si="32"/>
        <v>0.96</v>
      </c>
      <c r="K91" s="19">
        <f t="shared" si="33"/>
        <v>8.66</v>
      </c>
      <c r="L91" s="20">
        <f t="shared" si="29"/>
        <v>0</v>
      </c>
      <c r="M91" s="20">
        <f t="shared" si="30"/>
        <v>3</v>
      </c>
    </row>
    <row r="92" spans="1:13" x14ac:dyDescent="0.25">
      <c r="A92" t="s">
        <v>151</v>
      </c>
      <c r="B92" t="s">
        <v>12</v>
      </c>
      <c r="C92" t="s">
        <v>42</v>
      </c>
      <c r="D92" s="18">
        <f>IF(Sheet1!E92=0,0,((Sheet1!I92/Sheet1!E92)*0.5)+((Sheet1!F92/Sheet1!E92)*0.02)-((Sheet1!J92/Sheet1!E92)*0.5)-((Sheet1!G92/Sheet1!E92)*2)-((Sheet1!H92/Sheet1!E92)*5))</f>
        <v>1.8</v>
      </c>
      <c r="E92" s="18">
        <f>IF(Sheet1!E92=0,0,IF(B92="G",((Sheet1!V92/Sheet1!E92)*7)+((Sheet1!T92/Sheet1!E92)*1)+((Sheet1!S92/Sheet1!E92)*1),0))</f>
        <v>2.5555555555555554</v>
      </c>
      <c r="F92" s="18">
        <f>IF(Sheet1!E92=0,0,IF(B92="D",((Sheet1!K92/Sheet1!E92)*7)+((Sheet1!L92/Sheet1!E92)*4)+((Sheet1!S92/Sheet1!E92)*0.5)+((Sheet1!R92/Sheet1!E92)*0.25)+((Sheet1!Q92/Sheet1!E92)*0.03)-((Sheet1!P92/Sheet1!E92)*6),0))</f>
        <v>0</v>
      </c>
      <c r="G92" s="19">
        <f>IF(Sheet1!E92=0,0,IF(B92="M",((Sheet1!K92/Sheet1!E92)*7)+((Sheet1!L92/Sheet1!E92)*4)+((Sheet1!O92/Sheet1!E92)*2)+((Sheet1!Q92/Sheet1!E92)*0.05)-((Sheet1!P92/Sheet1!E92)*6),0))</f>
        <v>0</v>
      </c>
      <c r="H92" s="19">
        <f>IF(Sheet1!E92=0,0,IF(B92="F",((Sheet1!K92/Sheet1!E92)*7)+((Sheet1!L92/Sheet1!E92)*4)+((Sheet1!O92/Sheet1!E92)*2)+((Sheet1!Q92/Sheet1!E92)*0.03)-((Sheet1!P92/Sheet1!E92)*6),0))</f>
        <v>0</v>
      </c>
      <c r="I92" s="19">
        <f t="shared" si="31"/>
        <v>3</v>
      </c>
      <c r="J92" s="19">
        <f t="shared" si="32"/>
        <v>0</v>
      </c>
      <c r="K92" s="19">
        <f t="shared" si="33"/>
        <v>7.3555555555555552</v>
      </c>
      <c r="L92" s="20">
        <f t="shared" si="29"/>
        <v>1</v>
      </c>
      <c r="M92" s="20">
        <f t="shared" si="30"/>
        <v>3</v>
      </c>
    </row>
    <row r="93" spans="1:13" x14ac:dyDescent="0.25">
      <c r="A93" t="s">
        <v>233</v>
      </c>
      <c r="B93" t="s">
        <v>12</v>
      </c>
      <c r="C93" t="s">
        <v>33</v>
      </c>
      <c r="D93" s="18">
        <f>IF(Sheet1!E93=0,0,((Sheet1!I93/Sheet1!E93)*0.5)+((Sheet1!F93/Sheet1!E93)*0.02)-((Sheet1!J93/Sheet1!E93)*0.5)-((Sheet1!G93/Sheet1!E93)*2)-((Sheet1!H93/Sheet1!E93)*5))</f>
        <v>1.7377777777777779</v>
      </c>
      <c r="E93" s="18">
        <f>IF(Sheet1!E93=0,0,IF(B93="G",((Sheet1!V93/Sheet1!E93)*7)+((Sheet1!T93/Sheet1!E93)*1)+((Sheet1!S93/Sheet1!E93)*1),0))</f>
        <v>2.7777777777777777</v>
      </c>
      <c r="F93" s="18">
        <f>IF(Sheet1!E93=0,0,IF(B93="D",((Sheet1!K93/Sheet1!E93)*7)+((Sheet1!L93/Sheet1!E93)*4)+((Sheet1!S93/Sheet1!E93)*0.5)+((Sheet1!R93/Sheet1!E93)*0.25)+((Sheet1!Q93/Sheet1!E93)*0.03)-((Sheet1!P93/Sheet1!E93)*6),0))</f>
        <v>0</v>
      </c>
      <c r="G93" s="19">
        <f>IF(Sheet1!E93=0,0,IF(B93="M",((Sheet1!K93/Sheet1!E93)*7)+((Sheet1!L93/Sheet1!E93)*4)+((Sheet1!O93/Sheet1!E93)*2)+((Sheet1!Q93/Sheet1!E93)*0.05)-((Sheet1!P93/Sheet1!E93)*6),0))</f>
        <v>0</v>
      </c>
      <c r="H93" s="19">
        <f>IF(Sheet1!E93=0,0,IF(B93="F",((Sheet1!K93/Sheet1!E93)*7)+((Sheet1!L93/Sheet1!E93)*4)+((Sheet1!O93/Sheet1!E93)*2)+((Sheet1!Q93/Sheet1!E93)*0.03)-((Sheet1!P93/Sheet1!E93)*6),0))</f>
        <v>0</v>
      </c>
      <c r="I93" s="19">
        <f t="shared" si="31"/>
        <v>6</v>
      </c>
      <c r="J93" s="19">
        <f t="shared" si="32"/>
        <v>0</v>
      </c>
      <c r="K93" s="19">
        <f t="shared" si="33"/>
        <v>10.515555555555554</v>
      </c>
      <c r="L93" s="20">
        <f t="shared" si="29"/>
        <v>0</v>
      </c>
      <c r="M93" s="20">
        <f t="shared" si="30"/>
        <v>1</v>
      </c>
    </row>
    <row r="94" spans="1:13" x14ac:dyDescent="0.25">
      <c r="A94" t="s">
        <v>225</v>
      </c>
      <c r="B94" t="s">
        <v>2</v>
      </c>
      <c r="C94" t="s">
        <v>30</v>
      </c>
      <c r="D94" s="18">
        <f>IF(Sheet1!E94=0,0,((Sheet1!I94/Sheet1!E94)*0.5)+((Sheet1!F94/Sheet1!E94)*0.02)-((Sheet1!J94/Sheet1!E94)*0.5)-((Sheet1!G94/Sheet1!E94)*2)-((Sheet1!H94/Sheet1!E94)*5))</f>
        <v>0.56857142857142873</v>
      </c>
      <c r="E94" s="18">
        <f>IF(Sheet1!E94=0,0,IF(B94="G",((Sheet1!V94/Sheet1!E94)*7)+((Sheet1!T94/Sheet1!E94)*1)+((Sheet1!S94/Sheet1!E94)*1),0))</f>
        <v>0</v>
      </c>
      <c r="F94" s="18">
        <f>IF(Sheet1!E94=0,0,IF(B94="D",((Sheet1!K94/Sheet1!E94)*7)+((Sheet1!L94/Sheet1!E94)*4)+((Sheet1!S94/Sheet1!E94)*0.5)+((Sheet1!R94/Sheet1!E94)*0.25)+((Sheet1!Q94/Sheet1!E94)*0.03)-((Sheet1!P94/Sheet1!E94)*6),0))</f>
        <v>0</v>
      </c>
      <c r="G94" s="19">
        <f>IF(Sheet1!E94=0,0,IF(B94="M",((Sheet1!K94/Sheet1!E94)*7)+((Sheet1!L94/Sheet1!E94)*4)+((Sheet1!O94/Sheet1!E94)*2)+((Sheet1!Q94/Sheet1!E94)*0.05)-((Sheet1!P94/Sheet1!E94)*6),0))</f>
        <v>2.3357142857142859</v>
      </c>
      <c r="H94" s="19">
        <f>IF(Sheet1!E94=0,0,IF(B94="F",((Sheet1!K94/Sheet1!E94)*7)+((Sheet1!L94/Sheet1!E94)*4)+((Sheet1!O94/Sheet1!E94)*2)+((Sheet1!Q94/Sheet1!E94)*0.03)-((Sheet1!P94/Sheet1!E94)*6),0))</f>
        <v>0</v>
      </c>
      <c r="I94" s="19">
        <f t="shared" si="31"/>
        <v>1</v>
      </c>
      <c r="J94" s="19">
        <f t="shared" si="32"/>
        <v>0</v>
      </c>
      <c r="K94" s="19">
        <f t="shared" si="33"/>
        <v>3.9042857142857148</v>
      </c>
      <c r="L94" s="20">
        <f t="shared" si="29"/>
        <v>1</v>
      </c>
      <c r="M94" s="20">
        <f t="shared" si="30"/>
        <v>0</v>
      </c>
    </row>
    <row r="95" spans="1:13" x14ac:dyDescent="0.25">
      <c r="A95" t="s">
        <v>235</v>
      </c>
      <c r="B95" t="s">
        <v>2</v>
      </c>
      <c r="C95" t="s">
        <v>33</v>
      </c>
      <c r="D95" s="18">
        <f>IF(Sheet1!E95=0,0,((Sheet1!I95/Sheet1!E95)*0.5)+((Sheet1!F95/Sheet1!E95)*0.02)-((Sheet1!J95/Sheet1!E95)*0.5)-((Sheet1!G95/Sheet1!E95)*2)-((Sheet1!H95/Sheet1!E95)*5))</f>
        <v>1</v>
      </c>
      <c r="E95" s="18">
        <f>IF(Sheet1!E95=0,0,IF(B95="G",((Sheet1!V95/Sheet1!E95)*7)+((Sheet1!T95/Sheet1!E95)*1)+((Sheet1!S95/Sheet1!E95)*1),0))</f>
        <v>0</v>
      </c>
      <c r="F95" s="18">
        <f>IF(Sheet1!E95=0,0,IF(B95="D",((Sheet1!K95/Sheet1!E95)*7)+((Sheet1!L95/Sheet1!E95)*4)+((Sheet1!S95/Sheet1!E95)*0.5)+((Sheet1!R95/Sheet1!E95)*0.25)+((Sheet1!Q95/Sheet1!E95)*0.03)-((Sheet1!P95/Sheet1!E95)*6),0))</f>
        <v>0</v>
      </c>
      <c r="G95" s="19">
        <f>IF(Sheet1!E95=0,0,IF(B95="M",((Sheet1!K95/Sheet1!E95)*7)+((Sheet1!L95/Sheet1!E95)*4)+((Sheet1!O95/Sheet1!E95)*2)+((Sheet1!Q95/Sheet1!E95)*0.05)-((Sheet1!P95/Sheet1!E95)*6),0))</f>
        <v>1.9000000000000001</v>
      </c>
      <c r="H95" s="19">
        <f>IF(Sheet1!E95=0,0,IF(B95="F",((Sheet1!K95/Sheet1!E95)*7)+((Sheet1!L95/Sheet1!E95)*4)+((Sheet1!O95/Sheet1!E95)*2)+((Sheet1!Q95/Sheet1!E95)*0.03)-((Sheet1!P95/Sheet1!E95)*6),0))</f>
        <v>0</v>
      </c>
      <c r="I95" s="19">
        <f t="shared" si="31"/>
        <v>2</v>
      </c>
      <c r="J95" s="19">
        <f t="shared" si="32"/>
        <v>0.85499999999999976</v>
      </c>
      <c r="K95" s="19">
        <f t="shared" si="33"/>
        <v>5.7549999999999999</v>
      </c>
      <c r="L95" s="20">
        <f t="shared" si="29"/>
        <v>0</v>
      </c>
      <c r="M95" s="20">
        <f t="shared" si="30"/>
        <v>1</v>
      </c>
    </row>
    <row r="96" spans="1:13" x14ac:dyDescent="0.25">
      <c r="A96" t="s">
        <v>282</v>
      </c>
      <c r="B96" t="s">
        <v>2</v>
      </c>
      <c r="C96" t="s">
        <v>33</v>
      </c>
      <c r="D96" s="18">
        <f>IF(Sheet1!E96=0,0,((Sheet1!I96/Sheet1!E96)*0.5)+((Sheet1!F96/Sheet1!E96)*0.02)-((Sheet1!J96/Sheet1!E96)*0.5)-((Sheet1!G96/Sheet1!E96)*2)-((Sheet1!H96/Sheet1!E96)*5))</f>
        <v>-0.44500000000000001</v>
      </c>
      <c r="E96" s="18">
        <f>IF(Sheet1!E96=0,0,IF(B96="G",((Sheet1!V96/Sheet1!E96)*7)+((Sheet1!T96/Sheet1!E96)*1)+((Sheet1!S96/Sheet1!E96)*1),0))</f>
        <v>0</v>
      </c>
      <c r="F96" s="18">
        <f>IF(Sheet1!E96=0,0,IF(B96="D",((Sheet1!K96/Sheet1!E96)*7)+((Sheet1!L96/Sheet1!E96)*4)+((Sheet1!S96/Sheet1!E96)*0.5)+((Sheet1!R96/Sheet1!E96)*0.25)+((Sheet1!Q96/Sheet1!E96)*0.03)-((Sheet1!P96/Sheet1!E96)*6),0))</f>
        <v>0</v>
      </c>
      <c r="G96" s="19">
        <f>IF(Sheet1!E96=0,0,IF(B96="M",((Sheet1!K96/Sheet1!E96)*7)+((Sheet1!L96/Sheet1!E96)*4)+((Sheet1!O96/Sheet1!E96)*2)+((Sheet1!Q96/Sheet1!E96)*0.05)-((Sheet1!P96/Sheet1!E96)*6),0))</f>
        <v>3.9874999999999998</v>
      </c>
      <c r="H96" s="19">
        <f>IF(Sheet1!E96=0,0,IF(B96="F",((Sheet1!K96/Sheet1!E96)*7)+((Sheet1!L96/Sheet1!E96)*4)+((Sheet1!O96/Sheet1!E96)*2)+((Sheet1!Q96/Sheet1!E96)*0.03)-((Sheet1!P96/Sheet1!E96)*6),0))</f>
        <v>0</v>
      </c>
      <c r="I96" s="19">
        <f t="shared" si="31"/>
        <v>2</v>
      </c>
      <c r="J96" s="19">
        <f t="shared" si="32"/>
        <v>1.7943749999999996</v>
      </c>
      <c r="K96" s="19">
        <f t="shared" si="33"/>
        <v>7.336875</v>
      </c>
      <c r="L96" s="20">
        <f t="shared" si="29"/>
        <v>0</v>
      </c>
      <c r="M96" s="20">
        <f t="shared" si="30"/>
        <v>1</v>
      </c>
    </row>
    <row r="97" spans="1:13" x14ac:dyDescent="0.25">
      <c r="A97" t="s">
        <v>245</v>
      </c>
      <c r="B97" t="s">
        <v>2</v>
      </c>
      <c r="C97" t="s">
        <v>30</v>
      </c>
      <c r="D97" s="18">
        <f>IF(Sheet1!E97=0,0,((Sheet1!I97/Sheet1!E97)*0.5)+((Sheet1!F97/Sheet1!E97)*0.02)-((Sheet1!J97/Sheet1!E97)*0.5)-((Sheet1!G97/Sheet1!E97)*2)-((Sheet1!H97/Sheet1!E97)*5))</f>
        <v>0.84888888888888892</v>
      </c>
      <c r="E97" s="18">
        <f>IF(Sheet1!E97=0,0,IF(B97="G",((Sheet1!V97/Sheet1!E97)*7)+((Sheet1!T97/Sheet1!E97)*1)+((Sheet1!S97/Sheet1!E97)*1),0))</f>
        <v>0</v>
      </c>
      <c r="F97" s="18">
        <f>IF(Sheet1!E97=0,0,IF(B97="D",((Sheet1!K97/Sheet1!E97)*7)+((Sheet1!L97/Sheet1!E97)*4)+((Sheet1!S97/Sheet1!E97)*0.5)+((Sheet1!R97/Sheet1!E97)*0.25)+((Sheet1!Q97/Sheet1!E97)*0.03)-((Sheet1!P97/Sheet1!E97)*6),0))</f>
        <v>0</v>
      </c>
      <c r="G97" s="19">
        <f>IF(Sheet1!E97=0,0,IF(B97="M",((Sheet1!K97/Sheet1!E97)*7)+((Sheet1!L97/Sheet1!E97)*4)+((Sheet1!O97/Sheet1!E97)*2)+((Sheet1!Q97/Sheet1!E97)*0.05)-((Sheet1!P97/Sheet1!E97)*6),0))</f>
        <v>2.2333333333333334</v>
      </c>
      <c r="H97" s="19">
        <f>IF(Sheet1!E97=0,0,IF(B97="F",((Sheet1!K97/Sheet1!E97)*7)+((Sheet1!L97/Sheet1!E97)*4)+((Sheet1!O97/Sheet1!E97)*2)+((Sheet1!Q97/Sheet1!E97)*0.03)-((Sheet1!P97/Sheet1!E97)*6),0))</f>
        <v>0</v>
      </c>
      <c r="I97" s="19">
        <f t="shared" si="31"/>
        <v>1</v>
      </c>
      <c r="J97" s="19">
        <f t="shared" si="32"/>
        <v>0</v>
      </c>
      <c r="K97" s="19">
        <f t="shared" si="33"/>
        <v>4.0822222222222226</v>
      </c>
      <c r="L97" s="20">
        <f t="shared" si="29"/>
        <v>1</v>
      </c>
      <c r="M97" s="20">
        <f t="shared" si="30"/>
        <v>0</v>
      </c>
    </row>
    <row r="98" spans="1:13" x14ac:dyDescent="0.25">
      <c r="A98" t="s">
        <v>145</v>
      </c>
      <c r="B98" t="s">
        <v>2</v>
      </c>
      <c r="C98" t="s">
        <v>3</v>
      </c>
      <c r="D98" s="18">
        <f>IF(Sheet1!E98=0,0,((Sheet1!I98/Sheet1!E98)*0.5)+((Sheet1!F98/Sheet1!E98)*0.02)-((Sheet1!J98/Sheet1!E98)*0.5)-((Sheet1!G98/Sheet1!E98)*2)-((Sheet1!H98/Sheet1!E98)*5))</f>
        <v>0.57599999999999985</v>
      </c>
      <c r="E98" s="18">
        <f>IF(Sheet1!E98=0,0,IF(B98="G",((Sheet1!V98/Sheet1!E98)*7)+((Sheet1!T98/Sheet1!E98)*1)+((Sheet1!S98/Sheet1!E98)*1),0))</f>
        <v>0</v>
      </c>
      <c r="F98" s="18">
        <f>IF(Sheet1!E98=0,0,IF(B98="D",((Sheet1!K98/Sheet1!E98)*7)+((Sheet1!L98/Sheet1!E98)*4)+((Sheet1!S98/Sheet1!E98)*0.5)+((Sheet1!R98/Sheet1!E98)*0.25)+((Sheet1!Q98/Sheet1!E98)*0.03)-((Sheet1!P98/Sheet1!E98)*6),0))</f>
        <v>0</v>
      </c>
      <c r="G98" s="19">
        <f>IF(Sheet1!E98=0,0,IF(B98="M",((Sheet1!K98/Sheet1!E98)*7)+((Sheet1!L98/Sheet1!E98)*4)+((Sheet1!O98/Sheet1!E98)*2)+((Sheet1!Q98/Sheet1!E98)*0.05)-((Sheet1!P98/Sheet1!E98)*6),0))</f>
        <v>2.1300000000000003</v>
      </c>
      <c r="H98" s="19">
        <f>IF(Sheet1!E98=0,0,IF(B98="F",((Sheet1!K98/Sheet1!E98)*7)+((Sheet1!L98/Sheet1!E98)*4)+((Sheet1!O98/Sheet1!E98)*2)+((Sheet1!Q98/Sheet1!E98)*0.03)-((Sheet1!P98/Sheet1!E98)*6),0))</f>
        <v>0</v>
      </c>
      <c r="I98" s="19">
        <f t="shared" si="31"/>
        <v>2</v>
      </c>
      <c r="J98" s="19">
        <f t="shared" si="32"/>
        <v>2.3430000000000004</v>
      </c>
      <c r="K98" s="19">
        <f t="shared" si="33"/>
        <v>7.0490000000000013</v>
      </c>
      <c r="L98" s="20">
        <f t="shared" ref="L98:L129" si="34">VLOOKUP(C98,Prono,3,FALSE)</f>
        <v>0</v>
      </c>
      <c r="M98" s="20">
        <f t="shared" ref="M98:M129" si="35">VLOOKUP(C98,Prono,2,FALSE)</f>
        <v>3</v>
      </c>
    </row>
    <row r="99" spans="1:13" x14ac:dyDescent="0.25">
      <c r="A99" t="s">
        <v>237</v>
      </c>
      <c r="B99" t="s">
        <v>2</v>
      </c>
      <c r="C99" t="s">
        <v>22</v>
      </c>
      <c r="D99" s="18">
        <f>IF(Sheet1!E99=0,0,((Sheet1!I99/Sheet1!E99)*0.5)+((Sheet1!F99/Sheet1!E99)*0.02)-((Sheet1!J99/Sheet1!E99)*0.5)-((Sheet1!G99/Sheet1!E99)*2)-((Sheet1!H99/Sheet1!E99)*5))</f>
        <v>0.32571428571428584</v>
      </c>
      <c r="E99" s="18">
        <f>IF(Sheet1!E99=0,0,IF(B99="G",((Sheet1!V99/Sheet1!E99)*7)+((Sheet1!T99/Sheet1!E99)*1)+((Sheet1!S99/Sheet1!E99)*1),0))</f>
        <v>0</v>
      </c>
      <c r="F99" s="18">
        <f>IF(Sheet1!E99=0,0,IF(B99="D",((Sheet1!K99/Sheet1!E99)*7)+((Sheet1!L99/Sheet1!E99)*4)+((Sheet1!S99/Sheet1!E99)*0.5)+((Sheet1!R99/Sheet1!E99)*0.25)+((Sheet1!Q99/Sheet1!E99)*0.03)-((Sheet1!P99/Sheet1!E99)*6),0))</f>
        <v>0</v>
      </c>
      <c r="G99" s="19">
        <f>IF(Sheet1!E99=0,0,IF(B99="M",((Sheet1!K99/Sheet1!E99)*7)+((Sheet1!L99/Sheet1!E99)*4)+((Sheet1!O99/Sheet1!E99)*2)+((Sheet1!Q99/Sheet1!E99)*0.05)-((Sheet1!P99/Sheet1!E99)*6),0))</f>
        <v>2.1642857142857141</v>
      </c>
      <c r="H99" s="19">
        <f>IF(Sheet1!E99=0,0,IF(B99="F",((Sheet1!K99/Sheet1!E99)*7)+((Sheet1!L99/Sheet1!E99)*4)+((Sheet1!O99/Sheet1!E99)*2)+((Sheet1!Q99/Sheet1!E99)*0.03)-((Sheet1!P99/Sheet1!E99)*6),0))</f>
        <v>0</v>
      </c>
      <c r="I99" s="19">
        <f t="shared" si="31"/>
        <v>0</v>
      </c>
      <c r="J99" s="19">
        <f t="shared" si="32"/>
        <v>0</v>
      </c>
      <c r="K99" s="19">
        <f t="shared" si="33"/>
        <v>2.4900000000000002</v>
      </c>
      <c r="L99" s="20">
        <f t="shared" si="34"/>
        <v>3</v>
      </c>
      <c r="M99" s="20">
        <f t="shared" si="35"/>
        <v>0</v>
      </c>
    </row>
    <row r="100" spans="1:13" x14ac:dyDescent="0.25">
      <c r="A100" t="s">
        <v>270</v>
      </c>
      <c r="B100" t="s">
        <v>16</v>
      </c>
      <c r="C100" t="s">
        <v>30</v>
      </c>
      <c r="D100" s="18">
        <f>IF(Sheet1!E100=0,0,((Sheet1!I100/Sheet1!E100)*0.5)+((Sheet1!F100/Sheet1!E100)*0.02)-((Sheet1!J100/Sheet1!E100)*0.5)-((Sheet1!G100/Sheet1!E100)*2)-((Sheet1!H100/Sheet1!E100)*5))</f>
        <v>1.2750000000000001</v>
      </c>
      <c r="E100" s="18">
        <f>IF(Sheet1!E100=0,0,IF(B100="G",((Sheet1!V100/Sheet1!E100)*7)+((Sheet1!T100/Sheet1!E100)*1)+((Sheet1!S100/Sheet1!E100)*1),0))</f>
        <v>0</v>
      </c>
      <c r="F100" s="18">
        <f>IF(Sheet1!E100=0,0,IF(B100="D",((Sheet1!K100/Sheet1!E100)*7)+((Sheet1!L100/Sheet1!E100)*4)+((Sheet1!S100/Sheet1!E100)*0.5)+((Sheet1!R100/Sheet1!E100)*0.25)+((Sheet1!Q100/Sheet1!E100)*0.03)-((Sheet1!P100/Sheet1!E100)*6),0))</f>
        <v>1.7275</v>
      </c>
      <c r="G100" s="19">
        <f>IF(Sheet1!E100=0,0,IF(B100="M",((Sheet1!K100/Sheet1!E100)*7)+((Sheet1!L100/Sheet1!E100)*4)+((Sheet1!O100/Sheet1!E100)*2)+((Sheet1!Q100/Sheet1!E100)*0.05)-((Sheet1!P100/Sheet1!E100)*6),0))</f>
        <v>0</v>
      </c>
      <c r="H100" s="19">
        <f>IF(Sheet1!E100=0,0,IF(B100="F",((Sheet1!K100/Sheet1!E100)*7)+((Sheet1!L100/Sheet1!E100)*4)+((Sheet1!O100/Sheet1!E100)*2)+((Sheet1!Q100/Sheet1!E100)*0.03)-((Sheet1!P100/Sheet1!E100)*6),0))</f>
        <v>0</v>
      </c>
      <c r="I100" s="19">
        <f t="shared" si="31"/>
        <v>2</v>
      </c>
      <c r="J100" s="19">
        <f t="shared" si="32"/>
        <v>0</v>
      </c>
      <c r="K100" s="19">
        <f t="shared" si="33"/>
        <v>5.0025000000000004</v>
      </c>
      <c r="L100" s="20">
        <f t="shared" si="34"/>
        <v>1</v>
      </c>
      <c r="M100" s="20">
        <f t="shared" si="35"/>
        <v>0</v>
      </c>
    </row>
    <row r="101" spans="1:13" x14ac:dyDescent="0.25">
      <c r="A101" t="s">
        <v>220</v>
      </c>
      <c r="B101" t="s">
        <v>2</v>
      </c>
      <c r="C101" t="s">
        <v>42</v>
      </c>
      <c r="D101" s="18">
        <f>IF(Sheet1!E101=0,0,((Sheet1!I101/Sheet1!E101)*0.5)+((Sheet1!F101/Sheet1!E101)*0.02)-((Sheet1!J101/Sheet1!E101)*0.5)-((Sheet1!G101/Sheet1!E101)*2)-((Sheet1!H101/Sheet1!E101)*5))</f>
        <v>0.92600000000000005</v>
      </c>
      <c r="E101" s="18">
        <f>IF(Sheet1!E101=0,0,IF(B101="G",((Sheet1!V101/Sheet1!E101)*7)+((Sheet1!T101/Sheet1!E101)*1)+((Sheet1!S101/Sheet1!E101)*1),0))</f>
        <v>0</v>
      </c>
      <c r="F101" s="18">
        <f>IF(Sheet1!E101=0,0,IF(B101="D",((Sheet1!K101/Sheet1!E101)*7)+((Sheet1!L101/Sheet1!E101)*4)+((Sheet1!S101/Sheet1!E101)*0.5)+((Sheet1!R101/Sheet1!E101)*0.25)+((Sheet1!Q101/Sheet1!E101)*0.03)-((Sheet1!P101/Sheet1!E101)*6),0))</f>
        <v>0</v>
      </c>
      <c r="G101" s="19">
        <f>IF(Sheet1!E101=0,0,IF(B101="M",((Sheet1!K101/Sheet1!E101)*7)+((Sheet1!L101/Sheet1!E101)*4)+((Sheet1!O101/Sheet1!E101)*2)+((Sheet1!Q101/Sheet1!E101)*0.05)-((Sheet1!P101/Sheet1!E101)*6),0))</f>
        <v>1.5699999999999998</v>
      </c>
      <c r="H101" s="19">
        <f>IF(Sheet1!E101=0,0,IF(B101="F",((Sheet1!K101/Sheet1!E101)*7)+((Sheet1!L101/Sheet1!E101)*4)+((Sheet1!O101/Sheet1!E101)*2)+((Sheet1!Q101/Sheet1!E101)*0.03)-((Sheet1!P101/Sheet1!E101)*6),0))</f>
        <v>0</v>
      </c>
      <c r="I101" s="19">
        <f t="shared" si="31"/>
        <v>1</v>
      </c>
      <c r="J101" s="19">
        <f t="shared" si="32"/>
        <v>1.7269999999999999</v>
      </c>
      <c r="K101" s="19">
        <f t="shared" si="33"/>
        <v>5.2229999999999999</v>
      </c>
      <c r="L101" s="20">
        <f t="shared" si="34"/>
        <v>1</v>
      </c>
      <c r="M101" s="20">
        <f t="shared" si="35"/>
        <v>3</v>
      </c>
    </row>
    <row r="102" spans="1:13" x14ac:dyDescent="0.25">
      <c r="A102" t="s">
        <v>112</v>
      </c>
      <c r="B102" t="s">
        <v>2</v>
      </c>
      <c r="C102" t="s">
        <v>13</v>
      </c>
      <c r="D102" s="18">
        <f>IF(Sheet1!E102=0,0,((Sheet1!I102/Sheet1!E102)*0.5)+((Sheet1!F102/Sheet1!E102)*0.02)-((Sheet1!J102/Sheet1!E102)*0.5)-((Sheet1!G102/Sheet1!E102)*2)-((Sheet1!H102/Sheet1!E102)*5))</f>
        <v>0.74</v>
      </c>
      <c r="E102" s="18">
        <f>IF(Sheet1!E102=0,0,IF(B102="G",((Sheet1!V102/Sheet1!E102)*7)+((Sheet1!T102/Sheet1!E102)*1)+((Sheet1!S102/Sheet1!E102)*1),0))</f>
        <v>0</v>
      </c>
      <c r="F102" s="18">
        <f>IF(Sheet1!E102=0,0,IF(B102="D",((Sheet1!K102/Sheet1!E102)*7)+((Sheet1!L102/Sheet1!E102)*4)+((Sheet1!S102/Sheet1!E102)*0.5)+((Sheet1!R102/Sheet1!E102)*0.25)+((Sheet1!Q102/Sheet1!E102)*0.03)-((Sheet1!P102/Sheet1!E102)*6),0))</f>
        <v>0</v>
      </c>
      <c r="G102" s="19">
        <f>IF(Sheet1!E102=0,0,IF(B102="M",((Sheet1!K102/Sheet1!E102)*7)+((Sheet1!L102/Sheet1!E102)*4)+((Sheet1!O102/Sheet1!E102)*2)+((Sheet1!Q102/Sheet1!E102)*0.05)-((Sheet1!P102/Sheet1!E102)*6),0))</f>
        <v>2.65</v>
      </c>
      <c r="H102" s="19">
        <f>IF(Sheet1!E102=0,0,IF(B102="F",((Sheet1!K102/Sheet1!E102)*7)+((Sheet1!L102/Sheet1!E102)*4)+((Sheet1!O102/Sheet1!E102)*2)+((Sheet1!Q102/Sheet1!E102)*0.03)-((Sheet1!P102/Sheet1!E102)*6),0))</f>
        <v>0</v>
      </c>
      <c r="I102" s="19">
        <f t="shared" si="31"/>
        <v>0</v>
      </c>
      <c r="J102" s="19">
        <f t="shared" si="32"/>
        <v>1.1924999999999999</v>
      </c>
      <c r="K102" s="19">
        <f t="shared" si="33"/>
        <v>4.5824999999999996</v>
      </c>
      <c r="L102" s="20">
        <f t="shared" si="34"/>
        <v>3</v>
      </c>
      <c r="M102" s="20">
        <f t="shared" si="35"/>
        <v>1</v>
      </c>
    </row>
    <row r="103" spans="1:13" x14ac:dyDescent="0.25">
      <c r="A103" t="s">
        <v>65</v>
      </c>
      <c r="B103" t="s">
        <v>25</v>
      </c>
      <c r="C103" t="s">
        <v>42</v>
      </c>
      <c r="D103" s="18">
        <f>IF(Sheet1!E103=0,0,((Sheet1!I103/Sheet1!E103)*0.5)+((Sheet1!F103/Sheet1!E103)*0.02)-((Sheet1!J103/Sheet1!E103)*0.5)-((Sheet1!G103/Sheet1!E103)*2)-((Sheet1!H103/Sheet1!E103)*5))</f>
        <v>1.74</v>
      </c>
      <c r="E103" s="18">
        <f>IF(Sheet1!E103=0,0,IF(B103="G",((Sheet1!V103/Sheet1!E103)*7)+((Sheet1!T103/Sheet1!E103)*1)+((Sheet1!S103/Sheet1!E103)*1),0))</f>
        <v>0</v>
      </c>
      <c r="F103" s="18">
        <f>IF(Sheet1!E103=0,0,IF(B103="D",((Sheet1!K103/Sheet1!E103)*7)+((Sheet1!L103/Sheet1!E103)*4)+((Sheet1!S103/Sheet1!E103)*0.5)+((Sheet1!R103/Sheet1!E103)*0.25)+((Sheet1!Q103/Sheet1!E103)*0.03)-((Sheet1!P103/Sheet1!E103)*6),0))</f>
        <v>0</v>
      </c>
      <c r="G103" s="19">
        <f>IF(Sheet1!E103=0,0,IF(B103="M",((Sheet1!K103/Sheet1!E103)*7)+((Sheet1!L103/Sheet1!E103)*4)+((Sheet1!O103/Sheet1!E103)*2)+((Sheet1!Q103/Sheet1!E103)*0.05)-((Sheet1!P103/Sheet1!E103)*6),0))</f>
        <v>0</v>
      </c>
      <c r="H103" s="19">
        <f>IF(Sheet1!E103=0,0,IF(B103="F",((Sheet1!K103/Sheet1!E103)*7)+((Sheet1!L103/Sheet1!E103)*4)+((Sheet1!O103/Sheet1!E103)*2)+((Sheet1!Q103/Sheet1!E103)*0.03)-((Sheet1!P103/Sheet1!E103)*6),0))</f>
        <v>1.6233333333333333</v>
      </c>
      <c r="I103" s="19">
        <f t="shared" si="31"/>
        <v>0</v>
      </c>
      <c r="J103" s="19">
        <f t="shared" si="32"/>
        <v>2.4350000000000005</v>
      </c>
      <c r="K103" s="19">
        <f t="shared" si="33"/>
        <v>5.7983333333333338</v>
      </c>
      <c r="L103" s="20">
        <f t="shared" si="34"/>
        <v>1</v>
      </c>
      <c r="M103" s="20">
        <f t="shared" si="35"/>
        <v>3</v>
      </c>
    </row>
    <row r="104" spans="1:13" x14ac:dyDescent="0.25">
      <c r="A104" t="s">
        <v>297</v>
      </c>
      <c r="B104" t="s">
        <v>25</v>
      </c>
      <c r="C104" t="s">
        <v>42</v>
      </c>
      <c r="D104" s="18">
        <f>IF(Sheet1!E104=0,0,((Sheet1!I104/Sheet1!E104)*0.5)+((Sheet1!F104/Sheet1!E104)*0.02)-((Sheet1!J104/Sheet1!E104)*0.5)-((Sheet1!G104/Sheet1!E104)*2)-((Sheet1!H104/Sheet1!E104)*5))</f>
        <v>1.1428571428571677E-2</v>
      </c>
      <c r="E104" s="18">
        <f>IF(Sheet1!E104=0,0,IF(B104="G",((Sheet1!V104/Sheet1!E104)*7)+((Sheet1!T104/Sheet1!E104)*1)+((Sheet1!S104/Sheet1!E104)*1),0))</f>
        <v>0</v>
      </c>
      <c r="F104" s="18">
        <f>IF(Sheet1!E104=0,0,IF(B104="D",((Sheet1!K104/Sheet1!E104)*7)+((Sheet1!L104/Sheet1!E104)*4)+((Sheet1!S104/Sheet1!E104)*0.5)+((Sheet1!R104/Sheet1!E104)*0.25)+((Sheet1!Q104/Sheet1!E104)*0.03)-((Sheet1!P104/Sheet1!E104)*6),0))</f>
        <v>0</v>
      </c>
      <c r="G104" s="19">
        <f>IF(Sheet1!E104=0,0,IF(B104="M",((Sheet1!K104/Sheet1!E104)*7)+((Sheet1!L104/Sheet1!E104)*4)+((Sheet1!O104/Sheet1!E104)*2)+((Sheet1!Q104/Sheet1!E104)*0.05)-((Sheet1!P104/Sheet1!E104)*6),0))</f>
        <v>0</v>
      </c>
      <c r="H104" s="19">
        <f>IF(Sheet1!E104=0,0,IF(B104="F",((Sheet1!K104/Sheet1!E104)*7)+((Sheet1!L104/Sheet1!E104)*4)+((Sheet1!O104/Sheet1!E104)*2)+((Sheet1!Q104/Sheet1!E104)*0.03)-((Sheet1!P104/Sheet1!E104)*6),0))</f>
        <v>3.3214285714285712</v>
      </c>
      <c r="I104" s="19">
        <f t="shared" si="31"/>
        <v>0</v>
      </c>
      <c r="J104" s="19">
        <f t="shared" si="32"/>
        <v>4.9821428571428559</v>
      </c>
      <c r="K104" s="19">
        <f t="shared" si="33"/>
        <v>8.3149999999999977</v>
      </c>
      <c r="L104" s="20">
        <f t="shared" si="34"/>
        <v>1</v>
      </c>
      <c r="M104" s="20">
        <f t="shared" si="35"/>
        <v>3</v>
      </c>
    </row>
    <row r="105" spans="1:13" x14ac:dyDescent="0.25">
      <c r="A105" t="s">
        <v>179</v>
      </c>
      <c r="B105" t="s">
        <v>2</v>
      </c>
      <c r="C105" t="s">
        <v>33</v>
      </c>
      <c r="D105" s="18">
        <f>IF(Sheet1!E105=0,0,((Sheet1!I105/Sheet1!E105)*0.5)+((Sheet1!F105/Sheet1!E105)*0.02)-((Sheet1!J105/Sheet1!E105)*0.5)-((Sheet1!G105/Sheet1!E105)*2)-((Sheet1!H105/Sheet1!E105)*5))</f>
        <v>1.1244444444444444</v>
      </c>
      <c r="E105" s="18">
        <f>IF(Sheet1!E105=0,0,IF(B105="G",((Sheet1!V105/Sheet1!E105)*7)+((Sheet1!T105/Sheet1!E105)*1)+((Sheet1!S105/Sheet1!E105)*1),0))</f>
        <v>0</v>
      </c>
      <c r="F105" s="18">
        <f>IF(Sheet1!E105=0,0,IF(B105="D",((Sheet1!K105/Sheet1!E105)*7)+((Sheet1!L105/Sheet1!E105)*4)+((Sheet1!S105/Sheet1!E105)*0.5)+((Sheet1!R105/Sheet1!E105)*0.25)+((Sheet1!Q105/Sheet1!E105)*0.03)-((Sheet1!P105/Sheet1!E105)*6),0))</f>
        <v>0</v>
      </c>
      <c r="G105" s="19">
        <f>IF(Sheet1!E105=0,0,IF(B105="M",((Sheet1!K105/Sheet1!E105)*7)+((Sheet1!L105/Sheet1!E105)*4)+((Sheet1!O105/Sheet1!E105)*2)+((Sheet1!Q105/Sheet1!E105)*0.05)-((Sheet1!P105/Sheet1!E105)*6),0))</f>
        <v>1.9500000000000002</v>
      </c>
      <c r="H105" s="19">
        <f>IF(Sheet1!E105=0,0,IF(B105="F",((Sheet1!K105/Sheet1!E105)*7)+((Sheet1!L105/Sheet1!E105)*4)+((Sheet1!O105/Sheet1!E105)*2)+((Sheet1!Q105/Sheet1!E105)*0.03)-((Sheet1!P105/Sheet1!E105)*6),0))</f>
        <v>0</v>
      </c>
      <c r="I105" s="19">
        <f t="shared" si="31"/>
        <v>2</v>
      </c>
      <c r="J105" s="19">
        <f t="shared" si="32"/>
        <v>0.87749999999999995</v>
      </c>
      <c r="K105" s="19">
        <f t="shared" si="33"/>
        <v>5.9519444444444449</v>
      </c>
      <c r="L105" s="20">
        <f t="shared" si="34"/>
        <v>0</v>
      </c>
      <c r="M105" s="20">
        <f t="shared" si="35"/>
        <v>1</v>
      </c>
    </row>
    <row r="106" spans="1:13" x14ac:dyDescent="0.25">
      <c r="A106" t="s">
        <v>242</v>
      </c>
      <c r="B106" t="s">
        <v>2</v>
      </c>
      <c r="C106" t="s">
        <v>13</v>
      </c>
      <c r="D106" s="18">
        <f>IF(Sheet1!E106=0,0,((Sheet1!I106/Sheet1!E106)*0.5)+((Sheet1!F106/Sheet1!E106)*0.02)-((Sheet1!J106/Sheet1!E106)*0.5)-((Sheet1!G106/Sheet1!E106)*2)-((Sheet1!H106/Sheet1!E106)*5))</f>
        <v>0.54999999999999982</v>
      </c>
      <c r="E106" s="18">
        <f>IF(Sheet1!E106=0,0,IF(B106="G",((Sheet1!V106/Sheet1!E106)*7)+((Sheet1!T106/Sheet1!E106)*1)+((Sheet1!S106/Sheet1!E106)*1),0))</f>
        <v>0</v>
      </c>
      <c r="F106" s="18">
        <f>IF(Sheet1!E106=0,0,IF(B106="D",((Sheet1!K106/Sheet1!E106)*7)+((Sheet1!L106/Sheet1!E106)*4)+((Sheet1!S106/Sheet1!E106)*0.5)+((Sheet1!R106/Sheet1!E106)*0.25)+((Sheet1!Q106/Sheet1!E106)*0.03)-((Sheet1!P106/Sheet1!E106)*6),0))</f>
        <v>0</v>
      </c>
      <c r="G106" s="19">
        <f>IF(Sheet1!E106=0,0,IF(B106="M",((Sheet1!K106/Sheet1!E106)*7)+((Sheet1!L106/Sheet1!E106)*4)+((Sheet1!O106/Sheet1!E106)*2)+((Sheet1!Q106/Sheet1!E106)*0.05)-((Sheet1!P106/Sheet1!E106)*6),0))</f>
        <v>2.0500000000000003</v>
      </c>
      <c r="H106" s="19">
        <f>IF(Sheet1!E106=0,0,IF(B106="F",((Sheet1!K106/Sheet1!E106)*7)+((Sheet1!L106/Sheet1!E106)*4)+((Sheet1!O106/Sheet1!E106)*2)+((Sheet1!Q106/Sheet1!E106)*0.03)-((Sheet1!P106/Sheet1!E106)*6),0))</f>
        <v>0</v>
      </c>
      <c r="I106" s="19">
        <f t="shared" si="31"/>
        <v>0</v>
      </c>
      <c r="J106" s="19">
        <f t="shared" si="32"/>
        <v>0.92249999999999988</v>
      </c>
      <c r="K106" s="19">
        <f t="shared" si="33"/>
        <v>3.5225</v>
      </c>
      <c r="L106" s="20">
        <f t="shared" si="34"/>
        <v>3</v>
      </c>
      <c r="M106" s="20">
        <f t="shared" si="35"/>
        <v>1</v>
      </c>
    </row>
    <row r="107" spans="1:13" x14ac:dyDescent="0.25">
      <c r="A107" t="s">
        <v>149</v>
      </c>
      <c r="B107" t="s">
        <v>25</v>
      </c>
      <c r="C107" t="s">
        <v>13</v>
      </c>
      <c r="D107" s="18">
        <f>IF(Sheet1!E107=0,0,((Sheet1!I107/Sheet1!E107)*0.5)+((Sheet1!F107/Sheet1!E107)*0.02)-((Sheet1!J107/Sheet1!E107)*0.5)-((Sheet1!G107/Sheet1!E107)*2)-((Sheet1!H107/Sheet1!E107)*5))</f>
        <v>1.0333333333333332</v>
      </c>
      <c r="E107" s="18">
        <f>IF(Sheet1!E107=0,0,IF(B107="G",((Sheet1!V107/Sheet1!E107)*7)+((Sheet1!T107/Sheet1!E107)*1)+((Sheet1!S107/Sheet1!E107)*1),0))</f>
        <v>0</v>
      </c>
      <c r="F107" s="18">
        <f>IF(Sheet1!E107=0,0,IF(B107="D",((Sheet1!K107/Sheet1!E107)*7)+((Sheet1!L107/Sheet1!E107)*4)+((Sheet1!S107/Sheet1!E107)*0.5)+((Sheet1!R107/Sheet1!E107)*0.25)+((Sheet1!Q107/Sheet1!E107)*0.03)-((Sheet1!P107/Sheet1!E107)*6),0))</f>
        <v>0</v>
      </c>
      <c r="G107" s="19">
        <f>IF(Sheet1!E107=0,0,IF(B107="M",((Sheet1!K107/Sheet1!E107)*7)+((Sheet1!L107/Sheet1!E107)*4)+((Sheet1!O107/Sheet1!E107)*2)+((Sheet1!Q107/Sheet1!E107)*0.05)-((Sheet1!P107/Sheet1!E107)*6),0))</f>
        <v>0</v>
      </c>
      <c r="H107" s="19">
        <f>IF(Sheet1!E107=0,0,IF(B107="F",((Sheet1!K107/Sheet1!E107)*7)+((Sheet1!L107/Sheet1!E107)*4)+((Sheet1!O107/Sheet1!E107)*2)+((Sheet1!Q107/Sheet1!E107)*0.03)-((Sheet1!P107/Sheet1!E107)*6),0))</f>
        <v>2.0655555555555556</v>
      </c>
      <c r="I107" s="19">
        <f t="shared" si="31"/>
        <v>0</v>
      </c>
      <c r="J107" s="19">
        <f t="shared" si="32"/>
        <v>1.5491666666666668</v>
      </c>
      <c r="K107" s="19">
        <f t="shared" si="33"/>
        <v>4.6480555555555556</v>
      </c>
      <c r="L107" s="20">
        <f t="shared" si="34"/>
        <v>3</v>
      </c>
      <c r="M107" s="20">
        <f t="shared" si="35"/>
        <v>1</v>
      </c>
    </row>
    <row r="108" spans="1:13" x14ac:dyDescent="0.25">
      <c r="A108" t="s">
        <v>256</v>
      </c>
      <c r="B108" t="s">
        <v>25</v>
      </c>
      <c r="C108" t="s">
        <v>3</v>
      </c>
      <c r="D108" s="18">
        <f>IF(Sheet1!E108=0,0,((Sheet1!I108/Sheet1!E108)*0.5)+((Sheet1!F108/Sheet1!E108)*0.02)-((Sheet1!J108/Sheet1!E108)*0.5)-((Sheet1!G108/Sheet1!E108)*2)-((Sheet1!H108/Sheet1!E108)*5))</f>
        <v>0.56000000000000005</v>
      </c>
      <c r="E108" s="18">
        <f>IF(Sheet1!E108=0,0,IF(B108="G",((Sheet1!V108/Sheet1!E108)*7)+((Sheet1!T108/Sheet1!E108)*1)+((Sheet1!S108/Sheet1!E108)*1),0))</f>
        <v>0</v>
      </c>
      <c r="F108" s="18">
        <f>IF(Sheet1!E108=0,0,IF(B108="D",((Sheet1!K108/Sheet1!E108)*7)+((Sheet1!L108/Sheet1!E108)*4)+((Sheet1!S108/Sheet1!E108)*0.5)+((Sheet1!R108/Sheet1!E108)*0.25)+((Sheet1!Q108/Sheet1!E108)*0.03)-((Sheet1!P108/Sheet1!E108)*6),0))</f>
        <v>0</v>
      </c>
      <c r="G108" s="19">
        <f>IF(Sheet1!E108=0,0,IF(B108="M",((Sheet1!K108/Sheet1!E108)*7)+((Sheet1!L108/Sheet1!E108)*4)+((Sheet1!O108/Sheet1!E108)*2)+((Sheet1!Q108/Sheet1!E108)*0.05)-((Sheet1!P108/Sheet1!E108)*6),0))</f>
        <v>0</v>
      </c>
      <c r="H108" s="19">
        <f>IF(Sheet1!E108=0,0,IF(B108="F",((Sheet1!K108/Sheet1!E108)*7)+((Sheet1!L108/Sheet1!E108)*4)+((Sheet1!O108/Sheet1!E108)*2)+((Sheet1!Q108/Sheet1!E108)*0.03)-((Sheet1!P108/Sheet1!E108)*6),0))</f>
        <v>2.4449999999999998</v>
      </c>
      <c r="I108" s="19">
        <f t="shared" si="31"/>
        <v>0</v>
      </c>
      <c r="J108" s="19">
        <f t="shared" si="32"/>
        <v>3.6675</v>
      </c>
      <c r="K108" s="19">
        <f t="shared" si="33"/>
        <v>6.6724999999999994</v>
      </c>
      <c r="L108" s="20">
        <f t="shared" si="34"/>
        <v>0</v>
      </c>
      <c r="M108" s="20">
        <f t="shared" si="35"/>
        <v>3</v>
      </c>
    </row>
    <row r="109" spans="1:13" x14ac:dyDescent="0.25">
      <c r="A109" t="s">
        <v>160</v>
      </c>
      <c r="B109" t="s">
        <v>2</v>
      </c>
      <c r="C109" t="s">
        <v>30</v>
      </c>
      <c r="D109" s="18">
        <f>IF(Sheet1!E109=0,0,((Sheet1!I109/Sheet1!E109)*0.5)+((Sheet1!F109/Sheet1!E109)*0.02)-((Sheet1!J109/Sheet1!E109)*0.5)-((Sheet1!G109/Sheet1!E109)*2)-((Sheet1!H109/Sheet1!E109)*5))</f>
        <v>1.3033333333333332</v>
      </c>
      <c r="E109" s="18">
        <f>IF(Sheet1!E109=0,0,IF(B109="G",((Sheet1!V109/Sheet1!E109)*7)+((Sheet1!T109/Sheet1!E109)*1)+((Sheet1!S109/Sheet1!E109)*1),0))</f>
        <v>0</v>
      </c>
      <c r="F109" s="18">
        <f>IF(Sheet1!E109=0,0,IF(B109="D",((Sheet1!K109/Sheet1!E109)*7)+((Sheet1!L109/Sheet1!E109)*4)+((Sheet1!S109/Sheet1!E109)*0.5)+((Sheet1!R109/Sheet1!E109)*0.25)+((Sheet1!Q109/Sheet1!E109)*0.03)-((Sheet1!P109/Sheet1!E109)*6),0))</f>
        <v>0</v>
      </c>
      <c r="G109" s="19">
        <f>IF(Sheet1!E109=0,0,IF(B109="M",((Sheet1!K109/Sheet1!E109)*7)+((Sheet1!L109/Sheet1!E109)*4)+((Sheet1!O109/Sheet1!E109)*2)+((Sheet1!Q109/Sheet1!E109)*0.05)-((Sheet1!P109/Sheet1!E109)*6),0))</f>
        <v>1.1416666666666666</v>
      </c>
      <c r="H109" s="19">
        <f>IF(Sheet1!E109=0,0,IF(B109="F",((Sheet1!K109/Sheet1!E109)*7)+((Sheet1!L109/Sheet1!E109)*4)+((Sheet1!O109/Sheet1!E109)*2)+((Sheet1!Q109/Sheet1!E109)*0.03)-((Sheet1!P109/Sheet1!E109)*6),0))</f>
        <v>0</v>
      </c>
      <c r="I109" s="19">
        <f t="shared" si="31"/>
        <v>1</v>
      </c>
      <c r="J109" s="19">
        <f t="shared" si="32"/>
        <v>0</v>
      </c>
      <c r="K109" s="19">
        <f t="shared" si="33"/>
        <v>3.4449999999999998</v>
      </c>
      <c r="L109" s="20">
        <f t="shared" si="34"/>
        <v>1</v>
      </c>
      <c r="M109" s="20">
        <f t="shared" si="35"/>
        <v>0</v>
      </c>
    </row>
    <row r="110" spans="1:13" x14ac:dyDescent="0.25">
      <c r="A110" t="s">
        <v>62</v>
      </c>
      <c r="B110" t="s">
        <v>16</v>
      </c>
      <c r="C110" t="s">
        <v>30</v>
      </c>
      <c r="D110" s="18">
        <f>IF(Sheet1!E110=0,0,((Sheet1!I110/Sheet1!E110)*0.5)+((Sheet1!F110/Sheet1!E110)*0.02)-((Sheet1!J110/Sheet1!E110)*0.5)-((Sheet1!G110/Sheet1!E110)*2)-((Sheet1!H110/Sheet1!E110)*5))</f>
        <v>1.0266666666666666</v>
      </c>
      <c r="E110" s="18">
        <f>IF(Sheet1!E110=0,0,IF(B110="G",((Sheet1!V110/Sheet1!E110)*7)+((Sheet1!T110/Sheet1!E110)*1)+((Sheet1!S110/Sheet1!E110)*1),0))</f>
        <v>0</v>
      </c>
      <c r="F110" s="18">
        <f>IF(Sheet1!E110=0,0,IF(B110="D",((Sheet1!K110/Sheet1!E110)*7)+((Sheet1!L110/Sheet1!E110)*4)+((Sheet1!S110/Sheet1!E110)*0.5)+((Sheet1!R110/Sheet1!E110)*0.25)+((Sheet1!Q110/Sheet1!E110)*0.03)-((Sheet1!P110/Sheet1!E110)*6),0))</f>
        <v>1.0699999999999998</v>
      </c>
      <c r="G110" s="19">
        <f>IF(Sheet1!E110=0,0,IF(B110="M",((Sheet1!K110/Sheet1!E110)*7)+((Sheet1!L110/Sheet1!E110)*4)+((Sheet1!O110/Sheet1!E110)*2)+((Sheet1!Q110/Sheet1!E110)*0.05)-((Sheet1!P110/Sheet1!E110)*6),0))</f>
        <v>0</v>
      </c>
      <c r="H110" s="19">
        <f>IF(Sheet1!E110=0,0,IF(B110="F",((Sheet1!K110/Sheet1!E110)*7)+((Sheet1!L110/Sheet1!E110)*4)+((Sheet1!O110/Sheet1!E110)*2)+((Sheet1!Q110/Sheet1!E110)*0.03)-((Sheet1!P110/Sheet1!E110)*6),0))</f>
        <v>0</v>
      </c>
      <c r="I110" s="19">
        <f t="shared" si="31"/>
        <v>2</v>
      </c>
      <c r="J110" s="19">
        <f t="shared" si="32"/>
        <v>0</v>
      </c>
      <c r="K110" s="19">
        <f t="shared" si="33"/>
        <v>4.0966666666666667</v>
      </c>
      <c r="L110" s="20">
        <f t="shared" si="34"/>
        <v>1</v>
      </c>
      <c r="M110" s="20">
        <f t="shared" si="35"/>
        <v>0</v>
      </c>
    </row>
    <row r="111" spans="1:13" x14ac:dyDescent="0.25">
      <c r="A111" t="s">
        <v>113</v>
      </c>
      <c r="B111" t="s">
        <v>16</v>
      </c>
      <c r="C111" t="s">
        <v>42</v>
      </c>
      <c r="D111" s="18">
        <f>IF(Sheet1!E111=0,0,((Sheet1!I111/Sheet1!E111)*0.5)+((Sheet1!F111/Sheet1!E111)*0.02)-((Sheet1!J111/Sheet1!E111)*0.5)-((Sheet1!G111/Sheet1!E111)*2)-((Sheet1!H111/Sheet1!E111)*5))</f>
        <v>1.0533333333333335</v>
      </c>
      <c r="E111" s="18">
        <f>IF(Sheet1!E111=0,0,IF(B111="G",((Sheet1!V111/Sheet1!E111)*7)+((Sheet1!T111/Sheet1!E111)*1)+((Sheet1!S111/Sheet1!E111)*1),0))</f>
        <v>0</v>
      </c>
      <c r="F111" s="18">
        <f>IF(Sheet1!E111=0,0,IF(B111="D",((Sheet1!K111/Sheet1!E111)*7)+((Sheet1!L111/Sheet1!E111)*4)+((Sheet1!S111/Sheet1!E111)*0.5)+((Sheet1!R111/Sheet1!E111)*0.25)+((Sheet1!Q111/Sheet1!E111)*0.03)-((Sheet1!P111/Sheet1!E111)*6),0))</f>
        <v>1.0166666666666666</v>
      </c>
      <c r="G111" s="19">
        <f>IF(Sheet1!E111=0,0,IF(B111="M",((Sheet1!K111/Sheet1!E111)*7)+((Sheet1!L111/Sheet1!E111)*4)+((Sheet1!O111/Sheet1!E111)*2)+((Sheet1!Q111/Sheet1!E111)*0.05)-((Sheet1!P111/Sheet1!E111)*6),0))</f>
        <v>0</v>
      </c>
      <c r="H111" s="19">
        <f>IF(Sheet1!E111=0,0,IF(B111="F",((Sheet1!K111/Sheet1!E111)*7)+((Sheet1!L111/Sheet1!E111)*4)+((Sheet1!O111/Sheet1!E111)*2)+((Sheet1!Q111/Sheet1!E111)*0.03)-((Sheet1!P111/Sheet1!E111)*6),0))</f>
        <v>0</v>
      </c>
      <c r="I111" s="19">
        <f t="shared" si="31"/>
        <v>2</v>
      </c>
      <c r="J111" s="19">
        <f t="shared" si="32"/>
        <v>0.40666666666666651</v>
      </c>
      <c r="K111" s="19">
        <f t="shared" si="33"/>
        <v>4.4766666666666666</v>
      </c>
      <c r="L111" s="20">
        <f t="shared" si="34"/>
        <v>1</v>
      </c>
      <c r="M111" s="20">
        <f t="shared" si="35"/>
        <v>3</v>
      </c>
    </row>
    <row r="112" spans="1:13" x14ac:dyDescent="0.25">
      <c r="A112" t="s">
        <v>254</v>
      </c>
      <c r="B112" t="s">
        <v>16</v>
      </c>
      <c r="C112" t="s">
        <v>13</v>
      </c>
      <c r="D112" s="18">
        <f>IF(Sheet1!E112=0,0,((Sheet1!I112/Sheet1!E112)*0.5)+((Sheet1!F112/Sheet1!E112)*0.02)-((Sheet1!J112/Sheet1!E112)*0.5)-((Sheet1!G112/Sheet1!E112)*2)-((Sheet1!H112/Sheet1!E112)*5))</f>
        <v>-1.056</v>
      </c>
      <c r="E112" s="18">
        <f>IF(Sheet1!E112=0,0,IF(B112="G",((Sheet1!V112/Sheet1!E112)*7)+((Sheet1!T112/Sheet1!E112)*1)+((Sheet1!S112/Sheet1!E112)*1),0))</f>
        <v>0</v>
      </c>
      <c r="F112" s="18">
        <f>IF(Sheet1!E112=0,0,IF(B112="D",((Sheet1!K112/Sheet1!E112)*7)+((Sheet1!L112/Sheet1!E112)*4)+((Sheet1!S112/Sheet1!E112)*0.5)+((Sheet1!R112/Sheet1!E112)*0.25)+((Sheet1!Q112/Sheet1!E112)*0.03)-((Sheet1!P112/Sheet1!E112)*6),0))</f>
        <v>2.54</v>
      </c>
      <c r="G112" s="19">
        <f>IF(Sheet1!E112=0,0,IF(B112="M",((Sheet1!K112/Sheet1!E112)*7)+((Sheet1!L112/Sheet1!E112)*4)+((Sheet1!O112/Sheet1!E112)*2)+((Sheet1!Q112/Sheet1!E112)*0.05)-((Sheet1!P112/Sheet1!E112)*6),0))</f>
        <v>0</v>
      </c>
      <c r="H112" s="19">
        <f>IF(Sheet1!E112=0,0,IF(B112="F",((Sheet1!K112/Sheet1!E112)*7)+((Sheet1!L112/Sheet1!E112)*4)+((Sheet1!O112/Sheet1!E112)*2)+((Sheet1!Q112/Sheet1!E112)*0.03)-((Sheet1!P112/Sheet1!E112)*6),0))</f>
        <v>0</v>
      </c>
      <c r="I112" s="19">
        <f t="shared" si="31"/>
        <v>0</v>
      </c>
      <c r="J112" s="19">
        <f t="shared" si="32"/>
        <v>0.50800000000000001</v>
      </c>
      <c r="K112" s="19">
        <f t="shared" si="33"/>
        <v>1.992</v>
      </c>
      <c r="L112" s="20">
        <f t="shared" si="34"/>
        <v>3</v>
      </c>
      <c r="M112" s="20">
        <f t="shared" si="35"/>
        <v>1</v>
      </c>
    </row>
    <row r="113" spans="1:13" x14ac:dyDescent="0.25">
      <c r="A113" t="s">
        <v>239</v>
      </c>
      <c r="B113" t="s">
        <v>2</v>
      </c>
      <c r="C113" t="s">
        <v>3</v>
      </c>
      <c r="D113" s="18">
        <f>IF(Sheet1!E113=0,0,((Sheet1!I113/Sheet1!E113)*0.5)+((Sheet1!F113/Sheet1!E113)*0.02)-((Sheet1!J113/Sheet1!E113)*0.5)-((Sheet1!G113/Sheet1!E113)*2)-((Sheet1!H113/Sheet1!E113)*5))</f>
        <v>0.13</v>
      </c>
      <c r="E113" s="18">
        <f>IF(Sheet1!E113=0,0,IF(B113="G",((Sheet1!V113/Sheet1!E113)*7)+((Sheet1!T113/Sheet1!E113)*1)+((Sheet1!S113/Sheet1!E113)*1),0))</f>
        <v>0</v>
      </c>
      <c r="F113" s="18">
        <f>IF(Sheet1!E113=0,0,IF(B113="D",((Sheet1!K113/Sheet1!E113)*7)+((Sheet1!L113/Sheet1!E113)*4)+((Sheet1!S113/Sheet1!E113)*0.5)+((Sheet1!R113/Sheet1!E113)*0.25)+((Sheet1!Q113/Sheet1!E113)*0.03)-((Sheet1!P113/Sheet1!E113)*6),0))</f>
        <v>0</v>
      </c>
      <c r="G113" s="19">
        <f>IF(Sheet1!E113=0,0,IF(B113="M",((Sheet1!K113/Sheet1!E113)*7)+((Sheet1!L113/Sheet1!E113)*4)+((Sheet1!O113/Sheet1!E113)*2)+((Sheet1!Q113/Sheet1!E113)*0.05)-((Sheet1!P113/Sheet1!E113)*6),0))</f>
        <v>2.3375000000000004</v>
      </c>
      <c r="H113" s="19">
        <f>IF(Sheet1!E113=0,0,IF(B113="F",((Sheet1!K113/Sheet1!E113)*7)+((Sheet1!L113/Sheet1!E113)*4)+((Sheet1!O113/Sheet1!E113)*2)+((Sheet1!Q113/Sheet1!E113)*0.03)-((Sheet1!P113/Sheet1!E113)*6),0))</f>
        <v>0</v>
      </c>
      <c r="I113" s="19">
        <f t="shared" si="31"/>
        <v>2</v>
      </c>
      <c r="J113" s="19">
        <f t="shared" si="32"/>
        <v>2.5712500000000009</v>
      </c>
      <c r="K113" s="19">
        <f t="shared" si="33"/>
        <v>7.0387500000000012</v>
      </c>
      <c r="L113" s="20">
        <f t="shared" si="34"/>
        <v>0</v>
      </c>
      <c r="M113" s="20">
        <f t="shared" si="35"/>
        <v>3</v>
      </c>
    </row>
    <row r="114" spans="1:13" x14ac:dyDescent="0.25">
      <c r="A114" t="s">
        <v>222</v>
      </c>
      <c r="B114" t="s">
        <v>2</v>
      </c>
      <c r="C114" t="s">
        <v>30</v>
      </c>
      <c r="D114" s="18">
        <f>IF(Sheet1!E114=0,0,((Sheet1!I114/Sheet1!E114)*0.5)+((Sheet1!F114/Sheet1!E114)*0.02)-((Sheet1!J114/Sheet1!E114)*0.5)-((Sheet1!G114/Sheet1!E114)*2)-((Sheet1!H114/Sheet1!E114)*5))</f>
        <v>-0.21999999999999997</v>
      </c>
      <c r="E114" s="18">
        <f>IF(Sheet1!E114=0,0,IF(B114="G",((Sheet1!V114/Sheet1!E114)*7)+((Sheet1!T114/Sheet1!E114)*1)+((Sheet1!S114/Sheet1!E114)*1),0))</f>
        <v>0</v>
      </c>
      <c r="F114" s="18">
        <f>IF(Sheet1!E114=0,0,IF(B114="D",((Sheet1!K114/Sheet1!E114)*7)+((Sheet1!L114/Sheet1!E114)*4)+((Sheet1!S114/Sheet1!E114)*0.5)+((Sheet1!R114/Sheet1!E114)*0.25)+((Sheet1!Q114/Sheet1!E114)*0.03)-((Sheet1!P114/Sheet1!E114)*6),0))</f>
        <v>0</v>
      </c>
      <c r="G114" s="19">
        <f>IF(Sheet1!E114=0,0,IF(B114="M",((Sheet1!K114/Sheet1!E114)*7)+((Sheet1!L114/Sheet1!E114)*4)+((Sheet1!O114/Sheet1!E114)*2)+((Sheet1!Q114/Sheet1!E114)*0.05)-((Sheet1!P114/Sheet1!E114)*6),0))</f>
        <v>2.17</v>
      </c>
      <c r="H114" s="19">
        <f>IF(Sheet1!E114=0,0,IF(B114="F",((Sheet1!K114/Sheet1!E114)*7)+((Sheet1!L114/Sheet1!E114)*4)+((Sheet1!O114/Sheet1!E114)*2)+((Sheet1!Q114/Sheet1!E114)*0.03)-((Sheet1!P114/Sheet1!E114)*6),0))</f>
        <v>0</v>
      </c>
      <c r="I114" s="19">
        <f t="shared" si="31"/>
        <v>1</v>
      </c>
      <c r="J114" s="19">
        <f t="shared" si="32"/>
        <v>0</v>
      </c>
      <c r="K114" s="19">
        <f t="shared" si="33"/>
        <v>2.95</v>
      </c>
      <c r="L114" s="20">
        <f t="shared" si="34"/>
        <v>1</v>
      </c>
      <c r="M114" s="20">
        <f t="shared" si="35"/>
        <v>0</v>
      </c>
    </row>
    <row r="115" spans="1:13" x14ac:dyDescent="0.25">
      <c r="A115" t="s">
        <v>143</v>
      </c>
      <c r="B115" t="s">
        <v>2</v>
      </c>
      <c r="C115" t="s">
        <v>3</v>
      </c>
      <c r="D115" s="18">
        <f>IF(Sheet1!E115=0,0,((Sheet1!I115/Sheet1!E115)*0.5)+((Sheet1!F115/Sheet1!E115)*0.02)-((Sheet1!J115/Sheet1!E115)*0.5)-((Sheet1!G115/Sheet1!E115)*2)-((Sheet1!H115/Sheet1!E115)*5))</f>
        <v>0.21142857142857152</v>
      </c>
      <c r="E115" s="18">
        <f>IF(Sheet1!E115=0,0,IF(B115="G",((Sheet1!V115/Sheet1!E115)*7)+((Sheet1!T115/Sheet1!E115)*1)+((Sheet1!S115/Sheet1!E115)*1),0))</f>
        <v>0</v>
      </c>
      <c r="F115" s="18">
        <f>IF(Sheet1!E115=0,0,IF(B115="D",((Sheet1!K115/Sheet1!E115)*7)+((Sheet1!L115/Sheet1!E115)*4)+((Sheet1!S115/Sheet1!E115)*0.5)+((Sheet1!R115/Sheet1!E115)*0.25)+((Sheet1!Q115/Sheet1!E115)*0.03)-((Sheet1!P115/Sheet1!E115)*6),0))</f>
        <v>0</v>
      </c>
      <c r="G115" s="19">
        <f>IF(Sheet1!E115=0,0,IF(B115="M",((Sheet1!K115/Sheet1!E115)*7)+((Sheet1!L115/Sheet1!E115)*4)+((Sheet1!O115/Sheet1!E115)*2)+((Sheet1!Q115/Sheet1!E115)*0.05)-((Sheet1!P115/Sheet1!E115)*6),0))</f>
        <v>1.9214285714285713</v>
      </c>
      <c r="H115" s="19">
        <f>IF(Sheet1!E115=0,0,IF(B115="F",((Sheet1!K115/Sheet1!E115)*7)+((Sheet1!L115/Sheet1!E115)*4)+((Sheet1!O115/Sheet1!E115)*2)+((Sheet1!Q115/Sheet1!E115)*0.03)-((Sheet1!P115/Sheet1!E115)*6),0))</f>
        <v>0</v>
      </c>
      <c r="I115" s="19">
        <f t="shared" si="31"/>
        <v>2</v>
      </c>
      <c r="J115" s="19">
        <f t="shared" si="32"/>
        <v>2.1135714285714289</v>
      </c>
      <c r="K115" s="19">
        <f t="shared" si="33"/>
        <v>6.2464285714285719</v>
      </c>
      <c r="L115" s="20">
        <f t="shared" si="34"/>
        <v>0</v>
      </c>
      <c r="M115" s="20">
        <f t="shared" si="35"/>
        <v>3</v>
      </c>
    </row>
    <row r="116" spans="1:13" x14ac:dyDescent="0.25">
      <c r="A116" t="s">
        <v>258</v>
      </c>
      <c r="B116" t="s">
        <v>2</v>
      </c>
      <c r="C116" t="s">
        <v>33</v>
      </c>
      <c r="D116" s="18">
        <f>IF(Sheet1!E116=0,0,((Sheet1!I116/Sheet1!E116)*0.5)+((Sheet1!F116/Sheet1!E116)*0.02)-((Sheet1!J116/Sheet1!E116)*0.5)-((Sheet1!G116/Sheet1!E116)*2)-((Sheet1!H116/Sheet1!E116)*5))</f>
        <v>0.13600000000000001</v>
      </c>
      <c r="E116" s="18">
        <f>IF(Sheet1!E116=0,0,IF(B116="G",((Sheet1!V116/Sheet1!E116)*7)+((Sheet1!T116/Sheet1!E116)*1)+((Sheet1!S116/Sheet1!E116)*1),0))</f>
        <v>0</v>
      </c>
      <c r="F116" s="18">
        <f>IF(Sheet1!E116=0,0,IF(B116="D",((Sheet1!K116/Sheet1!E116)*7)+((Sheet1!L116/Sheet1!E116)*4)+((Sheet1!S116/Sheet1!E116)*0.5)+((Sheet1!R116/Sheet1!E116)*0.25)+((Sheet1!Q116/Sheet1!E116)*0.03)-((Sheet1!P116/Sheet1!E116)*6),0))</f>
        <v>0</v>
      </c>
      <c r="G116" s="19">
        <f>IF(Sheet1!E116=0,0,IF(B116="M",((Sheet1!K116/Sheet1!E116)*7)+((Sheet1!L116/Sheet1!E116)*4)+((Sheet1!O116/Sheet1!E116)*2)+((Sheet1!Q116/Sheet1!E116)*0.05)-((Sheet1!P116/Sheet1!E116)*6),0))</f>
        <v>2.0300000000000002</v>
      </c>
      <c r="H116" s="19">
        <f>IF(Sheet1!E116=0,0,IF(B116="F",((Sheet1!K116/Sheet1!E116)*7)+((Sheet1!L116/Sheet1!E116)*4)+((Sheet1!O116/Sheet1!E116)*2)+((Sheet1!Q116/Sheet1!E116)*0.03)-((Sheet1!P116/Sheet1!E116)*6),0))</f>
        <v>0</v>
      </c>
      <c r="I116" s="19">
        <f t="shared" si="31"/>
        <v>2</v>
      </c>
      <c r="J116" s="19">
        <f t="shared" si="32"/>
        <v>0.91349999999999998</v>
      </c>
      <c r="K116" s="19">
        <f t="shared" si="33"/>
        <v>5.0795000000000003</v>
      </c>
      <c r="L116" s="20">
        <f t="shared" si="34"/>
        <v>0</v>
      </c>
      <c r="M116" s="20">
        <f t="shared" si="35"/>
        <v>1</v>
      </c>
    </row>
    <row r="117" spans="1:13" x14ac:dyDescent="0.25">
      <c r="A117" t="s">
        <v>166</v>
      </c>
      <c r="B117" t="s">
        <v>2</v>
      </c>
      <c r="C117" t="s">
        <v>22</v>
      </c>
      <c r="D117" s="18">
        <f>IF(Sheet1!E117=0,0,((Sheet1!I117/Sheet1!E117)*0.5)+((Sheet1!F117/Sheet1!E117)*0.02)-((Sheet1!J117/Sheet1!E117)*0.5)-((Sheet1!G117/Sheet1!E117)*2)-((Sheet1!H117/Sheet1!E117)*5))</f>
        <v>0.92500000000000004</v>
      </c>
      <c r="E117" s="18">
        <f>IF(Sheet1!E117=0,0,IF(B117="G",((Sheet1!V117/Sheet1!E117)*7)+((Sheet1!T117/Sheet1!E117)*1)+((Sheet1!S117/Sheet1!E117)*1),0))</f>
        <v>0</v>
      </c>
      <c r="F117" s="18">
        <f>IF(Sheet1!E117=0,0,IF(B117="D",((Sheet1!K117/Sheet1!E117)*7)+((Sheet1!L117/Sheet1!E117)*4)+((Sheet1!S117/Sheet1!E117)*0.5)+((Sheet1!R117/Sheet1!E117)*0.25)+((Sheet1!Q117/Sheet1!E117)*0.03)-((Sheet1!P117/Sheet1!E117)*6),0))</f>
        <v>0</v>
      </c>
      <c r="G117" s="19">
        <f>IF(Sheet1!E117=0,0,IF(B117="M",((Sheet1!K117/Sheet1!E117)*7)+((Sheet1!L117/Sheet1!E117)*4)+((Sheet1!O117/Sheet1!E117)*2)+((Sheet1!Q117/Sheet1!E117)*0.05)-((Sheet1!P117/Sheet1!E117)*6),0))</f>
        <v>0.67500000000000004</v>
      </c>
      <c r="H117" s="19">
        <f>IF(Sheet1!E117=0,0,IF(B117="F",((Sheet1!K117/Sheet1!E117)*7)+((Sheet1!L117/Sheet1!E117)*4)+((Sheet1!O117/Sheet1!E117)*2)+((Sheet1!Q117/Sheet1!E117)*0.03)-((Sheet1!P117/Sheet1!E117)*6),0))</f>
        <v>0</v>
      </c>
      <c r="I117" s="19">
        <f t="shared" si="31"/>
        <v>0</v>
      </c>
      <c r="J117" s="19">
        <f t="shared" si="32"/>
        <v>0</v>
      </c>
      <c r="K117" s="19">
        <f t="shared" si="33"/>
        <v>1.6</v>
      </c>
      <c r="L117" s="20">
        <f t="shared" si="34"/>
        <v>3</v>
      </c>
      <c r="M117" s="20">
        <f t="shared" si="35"/>
        <v>0</v>
      </c>
    </row>
    <row r="118" spans="1:13" x14ac:dyDescent="0.25">
      <c r="A118" t="s">
        <v>286</v>
      </c>
      <c r="B118" t="s">
        <v>2</v>
      </c>
      <c r="C118" t="s">
        <v>42</v>
      </c>
      <c r="D118" s="18">
        <f>IF(Sheet1!E118=0,0,((Sheet1!I118/Sheet1!E118)*0.5)+((Sheet1!F118/Sheet1!E118)*0.02)-((Sheet1!J118/Sheet1!E118)*0.5)-((Sheet1!G118/Sheet1!E118)*2)-((Sheet1!H118/Sheet1!E118)*5))</f>
        <v>0.65142857142857158</v>
      </c>
      <c r="E118" s="18">
        <f>IF(Sheet1!E118=0,0,IF(B118="G",((Sheet1!V118/Sheet1!E118)*7)+((Sheet1!T118/Sheet1!E118)*1)+((Sheet1!S118/Sheet1!E118)*1),0))</f>
        <v>0</v>
      </c>
      <c r="F118" s="18">
        <f>IF(Sheet1!E118=0,0,IF(B118="D",((Sheet1!K118/Sheet1!E118)*7)+((Sheet1!L118/Sheet1!E118)*4)+((Sheet1!S118/Sheet1!E118)*0.5)+((Sheet1!R118/Sheet1!E118)*0.25)+((Sheet1!Q118/Sheet1!E118)*0.03)-((Sheet1!P118/Sheet1!E118)*6),0))</f>
        <v>0</v>
      </c>
      <c r="G118" s="19">
        <f>IF(Sheet1!E118=0,0,IF(B118="M",((Sheet1!K118/Sheet1!E118)*7)+((Sheet1!L118/Sheet1!E118)*4)+((Sheet1!O118/Sheet1!E118)*2)+((Sheet1!Q118/Sheet1!E118)*0.05)-((Sheet1!P118/Sheet1!E118)*6),0))</f>
        <v>0.99285714285714288</v>
      </c>
      <c r="H118" s="19">
        <f>IF(Sheet1!E118=0,0,IF(B118="F",((Sheet1!K118/Sheet1!E118)*7)+((Sheet1!L118/Sheet1!E118)*4)+((Sheet1!O118/Sheet1!E118)*2)+((Sheet1!Q118/Sheet1!E118)*0.03)-((Sheet1!P118/Sheet1!E118)*6),0))</f>
        <v>0</v>
      </c>
      <c r="I118" s="19">
        <f t="shared" si="31"/>
        <v>1</v>
      </c>
      <c r="J118" s="19">
        <f t="shared" si="32"/>
        <v>1.0921428571428571</v>
      </c>
      <c r="K118" s="19">
        <f t="shared" si="33"/>
        <v>3.7364285714285717</v>
      </c>
      <c r="L118" s="20">
        <f t="shared" si="34"/>
        <v>1</v>
      </c>
      <c r="M118" s="20">
        <f t="shared" si="35"/>
        <v>3</v>
      </c>
    </row>
    <row r="119" spans="1:13" x14ac:dyDescent="0.25">
      <c r="A119" t="s">
        <v>257</v>
      </c>
      <c r="B119" t="s">
        <v>12</v>
      </c>
      <c r="C119" t="s">
        <v>33</v>
      </c>
      <c r="D119" s="18">
        <f>IF(Sheet1!E119=0,0,((Sheet1!I119/Sheet1!E119)*0.5)+((Sheet1!F119/Sheet1!E119)*0.02)-((Sheet1!J119/Sheet1!E119)*0.5)-((Sheet1!G119/Sheet1!E119)*2)-((Sheet1!H119/Sheet1!E119)*5))</f>
        <v>2.0499999999999998</v>
      </c>
      <c r="E119" s="18">
        <f>IF(Sheet1!E119=0,0,IF(B119="G",((Sheet1!V119/Sheet1!E119)*7)+((Sheet1!T119/Sheet1!E119)*1)+((Sheet1!S119/Sheet1!E119)*1),0))</f>
        <v>2.5</v>
      </c>
      <c r="F119" s="18">
        <f>IF(Sheet1!E119=0,0,IF(B119="D",((Sheet1!K119/Sheet1!E119)*7)+((Sheet1!L119/Sheet1!E119)*4)+((Sheet1!S119/Sheet1!E119)*0.5)+((Sheet1!R119/Sheet1!E119)*0.25)+((Sheet1!Q119/Sheet1!E119)*0.03)-((Sheet1!P119/Sheet1!E119)*6),0))</f>
        <v>0</v>
      </c>
      <c r="G119" s="19">
        <f>IF(Sheet1!E119=0,0,IF(B119="M",((Sheet1!K119/Sheet1!E119)*7)+((Sheet1!L119/Sheet1!E119)*4)+((Sheet1!O119/Sheet1!E119)*2)+((Sheet1!Q119/Sheet1!E119)*0.05)-((Sheet1!P119/Sheet1!E119)*6),0))</f>
        <v>0</v>
      </c>
      <c r="H119" s="19">
        <f>IF(Sheet1!E119=0,0,IF(B119="F",((Sheet1!K119/Sheet1!E119)*7)+((Sheet1!L119/Sheet1!E119)*4)+((Sheet1!O119/Sheet1!E119)*2)+((Sheet1!Q119/Sheet1!E119)*0.03)-((Sheet1!P119/Sheet1!E119)*6),0))</f>
        <v>0</v>
      </c>
      <c r="I119" s="19">
        <f t="shared" si="31"/>
        <v>6</v>
      </c>
      <c r="J119" s="19">
        <f t="shared" si="32"/>
        <v>0</v>
      </c>
      <c r="K119" s="19">
        <f t="shared" si="33"/>
        <v>10.55</v>
      </c>
      <c r="L119" s="20">
        <f t="shared" si="34"/>
        <v>0</v>
      </c>
      <c r="M119" s="20">
        <f t="shared" si="35"/>
        <v>1</v>
      </c>
    </row>
    <row r="120" spans="1:13" x14ac:dyDescent="0.25">
      <c r="A120" t="s">
        <v>299</v>
      </c>
      <c r="B120" t="s">
        <v>25</v>
      </c>
      <c r="C120" t="s">
        <v>22</v>
      </c>
      <c r="D120" s="18">
        <f>IF(Sheet1!E120=0,0,((Sheet1!I120/Sheet1!E120)*0.5)+((Sheet1!F120/Sheet1!E120)*0.02)-((Sheet1!J120/Sheet1!E120)*0.5)-((Sheet1!G120/Sheet1!E120)*2)-((Sheet1!H120/Sheet1!E120)*5))</f>
        <v>-0.22999999999999998</v>
      </c>
      <c r="E120" s="18">
        <f>IF(Sheet1!E120=0,0,IF(B120="G",((Sheet1!V120/Sheet1!E120)*7)+((Sheet1!T120/Sheet1!E120)*1)+((Sheet1!S120/Sheet1!E120)*1),0))</f>
        <v>0</v>
      </c>
      <c r="F120" s="18">
        <f>IF(Sheet1!E120=0,0,IF(B120="D",((Sheet1!K120/Sheet1!E120)*7)+((Sheet1!L120/Sheet1!E120)*4)+((Sheet1!S120/Sheet1!E120)*0.5)+((Sheet1!R120/Sheet1!E120)*0.25)+((Sheet1!Q120/Sheet1!E120)*0.03)-((Sheet1!P120/Sheet1!E120)*6),0))</f>
        <v>0</v>
      </c>
      <c r="G120" s="19">
        <f>IF(Sheet1!E120=0,0,IF(B120="M",((Sheet1!K120/Sheet1!E120)*7)+((Sheet1!L120/Sheet1!E120)*4)+((Sheet1!O120/Sheet1!E120)*2)+((Sheet1!Q120/Sheet1!E120)*0.05)-((Sheet1!P120/Sheet1!E120)*6),0))</f>
        <v>0</v>
      </c>
      <c r="H120" s="19">
        <f>IF(Sheet1!E120=0,0,IF(B120="F",((Sheet1!K120/Sheet1!E120)*7)+((Sheet1!L120/Sheet1!E120)*4)+((Sheet1!O120/Sheet1!E120)*2)+((Sheet1!Q120/Sheet1!E120)*0.03)-((Sheet1!P120/Sheet1!E120)*6),0))</f>
        <v>2.2549999999999999</v>
      </c>
      <c r="I120" s="19">
        <f t="shared" si="31"/>
        <v>0</v>
      </c>
      <c r="J120" s="19">
        <f t="shared" si="32"/>
        <v>0</v>
      </c>
      <c r="K120" s="19">
        <f t="shared" si="33"/>
        <v>2.0249999999999999</v>
      </c>
      <c r="L120" s="20">
        <f t="shared" si="34"/>
        <v>3</v>
      </c>
      <c r="M120" s="20">
        <f t="shared" si="35"/>
        <v>0</v>
      </c>
    </row>
    <row r="121" spans="1:13" x14ac:dyDescent="0.25">
      <c r="A121" t="s">
        <v>290</v>
      </c>
      <c r="B121" t="s">
        <v>25</v>
      </c>
      <c r="C121" t="s">
        <v>3</v>
      </c>
      <c r="D121" s="18">
        <f>IF(Sheet1!E121=0,0,((Sheet1!I121/Sheet1!E121)*0.5)+((Sheet1!F121/Sheet1!E121)*0.02)-((Sheet1!J121/Sheet1!E121)*0.5)-((Sheet1!G121/Sheet1!E121)*2)-((Sheet1!H121/Sheet1!E121)*5))</f>
        <v>0.20750000000000002</v>
      </c>
      <c r="E121" s="18">
        <f>IF(Sheet1!E121=0,0,IF(B121="G",((Sheet1!V121/Sheet1!E121)*7)+((Sheet1!T121/Sheet1!E121)*1)+((Sheet1!S121/Sheet1!E121)*1),0))</f>
        <v>0</v>
      </c>
      <c r="F121" s="18">
        <f>IF(Sheet1!E121=0,0,IF(B121="D",((Sheet1!K121/Sheet1!E121)*7)+((Sheet1!L121/Sheet1!E121)*4)+((Sheet1!S121/Sheet1!E121)*0.5)+((Sheet1!R121/Sheet1!E121)*0.25)+((Sheet1!Q121/Sheet1!E121)*0.03)-((Sheet1!P121/Sheet1!E121)*6),0))</f>
        <v>0</v>
      </c>
      <c r="G121" s="19">
        <f>IF(Sheet1!E121=0,0,IF(B121="M",((Sheet1!K121/Sheet1!E121)*7)+((Sheet1!L121/Sheet1!E121)*4)+((Sheet1!O121/Sheet1!E121)*2)+((Sheet1!Q121/Sheet1!E121)*0.05)-((Sheet1!P121/Sheet1!E121)*6),0))</f>
        <v>0</v>
      </c>
      <c r="H121" s="19">
        <f>IF(Sheet1!E121=0,0,IF(B121="F",((Sheet1!K121/Sheet1!E121)*7)+((Sheet1!L121/Sheet1!E121)*4)+((Sheet1!O121/Sheet1!E121)*2)+((Sheet1!Q121/Sheet1!E121)*0.03)-((Sheet1!P121/Sheet1!E121)*6),0))</f>
        <v>1.8125</v>
      </c>
      <c r="I121" s="19">
        <f t="shared" si="31"/>
        <v>0</v>
      </c>
      <c r="J121" s="19">
        <f t="shared" si="32"/>
        <v>2.71875</v>
      </c>
      <c r="K121" s="19">
        <f t="shared" si="33"/>
        <v>4.7387499999999996</v>
      </c>
      <c r="L121" s="20">
        <f t="shared" si="34"/>
        <v>0</v>
      </c>
      <c r="M121" s="20">
        <f t="shared" si="35"/>
        <v>3</v>
      </c>
    </row>
    <row r="122" spans="1:13" x14ac:dyDescent="0.25">
      <c r="A122" t="s">
        <v>249</v>
      </c>
      <c r="B122" t="s">
        <v>2</v>
      </c>
      <c r="C122" t="s">
        <v>42</v>
      </c>
      <c r="D122" s="18">
        <f>IF(Sheet1!E122=0,0,((Sheet1!I122/Sheet1!E122)*0.5)+((Sheet1!F122/Sheet1!E122)*0.02)-((Sheet1!J122/Sheet1!E122)*0.5)-((Sheet1!G122/Sheet1!E122)*2)-((Sheet1!H122/Sheet1!E122)*5))</f>
        <v>-0.87999999999999989</v>
      </c>
      <c r="E122" s="18">
        <f>IF(Sheet1!E122=0,0,IF(B122="G",((Sheet1!V122/Sheet1!E122)*7)+((Sheet1!T122/Sheet1!E122)*1)+((Sheet1!S122/Sheet1!E122)*1),0))</f>
        <v>0</v>
      </c>
      <c r="F122" s="18">
        <f>IF(Sheet1!E122=0,0,IF(B122="D",((Sheet1!K122/Sheet1!E122)*7)+((Sheet1!L122/Sheet1!E122)*4)+((Sheet1!S122/Sheet1!E122)*0.5)+((Sheet1!R122/Sheet1!E122)*0.25)+((Sheet1!Q122/Sheet1!E122)*0.03)-((Sheet1!P122/Sheet1!E122)*6),0))</f>
        <v>0</v>
      </c>
      <c r="G122" s="19">
        <f>IF(Sheet1!E122=0,0,IF(B122="M",((Sheet1!K122/Sheet1!E122)*7)+((Sheet1!L122/Sheet1!E122)*4)+((Sheet1!O122/Sheet1!E122)*2)+((Sheet1!Q122/Sheet1!E122)*0.05)-((Sheet1!P122/Sheet1!E122)*6),0))</f>
        <v>0.75</v>
      </c>
      <c r="H122" s="19">
        <f>IF(Sheet1!E122=0,0,IF(B122="F",((Sheet1!K122/Sheet1!E122)*7)+((Sheet1!L122/Sheet1!E122)*4)+((Sheet1!O122/Sheet1!E122)*2)+((Sheet1!Q122/Sheet1!E122)*0.03)-((Sheet1!P122/Sheet1!E122)*6),0))</f>
        <v>0</v>
      </c>
      <c r="I122" s="19">
        <f t="shared" si="31"/>
        <v>1</v>
      </c>
      <c r="J122" s="19">
        <f t="shared" si="32"/>
        <v>0.82500000000000018</v>
      </c>
      <c r="K122" s="19">
        <f t="shared" si="33"/>
        <v>1.6950000000000003</v>
      </c>
      <c r="L122" s="20">
        <f t="shared" si="34"/>
        <v>1</v>
      </c>
      <c r="M122" s="20">
        <f t="shared" si="35"/>
        <v>3</v>
      </c>
    </row>
    <row r="123" spans="1:13" x14ac:dyDescent="0.25">
      <c r="A123" t="s">
        <v>300</v>
      </c>
      <c r="B123" t="s">
        <v>2</v>
      </c>
      <c r="C123" t="s">
        <v>22</v>
      </c>
      <c r="D123" s="18">
        <f>IF(Sheet1!E123=0,0,((Sheet1!I123/Sheet1!E123)*0.5)+((Sheet1!F123/Sheet1!E123)*0.02)-((Sheet1!J123/Sheet1!E123)*0.5)-((Sheet1!G123/Sheet1!E123)*2)-((Sheet1!H123/Sheet1!E123)*5))</f>
        <v>0.50285714285714278</v>
      </c>
      <c r="E123" s="18">
        <f>IF(Sheet1!E123=0,0,IF(B123="G",((Sheet1!V123/Sheet1!E123)*7)+((Sheet1!T123/Sheet1!E123)*1)+((Sheet1!S123/Sheet1!E123)*1),0))</f>
        <v>0</v>
      </c>
      <c r="F123" s="18">
        <f>IF(Sheet1!E123=0,0,IF(B123="D",((Sheet1!K123/Sheet1!E123)*7)+((Sheet1!L123/Sheet1!E123)*4)+((Sheet1!S123/Sheet1!E123)*0.5)+((Sheet1!R123/Sheet1!E123)*0.25)+((Sheet1!Q123/Sheet1!E123)*0.03)-((Sheet1!P123/Sheet1!E123)*6),0))</f>
        <v>0</v>
      </c>
      <c r="G123" s="19">
        <f>IF(Sheet1!E123=0,0,IF(B123="M",((Sheet1!K123/Sheet1!E123)*7)+((Sheet1!L123/Sheet1!E123)*4)+((Sheet1!O123/Sheet1!E123)*2)+((Sheet1!Q123/Sheet1!E123)*0.05)-((Sheet1!P123/Sheet1!E123)*6),0))</f>
        <v>1.0428571428571429</v>
      </c>
      <c r="H123" s="19">
        <f>IF(Sheet1!E123=0,0,IF(B123="F",((Sheet1!K123/Sheet1!E123)*7)+((Sheet1!L123/Sheet1!E123)*4)+((Sheet1!O123/Sheet1!E123)*2)+((Sheet1!Q123/Sheet1!E123)*0.03)-((Sheet1!P123/Sheet1!E123)*6),0))</f>
        <v>0</v>
      </c>
      <c r="I123" s="19">
        <f t="shared" si="31"/>
        <v>0</v>
      </c>
      <c r="J123" s="19">
        <f t="shared" si="32"/>
        <v>0</v>
      </c>
      <c r="K123" s="19">
        <f t="shared" si="33"/>
        <v>1.5457142857142858</v>
      </c>
      <c r="L123" s="20">
        <f t="shared" si="34"/>
        <v>3</v>
      </c>
      <c r="M123" s="20">
        <f t="shared" si="35"/>
        <v>0</v>
      </c>
    </row>
    <row r="124" spans="1:13" x14ac:dyDescent="0.25">
      <c r="A124" t="s">
        <v>293</v>
      </c>
      <c r="B124" t="s">
        <v>25</v>
      </c>
      <c r="C124" t="s">
        <v>13</v>
      </c>
      <c r="D124" s="18">
        <f>IF(Sheet1!E124=0,0,((Sheet1!I124/Sheet1!E124)*0.5)+((Sheet1!F124/Sheet1!E124)*0.02)-((Sheet1!J124/Sheet1!E124)*0.5)-((Sheet1!G124/Sheet1!E124)*2)-((Sheet1!H124/Sheet1!E124)*5))</f>
        <v>0.49599999999999977</v>
      </c>
      <c r="E124" s="18">
        <f>IF(Sheet1!E124=0,0,IF(B124="G",((Sheet1!V124/Sheet1!E124)*7)+((Sheet1!T124/Sheet1!E124)*1)+((Sheet1!S124/Sheet1!E124)*1),0))</f>
        <v>0</v>
      </c>
      <c r="F124" s="18">
        <f>IF(Sheet1!E124=0,0,IF(B124="D",((Sheet1!K124/Sheet1!E124)*7)+((Sheet1!L124/Sheet1!E124)*4)+((Sheet1!S124/Sheet1!E124)*0.5)+((Sheet1!R124/Sheet1!E124)*0.25)+((Sheet1!Q124/Sheet1!E124)*0.03)-((Sheet1!P124/Sheet1!E124)*6),0))</f>
        <v>0</v>
      </c>
      <c r="G124" s="19">
        <f>IF(Sheet1!E124=0,0,IF(B124="M",((Sheet1!K124/Sheet1!E124)*7)+((Sheet1!L124/Sheet1!E124)*4)+((Sheet1!O124/Sheet1!E124)*2)+((Sheet1!Q124/Sheet1!E124)*0.05)-((Sheet1!P124/Sheet1!E124)*6),0))</f>
        <v>0</v>
      </c>
      <c r="H124" s="19">
        <f>IF(Sheet1!E124=0,0,IF(B124="F",((Sheet1!K124/Sheet1!E124)*7)+((Sheet1!L124/Sheet1!E124)*4)+((Sheet1!O124/Sheet1!E124)*2)+((Sheet1!Q124/Sheet1!E124)*0.03)-((Sheet1!P124/Sheet1!E124)*6),0))</f>
        <v>1.3240000000000001</v>
      </c>
      <c r="I124" s="19">
        <f t="shared" si="31"/>
        <v>0</v>
      </c>
      <c r="J124" s="19">
        <f t="shared" si="32"/>
        <v>0.9930000000000001</v>
      </c>
      <c r="K124" s="19">
        <f t="shared" si="33"/>
        <v>2.8129999999999997</v>
      </c>
      <c r="L124" s="20">
        <f t="shared" si="34"/>
        <v>3</v>
      </c>
      <c r="M124" s="20">
        <f t="shared" si="35"/>
        <v>1</v>
      </c>
    </row>
    <row r="125" spans="1:13" x14ac:dyDescent="0.25">
      <c r="A125" t="s">
        <v>301</v>
      </c>
      <c r="B125" t="s">
        <v>2</v>
      </c>
      <c r="C125" t="s">
        <v>42</v>
      </c>
      <c r="D125" s="18">
        <f>IF(Sheet1!E125=0,0,((Sheet1!I125/Sheet1!E125)*0.5)+((Sheet1!F125/Sheet1!E125)*0.02)-((Sheet1!J125/Sheet1!E125)*0.5)-((Sheet1!G125/Sheet1!E125)*2)-((Sheet1!H125/Sheet1!E125)*5))</f>
        <v>-0.73111111111111116</v>
      </c>
      <c r="E125" s="18">
        <f>IF(Sheet1!E125=0,0,IF(B125="G",((Sheet1!V125/Sheet1!E125)*7)+((Sheet1!T125/Sheet1!E125)*1)+((Sheet1!S125/Sheet1!E125)*1),0))</f>
        <v>0</v>
      </c>
      <c r="F125" s="18">
        <f>IF(Sheet1!E125=0,0,IF(B125="D",((Sheet1!K125/Sheet1!E125)*7)+((Sheet1!L125/Sheet1!E125)*4)+((Sheet1!S125/Sheet1!E125)*0.5)+((Sheet1!R125/Sheet1!E125)*0.25)+((Sheet1!Q125/Sheet1!E125)*0.03)-((Sheet1!P125/Sheet1!E125)*6),0))</f>
        <v>0</v>
      </c>
      <c r="G125" s="19">
        <f>IF(Sheet1!E125=0,0,IF(B125="M",((Sheet1!K125/Sheet1!E125)*7)+((Sheet1!L125/Sheet1!E125)*4)+((Sheet1!O125/Sheet1!E125)*2)+((Sheet1!Q125/Sheet1!E125)*0.05)-((Sheet1!P125/Sheet1!E125)*6),0))</f>
        <v>1.6333333333333333</v>
      </c>
      <c r="H125" s="19">
        <f>IF(Sheet1!E125=0,0,IF(B125="F",((Sheet1!K125/Sheet1!E125)*7)+((Sheet1!L125/Sheet1!E125)*4)+((Sheet1!O125/Sheet1!E125)*2)+((Sheet1!Q125/Sheet1!E125)*0.03)-((Sheet1!P125/Sheet1!E125)*6),0))</f>
        <v>0</v>
      </c>
      <c r="I125" s="19">
        <f t="shared" si="31"/>
        <v>1</v>
      </c>
      <c r="J125" s="19">
        <f t="shared" si="32"/>
        <v>1.7966666666666669</v>
      </c>
      <c r="K125" s="19">
        <f t="shared" si="33"/>
        <v>3.6988888888888889</v>
      </c>
      <c r="L125" s="20">
        <f t="shared" si="34"/>
        <v>1</v>
      </c>
      <c r="M125" s="20">
        <f t="shared" si="35"/>
        <v>3</v>
      </c>
    </row>
    <row r="126" spans="1:13" x14ac:dyDescent="0.25">
      <c r="A126" t="s">
        <v>272</v>
      </c>
      <c r="B126" t="s">
        <v>2</v>
      </c>
      <c r="C126" t="s">
        <v>42</v>
      </c>
      <c r="D126" s="18">
        <f>IF(Sheet1!E126=0,0,((Sheet1!I126/Sheet1!E126)*0.5)+((Sheet1!F126/Sheet1!E126)*0.02)-((Sheet1!J126/Sheet1!E126)*0.5)-((Sheet1!G126/Sheet1!E126)*2)-((Sheet1!H126/Sheet1!E126)*5))</f>
        <v>0.9</v>
      </c>
      <c r="E126" s="18">
        <f>IF(Sheet1!E126=0,0,IF(B126="G",((Sheet1!V126/Sheet1!E126)*7)+((Sheet1!T126/Sheet1!E126)*1)+((Sheet1!S126/Sheet1!E126)*1),0))</f>
        <v>0</v>
      </c>
      <c r="F126" s="18">
        <f>IF(Sheet1!E126=0,0,IF(B126="D",((Sheet1!K126/Sheet1!E126)*7)+((Sheet1!L126/Sheet1!E126)*4)+((Sheet1!S126/Sheet1!E126)*0.5)+((Sheet1!R126/Sheet1!E126)*0.25)+((Sheet1!Q126/Sheet1!E126)*0.03)-((Sheet1!P126/Sheet1!E126)*6),0))</f>
        <v>0</v>
      </c>
      <c r="G126" s="19">
        <f>IF(Sheet1!E126=0,0,IF(B126="M",((Sheet1!K126/Sheet1!E126)*7)+((Sheet1!L126/Sheet1!E126)*4)+((Sheet1!O126/Sheet1!E126)*2)+((Sheet1!Q126/Sheet1!E126)*0.05)-((Sheet1!P126/Sheet1!E126)*6),0))</f>
        <v>0.55000000000000004</v>
      </c>
      <c r="H126" s="19">
        <f>IF(Sheet1!E126=0,0,IF(B126="F",((Sheet1!K126/Sheet1!E126)*7)+((Sheet1!L126/Sheet1!E126)*4)+((Sheet1!O126/Sheet1!E126)*2)+((Sheet1!Q126/Sheet1!E126)*0.03)-((Sheet1!P126/Sheet1!E126)*6),0))</f>
        <v>0</v>
      </c>
      <c r="I126" s="19">
        <f t="shared" si="31"/>
        <v>1</v>
      </c>
      <c r="J126" s="19">
        <f t="shared" si="32"/>
        <v>0.6050000000000002</v>
      </c>
      <c r="K126" s="19">
        <f t="shared" si="33"/>
        <v>3.0550000000000006</v>
      </c>
      <c r="L126" s="20">
        <f t="shared" si="34"/>
        <v>1</v>
      </c>
      <c r="M126" s="20">
        <f t="shared" si="35"/>
        <v>3</v>
      </c>
    </row>
    <row r="127" spans="1:13" x14ac:dyDescent="0.25">
      <c r="A127" t="s">
        <v>223</v>
      </c>
      <c r="B127" t="s">
        <v>2</v>
      </c>
      <c r="C127" t="s">
        <v>30</v>
      </c>
      <c r="D127" s="18">
        <f>IF(Sheet1!E127=0,0,((Sheet1!I127/Sheet1!E127)*0.5)+((Sheet1!F127/Sheet1!E127)*0.02)-((Sheet1!J127/Sheet1!E127)*0.5)-((Sheet1!G127/Sheet1!E127)*2)-((Sheet1!H127/Sheet1!E127)*5))</f>
        <v>0.65</v>
      </c>
      <c r="E127" s="18">
        <f>IF(Sheet1!E127=0,0,IF(B127="G",((Sheet1!V127/Sheet1!E127)*7)+((Sheet1!T127/Sheet1!E127)*1)+((Sheet1!S127/Sheet1!E127)*1),0))</f>
        <v>0</v>
      </c>
      <c r="F127" s="18">
        <f>IF(Sheet1!E127=0,0,IF(B127="D",((Sheet1!K127/Sheet1!E127)*7)+((Sheet1!L127/Sheet1!E127)*4)+((Sheet1!S127/Sheet1!E127)*0.5)+((Sheet1!R127/Sheet1!E127)*0.25)+((Sheet1!Q127/Sheet1!E127)*0.03)-((Sheet1!P127/Sheet1!E127)*6),0))</f>
        <v>0</v>
      </c>
      <c r="G127" s="19">
        <f>IF(Sheet1!E127=0,0,IF(B127="M",((Sheet1!K127/Sheet1!E127)*7)+((Sheet1!L127/Sheet1!E127)*4)+((Sheet1!O127/Sheet1!E127)*2)+((Sheet1!Q127/Sheet1!E127)*0.05)-((Sheet1!P127/Sheet1!E127)*6),0))</f>
        <v>0.72500000000000009</v>
      </c>
      <c r="H127" s="19">
        <f>IF(Sheet1!E127=0,0,IF(B127="F",((Sheet1!K127/Sheet1!E127)*7)+((Sheet1!L127/Sheet1!E127)*4)+((Sheet1!O127/Sheet1!E127)*2)+((Sheet1!Q127/Sheet1!E127)*0.03)-((Sheet1!P127/Sheet1!E127)*6),0))</f>
        <v>0</v>
      </c>
      <c r="I127" s="19">
        <f t="shared" si="31"/>
        <v>1</v>
      </c>
      <c r="J127" s="19">
        <f t="shared" si="32"/>
        <v>0</v>
      </c>
      <c r="K127" s="19">
        <f t="shared" si="33"/>
        <v>2.375</v>
      </c>
      <c r="L127" s="20">
        <f t="shared" si="34"/>
        <v>1</v>
      </c>
      <c r="M127" s="20">
        <f t="shared" si="35"/>
        <v>0</v>
      </c>
    </row>
    <row r="128" spans="1:13" x14ac:dyDescent="0.25">
      <c r="A128" t="s">
        <v>292</v>
      </c>
      <c r="B128" t="s">
        <v>25</v>
      </c>
      <c r="C128" t="s">
        <v>42</v>
      </c>
      <c r="D128" s="18">
        <f>IF(Sheet1!E128=0,0,((Sheet1!I128/Sheet1!E128)*0.5)+((Sheet1!F128/Sheet1!E128)*0.02)-((Sheet1!J128/Sheet1!E128)*0.5)-((Sheet1!G128/Sheet1!E128)*2)-((Sheet1!H128/Sheet1!E128)*5))</f>
        <v>0.66400000000000003</v>
      </c>
      <c r="E128" s="18">
        <f>IF(Sheet1!E128=0,0,IF(B128="G",((Sheet1!V128/Sheet1!E128)*7)+((Sheet1!T128/Sheet1!E128)*1)+((Sheet1!S128/Sheet1!E128)*1),0))</f>
        <v>0</v>
      </c>
      <c r="F128" s="18">
        <f>IF(Sheet1!E128=0,0,IF(B128="D",((Sheet1!K128/Sheet1!E128)*7)+((Sheet1!L128/Sheet1!E128)*4)+((Sheet1!S128/Sheet1!E128)*0.5)+((Sheet1!R128/Sheet1!E128)*0.25)+((Sheet1!Q128/Sheet1!E128)*0.03)-((Sheet1!P128/Sheet1!E128)*6),0))</f>
        <v>0</v>
      </c>
      <c r="G128" s="19">
        <f>IF(Sheet1!E128=0,0,IF(B128="M",((Sheet1!K128/Sheet1!E128)*7)+((Sheet1!L128/Sheet1!E128)*4)+((Sheet1!O128/Sheet1!E128)*2)+((Sheet1!Q128/Sheet1!E128)*0.05)-((Sheet1!P128/Sheet1!E128)*6),0))</f>
        <v>0</v>
      </c>
      <c r="H128" s="19">
        <f>IF(Sheet1!E128=0,0,IF(B128="F",((Sheet1!K128/Sheet1!E128)*7)+((Sheet1!L128/Sheet1!E128)*4)+((Sheet1!O128/Sheet1!E128)*2)+((Sheet1!Q128/Sheet1!E128)*0.03)-((Sheet1!P128/Sheet1!E128)*6),0))</f>
        <v>0.628</v>
      </c>
      <c r="I128" s="19">
        <f t="shared" si="31"/>
        <v>0</v>
      </c>
      <c r="J128" s="19">
        <f t="shared" si="32"/>
        <v>0.94200000000000006</v>
      </c>
      <c r="K128" s="19">
        <f t="shared" si="33"/>
        <v>2.234</v>
      </c>
      <c r="L128" s="20">
        <f t="shared" si="34"/>
        <v>1</v>
      </c>
      <c r="M128" s="20">
        <f t="shared" si="35"/>
        <v>3</v>
      </c>
    </row>
    <row r="129" spans="1:13" x14ac:dyDescent="0.25">
      <c r="A129" t="s">
        <v>281</v>
      </c>
      <c r="B129" t="s">
        <v>12</v>
      </c>
      <c r="C129" t="s">
        <v>33</v>
      </c>
      <c r="D129" s="18">
        <f>IF(Sheet1!E129=0,0,((Sheet1!I129/Sheet1!E129)*0.5)+((Sheet1!F129/Sheet1!E129)*0.02)-((Sheet1!J129/Sheet1!E129)*0.5)-((Sheet1!G129/Sheet1!E129)*2)-((Sheet1!H129/Sheet1!E129)*5))</f>
        <v>1.24</v>
      </c>
      <c r="E129" s="18">
        <f>IF(Sheet1!E129=0,0,IF(B129="G",((Sheet1!V129/Sheet1!E129)*7)+((Sheet1!T129/Sheet1!E129)*1)+((Sheet1!S129/Sheet1!E129)*1),0))</f>
        <v>0</v>
      </c>
      <c r="F129" s="18">
        <f>IF(Sheet1!E129=0,0,IF(B129="D",((Sheet1!K129/Sheet1!E129)*7)+((Sheet1!L129/Sheet1!E129)*4)+((Sheet1!S129/Sheet1!E129)*0.5)+((Sheet1!R129/Sheet1!E129)*0.25)+((Sheet1!Q129/Sheet1!E129)*0.03)-((Sheet1!P129/Sheet1!E129)*6),0))</f>
        <v>0</v>
      </c>
      <c r="G129" s="19">
        <f>IF(Sheet1!E129=0,0,IF(B129="M",((Sheet1!K129/Sheet1!E129)*7)+((Sheet1!L129/Sheet1!E129)*4)+((Sheet1!O129/Sheet1!E129)*2)+((Sheet1!Q129/Sheet1!E129)*0.05)-((Sheet1!P129/Sheet1!E129)*6),0))</f>
        <v>0</v>
      </c>
      <c r="H129" s="19">
        <f>IF(Sheet1!E129=0,0,IF(B129="F",((Sheet1!K129/Sheet1!E129)*7)+((Sheet1!L129/Sheet1!E129)*4)+((Sheet1!O129/Sheet1!E129)*2)+((Sheet1!Q129/Sheet1!E129)*0.03)-((Sheet1!P129/Sheet1!E129)*6),0))</f>
        <v>0</v>
      </c>
      <c r="I129" s="19">
        <f t="shared" si="31"/>
        <v>6</v>
      </c>
      <c r="J129" s="19">
        <f t="shared" si="32"/>
        <v>0</v>
      </c>
      <c r="K129" s="19">
        <f t="shared" si="33"/>
        <v>7.24</v>
      </c>
      <c r="L129" s="20">
        <f t="shared" si="34"/>
        <v>0</v>
      </c>
      <c r="M129" s="20">
        <f t="shared" si="35"/>
        <v>1</v>
      </c>
    </row>
    <row r="130" spans="1:13" x14ac:dyDescent="0.25">
      <c r="A130" t="s">
        <v>289</v>
      </c>
      <c r="B130" t="s">
        <v>25</v>
      </c>
      <c r="C130" t="s">
        <v>42</v>
      </c>
      <c r="D130" s="18">
        <f>IF(Sheet1!E130=0,0,((Sheet1!I130/Sheet1!E130)*0.5)+((Sheet1!F130/Sheet1!E130)*0.02)-((Sheet1!J130/Sheet1!E130)*0.5)-((Sheet1!G130/Sheet1!E130)*2)-((Sheet1!H130/Sheet1!E130)*5))</f>
        <v>0.56666666666666665</v>
      </c>
      <c r="E130" s="18">
        <f>IF(Sheet1!E130=0,0,IF(B130="G",((Sheet1!V130/Sheet1!E130)*7)+((Sheet1!T130/Sheet1!E130)*1)+((Sheet1!S130/Sheet1!E130)*1),0))</f>
        <v>0</v>
      </c>
      <c r="F130" s="18">
        <f>IF(Sheet1!E130=0,0,IF(B130="D",((Sheet1!K130/Sheet1!E130)*7)+((Sheet1!L130/Sheet1!E130)*4)+((Sheet1!S130/Sheet1!E130)*0.5)+((Sheet1!R130/Sheet1!E130)*0.25)+((Sheet1!Q130/Sheet1!E130)*0.03)-((Sheet1!P130/Sheet1!E130)*6),0))</f>
        <v>0</v>
      </c>
      <c r="G130" s="19">
        <f>IF(Sheet1!E130=0,0,IF(B130="M",((Sheet1!K130/Sheet1!E130)*7)+((Sheet1!L130/Sheet1!E130)*4)+((Sheet1!O130/Sheet1!E130)*2)+((Sheet1!Q130/Sheet1!E130)*0.05)-((Sheet1!P130/Sheet1!E130)*6),0))</f>
        <v>0</v>
      </c>
      <c r="H130" s="19">
        <f>IF(Sheet1!E130=0,0,IF(B130="F",((Sheet1!K130/Sheet1!E130)*7)+((Sheet1!L130/Sheet1!E130)*4)+((Sheet1!O130/Sheet1!E130)*2)+((Sheet1!Q130/Sheet1!E130)*0.03)-((Sheet1!P130/Sheet1!E130)*6),0))</f>
        <v>0.66333333333333333</v>
      </c>
      <c r="I130" s="19">
        <f t="shared" si="31"/>
        <v>0</v>
      </c>
      <c r="J130" s="19">
        <f t="shared" si="32"/>
        <v>0.99499999999999988</v>
      </c>
      <c r="K130" s="19">
        <f t="shared" si="33"/>
        <v>2.2249999999999996</v>
      </c>
      <c r="L130" s="20">
        <f t="shared" ref="L130:L161" si="36">VLOOKUP(C130,Prono,3,FALSE)</f>
        <v>1</v>
      </c>
      <c r="M130" s="20">
        <f t="shared" ref="M130:M161" si="37">VLOOKUP(C130,Prono,2,FALSE)</f>
        <v>3</v>
      </c>
    </row>
    <row r="131" spans="1:13" x14ac:dyDescent="0.25">
      <c r="A131" t="s">
        <v>303</v>
      </c>
      <c r="B131" t="s">
        <v>25</v>
      </c>
      <c r="C131" t="s">
        <v>13</v>
      </c>
      <c r="D131" s="18">
        <f>IF(Sheet1!E131=0,0,((Sheet1!I131/Sheet1!E131)*0.5)+((Sheet1!F131/Sheet1!E131)*0.02)-((Sheet1!J131/Sheet1!E131)*0.5)-((Sheet1!G131/Sheet1!E131)*2)-((Sheet1!H131/Sheet1!E131)*5))</f>
        <v>0.55750000000000011</v>
      </c>
      <c r="E131" s="18">
        <f>IF(Sheet1!E131=0,0,IF(B131="G",((Sheet1!V131/Sheet1!E131)*7)+((Sheet1!T131/Sheet1!E131)*1)+((Sheet1!S131/Sheet1!E131)*1),0))</f>
        <v>0</v>
      </c>
      <c r="F131" s="18">
        <f>IF(Sheet1!E131=0,0,IF(B131="D",((Sheet1!K131/Sheet1!E131)*7)+((Sheet1!L131/Sheet1!E131)*4)+((Sheet1!S131/Sheet1!E131)*0.5)+((Sheet1!R131/Sheet1!E131)*0.25)+((Sheet1!Q131/Sheet1!E131)*0.03)-((Sheet1!P131/Sheet1!E131)*6),0))</f>
        <v>0</v>
      </c>
      <c r="G131" s="19">
        <f>IF(Sheet1!E131=0,0,IF(B131="M",((Sheet1!K131/Sheet1!E131)*7)+((Sheet1!L131/Sheet1!E131)*4)+((Sheet1!O131/Sheet1!E131)*2)+((Sheet1!Q131/Sheet1!E131)*0.05)-((Sheet1!P131/Sheet1!E131)*6),0))</f>
        <v>0</v>
      </c>
      <c r="H131" s="19">
        <f>IF(Sheet1!E131=0,0,IF(B131="F",((Sheet1!K131/Sheet1!E131)*7)+((Sheet1!L131/Sheet1!E131)*4)+((Sheet1!O131/Sheet1!E131)*2)+((Sheet1!Q131/Sheet1!E131)*0.03)-((Sheet1!P131/Sheet1!E131)*6),0))</f>
        <v>0.60624999999999996</v>
      </c>
      <c r="I131" s="19">
        <f t="shared" ref="I131:I188" si="38">IF(AND(L131=0,B131="G"),6,IF(AND(L131=0,B131="D"),4,IF(AND(L131=0,B131="M"),2,IF(AND(L131=1,B131="G"),3,IF(AND(L131=1,B131="D"),2,IF(AND(L131=1,B131="M"),1,0))))))</f>
        <v>0</v>
      </c>
      <c r="J131" s="19">
        <f t="shared" ref="J131:J188" si="39">IF(AND(B131="F",M131&gt;=3),(H131*2.5)-H131,IF(AND(B131="M",M131&gt;=3),(G131*2.1)-G131,IF(AND(B131="D",M131=3),(F131*1.4)-F131,IF(AND(B131="F",M131=2),(H131*2.1)-H131,IF(AND(B131="M",M131=2),(G131*1.8)-G131,IF(AND(B131="D",M131=2),(F131*1.3)-F131,IF(AND(B131="F",M131=1),(H131*1.75)-H131,IF(AND(B131="M",M131=1),(G131*1.45)-G131,IF(AND(B131="D",M131=1),(F131*1.2)-F131,0)))))))))</f>
        <v>0.45468749999999991</v>
      </c>
      <c r="K131" s="19">
        <f t="shared" ref="K131:K188" si="40">SUM(D131:J131)</f>
        <v>1.6184375</v>
      </c>
      <c r="L131" s="20">
        <f t="shared" si="36"/>
        <v>3</v>
      </c>
      <c r="M131" s="20">
        <f t="shared" si="37"/>
        <v>1</v>
      </c>
    </row>
    <row r="132" spans="1:13" x14ac:dyDescent="0.25">
      <c r="A132" t="s">
        <v>174</v>
      </c>
      <c r="B132" t="s">
        <v>16</v>
      </c>
      <c r="C132" t="s">
        <v>30</v>
      </c>
      <c r="D132" s="18">
        <f>IF(Sheet1!E132=0,0,((Sheet1!I132/Sheet1!E132)*0.5)+((Sheet1!F132/Sheet1!E132)*0.02)-((Sheet1!J132/Sheet1!E132)*0.5)-((Sheet1!G132/Sheet1!E132)*2)-((Sheet1!H132/Sheet1!E132)*5))</f>
        <v>-0.56000000000000005</v>
      </c>
      <c r="E132" s="18">
        <f>IF(Sheet1!E132=0,0,IF(B132="G",((Sheet1!V132/Sheet1!E132)*7)+((Sheet1!T132/Sheet1!E132)*1)+((Sheet1!S132/Sheet1!E132)*1),0))</f>
        <v>0</v>
      </c>
      <c r="F132" s="18">
        <f>IF(Sheet1!E132=0,0,IF(B132="D",((Sheet1!K132/Sheet1!E132)*7)+((Sheet1!L132/Sheet1!E132)*4)+((Sheet1!S132/Sheet1!E132)*0.5)+((Sheet1!R132/Sheet1!E132)*0.25)+((Sheet1!Q132/Sheet1!E132)*0.03)-((Sheet1!P132/Sheet1!E132)*6),0))</f>
        <v>1.234</v>
      </c>
      <c r="G132" s="19">
        <f>IF(Sheet1!E132=0,0,IF(B132="M",((Sheet1!K132/Sheet1!E132)*7)+((Sheet1!L132/Sheet1!E132)*4)+((Sheet1!O132/Sheet1!E132)*2)+((Sheet1!Q132/Sheet1!E132)*0.05)-((Sheet1!P132/Sheet1!E132)*6),0))</f>
        <v>0</v>
      </c>
      <c r="H132" s="19">
        <f>IF(Sheet1!E132=0,0,IF(B132="F",((Sheet1!K132/Sheet1!E132)*7)+((Sheet1!L132/Sheet1!E132)*4)+((Sheet1!O132/Sheet1!E132)*2)+((Sheet1!Q132/Sheet1!E132)*0.03)-((Sheet1!P132/Sheet1!E132)*6),0))</f>
        <v>0</v>
      </c>
      <c r="I132" s="19">
        <f t="shared" si="38"/>
        <v>2</v>
      </c>
      <c r="J132" s="19">
        <f t="shared" si="39"/>
        <v>0</v>
      </c>
      <c r="K132" s="19">
        <f t="shared" si="40"/>
        <v>2.6739999999999999</v>
      </c>
      <c r="L132" s="20">
        <f t="shared" si="36"/>
        <v>1</v>
      </c>
      <c r="M132" s="20">
        <f t="shared" si="37"/>
        <v>0</v>
      </c>
    </row>
    <row r="133" spans="1:13" x14ac:dyDescent="0.25">
      <c r="A133" t="s">
        <v>159</v>
      </c>
      <c r="B133" t="s">
        <v>2</v>
      </c>
      <c r="C133" t="s">
        <v>13</v>
      </c>
      <c r="D133" s="18">
        <f>IF(Sheet1!E133=0,0,((Sheet1!I133/Sheet1!E133)*0.5)+((Sheet1!F133/Sheet1!E133)*0.02)-((Sheet1!J133/Sheet1!E133)*0.5)-((Sheet1!G133/Sheet1!E133)*2)-((Sheet1!H133/Sheet1!E133)*5))</f>
        <v>0.59000000000000008</v>
      </c>
      <c r="E133" s="18">
        <f>IF(Sheet1!E133=0,0,IF(B133="G",((Sheet1!V133/Sheet1!E133)*7)+((Sheet1!T133/Sheet1!E133)*1)+((Sheet1!S133/Sheet1!E133)*1),0))</f>
        <v>0</v>
      </c>
      <c r="F133" s="18">
        <f>IF(Sheet1!E133=0,0,IF(B133="D",((Sheet1!K133/Sheet1!E133)*7)+((Sheet1!L133/Sheet1!E133)*4)+((Sheet1!S133/Sheet1!E133)*0.5)+((Sheet1!R133/Sheet1!E133)*0.25)+((Sheet1!Q133/Sheet1!E133)*0.03)-((Sheet1!P133/Sheet1!E133)*6),0))</f>
        <v>0</v>
      </c>
      <c r="G133" s="19">
        <f>IF(Sheet1!E133=0,0,IF(B133="M",((Sheet1!K133/Sheet1!E133)*7)+((Sheet1!L133/Sheet1!E133)*4)+((Sheet1!O133/Sheet1!E133)*2)+((Sheet1!Q133/Sheet1!E133)*0.05)-((Sheet1!P133/Sheet1!E133)*6),0))</f>
        <v>0.42500000000000004</v>
      </c>
      <c r="H133" s="19">
        <f>IF(Sheet1!E133=0,0,IF(B133="F",((Sheet1!K133/Sheet1!E133)*7)+((Sheet1!L133/Sheet1!E133)*4)+((Sheet1!O133/Sheet1!E133)*2)+((Sheet1!Q133/Sheet1!E133)*0.03)-((Sheet1!P133/Sheet1!E133)*6),0))</f>
        <v>0</v>
      </c>
      <c r="I133" s="19">
        <f t="shared" si="38"/>
        <v>0</v>
      </c>
      <c r="J133" s="19">
        <f t="shared" si="39"/>
        <v>0.19125000000000003</v>
      </c>
      <c r="K133" s="19">
        <f t="shared" si="40"/>
        <v>1.2062500000000003</v>
      </c>
      <c r="L133" s="20">
        <f t="shared" si="36"/>
        <v>3</v>
      </c>
      <c r="M133" s="20">
        <f t="shared" si="37"/>
        <v>1</v>
      </c>
    </row>
    <row r="134" spans="1:13" x14ac:dyDescent="0.25">
      <c r="A134" t="s">
        <v>122</v>
      </c>
      <c r="B134" t="s">
        <v>25</v>
      </c>
      <c r="C134" t="s">
        <v>42</v>
      </c>
      <c r="D134" s="18">
        <f>IF(Sheet1!E134=0,0,((Sheet1!I134/Sheet1!E134)*0.5)+((Sheet1!F134/Sheet1!E134)*0.02)-((Sheet1!J134/Sheet1!E134)*0.5)-((Sheet1!G134/Sheet1!E134)*2)-((Sheet1!H134/Sheet1!E134)*5))</f>
        <v>0.51142857142857145</v>
      </c>
      <c r="E134" s="18">
        <f>IF(Sheet1!E134=0,0,IF(B134="G",((Sheet1!V134/Sheet1!E134)*7)+((Sheet1!T134/Sheet1!E134)*1)+((Sheet1!S134/Sheet1!E134)*1),0))</f>
        <v>0</v>
      </c>
      <c r="F134" s="18">
        <f>IF(Sheet1!E134=0,0,IF(B134="D",((Sheet1!K134/Sheet1!E134)*7)+((Sheet1!L134/Sheet1!E134)*4)+((Sheet1!S134/Sheet1!E134)*0.5)+((Sheet1!R134/Sheet1!E134)*0.25)+((Sheet1!Q134/Sheet1!E134)*0.03)-((Sheet1!P134/Sheet1!E134)*6),0))</f>
        <v>0</v>
      </c>
      <c r="G134" s="19">
        <f>IF(Sheet1!E134=0,0,IF(B134="M",((Sheet1!K134/Sheet1!E134)*7)+((Sheet1!L134/Sheet1!E134)*4)+((Sheet1!O134/Sheet1!E134)*2)+((Sheet1!Q134/Sheet1!E134)*0.05)-((Sheet1!P134/Sheet1!E134)*6),0))</f>
        <v>0</v>
      </c>
      <c r="H134" s="19">
        <f>IF(Sheet1!E134=0,0,IF(B134="F",((Sheet1!K134/Sheet1!E134)*7)+((Sheet1!L134/Sheet1!E134)*4)+((Sheet1!O134/Sheet1!E134)*2)+((Sheet1!Q134/Sheet1!E134)*0.03)-((Sheet1!P134/Sheet1!E134)*6),0))</f>
        <v>0.21</v>
      </c>
      <c r="I134" s="19">
        <f t="shared" si="38"/>
        <v>0</v>
      </c>
      <c r="J134" s="19">
        <f t="shared" si="39"/>
        <v>0.31500000000000006</v>
      </c>
      <c r="K134" s="19">
        <f t="shared" si="40"/>
        <v>1.0364285714285715</v>
      </c>
      <c r="L134" s="20">
        <f t="shared" si="36"/>
        <v>1</v>
      </c>
      <c r="M134" s="20">
        <f t="shared" si="37"/>
        <v>3</v>
      </c>
    </row>
    <row r="135" spans="1:13" x14ac:dyDescent="0.25">
      <c r="A135" t="s">
        <v>139</v>
      </c>
      <c r="B135" t="s">
        <v>2</v>
      </c>
      <c r="C135" t="s">
        <v>42</v>
      </c>
      <c r="D135" s="18">
        <f>IF(Sheet1!E135=0,0,((Sheet1!I135/Sheet1!E135)*0.5)+((Sheet1!F135/Sheet1!E135)*0.02)-((Sheet1!J135/Sheet1!E135)*0.5)-((Sheet1!G135/Sheet1!E135)*2)-((Sheet1!H135/Sheet1!E135)*5))</f>
        <v>0</v>
      </c>
      <c r="E135" s="18">
        <f>IF(Sheet1!E135=0,0,IF(B135="G",((Sheet1!V135/Sheet1!E135)*7)+((Sheet1!T135/Sheet1!E135)*1)+((Sheet1!S135/Sheet1!E135)*1),0))</f>
        <v>0</v>
      </c>
      <c r="F135" s="18">
        <f>IF(Sheet1!E135=0,0,IF(B135="D",((Sheet1!K135/Sheet1!E135)*7)+((Sheet1!L135/Sheet1!E135)*4)+((Sheet1!S135/Sheet1!E135)*0.5)+((Sheet1!R135/Sheet1!E135)*0.25)+((Sheet1!Q135/Sheet1!E135)*0.03)-((Sheet1!P135/Sheet1!E135)*6),0))</f>
        <v>0</v>
      </c>
      <c r="G135" s="19">
        <f>IF(Sheet1!E135=0,0,IF(B135="M",((Sheet1!K135/Sheet1!E135)*7)+((Sheet1!L135/Sheet1!E135)*4)+((Sheet1!O135/Sheet1!E135)*2)+((Sheet1!Q135/Sheet1!E135)*0.05)-((Sheet1!P135/Sheet1!E135)*6),0))</f>
        <v>0.60000000000000009</v>
      </c>
      <c r="H135" s="19">
        <f>IF(Sheet1!E135=0,0,IF(B135="F",((Sheet1!K135/Sheet1!E135)*7)+((Sheet1!L135/Sheet1!E135)*4)+((Sheet1!O135/Sheet1!E135)*2)+((Sheet1!Q135/Sheet1!E135)*0.03)-((Sheet1!P135/Sheet1!E135)*6),0))</f>
        <v>0</v>
      </c>
      <c r="I135" s="19">
        <f t="shared" si="38"/>
        <v>1</v>
      </c>
      <c r="J135" s="19">
        <f t="shared" si="39"/>
        <v>0.66000000000000014</v>
      </c>
      <c r="K135" s="19">
        <f t="shared" si="40"/>
        <v>2.2600000000000002</v>
      </c>
      <c r="L135" s="20">
        <f t="shared" si="36"/>
        <v>1</v>
      </c>
      <c r="M135" s="20">
        <f t="shared" si="37"/>
        <v>3</v>
      </c>
    </row>
    <row r="136" spans="1:13" x14ac:dyDescent="0.25">
      <c r="A136" t="s">
        <v>265</v>
      </c>
      <c r="B136" t="s">
        <v>16</v>
      </c>
      <c r="C136" t="s">
        <v>30</v>
      </c>
      <c r="D136" s="18">
        <f>IF(Sheet1!E136=0,0,((Sheet1!I136/Sheet1!E136)*0.5)+((Sheet1!F136/Sheet1!E136)*0.02)-((Sheet1!J136/Sheet1!E136)*0.5)-((Sheet1!G136/Sheet1!E136)*2)-((Sheet1!H136/Sheet1!E136)*5))</f>
        <v>0.1875</v>
      </c>
      <c r="E136" s="18">
        <f>IF(Sheet1!E136=0,0,IF(B136="G",((Sheet1!V136/Sheet1!E136)*7)+((Sheet1!T136/Sheet1!E136)*1)+((Sheet1!S136/Sheet1!E136)*1),0))</f>
        <v>0</v>
      </c>
      <c r="F136" s="18">
        <f>IF(Sheet1!E136=0,0,IF(B136="D",((Sheet1!K136/Sheet1!E136)*7)+((Sheet1!L136/Sheet1!E136)*4)+((Sheet1!S136/Sheet1!E136)*0.5)+((Sheet1!R136/Sheet1!E136)*0.25)+((Sheet1!Q136/Sheet1!E136)*0.03)-((Sheet1!P136/Sheet1!E136)*6),0))</f>
        <v>0.38750000000000001</v>
      </c>
      <c r="G136" s="19">
        <f>IF(Sheet1!E136=0,0,IF(B136="M",((Sheet1!K136/Sheet1!E136)*7)+((Sheet1!L136/Sheet1!E136)*4)+((Sheet1!O136/Sheet1!E136)*2)+((Sheet1!Q136/Sheet1!E136)*0.05)-((Sheet1!P136/Sheet1!E136)*6),0))</f>
        <v>0</v>
      </c>
      <c r="H136" s="19">
        <f>IF(Sheet1!E136=0,0,IF(B136="F",((Sheet1!K136/Sheet1!E136)*7)+((Sheet1!L136/Sheet1!E136)*4)+((Sheet1!O136/Sheet1!E136)*2)+((Sheet1!Q136/Sheet1!E136)*0.03)-((Sheet1!P136/Sheet1!E136)*6),0))</f>
        <v>0</v>
      </c>
      <c r="I136" s="19">
        <f t="shared" si="38"/>
        <v>2</v>
      </c>
      <c r="J136" s="19">
        <f t="shared" si="39"/>
        <v>0</v>
      </c>
      <c r="K136" s="19">
        <f t="shared" si="40"/>
        <v>2.5750000000000002</v>
      </c>
      <c r="L136" s="20">
        <f t="shared" si="36"/>
        <v>1</v>
      </c>
      <c r="M136" s="20">
        <f t="shared" si="37"/>
        <v>0</v>
      </c>
    </row>
    <row r="137" spans="1:13" x14ac:dyDescent="0.25">
      <c r="A137" t="s">
        <v>284</v>
      </c>
      <c r="B137" t="s">
        <v>2</v>
      </c>
      <c r="C137" t="s">
        <v>13</v>
      </c>
      <c r="D137" s="18">
        <f>IF(Sheet1!E137=0,0,((Sheet1!I137/Sheet1!E137)*0.5)+((Sheet1!F137/Sheet1!E137)*0.02)-((Sheet1!J137/Sheet1!E137)*0.5)-((Sheet1!G137/Sheet1!E137)*2)-((Sheet1!H137/Sheet1!E137)*5))</f>
        <v>-0.79999999999999982</v>
      </c>
      <c r="E137" s="18">
        <f>IF(Sheet1!E137=0,0,IF(B137="G",((Sheet1!V137/Sheet1!E137)*7)+((Sheet1!T137/Sheet1!E137)*1)+((Sheet1!S137/Sheet1!E137)*1),0))</f>
        <v>0</v>
      </c>
      <c r="F137" s="18">
        <f>IF(Sheet1!E137=0,0,IF(B137="D",((Sheet1!K137/Sheet1!E137)*7)+((Sheet1!L137/Sheet1!E137)*4)+((Sheet1!S137/Sheet1!E137)*0.5)+((Sheet1!R137/Sheet1!E137)*0.25)+((Sheet1!Q137/Sheet1!E137)*0.03)-((Sheet1!P137/Sheet1!E137)*6),0))</f>
        <v>0</v>
      </c>
      <c r="G137" s="19">
        <f>IF(Sheet1!E137=0,0,IF(B137="M",((Sheet1!K137/Sheet1!E137)*7)+((Sheet1!L137/Sheet1!E137)*4)+((Sheet1!O137/Sheet1!E137)*2)+((Sheet1!Q137/Sheet1!E137)*0.05)-((Sheet1!P137/Sheet1!E137)*6),0))</f>
        <v>0.70000000000000007</v>
      </c>
      <c r="H137" s="19">
        <f>IF(Sheet1!E137=0,0,IF(B137="F",((Sheet1!K137/Sheet1!E137)*7)+((Sheet1!L137/Sheet1!E137)*4)+((Sheet1!O137/Sheet1!E137)*2)+((Sheet1!Q137/Sheet1!E137)*0.03)-((Sheet1!P137/Sheet1!E137)*6),0))</f>
        <v>0</v>
      </c>
      <c r="I137" s="19">
        <f t="shared" si="38"/>
        <v>0</v>
      </c>
      <c r="J137" s="19">
        <f t="shared" si="39"/>
        <v>0.31500000000000006</v>
      </c>
      <c r="K137" s="19">
        <f t="shared" si="40"/>
        <v>0.2150000000000003</v>
      </c>
      <c r="L137" s="20">
        <f t="shared" si="36"/>
        <v>3</v>
      </c>
      <c r="M137" s="20">
        <f t="shared" si="37"/>
        <v>1</v>
      </c>
    </row>
    <row r="138" spans="1:13" x14ac:dyDescent="0.25">
      <c r="A138" t="s">
        <v>302</v>
      </c>
      <c r="B138" t="s">
        <v>25</v>
      </c>
      <c r="C138" t="s">
        <v>22</v>
      </c>
      <c r="D138" s="18">
        <f>IF(Sheet1!E138=0,0,((Sheet1!I138/Sheet1!E138)*0.5)+((Sheet1!F138/Sheet1!E138)*0.02)-((Sheet1!J138/Sheet1!E138)*0.5)-((Sheet1!G138/Sheet1!E138)*2)-((Sheet1!H138/Sheet1!E138)*5))</f>
        <v>0.17666666666666681</v>
      </c>
      <c r="E138" s="18">
        <f>IF(Sheet1!E138=0,0,IF(B138="G",((Sheet1!V138/Sheet1!E138)*7)+((Sheet1!T138/Sheet1!E138)*1)+((Sheet1!S138/Sheet1!E138)*1),0))</f>
        <v>0</v>
      </c>
      <c r="F138" s="18">
        <f>IF(Sheet1!E138=0,0,IF(B138="D",((Sheet1!K138/Sheet1!E138)*7)+((Sheet1!L138/Sheet1!E138)*4)+((Sheet1!S138/Sheet1!E138)*0.5)+((Sheet1!R138/Sheet1!E138)*0.25)+((Sheet1!Q138/Sheet1!E138)*0.03)-((Sheet1!P138/Sheet1!E138)*6),0))</f>
        <v>0</v>
      </c>
      <c r="G138" s="19">
        <f>IF(Sheet1!E138=0,0,IF(B138="M",((Sheet1!K138/Sheet1!E138)*7)+((Sheet1!L138/Sheet1!E138)*4)+((Sheet1!O138/Sheet1!E138)*2)+((Sheet1!Q138/Sheet1!E138)*0.05)-((Sheet1!P138/Sheet1!E138)*6),0))</f>
        <v>0</v>
      </c>
      <c r="H138" s="19">
        <f>IF(Sheet1!E138=0,0,IF(B138="F",((Sheet1!K138/Sheet1!E138)*7)+((Sheet1!L138/Sheet1!E138)*4)+((Sheet1!O138/Sheet1!E138)*2)+((Sheet1!Q138/Sheet1!E138)*0.03)-((Sheet1!P138/Sheet1!E138)*6),0))</f>
        <v>2.1666666666666501E-2</v>
      </c>
      <c r="I138" s="19">
        <f t="shared" si="38"/>
        <v>0</v>
      </c>
      <c r="J138" s="19">
        <f t="shared" si="39"/>
        <v>0</v>
      </c>
      <c r="K138" s="19">
        <f t="shared" si="40"/>
        <v>0.19833333333333331</v>
      </c>
      <c r="L138" s="20">
        <f t="shared" si="36"/>
        <v>3</v>
      </c>
      <c r="M138" s="20">
        <f t="shared" si="37"/>
        <v>0</v>
      </c>
    </row>
    <row r="139" spans="1:13" x14ac:dyDescent="0.25">
      <c r="A139" t="s">
        <v>190</v>
      </c>
      <c r="B139" t="s">
        <v>2</v>
      </c>
      <c r="C139" t="s">
        <v>33</v>
      </c>
      <c r="D139" s="18">
        <f>IF(Sheet1!E139=0,0,((Sheet1!I139/Sheet1!E139)*0.5)+((Sheet1!F139/Sheet1!E139)*0.02)-((Sheet1!J139/Sheet1!E139)*0.5)-((Sheet1!G139/Sheet1!E139)*2)-((Sheet1!H139/Sheet1!E139)*5))</f>
        <v>0.1</v>
      </c>
      <c r="E139" s="18">
        <f>IF(Sheet1!E139=0,0,IF(B139="G",((Sheet1!V139/Sheet1!E139)*7)+((Sheet1!T139/Sheet1!E139)*1)+((Sheet1!S139/Sheet1!E139)*1),0))</f>
        <v>0</v>
      </c>
      <c r="F139" s="18">
        <f>IF(Sheet1!E139=0,0,IF(B139="D",((Sheet1!K139/Sheet1!E139)*7)+((Sheet1!L139/Sheet1!E139)*4)+((Sheet1!S139/Sheet1!E139)*0.5)+((Sheet1!R139/Sheet1!E139)*0.25)+((Sheet1!Q139/Sheet1!E139)*0.03)-((Sheet1!P139/Sheet1!E139)*6),0))</f>
        <v>0</v>
      </c>
      <c r="G139" s="19">
        <f>IF(Sheet1!E139=0,0,IF(B139="M",((Sheet1!K139/Sheet1!E139)*7)+((Sheet1!L139/Sheet1!E139)*4)+((Sheet1!O139/Sheet1!E139)*2)+((Sheet1!Q139/Sheet1!E139)*0.05)-((Sheet1!P139/Sheet1!E139)*6),0))</f>
        <v>8.7500000000000008E-2</v>
      </c>
      <c r="H139" s="19">
        <f>IF(Sheet1!E139=0,0,IF(B139="F",((Sheet1!K139/Sheet1!E139)*7)+((Sheet1!L139/Sheet1!E139)*4)+((Sheet1!O139/Sheet1!E139)*2)+((Sheet1!Q139/Sheet1!E139)*0.03)-((Sheet1!P139/Sheet1!E139)*6),0))</f>
        <v>0</v>
      </c>
      <c r="I139" s="19">
        <f t="shared" si="38"/>
        <v>2</v>
      </c>
      <c r="J139" s="19">
        <f t="shared" si="39"/>
        <v>3.9375000000000007E-2</v>
      </c>
      <c r="K139" s="19">
        <f t="shared" si="40"/>
        <v>2.2268750000000002</v>
      </c>
      <c r="L139" s="20">
        <f t="shared" si="36"/>
        <v>0</v>
      </c>
      <c r="M139" s="20">
        <f t="shared" si="37"/>
        <v>1</v>
      </c>
    </row>
    <row r="140" spans="1:13" x14ac:dyDescent="0.25">
      <c r="A140" t="s">
        <v>9</v>
      </c>
      <c r="B140" t="s">
        <v>2</v>
      </c>
      <c r="C140" t="s">
        <v>3</v>
      </c>
      <c r="D140" s="18">
        <f>IF(Sheet1!E140=0,0,((Sheet1!I140/Sheet1!E140)*0.5)+((Sheet1!F140/Sheet1!E140)*0.02)-((Sheet1!J140/Sheet1!E140)*0.5)-((Sheet1!G140/Sheet1!E140)*2)-((Sheet1!H140/Sheet1!E140)*5))</f>
        <v>0</v>
      </c>
      <c r="E140" s="18">
        <f>IF(Sheet1!E140=0,0,IF(B140="G",((Sheet1!V140/Sheet1!E140)*7)+((Sheet1!T140/Sheet1!E140)*1)+((Sheet1!S140/Sheet1!E140)*1),0))</f>
        <v>0</v>
      </c>
      <c r="F140" s="18">
        <f>IF(Sheet1!E140=0,0,IF(B140="D",((Sheet1!K140/Sheet1!E140)*7)+((Sheet1!L140/Sheet1!E140)*4)+((Sheet1!S140/Sheet1!E140)*0.5)+((Sheet1!R140/Sheet1!E140)*0.25)+((Sheet1!Q140/Sheet1!E140)*0.03)-((Sheet1!P140/Sheet1!E140)*6),0))</f>
        <v>0</v>
      </c>
      <c r="G140" s="19">
        <f>IF(Sheet1!E140=0,0,IF(B140="M",((Sheet1!K140/Sheet1!E140)*7)+((Sheet1!L140/Sheet1!E140)*4)+((Sheet1!O140/Sheet1!E140)*2)+((Sheet1!Q140/Sheet1!E140)*0.05)-((Sheet1!P140/Sheet1!E140)*6),0))</f>
        <v>0</v>
      </c>
      <c r="H140" s="19">
        <f>IF(Sheet1!E140=0,0,IF(B140="F",((Sheet1!K140/Sheet1!E140)*7)+((Sheet1!L140/Sheet1!E140)*4)+((Sheet1!O140/Sheet1!E140)*2)+((Sheet1!Q140/Sheet1!E140)*0.03)-((Sheet1!P140/Sheet1!E140)*6),0))</f>
        <v>0</v>
      </c>
      <c r="I140" s="19">
        <f t="shared" si="38"/>
        <v>2</v>
      </c>
      <c r="J140" s="19">
        <f t="shared" si="39"/>
        <v>0</v>
      </c>
      <c r="K140" s="19">
        <f t="shared" si="40"/>
        <v>2</v>
      </c>
      <c r="L140" s="20">
        <f t="shared" si="36"/>
        <v>0</v>
      </c>
      <c r="M140" s="20">
        <f t="shared" si="37"/>
        <v>3</v>
      </c>
    </row>
    <row r="141" spans="1:13" x14ac:dyDescent="0.25">
      <c r="A141" t="s">
        <v>18</v>
      </c>
      <c r="B141" t="s">
        <v>2</v>
      </c>
      <c r="C141" t="s">
        <v>3</v>
      </c>
      <c r="D141" s="18">
        <f>IF(Sheet1!E141=0,0,((Sheet1!I141/Sheet1!E141)*0.5)+((Sheet1!F141/Sheet1!E141)*0.02)-((Sheet1!J141/Sheet1!E141)*0.5)-((Sheet1!G141/Sheet1!E141)*2)-((Sheet1!H141/Sheet1!E141)*5))</f>
        <v>0</v>
      </c>
      <c r="E141" s="18">
        <f>IF(Sheet1!E141=0,0,IF(B141="G",((Sheet1!V141/Sheet1!E141)*7)+((Sheet1!T141/Sheet1!E141)*1)+((Sheet1!S141/Sheet1!E141)*1),0))</f>
        <v>0</v>
      </c>
      <c r="F141" s="18">
        <f>IF(Sheet1!E141=0,0,IF(B141="D",((Sheet1!K141/Sheet1!E141)*7)+((Sheet1!L141/Sheet1!E141)*4)+((Sheet1!S141/Sheet1!E141)*0.5)+((Sheet1!R141/Sheet1!E141)*0.25)+((Sheet1!Q141/Sheet1!E141)*0.03)-((Sheet1!P141/Sheet1!E141)*6),0))</f>
        <v>0</v>
      </c>
      <c r="G141" s="19">
        <f>IF(Sheet1!E141=0,0,IF(B141="M",((Sheet1!K141/Sheet1!E141)*7)+((Sheet1!L141/Sheet1!E141)*4)+((Sheet1!O141/Sheet1!E141)*2)+((Sheet1!Q141/Sheet1!E141)*0.05)-((Sheet1!P141/Sheet1!E141)*6),0))</f>
        <v>0</v>
      </c>
      <c r="H141" s="19">
        <f>IF(Sheet1!E141=0,0,IF(B141="F",((Sheet1!K141/Sheet1!E141)*7)+((Sheet1!L141/Sheet1!E141)*4)+((Sheet1!O141/Sheet1!E141)*2)+((Sheet1!Q141/Sheet1!E141)*0.03)-((Sheet1!P141/Sheet1!E141)*6),0))</f>
        <v>0</v>
      </c>
      <c r="I141" s="19">
        <f t="shared" si="38"/>
        <v>2</v>
      </c>
      <c r="J141" s="19">
        <f t="shared" si="39"/>
        <v>0</v>
      </c>
      <c r="K141" s="19">
        <f t="shared" si="40"/>
        <v>2</v>
      </c>
      <c r="L141" s="20">
        <f t="shared" si="36"/>
        <v>0</v>
      </c>
      <c r="M141" s="20">
        <f t="shared" si="37"/>
        <v>3</v>
      </c>
    </row>
    <row r="142" spans="1:13" x14ac:dyDescent="0.25">
      <c r="A142" t="s">
        <v>134</v>
      </c>
      <c r="B142" t="s">
        <v>12</v>
      </c>
      <c r="C142" t="s">
        <v>30</v>
      </c>
      <c r="D142" s="18">
        <f>IF(Sheet1!E142=0,0,((Sheet1!I142/Sheet1!E142)*0.5)+((Sheet1!F142/Sheet1!E142)*0.02)-((Sheet1!J142/Sheet1!E142)*0.5)-((Sheet1!G142/Sheet1!E142)*2)-((Sheet1!H142/Sheet1!E142)*5))</f>
        <v>0</v>
      </c>
      <c r="E142" s="18">
        <f>IF(Sheet1!E142=0,0,IF(B142="G",((Sheet1!V142/Sheet1!E142)*7)+((Sheet1!T142/Sheet1!E142)*1)+((Sheet1!S142/Sheet1!E142)*1),0))</f>
        <v>0</v>
      </c>
      <c r="F142" s="18">
        <f>IF(Sheet1!E142=0,0,IF(B142="D",((Sheet1!K142/Sheet1!E142)*7)+((Sheet1!L142/Sheet1!E142)*4)+((Sheet1!S142/Sheet1!E142)*0.5)+((Sheet1!R142/Sheet1!E142)*0.25)+((Sheet1!Q142/Sheet1!E142)*0.03)-((Sheet1!P142/Sheet1!E142)*6),0))</f>
        <v>0</v>
      </c>
      <c r="G142" s="19">
        <f>IF(Sheet1!E142=0,0,IF(B142="M",((Sheet1!K142/Sheet1!E142)*7)+((Sheet1!L142/Sheet1!E142)*4)+((Sheet1!O142/Sheet1!E142)*2)+((Sheet1!Q142/Sheet1!E142)*0.05)-((Sheet1!P142/Sheet1!E142)*6),0))</f>
        <v>0</v>
      </c>
      <c r="H142" s="19">
        <f>IF(Sheet1!E142=0,0,IF(B142="F",((Sheet1!K142/Sheet1!E142)*7)+((Sheet1!L142/Sheet1!E142)*4)+((Sheet1!O142/Sheet1!E142)*2)+((Sheet1!Q142/Sheet1!E142)*0.03)-((Sheet1!P142/Sheet1!E142)*6),0))</f>
        <v>0</v>
      </c>
      <c r="I142" s="19">
        <f t="shared" si="38"/>
        <v>3</v>
      </c>
      <c r="J142" s="19">
        <f t="shared" si="39"/>
        <v>0</v>
      </c>
      <c r="K142" s="19">
        <f t="shared" si="40"/>
        <v>3</v>
      </c>
      <c r="L142" s="20">
        <f t="shared" si="36"/>
        <v>1</v>
      </c>
      <c r="M142" s="20">
        <f t="shared" si="37"/>
        <v>0</v>
      </c>
    </row>
    <row r="143" spans="1:13" x14ac:dyDescent="0.25">
      <c r="A143" t="s">
        <v>162</v>
      </c>
      <c r="B143" t="s">
        <v>12</v>
      </c>
      <c r="C143" t="s">
        <v>3</v>
      </c>
      <c r="D143" s="18">
        <f>IF(Sheet1!E143=0,0,((Sheet1!I143/Sheet1!E143)*0.5)+((Sheet1!F143/Sheet1!E143)*0.02)-((Sheet1!J143/Sheet1!E143)*0.5)-((Sheet1!G143/Sheet1!E143)*2)-((Sheet1!H143/Sheet1!E143)*5))</f>
        <v>0</v>
      </c>
      <c r="E143" s="18">
        <f>IF(Sheet1!E143=0,0,IF(B143="G",((Sheet1!V143/Sheet1!E143)*7)+((Sheet1!T143/Sheet1!E143)*1)+((Sheet1!S143/Sheet1!E143)*1),0))</f>
        <v>0</v>
      </c>
      <c r="F143" s="18">
        <f>IF(Sheet1!E143=0,0,IF(B143="D",((Sheet1!K143/Sheet1!E143)*7)+((Sheet1!L143/Sheet1!E143)*4)+((Sheet1!S143/Sheet1!E143)*0.5)+((Sheet1!R143/Sheet1!E143)*0.25)+((Sheet1!Q143/Sheet1!E143)*0.03)-((Sheet1!P143/Sheet1!E143)*6),0))</f>
        <v>0</v>
      </c>
      <c r="G143" s="19">
        <f>IF(Sheet1!E143=0,0,IF(B143="M",((Sheet1!K143/Sheet1!E143)*7)+((Sheet1!L143/Sheet1!E143)*4)+((Sheet1!O143/Sheet1!E143)*2)+((Sheet1!Q143/Sheet1!E143)*0.05)-((Sheet1!P143/Sheet1!E143)*6),0))</f>
        <v>0</v>
      </c>
      <c r="H143" s="19">
        <f>IF(Sheet1!E143=0,0,IF(B143="F",((Sheet1!K143/Sheet1!E143)*7)+((Sheet1!L143/Sheet1!E143)*4)+((Sheet1!O143/Sheet1!E143)*2)+((Sheet1!Q143/Sheet1!E143)*0.03)-((Sheet1!P143/Sheet1!E143)*6),0))</f>
        <v>0</v>
      </c>
      <c r="I143" s="19">
        <f t="shared" si="38"/>
        <v>6</v>
      </c>
      <c r="J143" s="19">
        <f t="shared" si="39"/>
        <v>0</v>
      </c>
      <c r="K143" s="19">
        <f t="shared" si="40"/>
        <v>6</v>
      </c>
      <c r="L143" s="20">
        <f t="shared" si="36"/>
        <v>0</v>
      </c>
      <c r="M143" s="20">
        <f t="shared" si="37"/>
        <v>3</v>
      </c>
    </row>
    <row r="144" spans="1:13" x14ac:dyDescent="0.25">
      <c r="A144" t="s">
        <v>165</v>
      </c>
      <c r="B144" t="s">
        <v>16</v>
      </c>
      <c r="C144" t="s">
        <v>33</v>
      </c>
      <c r="D144" s="18">
        <f>IF(Sheet1!E144=0,0,((Sheet1!I144/Sheet1!E144)*0.5)+((Sheet1!F144/Sheet1!E144)*0.02)-((Sheet1!J144/Sheet1!E144)*0.5)-((Sheet1!G144/Sheet1!E144)*2)-((Sheet1!H144/Sheet1!E144)*5))</f>
        <v>0</v>
      </c>
      <c r="E144" s="18">
        <f>IF(Sheet1!E144=0,0,IF(B144="G",((Sheet1!V144/Sheet1!E144)*7)+((Sheet1!T144/Sheet1!E144)*1)+((Sheet1!S144/Sheet1!E144)*1),0))</f>
        <v>0</v>
      </c>
      <c r="F144" s="18">
        <f>IF(Sheet1!E144=0,0,IF(B144="D",((Sheet1!K144/Sheet1!E144)*7)+((Sheet1!L144/Sheet1!E144)*4)+((Sheet1!S144/Sheet1!E144)*0.5)+((Sheet1!R144/Sheet1!E144)*0.25)+((Sheet1!Q144/Sheet1!E144)*0.03)-((Sheet1!P144/Sheet1!E144)*6),0))</f>
        <v>0</v>
      </c>
      <c r="G144" s="19">
        <f>IF(Sheet1!E144=0,0,IF(B144="M",((Sheet1!K144/Sheet1!E144)*7)+((Sheet1!L144/Sheet1!E144)*4)+((Sheet1!O144/Sheet1!E144)*2)+((Sheet1!Q144/Sheet1!E144)*0.05)-((Sheet1!P144/Sheet1!E144)*6),0))</f>
        <v>0</v>
      </c>
      <c r="H144" s="19">
        <f>IF(Sheet1!E144=0,0,IF(B144="F",((Sheet1!K144/Sheet1!E144)*7)+((Sheet1!L144/Sheet1!E144)*4)+((Sheet1!O144/Sheet1!E144)*2)+((Sheet1!Q144/Sheet1!E144)*0.03)-((Sheet1!P144/Sheet1!E144)*6),0))</f>
        <v>0</v>
      </c>
      <c r="I144" s="19">
        <f t="shared" si="38"/>
        <v>4</v>
      </c>
      <c r="J144" s="19">
        <f t="shared" si="39"/>
        <v>0</v>
      </c>
      <c r="K144" s="19">
        <f t="shared" si="40"/>
        <v>4</v>
      </c>
      <c r="L144" s="20">
        <f t="shared" si="36"/>
        <v>0</v>
      </c>
      <c r="M144" s="20">
        <f t="shared" si="37"/>
        <v>1</v>
      </c>
    </row>
    <row r="145" spans="1:13" x14ac:dyDescent="0.25">
      <c r="A145" t="s">
        <v>173</v>
      </c>
      <c r="B145" t="s">
        <v>16</v>
      </c>
      <c r="C145" t="s">
        <v>3</v>
      </c>
      <c r="D145" s="18">
        <f>IF(Sheet1!E145=0,0,((Sheet1!I145/Sheet1!E145)*0.5)+((Sheet1!F145/Sheet1!E145)*0.02)-((Sheet1!J145/Sheet1!E145)*0.5)-((Sheet1!G145/Sheet1!E145)*2)-((Sheet1!H145/Sheet1!E145)*5))</f>
        <v>0</v>
      </c>
      <c r="E145" s="18">
        <f>IF(Sheet1!E145=0,0,IF(B145="G",((Sheet1!V145/Sheet1!E145)*7)+((Sheet1!T145/Sheet1!E145)*1)+((Sheet1!S145/Sheet1!E145)*1),0))</f>
        <v>0</v>
      </c>
      <c r="F145" s="18">
        <f>IF(Sheet1!E145=0,0,IF(B145="D",((Sheet1!K145/Sheet1!E145)*7)+((Sheet1!L145/Sheet1!E145)*4)+((Sheet1!S145/Sheet1!E145)*0.5)+((Sheet1!R145/Sheet1!E145)*0.25)+((Sheet1!Q145/Sheet1!E145)*0.03)-((Sheet1!P145/Sheet1!E145)*6),0))</f>
        <v>0</v>
      </c>
      <c r="G145" s="19">
        <f>IF(Sheet1!E145=0,0,IF(B145="M",((Sheet1!K145/Sheet1!E145)*7)+((Sheet1!L145/Sheet1!E145)*4)+((Sheet1!O145/Sheet1!E145)*2)+((Sheet1!Q145/Sheet1!E145)*0.05)-((Sheet1!P145/Sheet1!E145)*6),0))</f>
        <v>0</v>
      </c>
      <c r="H145" s="19">
        <f>IF(Sheet1!E145=0,0,IF(B145="F",((Sheet1!K145/Sheet1!E145)*7)+((Sheet1!L145/Sheet1!E145)*4)+((Sheet1!O145/Sheet1!E145)*2)+((Sheet1!Q145/Sheet1!E145)*0.03)-((Sheet1!P145/Sheet1!E145)*6),0))</f>
        <v>0</v>
      </c>
      <c r="I145" s="19">
        <f t="shared" si="38"/>
        <v>4</v>
      </c>
      <c r="J145" s="19">
        <f t="shared" si="39"/>
        <v>0</v>
      </c>
      <c r="K145" s="19">
        <f t="shared" si="40"/>
        <v>4</v>
      </c>
      <c r="L145" s="20">
        <f t="shared" si="36"/>
        <v>0</v>
      </c>
      <c r="M145" s="20">
        <f t="shared" si="37"/>
        <v>3</v>
      </c>
    </row>
    <row r="146" spans="1:13" x14ac:dyDescent="0.25">
      <c r="A146" t="s">
        <v>183</v>
      </c>
      <c r="B146" t="s">
        <v>2</v>
      </c>
      <c r="C146" t="s">
        <v>3</v>
      </c>
      <c r="D146" s="18">
        <f>IF(Sheet1!E146=0,0,((Sheet1!I146/Sheet1!E146)*0.5)+((Sheet1!F146/Sheet1!E146)*0.02)-((Sheet1!J146/Sheet1!E146)*0.5)-((Sheet1!G146/Sheet1!E146)*2)-((Sheet1!H146/Sheet1!E146)*5))</f>
        <v>0</v>
      </c>
      <c r="E146" s="18">
        <f>IF(Sheet1!E146=0,0,IF(B146="G",((Sheet1!V146/Sheet1!E146)*7)+((Sheet1!T146/Sheet1!E146)*1)+((Sheet1!S146/Sheet1!E146)*1),0))</f>
        <v>0</v>
      </c>
      <c r="F146" s="18">
        <f>IF(Sheet1!E146=0,0,IF(B146="D",((Sheet1!K146/Sheet1!E146)*7)+((Sheet1!L146/Sheet1!E146)*4)+((Sheet1!S146/Sheet1!E146)*0.5)+((Sheet1!R146/Sheet1!E146)*0.25)+((Sheet1!Q146/Sheet1!E146)*0.03)-((Sheet1!P146/Sheet1!E146)*6),0))</f>
        <v>0</v>
      </c>
      <c r="G146" s="19">
        <f>IF(Sheet1!E146=0,0,IF(B146="M",((Sheet1!K146/Sheet1!E146)*7)+((Sheet1!L146/Sheet1!E146)*4)+((Sheet1!O146/Sheet1!E146)*2)+((Sheet1!Q146/Sheet1!E146)*0.05)-((Sheet1!P146/Sheet1!E146)*6),0))</f>
        <v>0</v>
      </c>
      <c r="H146" s="19">
        <f>IF(Sheet1!E146=0,0,IF(B146="F",((Sheet1!K146/Sheet1!E146)*7)+((Sheet1!L146/Sheet1!E146)*4)+((Sheet1!O146/Sheet1!E146)*2)+((Sheet1!Q146/Sheet1!E146)*0.03)-((Sheet1!P146/Sheet1!E146)*6),0))</f>
        <v>0</v>
      </c>
      <c r="I146" s="19">
        <f t="shared" si="38"/>
        <v>2</v>
      </c>
      <c r="J146" s="19">
        <f t="shared" si="39"/>
        <v>0</v>
      </c>
      <c r="K146" s="19">
        <f t="shared" si="40"/>
        <v>2</v>
      </c>
      <c r="L146" s="20">
        <f t="shared" si="36"/>
        <v>0</v>
      </c>
      <c r="M146" s="20">
        <f t="shared" si="37"/>
        <v>3</v>
      </c>
    </row>
    <row r="147" spans="1:13" x14ac:dyDescent="0.25">
      <c r="A147" t="s">
        <v>184</v>
      </c>
      <c r="B147" t="s">
        <v>16</v>
      </c>
      <c r="C147" t="s">
        <v>13</v>
      </c>
      <c r="D147" s="18">
        <f>IF(Sheet1!E147=0,0,((Sheet1!I147/Sheet1!E147)*0.5)+((Sheet1!F147/Sheet1!E147)*0.02)-((Sheet1!J147/Sheet1!E147)*0.5)-((Sheet1!G147/Sheet1!E147)*2)-((Sheet1!H147/Sheet1!E147)*5))</f>
        <v>0</v>
      </c>
      <c r="E147" s="18">
        <f>IF(Sheet1!E147=0,0,IF(B147="G",((Sheet1!V147/Sheet1!E147)*7)+((Sheet1!T147/Sheet1!E147)*1)+((Sheet1!S147/Sheet1!E147)*1),0))</f>
        <v>0</v>
      </c>
      <c r="F147" s="18">
        <f>IF(Sheet1!E147=0,0,IF(B147="D",((Sheet1!K147/Sheet1!E147)*7)+((Sheet1!L147/Sheet1!E147)*4)+((Sheet1!S147/Sheet1!E147)*0.5)+((Sheet1!R147/Sheet1!E147)*0.25)+((Sheet1!Q147/Sheet1!E147)*0.03)-((Sheet1!P147/Sheet1!E147)*6),0))</f>
        <v>0</v>
      </c>
      <c r="G147" s="19">
        <f>IF(Sheet1!E147=0,0,IF(B147="M",((Sheet1!K147/Sheet1!E147)*7)+((Sheet1!L147/Sheet1!E147)*4)+((Sheet1!O147/Sheet1!E147)*2)+((Sheet1!Q147/Sheet1!E147)*0.05)-((Sheet1!P147/Sheet1!E147)*6),0))</f>
        <v>0</v>
      </c>
      <c r="H147" s="19">
        <f>IF(Sheet1!E147=0,0,IF(B147="F",((Sheet1!K147/Sheet1!E147)*7)+((Sheet1!L147/Sheet1!E147)*4)+((Sheet1!O147/Sheet1!E147)*2)+((Sheet1!Q147/Sheet1!E147)*0.03)-((Sheet1!P147/Sheet1!E147)*6),0))</f>
        <v>0</v>
      </c>
      <c r="I147" s="19">
        <f t="shared" si="38"/>
        <v>0</v>
      </c>
      <c r="J147" s="19">
        <f t="shared" si="39"/>
        <v>0</v>
      </c>
      <c r="K147" s="19">
        <f t="shared" si="40"/>
        <v>0</v>
      </c>
      <c r="L147" s="20">
        <f t="shared" si="36"/>
        <v>3</v>
      </c>
      <c r="M147" s="20">
        <f t="shared" si="37"/>
        <v>1</v>
      </c>
    </row>
    <row r="148" spans="1:13" x14ac:dyDescent="0.25">
      <c r="A148" t="s">
        <v>185</v>
      </c>
      <c r="B148" t="s">
        <v>12</v>
      </c>
      <c r="C148" t="s">
        <v>13</v>
      </c>
      <c r="D148" s="18">
        <f>IF(Sheet1!E148=0,0,((Sheet1!I148/Sheet1!E148)*0.5)+((Sheet1!F148/Sheet1!E148)*0.02)-((Sheet1!J148/Sheet1!E148)*0.5)-((Sheet1!G148/Sheet1!E148)*2)-((Sheet1!H148/Sheet1!E148)*5))</f>
        <v>0</v>
      </c>
      <c r="E148" s="18">
        <f>IF(Sheet1!E148=0,0,IF(B148="G",((Sheet1!V148/Sheet1!E148)*7)+((Sheet1!T148/Sheet1!E148)*1)+((Sheet1!S148/Sheet1!E148)*1),0))</f>
        <v>0</v>
      </c>
      <c r="F148" s="18">
        <f>IF(Sheet1!E148=0,0,IF(B148="D",((Sheet1!K148/Sheet1!E148)*7)+((Sheet1!L148/Sheet1!E148)*4)+((Sheet1!S148/Sheet1!E148)*0.5)+((Sheet1!R148/Sheet1!E148)*0.25)+((Sheet1!Q148/Sheet1!E148)*0.03)-((Sheet1!P148/Sheet1!E148)*6),0))</f>
        <v>0</v>
      </c>
      <c r="G148" s="19">
        <f>IF(Sheet1!E148=0,0,IF(B148="M",((Sheet1!K148/Sheet1!E148)*7)+((Sheet1!L148/Sheet1!E148)*4)+((Sheet1!O148/Sheet1!E148)*2)+((Sheet1!Q148/Sheet1!E148)*0.05)-((Sheet1!P148/Sheet1!E148)*6),0))</f>
        <v>0</v>
      </c>
      <c r="H148" s="19">
        <f>IF(Sheet1!E148=0,0,IF(B148="F",((Sheet1!K148/Sheet1!E148)*7)+((Sheet1!L148/Sheet1!E148)*4)+((Sheet1!O148/Sheet1!E148)*2)+((Sheet1!Q148/Sheet1!E148)*0.03)-((Sheet1!P148/Sheet1!E148)*6),0))</f>
        <v>0</v>
      </c>
      <c r="I148" s="19">
        <f t="shared" si="38"/>
        <v>0</v>
      </c>
      <c r="J148" s="19">
        <f t="shared" si="39"/>
        <v>0</v>
      </c>
      <c r="K148" s="19">
        <f t="shared" si="40"/>
        <v>0</v>
      </c>
      <c r="L148" s="20">
        <f t="shared" si="36"/>
        <v>3</v>
      </c>
      <c r="M148" s="20">
        <f t="shared" si="37"/>
        <v>1</v>
      </c>
    </row>
    <row r="149" spans="1:13" x14ac:dyDescent="0.25">
      <c r="A149" t="s">
        <v>186</v>
      </c>
      <c r="B149" t="s">
        <v>2</v>
      </c>
      <c r="C149" t="s">
        <v>30</v>
      </c>
      <c r="D149" s="18">
        <f>IF(Sheet1!E149=0,0,((Sheet1!I149/Sheet1!E149)*0.5)+((Sheet1!F149/Sheet1!E149)*0.02)-((Sheet1!J149/Sheet1!E149)*0.5)-((Sheet1!G149/Sheet1!E149)*2)-((Sheet1!H149/Sheet1!E149)*5))</f>
        <v>0</v>
      </c>
      <c r="E149" s="18">
        <f>IF(Sheet1!E149=0,0,IF(B149="G",((Sheet1!V149/Sheet1!E149)*7)+((Sheet1!T149/Sheet1!E149)*1)+((Sheet1!S149/Sheet1!E149)*1),0))</f>
        <v>0</v>
      </c>
      <c r="F149" s="18">
        <f>IF(Sheet1!E149=0,0,IF(B149="D",((Sheet1!K149/Sheet1!E149)*7)+((Sheet1!L149/Sheet1!E149)*4)+((Sheet1!S149/Sheet1!E149)*0.5)+((Sheet1!R149/Sheet1!E149)*0.25)+((Sheet1!Q149/Sheet1!E149)*0.03)-((Sheet1!P149/Sheet1!E149)*6),0))</f>
        <v>0</v>
      </c>
      <c r="G149" s="19">
        <f>IF(Sheet1!E149=0,0,IF(B149="M",((Sheet1!K149/Sheet1!E149)*7)+((Sheet1!L149/Sheet1!E149)*4)+((Sheet1!O149/Sheet1!E149)*2)+((Sheet1!Q149/Sheet1!E149)*0.05)-((Sheet1!P149/Sheet1!E149)*6),0))</f>
        <v>0</v>
      </c>
      <c r="H149" s="19">
        <f>IF(Sheet1!E149=0,0,IF(B149="F",((Sheet1!K149/Sheet1!E149)*7)+((Sheet1!L149/Sheet1!E149)*4)+((Sheet1!O149/Sheet1!E149)*2)+((Sheet1!Q149/Sheet1!E149)*0.03)-((Sheet1!P149/Sheet1!E149)*6),0))</f>
        <v>0</v>
      </c>
      <c r="I149" s="19">
        <f t="shared" si="38"/>
        <v>1</v>
      </c>
      <c r="J149" s="19">
        <f t="shared" si="39"/>
        <v>0</v>
      </c>
      <c r="K149" s="19">
        <f t="shared" si="40"/>
        <v>1</v>
      </c>
      <c r="L149" s="20">
        <f t="shared" si="36"/>
        <v>1</v>
      </c>
      <c r="M149" s="20">
        <f t="shared" si="37"/>
        <v>0</v>
      </c>
    </row>
    <row r="150" spans="1:13" x14ac:dyDescent="0.25">
      <c r="A150" t="s">
        <v>187</v>
      </c>
      <c r="B150" t="s">
        <v>12</v>
      </c>
      <c r="C150" t="s">
        <v>33</v>
      </c>
      <c r="D150" s="18">
        <f>IF(Sheet1!E150=0,0,((Sheet1!I150/Sheet1!E150)*0.5)+((Sheet1!F150/Sheet1!E150)*0.02)-((Sheet1!J150/Sheet1!E150)*0.5)-((Sheet1!G150/Sheet1!E150)*2)-((Sheet1!H150/Sheet1!E150)*5))</f>
        <v>0</v>
      </c>
      <c r="E150" s="18">
        <f>IF(Sheet1!E150=0,0,IF(B150="G",((Sheet1!V150/Sheet1!E150)*7)+((Sheet1!T150/Sheet1!E150)*1)+((Sheet1!S150/Sheet1!E150)*1),0))</f>
        <v>0</v>
      </c>
      <c r="F150" s="18">
        <f>IF(Sheet1!E150=0,0,IF(B150="D",((Sheet1!K150/Sheet1!E150)*7)+((Sheet1!L150/Sheet1!E150)*4)+((Sheet1!S150/Sheet1!E150)*0.5)+((Sheet1!R150/Sheet1!E150)*0.25)+((Sheet1!Q150/Sheet1!E150)*0.03)-((Sheet1!P150/Sheet1!E150)*6),0))</f>
        <v>0</v>
      </c>
      <c r="G150" s="19">
        <f>IF(Sheet1!E150=0,0,IF(B150="M",((Sheet1!K150/Sheet1!E150)*7)+((Sheet1!L150/Sheet1!E150)*4)+((Sheet1!O150/Sheet1!E150)*2)+((Sheet1!Q150/Sheet1!E150)*0.05)-((Sheet1!P150/Sheet1!E150)*6),0))</f>
        <v>0</v>
      </c>
      <c r="H150" s="19">
        <f>IF(Sheet1!E150=0,0,IF(B150="F",((Sheet1!K150/Sheet1!E150)*7)+((Sheet1!L150/Sheet1!E150)*4)+((Sheet1!O150/Sheet1!E150)*2)+((Sheet1!Q150/Sheet1!E150)*0.03)-((Sheet1!P150/Sheet1!E150)*6),0))</f>
        <v>0</v>
      </c>
      <c r="I150" s="19">
        <f t="shared" si="38"/>
        <v>6</v>
      </c>
      <c r="J150" s="19">
        <f t="shared" si="39"/>
        <v>0</v>
      </c>
      <c r="K150" s="19">
        <f t="shared" si="40"/>
        <v>6</v>
      </c>
      <c r="L150" s="20">
        <f t="shared" si="36"/>
        <v>0</v>
      </c>
      <c r="M150" s="20">
        <f t="shared" si="37"/>
        <v>1</v>
      </c>
    </row>
    <row r="151" spans="1:13" x14ac:dyDescent="0.25">
      <c r="A151" t="s">
        <v>188</v>
      </c>
      <c r="B151" t="s">
        <v>12</v>
      </c>
      <c r="C151" t="s">
        <v>3</v>
      </c>
      <c r="D151" s="18">
        <f>IF(Sheet1!E151=0,0,((Sheet1!I151/Sheet1!E151)*0.5)+((Sheet1!F151/Sheet1!E151)*0.02)-((Sheet1!J151/Sheet1!E151)*0.5)-((Sheet1!G151/Sheet1!E151)*2)-((Sheet1!H151/Sheet1!E151)*5))</f>
        <v>0</v>
      </c>
      <c r="E151" s="18">
        <f>IF(Sheet1!E151=0,0,IF(B151="G",((Sheet1!V151/Sheet1!E151)*7)+((Sheet1!T151/Sheet1!E151)*1)+((Sheet1!S151/Sheet1!E151)*1),0))</f>
        <v>0</v>
      </c>
      <c r="F151" s="18">
        <f>IF(Sheet1!E151=0,0,IF(B151="D",((Sheet1!K151/Sheet1!E151)*7)+((Sheet1!L151/Sheet1!E151)*4)+((Sheet1!S151/Sheet1!E151)*0.5)+((Sheet1!R151/Sheet1!E151)*0.25)+((Sheet1!Q151/Sheet1!E151)*0.03)-((Sheet1!P151/Sheet1!E151)*6),0))</f>
        <v>0</v>
      </c>
      <c r="G151" s="19">
        <f>IF(Sheet1!E151=0,0,IF(B151="M",((Sheet1!K151/Sheet1!E151)*7)+((Sheet1!L151/Sheet1!E151)*4)+((Sheet1!O151/Sheet1!E151)*2)+((Sheet1!Q151/Sheet1!E151)*0.05)-((Sheet1!P151/Sheet1!E151)*6),0))</f>
        <v>0</v>
      </c>
      <c r="H151" s="19">
        <f>IF(Sheet1!E151=0,0,IF(B151="F",((Sheet1!K151/Sheet1!E151)*7)+((Sheet1!L151/Sheet1!E151)*4)+((Sheet1!O151/Sheet1!E151)*2)+((Sheet1!Q151/Sheet1!E151)*0.03)-((Sheet1!P151/Sheet1!E151)*6),0))</f>
        <v>0</v>
      </c>
      <c r="I151" s="19">
        <f t="shared" si="38"/>
        <v>6</v>
      </c>
      <c r="J151" s="19">
        <f t="shared" si="39"/>
        <v>0</v>
      </c>
      <c r="K151" s="19">
        <f t="shared" si="40"/>
        <v>6</v>
      </c>
      <c r="L151" s="20">
        <f t="shared" si="36"/>
        <v>0</v>
      </c>
      <c r="M151" s="20">
        <f t="shared" si="37"/>
        <v>3</v>
      </c>
    </row>
    <row r="152" spans="1:13" x14ac:dyDescent="0.25">
      <c r="A152" t="s">
        <v>192</v>
      </c>
      <c r="B152" t="s">
        <v>12</v>
      </c>
      <c r="C152" t="s">
        <v>22</v>
      </c>
      <c r="D152" s="18">
        <f>IF(Sheet1!E152=0,0,((Sheet1!I152/Sheet1!E152)*0.5)+((Sheet1!F152/Sheet1!E152)*0.02)-((Sheet1!J152/Sheet1!E152)*0.5)-((Sheet1!G152/Sheet1!E152)*2)-((Sheet1!H152/Sheet1!E152)*5))</f>
        <v>0</v>
      </c>
      <c r="E152" s="18">
        <f>IF(Sheet1!E152=0,0,IF(B152="G",((Sheet1!V152/Sheet1!E152)*7)+((Sheet1!T152/Sheet1!E152)*1)+((Sheet1!S152/Sheet1!E152)*1),0))</f>
        <v>0</v>
      </c>
      <c r="F152" s="18">
        <f>IF(Sheet1!E152=0,0,IF(B152="D",((Sheet1!K152/Sheet1!E152)*7)+((Sheet1!L152/Sheet1!E152)*4)+((Sheet1!S152/Sheet1!E152)*0.5)+((Sheet1!R152/Sheet1!E152)*0.25)+((Sheet1!Q152/Sheet1!E152)*0.03)-((Sheet1!P152/Sheet1!E152)*6),0))</f>
        <v>0</v>
      </c>
      <c r="G152" s="19">
        <f>IF(Sheet1!E152=0,0,IF(B152="M",((Sheet1!K152/Sheet1!E152)*7)+((Sheet1!L152/Sheet1!E152)*4)+((Sheet1!O152/Sheet1!E152)*2)+((Sheet1!Q152/Sheet1!E152)*0.05)-((Sheet1!P152/Sheet1!E152)*6),0))</f>
        <v>0</v>
      </c>
      <c r="H152" s="19">
        <f>IF(Sheet1!E152=0,0,IF(B152="F",((Sheet1!K152/Sheet1!E152)*7)+((Sheet1!L152/Sheet1!E152)*4)+((Sheet1!O152/Sheet1!E152)*2)+((Sheet1!Q152/Sheet1!E152)*0.03)-((Sheet1!P152/Sheet1!E152)*6),0))</f>
        <v>0</v>
      </c>
      <c r="I152" s="19">
        <f t="shared" si="38"/>
        <v>0</v>
      </c>
      <c r="J152" s="19">
        <f t="shared" si="39"/>
        <v>0</v>
      </c>
      <c r="K152" s="19">
        <f t="shared" si="40"/>
        <v>0</v>
      </c>
      <c r="L152" s="20">
        <f t="shared" si="36"/>
        <v>3</v>
      </c>
      <c r="M152" s="20">
        <f t="shared" si="37"/>
        <v>0</v>
      </c>
    </row>
    <row r="153" spans="1:13" x14ac:dyDescent="0.25">
      <c r="A153" t="s">
        <v>193</v>
      </c>
      <c r="B153" t="s">
        <v>2</v>
      </c>
      <c r="C153" t="s">
        <v>13</v>
      </c>
      <c r="D153" s="18">
        <f>IF(Sheet1!E153=0,0,((Sheet1!I153/Sheet1!E153)*0.5)+((Sheet1!F153/Sheet1!E153)*0.02)-((Sheet1!J153/Sheet1!E153)*0.5)-((Sheet1!G153/Sheet1!E153)*2)-((Sheet1!H153/Sheet1!E153)*5))</f>
        <v>0</v>
      </c>
      <c r="E153" s="18">
        <f>IF(Sheet1!E153=0,0,IF(B153="G",((Sheet1!V153/Sheet1!E153)*7)+((Sheet1!T153/Sheet1!E153)*1)+((Sheet1!S153/Sheet1!E153)*1),0))</f>
        <v>0</v>
      </c>
      <c r="F153" s="18">
        <f>IF(Sheet1!E153=0,0,IF(B153="D",((Sheet1!K153/Sheet1!E153)*7)+((Sheet1!L153/Sheet1!E153)*4)+((Sheet1!S153/Sheet1!E153)*0.5)+((Sheet1!R153/Sheet1!E153)*0.25)+((Sheet1!Q153/Sheet1!E153)*0.03)-((Sheet1!P153/Sheet1!E153)*6),0))</f>
        <v>0</v>
      </c>
      <c r="G153" s="19">
        <f>IF(Sheet1!E153=0,0,IF(B153="M",((Sheet1!K153/Sheet1!E153)*7)+((Sheet1!L153/Sheet1!E153)*4)+((Sheet1!O153/Sheet1!E153)*2)+((Sheet1!Q153/Sheet1!E153)*0.05)-((Sheet1!P153/Sheet1!E153)*6),0))</f>
        <v>0</v>
      </c>
      <c r="H153" s="19">
        <f>IF(Sheet1!E153=0,0,IF(B153="F",((Sheet1!K153/Sheet1!E153)*7)+((Sheet1!L153/Sheet1!E153)*4)+((Sheet1!O153/Sheet1!E153)*2)+((Sheet1!Q153/Sheet1!E153)*0.03)-((Sheet1!P153/Sheet1!E153)*6),0))</f>
        <v>0</v>
      </c>
      <c r="I153" s="19">
        <f t="shared" si="38"/>
        <v>0</v>
      </c>
      <c r="J153" s="19">
        <f t="shared" si="39"/>
        <v>0</v>
      </c>
      <c r="K153" s="19">
        <f t="shared" si="40"/>
        <v>0</v>
      </c>
      <c r="L153" s="20">
        <f t="shared" si="36"/>
        <v>3</v>
      </c>
      <c r="M153" s="20">
        <f t="shared" si="37"/>
        <v>1</v>
      </c>
    </row>
    <row r="154" spans="1:13" x14ac:dyDescent="0.25">
      <c r="A154" t="s">
        <v>194</v>
      </c>
      <c r="B154" t="s">
        <v>16</v>
      </c>
      <c r="C154" t="s">
        <v>33</v>
      </c>
      <c r="D154" s="18">
        <f>IF(Sheet1!E154=0,0,((Sheet1!I154/Sheet1!E154)*0.5)+((Sheet1!F154/Sheet1!E154)*0.02)-((Sheet1!J154/Sheet1!E154)*0.5)-((Sheet1!G154/Sheet1!E154)*2)-((Sheet1!H154/Sheet1!E154)*5))</f>
        <v>0</v>
      </c>
      <c r="E154" s="18">
        <f>IF(Sheet1!E154=0,0,IF(B154="G",((Sheet1!V154/Sheet1!E154)*7)+((Sheet1!T154/Sheet1!E154)*1)+((Sheet1!S154/Sheet1!E154)*1),0))</f>
        <v>0</v>
      </c>
      <c r="F154" s="18">
        <f>IF(Sheet1!E154=0,0,IF(B154="D",((Sheet1!K154/Sheet1!E154)*7)+((Sheet1!L154/Sheet1!E154)*4)+((Sheet1!S154/Sheet1!E154)*0.5)+((Sheet1!R154/Sheet1!E154)*0.25)+((Sheet1!Q154/Sheet1!E154)*0.03)-((Sheet1!P154/Sheet1!E154)*6),0))</f>
        <v>0</v>
      </c>
      <c r="G154" s="19">
        <f>IF(Sheet1!E154=0,0,IF(B154="M",((Sheet1!K154/Sheet1!E154)*7)+((Sheet1!L154/Sheet1!E154)*4)+((Sheet1!O154/Sheet1!E154)*2)+((Sheet1!Q154/Sheet1!E154)*0.05)-((Sheet1!P154/Sheet1!E154)*6),0))</f>
        <v>0</v>
      </c>
      <c r="H154" s="19">
        <f>IF(Sheet1!E154=0,0,IF(B154="F",((Sheet1!K154/Sheet1!E154)*7)+((Sheet1!L154/Sheet1!E154)*4)+((Sheet1!O154/Sheet1!E154)*2)+((Sheet1!Q154/Sheet1!E154)*0.03)-((Sheet1!P154/Sheet1!E154)*6),0))</f>
        <v>0</v>
      </c>
      <c r="I154" s="19">
        <f t="shared" si="38"/>
        <v>4</v>
      </c>
      <c r="J154" s="19">
        <f t="shared" si="39"/>
        <v>0</v>
      </c>
      <c r="K154" s="19">
        <f t="shared" si="40"/>
        <v>4</v>
      </c>
      <c r="L154" s="20">
        <f t="shared" si="36"/>
        <v>0</v>
      </c>
      <c r="M154" s="20">
        <f t="shared" si="37"/>
        <v>1</v>
      </c>
    </row>
    <row r="155" spans="1:13" x14ac:dyDescent="0.25">
      <c r="A155" t="s">
        <v>195</v>
      </c>
      <c r="B155" t="s">
        <v>2</v>
      </c>
      <c r="C155" t="s">
        <v>13</v>
      </c>
      <c r="D155" s="18">
        <f>IF(Sheet1!E155=0,0,((Sheet1!I155/Sheet1!E155)*0.5)+((Sheet1!F155/Sheet1!E155)*0.02)-((Sheet1!J155/Sheet1!E155)*0.5)-((Sheet1!G155/Sheet1!E155)*2)-((Sheet1!H155/Sheet1!E155)*5))</f>
        <v>0</v>
      </c>
      <c r="E155" s="18">
        <f>IF(Sheet1!E155=0,0,IF(B155="G",((Sheet1!V155/Sheet1!E155)*7)+((Sheet1!T155/Sheet1!E155)*1)+((Sheet1!S155/Sheet1!E155)*1),0))</f>
        <v>0</v>
      </c>
      <c r="F155" s="18">
        <f>IF(Sheet1!E155=0,0,IF(B155="D",((Sheet1!K155/Sheet1!E155)*7)+((Sheet1!L155/Sheet1!E155)*4)+((Sheet1!S155/Sheet1!E155)*0.5)+((Sheet1!R155/Sheet1!E155)*0.25)+((Sheet1!Q155/Sheet1!E155)*0.03)-((Sheet1!P155/Sheet1!E155)*6),0))</f>
        <v>0</v>
      </c>
      <c r="G155" s="19">
        <f>IF(Sheet1!E155=0,0,IF(B155="M",((Sheet1!K155/Sheet1!E155)*7)+((Sheet1!L155/Sheet1!E155)*4)+((Sheet1!O155/Sheet1!E155)*2)+((Sheet1!Q155/Sheet1!E155)*0.05)-((Sheet1!P155/Sheet1!E155)*6),0))</f>
        <v>0</v>
      </c>
      <c r="H155" s="19">
        <f>IF(Sheet1!E155=0,0,IF(B155="F",((Sheet1!K155/Sheet1!E155)*7)+((Sheet1!L155/Sheet1!E155)*4)+((Sheet1!O155/Sheet1!E155)*2)+((Sheet1!Q155/Sheet1!E155)*0.03)-((Sheet1!P155/Sheet1!E155)*6),0))</f>
        <v>0</v>
      </c>
      <c r="I155" s="19">
        <f t="shared" si="38"/>
        <v>0</v>
      </c>
      <c r="J155" s="19">
        <f t="shared" si="39"/>
        <v>0</v>
      </c>
      <c r="K155" s="19">
        <f t="shared" si="40"/>
        <v>0</v>
      </c>
      <c r="L155" s="20">
        <f t="shared" si="36"/>
        <v>3</v>
      </c>
      <c r="M155" s="20">
        <f t="shared" si="37"/>
        <v>1</v>
      </c>
    </row>
    <row r="156" spans="1:13" x14ac:dyDescent="0.25">
      <c r="A156" t="s">
        <v>196</v>
      </c>
      <c r="B156" t="s">
        <v>2</v>
      </c>
      <c r="C156" t="s">
        <v>22</v>
      </c>
      <c r="D156" s="18">
        <f>IF(Sheet1!E156=0,0,((Sheet1!I156/Sheet1!E156)*0.5)+((Sheet1!F156/Sheet1!E156)*0.02)-((Sheet1!J156/Sheet1!E156)*0.5)-((Sheet1!G156/Sheet1!E156)*2)-((Sheet1!H156/Sheet1!E156)*5))</f>
        <v>0</v>
      </c>
      <c r="E156" s="18">
        <f>IF(Sheet1!E156=0,0,IF(B156="G",((Sheet1!V156/Sheet1!E156)*7)+((Sheet1!T156/Sheet1!E156)*1)+((Sheet1!S156/Sheet1!E156)*1),0))</f>
        <v>0</v>
      </c>
      <c r="F156" s="18">
        <f>IF(Sheet1!E156=0,0,IF(B156="D",((Sheet1!K156/Sheet1!E156)*7)+((Sheet1!L156/Sheet1!E156)*4)+((Sheet1!S156/Sheet1!E156)*0.5)+((Sheet1!R156/Sheet1!E156)*0.25)+((Sheet1!Q156/Sheet1!E156)*0.03)-((Sheet1!P156/Sheet1!E156)*6),0))</f>
        <v>0</v>
      </c>
      <c r="G156" s="19">
        <f>IF(Sheet1!E156=0,0,IF(B156="M",((Sheet1!K156/Sheet1!E156)*7)+((Sheet1!L156/Sheet1!E156)*4)+((Sheet1!O156/Sheet1!E156)*2)+((Sheet1!Q156/Sheet1!E156)*0.05)-((Sheet1!P156/Sheet1!E156)*6),0))</f>
        <v>0</v>
      </c>
      <c r="H156" s="19">
        <f>IF(Sheet1!E156=0,0,IF(B156="F",((Sheet1!K156/Sheet1!E156)*7)+((Sheet1!L156/Sheet1!E156)*4)+((Sheet1!O156/Sheet1!E156)*2)+((Sheet1!Q156/Sheet1!E156)*0.03)-((Sheet1!P156/Sheet1!E156)*6),0))</f>
        <v>0</v>
      </c>
      <c r="I156" s="19">
        <f t="shared" si="38"/>
        <v>0</v>
      </c>
      <c r="J156" s="19">
        <f t="shared" si="39"/>
        <v>0</v>
      </c>
      <c r="K156" s="19">
        <f t="shared" si="40"/>
        <v>0</v>
      </c>
      <c r="L156" s="20">
        <f t="shared" si="36"/>
        <v>3</v>
      </c>
      <c r="M156" s="20">
        <f t="shared" si="37"/>
        <v>0</v>
      </c>
    </row>
    <row r="157" spans="1:13" x14ac:dyDescent="0.25">
      <c r="A157" t="s">
        <v>197</v>
      </c>
      <c r="B157" t="s">
        <v>12</v>
      </c>
      <c r="C157" t="s">
        <v>42</v>
      </c>
      <c r="D157" s="18">
        <f>IF(Sheet1!E157=0,0,((Sheet1!I157/Sheet1!E157)*0.5)+((Sheet1!F157/Sheet1!E157)*0.02)-((Sheet1!J157/Sheet1!E157)*0.5)-((Sheet1!G157/Sheet1!E157)*2)-((Sheet1!H157/Sheet1!E157)*5))</f>
        <v>0</v>
      </c>
      <c r="E157" s="18">
        <f>IF(Sheet1!E157=0,0,IF(B157="G",((Sheet1!V157/Sheet1!E157)*7)+((Sheet1!T157/Sheet1!E157)*1)+((Sheet1!S157/Sheet1!E157)*1),0))</f>
        <v>0</v>
      </c>
      <c r="F157" s="18">
        <f>IF(Sheet1!E157=0,0,IF(B157="D",((Sheet1!K157/Sheet1!E157)*7)+((Sheet1!L157/Sheet1!E157)*4)+((Sheet1!S157/Sheet1!E157)*0.5)+((Sheet1!R157/Sheet1!E157)*0.25)+((Sheet1!Q157/Sheet1!E157)*0.03)-((Sheet1!P157/Sheet1!E157)*6),0))</f>
        <v>0</v>
      </c>
      <c r="G157" s="19">
        <f>IF(Sheet1!E157=0,0,IF(B157="M",((Sheet1!K157/Sheet1!E157)*7)+((Sheet1!L157/Sheet1!E157)*4)+((Sheet1!O157/Sheet1!E157)*2)+((Sheet1!Q157/Sheet1!E157)*0.05)-((Sheet1!P157/Sheet1!E157)*6),0))</f>
        <v>0</v>
      </c>
      <c r="H157" s="19">
        <f>IF(Sheet1!E157=0,0,IF(B157="F",((Sheet1!K157/Sheet1!E157)*7)+((Sheet1!L157/Sheet1!E157)*4)+((Sheet1!O157/Sheet1!E157)*2)+((Sheet1!Q157/Sheet1!E157)*0.03)-((Sheet1!P157/Sheet1!E157)*6),0))</f>
        <v>0</v>
      </c>
      <c r="I157" s="19">
        <f t="shared" si="38"/>
        <v>3</v>
      </c>
      <c r="J157" s="19">
        <f t="shared" si="39"/>
        <v>0</v>
      </c>
      <c r="K157" s="19">
        <f t="shared" si="40"/>
        <v>3</v>
      </c>
      <c r="L157" s="20">
        <f t="shared" si="36"/>
        <v>1</v>
      </c>
      <c r="M157" s="20">
        <f t="shared" si="37"/>
        <v>3</v>
      </c>
    </row>
    <row r="158" spans="1:13" x14ac:dyDescent="0.25">
      <c r="A158" t="s">
        <v>198</v>
      </c>
      <c r="B158" t="s">
        <v>16</v>
      </c>
      <c r="C158" t="s">
        <v>30</v>
      </c>
      <c r="D158" s="18">
        <f>IF(Sheet1!E158=0,0,((Sheet1!I158/Sheet1!E158)*0.5)+((Sheet1!F158/Sheet1!E158)*0.02)-((Sheet1!J158/Sheet1!E158)*0.5)-((Sheet1!G158/Sheet1!E158)*2)-((Sheet1!H158/Sheet1!E158)*5))</f>
        <v>0</v>
      </c>
      <c r="E158" s="18">
        <f>IF(Sheet1!E158=0,0,IF(B158="G",((Sheet1!V158/Sheet1!E158)*7)+((Sheet1!T158/Sheet1!E158)*1)+((Sheet1!S158/Sheet1!E158)*1),0))</f>
        <v>0</v>
      </c>
      <c r="F158" s="18">
        <f>IF(Sheet1!E158=0,0,IF(B158="D",((Sheet1!K158/Sheet1!E158)*7)+((Sheet1!L158/Sheet1!E158)*4)+((Sheet1!S158/Sheet1!E158)*0.5)+((Sheet1!R158/Sheet1!E158)*0.25)+((Sheet1!Q158/Sheet1!E158)*0.03)-((Sheet1!P158/Sheet1!E158)*6),0))</f>
        <v>0</v>
      </c>
      <c r="G158" s="19">
        <f>IF(Sheet1!E158=0,0,IF(B158="M",((Sheet1!K158/Sheet1!E158)*7)+((Sheet1!L158/Sheet1!E158)*4)+((Sheet1!O158/Sheet1!E158)*2)+((Sheet1!Q158/Sheet1!E158)*0.05)-((Sheet1!P158/Sheet1!E158)*6),0))</f>
        <v>0</v>
      </c>
      <c r="H158" s="19">
        <f>IF(Sheet1!E158=0,0,IF(B158="F",((Sheet1!K158/Sheet1!E158)*7)+((Sheet1!L158/Sheet1!E158)*4)+((Sheet1!O158/Sheet1!E158)*2)+((Sheet1!Q158/Sheet1!E158)*0.03)-((Sheet1!P158/Sheet1!E158)*6),0))</f>
        <v>0</v>
      </c>
      <c r="I158" s="19">
        <f t="shared" si="38"/>
        <v>2</v>
      </c>
      <c r="J158" s="19">
        <f t="shared" si="39"/>
        <v>0</v>
      </c>
      <c r="K158" s="19">
        <f t="shared" si="40"/>
        <v>2</v>
      </c>
      <c r="L158" s="20">
        <f t="shared" si="36"/>
        <v>1</v>
      </c>
      <c r="M158" s="20">
        <f t="shared" si="37"/>
        <v>0</v>
      </c>
    </row>
    <row r="159" spans="1:13" x14ac:dyDescent="0.25">
      <c r="A159" t="s">
        <v>199</v>
      </c>
      <c r="B159" t="s">
        <v>16</v>
      </c>
      <c r="C159" t="s">
        <v>30</v>
      </c>
      <c r="D159" s="18">
        <f>IF(Sheet1!E159=0,0,((Sheet1!I159/Sheet1!E159)*0.5)+((Sheet1!F159/Sheet1!E159)*0.02)-((Sheet1!J159/Sheet1!E159)*0.5)-((Sheet1!G159/Sheet1!E159)*2)-((Sheet1!H159/Sheet1!E159)*5))</f>
        <v>0</v>
      </c>
      <c r="E159" s="18">
        <f>IF(Sheet1!E159=0,0,IF(B159="G",((Sheet1!V159/Sheet1!E159)*7)+((Sheet1!T159/Sheet1!E159)*1)+((Sheet1!S159/Sheet1!E159)*1),0))</f>
        <v>0</v>
      </c>
      <c r="F159" s="18">
        <f>IF(Sheet1!E159=0,0,IF(B159="D",((Sheet1!K159/Sheet1!E159)*7)+((Sheet1!L159/Sheet1!E159)*4)+((Sheet1!S159/Sheet1!E159)*0.5)+((Sheet1!R159/Sheet1!E159)*0.25)+((Sheet1!Q159/Sheet1!E159)*0.03)-((Sheet1!P159/Sheet1!E159)*6),0))</f>
        <v>0</v>
      </c>
      <c r="G159" s="19">
        <f>IF(Sheet1!E159=0,0,IF(B159="M",((Sheet1!K159/Sheet1!E159)*7)+((Sheet1!L159/Sheet1!E159)*4)+((Sheet1!O159/Sheet1!E159)*2)+((Sheet1!Q159/Sheet1!E159)*0.05)-((Sheet1!P159/Sheet1!E159)*6),0))</f>
        <v>0</v>
      </c>
      <c r="H159" s="19">
        <f>IF(Sheet1!E159=0,0,IF(B159="F",((Sheet1!K159/Sheet1!E159)*7)+((Sheet1!L159/Sheet1!E159)*4)+((Sheet1!O159/Sheet1!E159)*2)+((Sheet1!Q159/Sheet1!E159)*0.03)-((Sheet1!P159/Sheet1!E159)*6),0))</f>
        <v>0</v>
      </c>
      <c r="I159" s="19">
        <f t="shared" si="38"/>
        <v>2</v>
      </c>
      <c r="J159" s="19">
        <f t="shared" si="39"/>
        <v>0</v>
      </c>
      <c r="K159" s="19">
        <f t="shared" si="40"/>
        <v>2</v>
      </c>
      <c r="L159" s="20">
        <f t="shared" si="36"/>
        <v>1</v>
      </c>
      <c r="M159" s="20">
        <f t="shared" si="37"/>
        <v>0</v>
      </c>
    </row>
    <row r="160" spans="1:13" x14ac:dyDescent="0.25">
      <c r="A160" t="s">
        <v>200</v>
      </c>
      <c r="B160" t="s">
        <v>2</v>
      </c>
      <c r="C160" t="s">
        <v>42</v>
      </c>
      <c r="D160" s="18">
        <f>IF(Sheet1!E160=0,0,((Sheet1!I160/Sheet1!E160)*0.5)+((Sheet1!F160/Sheet1!E160)*0.02)-((Sheet1!J160/Sheet1!E160)*0.5)-((Sheet1!G160/Sheet1!E160)*2)-((Sheet1!H160/Sheet1!E160)*5))</f>
        <v>0</v>
      </c>
      <c r="E160" s="18">
        <f>IF(Sheet1!E160=0,0,IF(B160="G",((Sheet1!V160/Sheet1!E160)*7)+((Sheet1!T160/Sheet1!E160)*1)+((Sheet1!S160/Sheet1!E160)*1),0))</f>
        <v>0</v>
      </c>
      <c r="F160" s="18">
        <f>IF(Sheet1!E160=0,0,IF(B160="D",((Sheet1!K160/Sheet1!E160)*7)+((Sheet1!L160/Sheet1!E160)*4)+((Sheet1!S160/Sheet1!E160)*0.5)+((Sheet1!R160/Sheet1!E160)*0.25)+((Sheet1!Q160/Sheet1!E160)*0.03)-((Sheet1!P160/Sheet1!E160)*6),0))</f>
        <v>0</v>
      </c>
      <c r="G160" s="19">
        <f>IF(Sheet1!E160=0,0,IF(B160="M",((Sheet1!K160/Sheet1!E160)*7)+((Sheet1!L160/Sheet1!E160)*4)+((Sheet1!O160/Sheet1!E160)*2)+((Sheet1!Q160/Sheet1!E160)*0.05)-((Sheet1!P160/Sheet1!E160)*6),0))</f>
        <v>0</v>
      </c>
      <c r="H160" s="19">
        <f>IF(Sheet1!E160=0,0,IF(B160="F",((Sheet1!K160/Sheet1!E160)*7)+((Sheet1!L160/Sheet1!E160)*4)+((Sheet1!O160/Sheet1!E160)*2)+((Sheet1!Q160/Sheet1!E160)*0.03)-((Sheet1!P160/Sheet1!E160)*6),0))</f>
        <v>0</v>
      </c>
      <c r="I160" s="19">
        <f t="shared" si="38"/>
        <v>1</v>
      </c>
      <c r="J160" s="19">
        <f t="shared" si="39"/>
        <v>0</v>
      </c>
      <c r="K160" s="19">
        <f t="shared" si="40"/>
        <v>1</v>
      </c>
      <c r="L160" s="20">
        <f t="shared" si="36"/>
        <v>1</v>
      </c>
      <c r="M160" s="20">
        <f t="shared" si="37"/>
        <v>3</v>
      </c>
    </row>
    <row r="161" spans="1:13" x14ac:dyDescent="0.25">
      <c r="A161" t="s">
        <v>201</v>
      </c>
      <c r="B161" t="s">
        <v>16</v>
      </c>
      <c r="C161" t="s">
        <v>42</v>
      </c>
      <c r="D161" s="18">
        <f>IF(Sheet1!E161=0,0,((Sheet1!I161/Sheet1!E161)*0.5)+((Sheet1!F161/Sheet1!E161)*0.02)-((Sheet1!J161/Sheet1!E161)*0.5)-((Sheet1!G161/Sheet1!E161)*2)-((Sheet1!H161/Sheet1!E161)*5))</f>
        <v>0</v>
      </c>
      <c r="E161" s="18">
        <f>IF(Sheet1!E161=0,0,IF(B161="G",((Sheet1!V161/Sheet1!E161)*7)+((Sheet1!T161/Sheet1!E161)*1)+((Sheet1!S161/Sheet1!E161)*1),0))</f>
        <v>0</v>
      </c>
      <c r="F161" s="18">
        <f>IF(Sheet1!E161=0,0,IF(B161="D",((Sheet1!K161/Sheet1!E161)*7)+((Sheet1!L161/Sheet1!E161)*4)+((Sheet1!S161/Sheet1!E161)*0.5)+((Sheet1!R161/Sheet1!E161)*0.25)+((Sheet1!Q161/Sheet1!E161)*0.03)-((Sheet1!P161/Sheet1!E161)*6),0))</f>
        <v>0</v>
      </c>
      <c r="G161" s="19">
        <f>IF(Sheet1!E161=0,0,IF(B161="M",((Sheet1!K161/Sheet1!E161)*7)+((Sheet1!L161/Sheet1!E161)*4)+((Sheet1!O161/Sheet1!E161)*2)+((Sheet1!Q161/Sheet1!E161)*0.05)-((Sheet1!P161/Sheet1!E161)*6),0))</f>
        <v>0</v>
      </c>
      <c r="H161" s="19">
        <f>IF(Sheet1!E161=0,0,IF(B161="F",((Sheet1!K161/Sheet1!E161)*7)+((Sheet1!L161/Sheet1!E161)*4)+((Sheet1!O161/Sheet1!E161)*2)+((Sheet1!Q161/Sheet1!E161)*0.03)-((Sheet1!P161/Sheet1!E161)*6),0))</f>
        <v>0</v>
      </c>
      <c r="I161" s="19">
        <f t="shared" si="38"/>
        <v>2</v>
      </c>
      <c r="J161" s="19">
        <f t="shared" si="39"/>
        <v>0</v>
      </c>
      <c r="K161" s="19">
        <f t="shared" si="40"/>
        <v>2</v>
      </c>
      <c r="L161" s="20">
        <f t="shared" si="36"/>
        <v>1</v>
      </c>
      <c r="M161" s="20">
        <f t="shared" si="37"/>
        <v>3</v>
      </c>
    </row>
    <row r="162" spans="1:13" x14ac:dyDescent="0.25">
      <c r="A162" t="s">
        <v>203</v>
      </c>
      <c r="B162" t="s">
        <v>16</v>
      </c>
      <c r="C162" t="s">
        <v>30</v>
      </c>
      <c r="D162" s="18">
        <f>IF(Sheet1!E162=0,0,((Sheet1!I162/Sheet1!E162)*0.5)+((Sheet1!F162/Sheet1!E162)*0.02)-((Sheet1!J162/Sheet1!E162)*0.5)-((Sheet1!G162/Sheet1!E162)*2)-((Sheet1!H162/Sheet1!E162)*5))</f>
        <v>0</v>
      </c>
      <c r="E162" s="18">
        <f>IF(Sheet1!E162=0,0,IF(B162="G",((Sheet1!V162/Sheet1!E162)*7)+((Sheet1!T162/Sheet1!E162)*1)+((Sheet1!S162/Sheet1!E162)*1),0))</f>
        <v>0</v>
      </c>
      <c r="F162" s="18">
        <f>IF(Sheet1!E162=0,0,IF(B162="D",((Sheet1!K162/Sheet1!E162)*7)+((Sheet1!L162/Sheet1!E162)*4)+((Sheet1!S162/Sheet1!E162)*0.5)+((Sheet1!R162/Sheet1!E162)*0.25)+((Sheet1!Q162/Sheet1!E162)*0.03)-((Sheet1!P162/Sheet1!E162)*6),0))</f>
        <v>0</v>
      </c>
      <c r="G162" s="19">
        <f>IF(Sheet1!E162=0,0,IF(B162="M",((Sheet1!K162/Sheet1!E162)*7)+((Sheet1!L162/Sheet1!E162)*4)+((Sheet1!O162/Sheet1!E162)*2)+((Sheet1!Q162/Sheet1!E162)*0.05)-((Sheet1!P162/Sheet1!E162)*6),0))</f>
        <v>0</v>
      </c>
      <c r="H162" s="19">
        <f>IF(Sheet1!E162=0,0,IF(B162="F",((Sheet1!K162/Sheet1!E162)*7)+((Sheet1!L162/Sheet1!E162)*4)+((Sheet1!O162/Sheet1!E162)*2)+((Sheet1!Q162/Sheet1!E162)*0.03)-((Sheet1!P162/Sheet1!E162)*6),0))</f>
        <v>0</v>
      </c>
      <c r="I162" s="19">
        <f t="shared" si="38"/>
        <v>2</v>
      </c>
      <c r="J162" s="19">
        <f t="shared" si="39"/>
        <v>0</v>
      </c>
      <c r="K162" s="19">
        <f t="shared" si="40"/>
        <v>2</v>
      </c>
      <c r="L162" s="20">
        <f t="shared" ref="L162:L188" si="41">VLOOKUP(C162,Prono,3,FALSE)</f>
        <v>1</v>
      </c>
      <c r="M162" s="20">
        <f t="shared" ref="M162:M188" si="42">VLOOKUP(C162,Prono,2,FALSE)</f>
        <v>0</v>
      </c>
    </row>
    <row r="163" spans="1:13" x14ac:dyDescent="0.25">
      <c r="A163" t="s">
        <v>204</v>
      </c>
      <c r="B163" t="s">
        <v>12</v>
      </c>
      <c r="C163" t="s">
        <v>42</v>
      </c>
      <c r="D163" s="18">
        <f>IF(Sheet1!E163=0,0,((Sheet1!I163/Sheet1!E163)*0.5)+((Sheet1!F163/Sheet1!E163)*0.02)-((Sheet1!J163/Sheet1!E163)*0.5)-((Sheet1!G163/Sheet1!E163)*2)-((Sheet1!H163/Sheet1!E163)*5))</f>
        <v>0</v>
      </c>
      <c r="E163" s="18">
        <f>IF(Sheet1!E163=0,0,IF(B163="G",((Sheet1!V163/Sheet1!E163)*7)+((Sheet1!T163/Sheet1!E163)*1)+((Sheet1!S163/Sheet1!E163)*1),0))</f>
        <v>0</v>
      </c>
      <c r="F163" s="18">
        <f>IF(Sheet1!E163=0,0,IF(B163="D",((Sheet1!K163/Sheet1!E163)*7)+((Sheet1!L163/Sheet1!E163)*4)+((Sheet1!S163/Sheet1!E163)*0.5)+((Sheet1!R163/Sheet1!E163)*0.25)+((Sheet1!Q163/Sheet1!E163)*0.03)-((Sheet1!P163/Sheet1!E163)*6),0))</f>
        <v>0</v>
      </c>
      <c r="G163" s="19">
        <f>IF(Sheet1!E163=0,0,IF(B163="M",((Sheet1!K163/Sheet1!E163)*7)+((Sheet1!L163/Sheet1!E163)*4)+((Sheet1!O163/Sheet1!E163)*2)+((Sheet1!Q163/Sheet1!E163)*0.05)-((Sheet1!P163/Sheet1!E163)*6),0))</f>
        <v>0</v>
      </c>
      <c r="H163" s="19">
        <f>IF(Sheet1!E163=0,0,IF(B163="F",((Sheet1!K163/Sheet1!E163)*7)+((Sheet1!L163/Sheet1!E163)*4)+((Sheet1!O163/Sheet1!E163)*2)+((Sheet1!Q163/Sheet1!E163)*0.03)-((Sheet1!P163/Sheet1!E163)*6),0))</f>
        <v>0</v>
      </c>
      <c r="I163" s="19">
        <f t="shared" si="38"/>
        <v>3</v>
      </c>
      <c r="J163" s="19">
        <f t="shared" si="39"/>
        <v>0</v>
      </c>
      <c r="K163" s="19">
        <f t="shared" si="40"/>
        <v>3</v>
      </c>
      <c r="L163" s="20">
        <f t="shared" si="41"/>
        <v>1</v>
      </c>
      <c r="M163" s="20">
        <f t="shared" si="42"/>
        <v>3</v>
      </c>
    </row>
    <row r="164" spans="1:13" x14ac:dyDescent="0.25">
      <c r="A164" t="s">
        <v>205</v>
      </c>
      <c r="B164" t="s">
        <v>2</v>
      </c>
      <c r="C164" t="s">
        <v>3</v>
      </c>
      <c r="D164" s="18">
        <f>IF(Sheet1!E164=0,0,((Sheet1!I164/Sheet1!E164)*0.5)+((Sheet1!F164/Sheet1!E164)*0.02)-((Sheet1!J164/Sheet1!E164)*0.5)-((Sheet1!G164/Sheet1!E164)*2)-((Sheet1!H164/Sheet1!E164)*5))</f>
        <v>0</v>
      </c>
      <c r="E164" s="18">
        <f>IF(Sheet1!E164=0,0,IF(B164="G",((Sheet1!V164/Sheet1!E164)*7)+((Sheet1!T164/Sheet1!E164)*1)+((Sheet1!S164/Sheet1!E164)*1),0))</f>
        <v>0</v>
      </c>
      <c r="F164" s="18">
        <f>IF(Sheet1!E164=0,0,IF(B164="D",((Sheet1!K164/Sheet1!E164)*7)+((Sheet1!L164/Sheet1!E164)*4)+((Sheet1!S164/Sheet1!E164)*0.5)+((Sheet1!R164/Sheet1!E164)*0.25)+((Sheet1!Q164/Sheet1!E164)*0.03)-((Sheet1!P164/Sheet1!E164)*6),0))</f>
        <v>0</v>
      </c>
      <c r="G164" s="19">
        <f>IF(Sheet1!E164=0,0,IF(B164="M",((Sheet1!K164/Sheet1!E164)*7)+((Sheet1!L164/Sheet1!E164)*4)+((Sheet1!O164/Sheet1!E164)*2)+((Sheet1!Q164/Sheet1!E164)*0.05)-((Sheet1!P164/Sheet1!E164)*6),0))</f>
        <v>0</v>
      </c>
      <c r="H164" s="19">
        <f>IF(Sheet1!E164=0,0,IF(B164="F",((Sheet1!K164/Sheet1!E164)*7)+((Sheet1!L164/Sheet1!E164)*4)+((Sheet1!O164/Sheet1!E164)*2)+((Sheet1!Q164/Sheet1!E164)*0.03)-((Sheet1!P164/Sheet1!E164)*6),0))</f>
        <v>0</v>
      </c>
      <c r="I164" s="19">
        <f t="shared" si="38"/>
        <v>2</v>
      </c>
      <c r="J164" s="19">
        <f t="shared" si="39"/>
        <v>0</v>
      </c>
      <c r="K164" s="19">
        <f t="shared" si="40"/>
        <v>2</v>
      </c>
      <c r="L164" s="20">
        <f t="shared" si="41"/>
        <v>0</v>
      </c>
      <c r="M164" s="20">
        <f t="shared" si="42"/>
        <v>3</v>
      </c>
    </row>
    <row r="165" spans="1:13" x14ac:dyDescent="0.25">
      <c r="A165" t="s">
        <v>206</v>
      </c>
      <c r="B165" t="s">
        <v>25</v>
      </c>
      <c r="C165" t="s">
        <v>42</v>
      </c>
      <c r="D165" s="18">
        <f>IF(Sheet1!E165=0,0,((Sheet1!I165/Sheet1!E165)*0.5)+((Sheet1!F165/Sheet1!E165)*0.02)-((Sheet1!J165/Sheet1!E165)*0.5)-((Sheet1!G165/Sheet1!E165)*2)-((Sheet1!H165/Sheet1!E165)*5))</f>
        <v>0</v>
      </c>
      <c r="E165" s="18">
        <f>IF(Sheet1!E165=0,0,IF(B165="G",((Sheet1!V165/Sheet1!E165)*7)+((Sheet1!T165/Sheet1!E165)*1)+((Sheet1!S165/Sheet1!E165)*1),0))</f>
        <v>0</v>
      </c>
      <c r="F165" s="18">
        <f>IF(Sheet1!E165=0,0,IF(B165="D",((Sheet1!K165/Sheet1!E165)*7)+((Sheet1!L165/Sheet1!E165)*4)+((Sheet1!S165/Sheet1!E165)*0.5)+((Sheet1!R165/Sheet1!E165)*0.25)+((Sheet1!Q165/Sheet1!E165)*0.03)-((Sheet1!P165/Sheet1!E165)*6),0))</f>
        <v>0</v>
      </c>
      <c r="G165" s="19">
        <f>IF(Sheet1!E165=0,0,IF(B165="M",((Sheet1!K165/Sheet1!E165)*7)+((Sheet1!L165/Sheet1!E165)*4)+((Sheet1!O165/Sheet1!E165)*2)+((Sheet1!Q165/Sheet1!E165)*0.05)-((Sheet1!P165/Sheet1!E165)*6),0))</f>
        <v>0</v>
      </c>
      <c r="H165" s="19">
        <f>IF(Sheet1!E165=0,0,IF(B165="F",((Sheet1!K165/Sheet1!E165)*7)+((Sheet1!L165/Sheet1!E165)*4)+((Sheet1!O165/Sheet1!E165)*2)+((Sheet1!Q165/Sheet1!E165)*0.03)-((Sheet1!P165/Sheet1!E165)*6),0))</f>
        <v>0</v>
      </c>
      <c r="I165" s="19">
        <f t="shared" si="38"/>
        <v>0</v>
      </c>
      <c r="J165" s="19">
        <f t="shared" si="39"/>
        <v>0</v>
      </c>
      <c r="K165" s="19">
        <f t="shared" si="40"/>
        <v>0</v>
      </c>
      <c r="L165" s="20">
        <f t="shared" si="41"/>
        <v>1</v>
      </c>
      <c r="M165" s="20">
        <f t="shared" si="42"/>
        <v>3</v>
      </c>
    </row>
    <row r="166" spans="1:13" x14ac:dyDescent="0.25">
      <c r="A166" t="s">
        <v>207</v>
      </c>
      <c r="B166" t="s">
        <v>2</v>
      </c>
      <c r="C166" t="s">
        <v>3</v>
      </c>
      <c r="D166" s="18">
        <f>IF(Sheet1!E166=0,0,((Sheet1!I166/Sheet1!E166)*0.5)+((Sheet1!F166/Sheet1!E166)*0.02)-((Sheet1!J166/Sheet1!E166)*0.5)-((Sheet1!G166/Sheet1!E166)*2)-((Sheet1!H166/Sheet1!E166)*5))</f>
        <v>0</v>
      </c>
      <c r="E166" s="18">
        <f>IF(Sheet1!E166=0,0,IF(B166="G",((Sheet1!V166/Sheet1!E166)*7)+((Sheet1!T166/Sheet1!E166)*1)+((Sheet1!S166/Sheet1!E166)*1),0))</f>
        <v>0</v>
      </c>
      <c r="F166" s="18">
        <f>IF(Sheet1!E166=0,0,IF(B166="D",((Sheet1!K166/Sheet1!E166)*7)+((Sheet1!L166/Sheet1!E166)*4)+((Sheet1!S166/Sheet1!E166)*0.5)+((Sheet1!R166/Sheet1!E166)*0.25)+((Sheet1!Q166/Sheet1!E166)*0.03)-((Sheet1!P166/Sheet1!E166)*6),0))</f>
        <v>0</v>
      </c>
      <c r="G166" s="19">
        <f>IF(Sheet1!E166=0,0,IF(B166="M",((Sheet1!K166/Sheet1!E166)*7)+((Sheet1!L166/Sheet1!E166)*4)+((Sheet1!O166/Sheet1!E166)*2)+((Sheet1!Q166/Sheet1!E166)*0.05)-((Sheet1!P166/Sheet1!E166)*6),0))</f>
        <v>0</v>
      </c>
      <c r="H166" s="19">
        <f>IF(Sheet1!E166=0,0,IF(B166="F",((Sheet1!K166/Sheet1!E166)*7)+((Sheet1!L166/Sheet1!E166)*4)+((Sheet1!O166/Sheet1!E166)*2)+((Sheet1!Q166/Sheet1!E166)*0.03)-((Sheet1!P166/Sheet1!E166)*6),0))</f>
        <v>0</v>
      </c>
      <c r="I166" s="19">
        <f t="shared" si="38"/>
        <v>2</v>
      </c>
      <c r="J166" s="19">
        <f t="shared" si="39"/>
        <v>0</v>
      </c>
      <c r="K166" s="19">
        <f t="shared" si="40"/>
        <v>2</v>
      </c>
      <c r="L166" s="20">
        <f t="shared" si="41"/>
        <v>0</v>
      </c>
      <c r="M166" s="20">
        <f t="shared" si="42"/>
        <v>3</v>
      </c>
    </row>
    <row r="167" spans="1:13" x14ac:dyDescent="0.25">
      <c r="A167" t="s">
        <v>208</v>
      </c>
      <c r="B167" t="s">
        <v>25</v>
      </c>
      <c r="C167" t="s">
        <v>42</v>
      </c>
      <c r="D167" s="18">
        <f>IF(Sheet1!E167=0,0,((Sheet1!I167/Sheet1!E167)*0.5)+((Sheet1!F167/Sheet1!E167)*0.02)-((Sheet1!J167/Sheet1!E167)*0.5)-((Sheet1!G167/Sheet1!E167)*2)-((Sheet1!H167/Sheet1!E167)*5))</f>
        <v>0</v>
      </c>
      <c r="E167" s="18">
        <f>IF(Sheet1!E167=0,0,IF(B167="G",((Sheet1!V167/Sheet1!E167)*7)+((Sheet1!T167/Sheet1!E167)*1)+((Sheet1!S167/Sheet1!E167)*1),0))</f>
        <v>0</v>
      </c>
      <c r="F167" s="18">
        <f>IF(Sheet1!E167=0,0,IF(B167="D",((Sheet1!K167/Sheet1!E167)*7)+((Sheet1!L167/Sheet1!E167)*4)+((Sheet1!S167/Sheet1!E167)*0.5)+((Sheet1!R167/Sheet1!E167)*0.25)+((Sheet1!Q167/Sheet1!E167)*0.03)-((Sheet1!P167/Sheet1!E167)*6),0))</f>
        <v>0</v>
      </c>
      <c r="G167" s="19">
        <f>IF(Sheet1!E167=0,0,IF(B167="M",((Sheet1!K167/Sheet1!E167)*7)+((Sheet1!L167/Sheet1!E167)*4)+((Sheet1!O167/Sheet1!E167)*2)+((Sheet1!Q167/Sheet1!E167)*0.05)-((Sheet1!P167/Sheet1!E167)*6),0))</f>
        <v>0</v>
      </c>
      <c r="H167" s="19">
        <f>IF(Sheet1!E167=0,0,IF(B167="F",((Sheet1!K167/Sheet1!E167)*7)+((Sheet1!L167/Sheet1!E167)*4)+((Sheet1!O167/Sheet1!E167)*2)+((Sheet1!Q167/Sheet1!E167)*0.03)-((Sheet1!P167/Sheet1!E167)*6),0))</f>
        <v>0</v>
      </c>
      <c r="I167" s="19">
        <f t="shared" si="38"/>
        <v>0</v>
      </c>
      <c r="J167" s="19">
        <f t="shared" si="39"/>
        <v>0</v>
      </c>
      <c r="K167" s="19">
        <f t="shared" si="40"/>
        <v>0</v>
      </c>
      <c r="L167" s="20">
        <f t="shared" si="41"/>
        <v>1</v>
      </c>
      <c r="M167" s="20">
        <f t="shared" si="42"/>
        <v>3</v>
      </c>
    </row>
    <row r="168" spans="1:13" x14ac:dyDescent="0.25">
      <c r="A168" t="s">
        <v>209</v>
      </c>
      <c r="B168" t="s">
        <v>2</v>
      </c>
      <c r="C168" t="s">
        <v>33</v>
      </c>
      <c r="D168" s="18">
        <f>IF(Sheet1!E168=0,0,((Sheet1!I168/Sheet1!E168)*0.5)+((Sheet1!F168/Sheet1!E168)*0.02)-((Sheet1!J168/Sheet1!E168)*0.5)-((Sheet1!G168/Sheet1!E168)*2)-((Sheet1!H168/Sheet1!E168)*5))</f>
        <v>0</v>
      </c>
      <c r="E168" s="18">
        <f>IF(Sheet1!E168=0,0,IF(B168="G",((Sheet1!V168/Sheet1!E168)*7)+((Sheet1!T168/Sheet1!E168)*1)+((Sheet1!S168/Sheet1!E168)*1),0))</f>
        <v>0</v>
      </c>
      <c r="F168" s="18">
        <f>IF(Sheet1!E168=0,0,IF(B168="D",((Sheet1!K168/Sheet1!E168)*7)+((Sheet1!L168/Sheet1!E168)*4)+((Sheet1!S168/Sheet1!E168)*0.5)+((Sheet1!R168/Sheet1!E168)*0.25)+((Sheet1!Q168/Sheet1!E168)*0.03)-((Sheet1!P168/Sheet1!E168)*6),0))</f>
        <v>0</v>
      </c>
      <c r="G168" s="19">
        <f>IF(Sheet1!E168=0,0,IF(B168="M",((Sheet1!K168/Sheet1!E168)*7)+((Sheet1!L168/Sheet1!E168)*4)+((Sheet1!O168/Sheet1!E168)*2)+((Sheet1!Q168/Sheet1!E168)*0.05)-((Sheet1!P168/Sheet1!E168)*6),0))</f>
        <v>0</v>
      </c>
      <c r="H168" s="19">
        <f>IF(Sheet1!E168=0,0,IF(B168="F",((Sheet1!K168/Sheet1!E168)*7)+((Sheet1!L168/Sheet1!E168)*4)+((Sheet1!O168/Sheet1!E168)*2)+((Sheet1!Q168/Sheet1!E168)*0.03)-((Sheet1!P168/Sheet1!E168)*6),0))</f>
        <v>0</v>
      </c>
      <c r="I168" s="19">
        <f t="shared" si="38"/>
        <v>2</v>
      </c>
      <c r="J168" s="19">
        <f t="shared" si="39"/>
        <v>0</v>
      </c>
      <c r="K168" s="19">
        <f t="shared" si="40"/>
        <v>2</v>
      </c>
      <c r="L168" s="20">
        <f t="shared" si="41"/>
        <v>0</v>
      </c>
      <c r="M168" s="20">
        <f t="shared" si="42"/>
        <v>1</v>
      </c>
    </row>
    <row r="169" spans="1:13" x14ac:dyDescent="0.25">
      <c r="A169" t="s">
        <v>214</v>
      </c>
      <c r="B169" t="s">
        <v>2</v>
      </c>
      <c r="C169" t="s">
        <v>33</v>
      </c>
      <c r="D169" s="18">
        <f>IF(Sheet1!E169=0,0,((Sheet1!I169/Sheet1!E169)*0.5)+((Sheet1!F169/Sheet1!E169)*0.02)-((Sheet1!J169/Sheet1!E169)*0.5)-((Sheet1!G169/Sheet1!E169)*2)-((Sheet1!H169/Sheet1!E169)*5))</f>
        <v>0</v>
      </c>
      <c r="E169" s="18">
        <f>IF(Sheet1!E169=0,0,IF(B169="G",((Sheet1!V169/Sheet1!E169)*7)+((Sheet1!T169/Sheet1!E169)*1)+((Sheet1!S169/Sheet1!E169)*1),0))</f>
        <v>0</v>
      </c>
      <c r="F169" s="18">
        <f>IF(Sheet1!E169=0,0,IF(B169="D",((Sheet1!K169/Sheet1!E169)*7)+((Sheet1!L169/Sheet1!E169)*4)+((Sheet1!S169/Sheet1!E169)*0.5)+((Sheet1!R169/Sheet1!E169)*0.25)+((Sheet1!Q169/Sheet1!E169)*0.03)-((Sheet1!P169/Sheet1!E169)*6),0))</f>
        <v>0</v>
      </c>
      <c r="G169" s="19">
        <f>IF(Sheet1!E169=0,0,IF(B169="M",((Sheet1!K169/Sheet1!E169)*7)+((Sheet1!L169/Sheet1!E169)*4)+((Sheet1!O169/Sheet1!E169)*2)+((Sheet1!Q169/Sheet1!E169)*0.05)-((Sheet1!P169/Sheet1!E169)*6),0))</f>
        <v>0</v>
      </c>
      <c r="H169" s="19">
        <f>IF(Sheet1!E169=0,0,IF(B169="F",((Sheet1!K169/Sheet1!E169)*7)+((Sheet1!L169/Sheet1!E169)*4)+((Sheet1!O169/Sheet1!E169)*2)+((Sheet1!Q169/Sheet1!E169)*0.03)-((Sheet1!P169/Sheet1!E169)*6),0))</f>
        <v>0</v>
      </c>
      <c r="I169" s="19">
        <f t="shared" si="38"/>
        <v>2</v>
      </c>
      <c r="J169" s="19">
        <f t="shared" si="39"/>
        <v>0</v>
      </c>
      <c r="K169" s="19">
        <f t="shared" si="40"/>
        <v>2</v>
      </c>
      <c r="L169" s="20">
        <f t="shared" si="41"/>
        <v>0</v>
      </c>
      <c r="M169" s="20">
        <f t="shared" si="42"/>
        <v>1</v>
      </c>
    </row>
    <row r="170" spans="1:13" x14ac:dyDescent="0.25">
      <c r="A170" t="s">
        <v>215</v>
      </c>
      <c r="B170" t="s">
        <v>12</v>
      </c>
      <c r="C170" t="s">
        <v>13</v>
      </c>
      <c r="D170" s="18">
        <f>IF(Sheet1!E170=0,0,((Sheet1!I170/Sheet1!E170)*0.5)+((Sheet1!F170/Sheet1!E170)*0.02)-((Sheet1!J170/Sheet1!E170)*0.5)-((Sheet1!G170/Sheet1!E170)*2)-((Sheet1!H170/Sheet1!E170)*5))</f>
        <v>0</v>
      </c>
      <c r="E170" s="18">
        <f>IF(Sheet1!E170=0,0,IF(B170="G",((Sheet1!V170/Sheet1!E170)*7)+((Sheet1!T170/Sheet1!E170)*1)+((Sheet1!S170/Sheet1!E170)*1),0))</f>
        <v>0</v>
      </c>
      <c r="F170" s="18">
        <f>IF(Sheet1!E170=0,0,IF(B170="D",((Sheet1!K170/Sheet1!E170)*7)+((Sheet1!L170/Sheet1!E170)*4)+((Sheet1!S170/Sheet1!E170)*0.5)+((Sheet1!R170/Sheet1!E170)*0.25)+((Sheet1!Q170/Sheet1!E170)*0.03)-((Sheet1!P170/Sheet1!E170)*6),0))</f>
        <v>0</v>
      </c>
      <c r="G170" s="19">
        <f>IF(Sheet1!E170=0,0,IF(B170="M",((Sheet1!K170/Sheet1!E170)*7)+((Sheet1!L170/Sheet1!E170)*4)+((Sheet1!O170/Sheet1!E170)*2)+((Sheet1!Q170/Sheet1!E170)*0.05)-((Sheet1!P170/Sheet1!E170)*6),0))</f>
        <v>0</v>
      </c>
      <c r="H170" s="19">
        <f>IF(Sheet1!E170=0,0,IF(B170="F",((Sheet1!K170/Sheet1!E170)*7)+((Sheet1!L170/Sheet1!E170)*4)+((Sheet1!O170/Sheet1!E170)*2)+((Sheet1!Q170/Sheet1!E170)*0.03)-((Sheet1!P170/Sheet1!E170)*6),0))</f>
        <v>0</v>
      </c>
      <c r="I170" s="19">
        <f t="shared" si="38"/>
        <v>0</v>
      </c>
      <c r="J170" s="19">
        <f t="shared" si="39"/>
        <v>0</v>
      </c>
      <c r="K170" s="19">
        <f t="shared" si="40"/>
        <v>0</v>
      </c>
      <c r="L170" s="20">
        <f t="shared" si="41"/>
        <v>3</v>
      </c>
      <c r="M170" s="20">
        <f t="shared" si="42"/>
        <v>1</v>
      </c>
    </row>
    <row r="171" spans="1:13" x14ac:dyDescent="0.25">
      <c r="A171" t="s">
        <v>218</v>
      </c>
      <c r="B171" t="s">
        <v>25</v>
      </c>
      <c r="C171" t="s">
        <v>3</v>
      </c>
      <c r="D171" s="18">
        <f>IF(Sheet1!E171=0,0,((Sheet1!I171/Sheet1!E171)*0.5)+((Sheet1!F171/Sheet1!E171)*0.02)-((Sheet1!J171/Sheet1!E171)*0.5)-((Sheet1!G171/Sheet1!E171)*2)-((Sheet1!H171/Sheet1!E171)*5))</f>
        <v>0</v>
      </c>
      <c r="E171" s="18">
        <f>IF(Sheet1!E171=0,0,IF(B171="G",((Sheet1!V171/Sheet1!E171)*7)+((Sheet1!T171/Sheet1!E171)*1)+((Sheet1!S171/Sheet1!E171)*1),0))</f>
        <v>0</v>
      </c>
      <c r="F171" s="18">
        <f>IF(Sheet1!E171=0,0,IF(B171="D",((Sheet1!K171/Sheet1!E171)*7)+((Sheet1!L171/Sheet1!E171)*4)+((Sheet1!S171/Sheet1!E171)*0.5)+((Sheet1!R171/Sheet1!E171)*0.25)+((Sheet1!Q171/Sheet1!E171)*0.03)-((Sheet1!P171/Sheet1!E171)*6),0))</f>
        <v>0</v>
      </c>
      <c r="G171" s="19">
        <f>IF(Sheet1!E171=0,0,IF(B171="M",((Sheet1!K171/Sheet1!E171)*7)+((Sheet1!L171/Sheet1!E171)*4)+((Sheet1!O171/Sheet1!E171)*2)+((Sheet1!Q171/Sheet1!E171)*0.05)-((Sheet1!P171/Sheet1!E171)*6),0))</f>
        <v>0</v>
      </c>
      <c r="H171" s="19">
        <f>IF(Sheet1!E171=0,0,IF(B171="F",((Sheet1!K171/Sheet1!E171)*7)+((Sheet1!L171/Sheet1!E171)*4)+((Sheet1!O171/Sheet1!E171)*2)+((Sheet1!Q171/Sheet1!E171)*0.03)-((Sheet1!P171/Sheet1!E171)*6),0))</f>
        <v>0</v>
      </c>
      <c r="I171" s="19">
        <f t="shared" si="38"/>
        <v>0</v>
      </c>
      <c r="J171" s="19">
        <f t="shared" si="39"/>
        <v>0</v>
      </c>
      <c r="K171" s="19">
        <f t="shared" si="40"/>
        <v>0</v>
      </c>
      <c r="L171" s="20">
        <f t="shared" si="41"/>
        <v>0</v>
      </c>
      <c r="M171" s="20">
        <f t="shared" si="42"/>
        <v>3</v>
      </c>
    </row>
    <row r="172" spans="1:13" x14ac:dyDescent="0.25">
      <c r="A172" t="s">
        <v>224</v>
      </c>
      <c r="B172" t="s">
        <v>2</v>
      </c>
      <c r="C172" t="s">
        <v>30</v>
      </c>
      <c r="D172" s="18">
        <f>IF(Sheet1!E172=0,0,((Sheet1!I172/Sheet1!E172)*0.5)+((Sheet1!F172/Sheet1!E172)*0.02)-((Sheet1!J172/Sheet1!E172)*0.5)-((Sheet1!G172/Sheet1!E172)*2)-((Sheet1!H172/Sheet1!E172)*5))</f>
        <v>0</v>
      </c>
      <c r="E172" s="18">
        <f>IF(Sheet1!E172=0,0,IF(B172="G",((Sheet1!V172/Sheet1!E172)*7)+((Sheet1!T172/Sheet1!E172)*1)+((Sheet1!S172/Sheet1!E172)*1),0))</f>
        <v>0</v>
      </c>
      <c r="F172" s="18">
        <f>IF(Sheet1!E172=0,0,IF(B172="D",((Sheet1!K172/Sheet1!E172)*7)+((Sheet1!L172/Sheet1!E172)*4)+((Sheet1!S172/Sheet1!E172)*0.5)+((Sheet1!R172/Sheet1!E172)*0.25)+((Sheet1!Q172/Sheet1!E172)*0.03)-((Sheet1!P172/Sheet1!E172)*6),0))</f>
        <v>0</v>
      </c>
      <c r="G172" s="19">
        <f>IF(Sheet1!E172=0,0,IF(B172="M",((Sheet1!K172/Sheet1!E172)*7)+((Sheet1!L172/Sheet1!E172)*4)+((Sheet1!O172/Sheet1!E172)*2)+((Sheet1!Q172/Sheet1!E172)*0.05)-((Sheet1!P172/Sheet1!E172)*6),0))</f>
        <v>0</v>
      </c>
      <c r="H172" s="19">
        <f>IF(Sheet1!E172=0,0,IF(B172="F",((Sheet1!K172/Sheet1!E172)*7)+((Sheet1!L172/Sheet1!E172)*4)+((Sheet1!O172/Sheet1!E172)*2)+((Sheet1!Q172/Sheet1!E172)*0.03)-((Sheet1!P172/Sheet1!E172)*6),0))</f>
        <v>0</v>
      </c>
      <c r="I172" s="19">
        <f t="shared" si="38"/>
        <v>1</v>
      </c>
      <c r="J172" s="19">
        <f t="shared" si="39"/>
        <v>0</v>
      </c>
      <c r="K172" s="19">
        <f t="shared" si="40"/>
        <v>1</v>
      </c>
      <c r="L172" s="20">
        <f t="shared" si="41"/>
        <v>1</v>
      </c>
      <c r="M172" s="20">
        <f t="shared" si="42"/>
        <v>0</v>
      </c>
    </row>
    <row r="173" spans="1:13" x14ac:dyDescent="0.25">
      <c r="A173" t="s">
        <v>228</v>
      </c>
      <c r="B173" t="s">
        <v>2</v>
      </c>
      <c r="C173" t="s">
        <v>22</v>
      </c>
      <c r="D173" s="18">
        <f>IF(Sheet1!E173=0,0,((Sheet1!I173/Sheet1!E173)*0.5)+((Sheet1!F173/Sheet1!E173)*0.02)-((Sheet1!J173/Sheet1!E173)*0.5)-((Sheet1!G173/Sheet1!E173)*2)-((Sheet1!H173/Sheet1!E173)*5))</f>
        <v>0</v>
      </c>
      <c r="E173" s="18">
        <f>IF(Sheet1!E173=0,0,IF(B173="G",((Sheet1!V173/Sheet1!E173)*7)+((Sheet1!T173/Sheet1!E173)*1)+((Sheet1!S173/Sheet1!E173)*1),0))</f>
        <v>0</v>
      </c>
      <c r="F173" s="18">
        <f>IF(Sheet1!E173=0,0,IF(B173="D",((Sheet1!K173/Sheet1!E173)*7)+((Sheet1!L173/Sheet1!E173)*4)+((Sheet1!S173/Sheet1!E173)*0.5)+((Sheet1!R173/Sheet1!E173)*0.25)+((Sheet1!Q173/Sheet1!E173)*0.03)-((Sheet1!P173/Sheet1!E173)*6),0))</f>
        <v>0</v>
      </c>
      <c r="G173" s="19">
        <f>IF(Sheet1!E173=0,0,IF(B173="M",((Sheet1!K173/Sheet1!E173)*7)+((Sheet1!L173/Sheet1!E173)*4)+((Sheet1!O173/Sheet1!E173)*2)+((Sheet1!Q173/Sheet1!E173)*0.05)-((Sheet1!P173/Sheet1!E173)*6),0))</f>
        <v>0</v>
      </c>
      <c r="H173" s="19">
        <f>IF(Sheet1!E173=0,0,IF(B173="F",((Sheet1!K173/Sheet1!E173)*7)+((Sheet1!L173/Sheet1!E173)*4)+((Sheet1!O173/Sheet1!E173)*2)+((Sheet1!Q173/Sheet1!E173)*0.03)-((Sheet1!P173/Sheet1!E173)*6),0))</f>
        <v>0</v>
      </c>
      <c r="I173" s="19">
        <f t="shared" si="38"/>
        <v>0</v>
      </c>
      <c r="J173" s="19">
        <f t="shared" si="39"/>
        <v>0</v>
      </c>
      <c r="K173" s="19">
        <f t="shared" si="40"/>
        <v>0</v>
      </c>
      <c r="L173" s="20">
        <f t="shared" si="41"/>
        <v>3</v>
      </c>
      <c r="M173" s="20">
        <f t="shared" si="42"/>
        <v>0</v>
      </c>
    </row>
    <row r="174" spans="1:13" x14ac:dyDescent="0.25">
      <c r="A174" t="s">
        <v>236</v>
      </c>
      <c r="B174" t="s">
        <v>2</v>
      </c>
      <c r="C174" t="s">
        <v>30</v>
      </c>
      <c r="D174" s="18">
        <f>IF(Sheet1!E174=0,0,((Sheet1!I174/Sheet1!E174)*0.5)+((Sheet1!F174/Sheet1!E174)*0.02)-((Sheet1!J174/Sheet1!E174)*0.5)-((Sheet1!G174/Sheet1!E174)*2)-((Sheet1!H174/Sheet1!E174)*5))</f>
        <v>0</v>
      </c>
      <c r="E174" s="18">
        <f>IF(Sheet1!E174=0,0,IF(B174="G",((Sheet1!V174/Sheet1!E174)*7)+((Sheet1!T174/Sheet1!E174)*1)+((Sheet1!S174/Sheet1!E174)*1),0))</f>
        <v>0</v>
      </c>
      <c r="F174" s="18">
        <f>IF(Sheet1!E174=0,0,IF(B174="D",((Sheet1!K174/Sheet1!E174)*7)+((Sheet1!L174/Sheet1!E174)*4)+((Sheet1!S174/Sheet1!E174)*0.5)+((Sheet1!R174/Sheet1!E174)*0.25)+((Sheet1!Q174/Sheet1!E174)*0.03)-((Sheet1!P174/Sheet1!E174)*6),0))</f>
        <v>0</v>
      </c>
      <c r="G174" s="19">
        <f>IF(Sheet1!E174=0,0,IF(B174="M",((Sheet1!K174/Sheet1!E174)*7)+((Sheet1!L174/Sheet1!E174)*4)+((Sheet1!O174/Sheet1!E174)*2)+((Sheet1!Q174/Sheet1!E174)*0.05)-((Sheet1!P174/Sheet1!E174)*6),0))</f>
        <v>0</v>
      </c>
      <c r="H174" s="19">
        <f>IF(Sheet1!E174=0,0,IF(B174="F",((Sheet1!K174/Sheet1!E174)*7)+((Sheet1!L174/Sheet1!E174)*4)+((Sheet1!O174/Sheet1!E174)*2)+((Sheet1!Q174/Sheet1!E174)*0.03)-((Sheet1!P174/Sheet1!E174)*6),0))</f>
        <v>0</v>
      </c>
      <c r="I174" s="19">
        <f t="shared" si="38"/>
        <v>1</v>
      </c>
      <c r="J174" s="19">
        <f t="shared" si="39"/>
        <v>0</v>
      </c>
      <c r="K174" s="19">
        <f t="shared" si="40"/>
        <v>1</v>
      </c>
      <c r="L174" s="20">
        <f t="shared" si="41"/>
        <v>1</v>
      </c>
      <c r="M174" s="20">
        <f t="shared" si="42"/>
        <v>0</v>
      </c>
    </row>
    <row r="175" spans="1:13" x14ac:dyDescent="0.25">
      <c r="A175" t="s">
        <v>241</v>
      </c>
      <c r="B175" t="s">
        <v>25</v>
      </c>
      <c r="C175" t="s">
        <v>30</v>
      </c>
      <c r="D175" s="18">
        <f>IF(Sheet1!E175=0,0,((Sheet1!I175/Sheet1!E175)*0.5)+((Sheet1!F175/Sheet1!E175)*0.02)-((Sheet1!J175/Sheet1!E175)*0.5)-((Sheet1!G175/Sheet1!E175)*2)-((Sheet1!H175/Sheet1!E175)*5))</f>
        <v>0</v>
      </c>
      <c r="E175" s="18">
        <f>IF(Sheet1!E175=0,0,IF(B175="G",((Sheet1!V175/Sheet1!E175)*7)+((Sheet1!T175/Sheet1!E175)*1)+((Sheet1!S175/Sheet1!E175)*1),0))</f>
        <v>0</v>
      </c>
      <c r="F175" s="18">
        <f>IF(Sheet1!E175=0,0,IF(B175="D",((Sheet1!K175/Sheet1!E175)*7)+((Sheet1!L175/Sheet1!E175)*4)+((Sheet1!S175/Sheet1!E175)*0.5)+((Sheet1!R175/Sheet1!E175)*0.25)+((Sheet1!Q175/Sheet1!E175)*0.03)-((Sheet1!P175/Sheet1!E175)*6),0))</f>
        <v>0</v>
      </c>
      <c r="G175" s="19">
        <f>IF(Sheet1!E175=0,0,IF(B175="M",((Sheet1!K175/Sheet1!E175)*7)+((Sheet1!L175/Sheet1!E175)*4)+((Sheet1!O175/Sheet1!E175)*2)+((Sheet1!Q175/Sheet1!E175)*0.05)-((Sheet1!P175/Sheet1!E175)*6),0))</f>
        <v>0</v>
      </c>
      <c r="H175" s="19">
        <f>IF(Sheet1!E175=0,0,IF(B175="F",((Sheet1!K175/Sheet1!E175)*7)+((Sheet1!L175/Sheet1!E175)*4)+((Sheet1!O175/Sheet1!E175)*2)+((Sheet1!Q175/Sheet1!E175)*0.03)-((Sheet1!P175/Sheet1!E175)*6),0))</f>
        <v>0</v>
      </c>
      <c r="I175" s="19">
        <f t="shared" si="38"/>
        <v>0</v>
      </c>
      <c r="J175" s="19">
        <f t="shared" si="39"/>
        <v>0</v>
      </c>
      <c r="K175" s="19">
        <f t="shared" si="40"/>
        <v>0</v>
      </c>
      <c r="L175" s="20">
        <f t="shared" si="41"/>
        <v>1</v>
      </c>
      <c r="M175" s="20">
        <f t="shared" si="42"/>
        <v>0</v>
      </c>
    </row>
    <row r="176" spans="1:13" x14ac:dyDescent="0.25">
      <c r="A176" t="s">
        <v>261</v>
      </c>
      <c r="B176" t="s">
        <v>25</v>
      </c>
      <c r="C176" t="s">
        <v>33</v>
      </c>
      <c r="D176" s="18">
        <f>IF(Sheet1!E176=0,0,((Sheet1!I176/Sheet1!E176)*0.5)+((Sheet1!F176/Sheet1!E176)*0.02)-((Sheet1!J176/Sheet1!E176)*0.5)-((Sheet1!G176/Sheet1!E176)*2)-((Sheet1!H176/Sheet1!E176)*5))</f>
        <v>0</v>
      </c>
      <c r="E176" s="18">
        <f>IF(Sheet1!E176=0,0,IF(B176="G",((Sheet1!V176/Sheet1!E176)*7)+((Sheet1!T176/Sheet1!E176)*1)+((Sheet1!S176/Sheet1!E176)*1),0))</f>
        <v>0</v>
      </c>
      <c r="F176" s="18">
        <f>IF(Sheet1!E176=0,0,IF(B176="D",((Sheet1!K176/Sheet1!E176)*7)+((Sheet1!L176/Sheet1!E176)*4)+((Sheet1!S176/Sheet1!E176)*0.5)+((Sheet1!R176/Sheet1!E176)*0.25)+((Sheet1!Q176/Sheet1!E176)*0.03)-((Sheet1!P176/Sheet1!E176)*6),0))</f>
        <v>0</v>
      </c>
      <c r="G176" s="19">
        <f>IF(Sheet1!E176=0,0,IF(B176="M",((Sheet1!K176/Sheet1!E176)*7)+((Sheet1!L176/Sheet1!E176)*4)+((Sheet1!O176/Sheet1!E176)*2)+((Sheet1!Q176/Sheet1!E176)*0.05)-((Sheet1!P176/Sheet1!E176)*6),0))</f>
        <v>0</v>
      </c>
      <c r="H176" s="19">
        <f>IF(Sheet1!E176=0,0,IF(B176="F",((Sheet1!K176/Sheet1!E176)*7)+((Sheet1!L176/Sheet1!E176)*4)+((Sheet1!O176/Sheet1!E176)*2)+((Sheet1!Q176/Sheet1!E176)*0.03)-((Sheet1!P176/Sheet1!E176)*6),0))</f>
        <v>0</v>
      </c>
      <c r="I176" s="19">
        <f t="shared" si="38"/>
        <v>0</v>
      </c>
      <c r="J176" s="19">
        <f t="shared" si="39"/>
        <v>0</v>
      </c>
      <c r="K176" s="19">
        <f t="shared" si="40"/>
        <v>0</v>
      </c>
      <c r="L176" s="20">
        <f t="shared" si="41"/>
        <v>0</v>
      </c>
      <c r="M176" s="20">
        <f t="shared" si="42"/>
        <v>1</v>
      </c>
    </row>
    <row r="177" spans="1:13" x14ac:dyDescent="0.25">
      <c r="A177" t="s">
        <v>262</v>
      </c>
      <c r="B177" t="s">
        <v>12</v>
      </c>
      <c r="C177" t="s">
        <v>22</v>
      </c>
      <c r="D177" s="18">
        <f>IF(Sheet1!E177=0,0,((Sheet1!I177/Sheet1!E177)*0.5)+((Sheet1!F177/Sheet1!E177)*0.02)-((Sheet1!J177/Sheet1!E177)*0.5)-((Sheet1!G177/Sheet1!E177)*2)-((Sheet1!H177/Sheet1!E177)*5))</f>
        <v>0</v>
      </c>
      <c r="E177" s="18">
        <f>IF(Sheet1!E177=0,0,IF(B177="G",((Sheet1!V177/Sheet1!E177)*7)+((Sheet1!T177/Sheet1!E177)*1)+((Sheet1!S177/Sheet1!E177)*1),0))</f>
        <v>0</v>
      </c>
      <c r="F177" s="18">
        <f>IF(Sheet1!E177=0,0,IF(B177="D",((Sheet1!K177/Sheet1!E177)*7)+((Sheet1!L177/Sheet1!E177)*4)+((Sheet1!S177/Sheet1!E177)*0.5)+((Sheet1!R177/Sheet1!E177)*0.25)+((Sheet1!Q177/Sheet1!E177)*0.03)-((Sheet1!P177/Sheet1!E177)*6),0))</f>
        <v>0</v>
      </c>
      <c r="G177" s="19">
        <f>IF(Sheet1!E177=0,0,IF(B177="M",((Sheet1!K177/Sheet1!E177)*7)+((Sheet1!L177/Sheet1!E177)*4)+((Sheet1!O177/Sheet1!E177)*2)+((Sheet1!Q177/Sheet1!E177)*0.05)-((Sheet1!P177/Sheet1!E177)*6),0))</f>
        <v>0</v>
      </c>
      <c r="H177" s="19">
        <f>IF(Sheet1!E177=0,0,IF(B177="F",((Sheet1!K177/Sheet1!E177)*7)+((Sheet1!L177/Sheet1!E177)*4)+((Sheet1!O177/Sheet1!E177)*2)+((Sheet1!Q177/Sheet1!E177)*0.03)-((Sheet1!P177/Sheet1!E177)*6),0))</f>
        <v>0</v>
      </c>
      <c r="I177" s="19">
        <f t="shared" si="38"/>
        <v>0</v>
      </c>
      <c r="J177" s="19">
        <f t="shared" si="39"/>
        <v>0</v>
      </c>
      <c r="K177" s="19">
        <f t="shared" si="40"/>
        <v>0</v>
      </c>
      <c r="L177" s="20">
        <f t="shared" si="41"/>
        <v>3</v>
      </c>
      <c r="M177" s="20">
        <f t="shared" si="42"/>
        <v>0</v>
      </c>
    </row>
    <row r="178" spans="1:13" x14ac:dyDescent="0.25">
      <c r="A178" t="s">
        <v>268</v>
      </c>
      <c r="B178" t="s">
        <v>16</v>
      </c>
      <c r="C178" t="s">
        <v>22</v>
      </c>
      <c r="D178" s="18">
        <f>IF(Sheet1!E178=0,0,((Sheet1!I178/Sheet1!E178)*0.5)+((Sheet1!F178/Sheet1!E178)*0.02)-((Sheet1!J178/Sheet1!E178)*0.5)-((Sheet1!G178/Sheet1!E178)*2)-((Sheet1!H178/Sheet1!E178)*5))</f>
        <v>0</v>
      </c>
      <c r="E178" s="18">
        <f>IF(Sheet1!E178=0,0,IF(B178="G",((Sheet1!V178/Sheet1!E178)*7)+((Sheet1!T178/Sheet1!E178)*1)+((Sheet1!S178/Sheet1!E178)*1),0))</f>
        <v>0</v>
      </c>
      <c r="F178" s="18">
        <f>IF(Sheet1!E178=0,0,IF(B178="D",((Sheet1!K178/Sheet1!E178)*7)+((Sheet1!L178/Sheet1!E178)*4)+((Sheet1!S178/Sheet1!E178)*0.5)+((Sheet1!R178/Sheet1!E178)*0.25)+((Sheet1!Q178/Sheet1!E178)*0.03)-((Sheet1!P178/Sheet1!E178)*6),0))</f>
        <v>0</v>
      </c>
      <c r="G178" s="19">
        <f>IF(Sheet1!E178=0,0,IF(B178="M",((Sheet1!K178/Sheet1!E178)*7)+((Sheet1!L178/Sheet1!E178)*4)+((Sheet1!O178/Sheet1!E178)*2)+((Sheet1!Q178/Sheet1!E178)*0.05)-((Sheet1!P178/Sheet1!E178)*6),0))</f>
        <v>0</v>
      </c>
      <c r="H178" s="19">
        <f>IF(Sheet1!E178=0,0,IF(B178="F",((Sheet1!K178/Sheet1!E178)*7)+((Sheet1!L178/Sheet1!E178)*4)+((Sheet1!O178/Sheet1!E178)*2)+((Sheet1!Q178/Sheet1!E178)*0.03)-((Sheet1!P178/Sheet1!E178)*6),0))</f>
        <v>0</v>
      </c>
      <c r="I178" s="19">
        <f t="shared" si="38"/>
        <v>0</v>
      </c>
      <c r="J178" s="19">
        <f t="shared" si="39"/>
        <v>0</v>
      </c>
      <c r="K178" s="19">
        <f t="shared" si="40"/>
        <v>0</v>
      </c>
      <c r="L178" s="20">
        <f t="shared" si="41"/>
        <v>3</v>
      </c>
      <c r="M178" s="20">
        <f t="shared" si="42"/>
        <v>0</v>
      </c>
    </row>
    <row r="179" spans="1:13" x14ac:dyDescent="0.25">
      <c r="A179" t="s">
        <v>269</v>
      </c>
      <c r="B179" t="s">
        <v>25</v>
      </c>
      <c r="C179" t="s">
        <v>13</v>
      </c>
      <c r="D179" s="18">
        <f>IF(Sheet1!E179=0,0,((Sheet1!I179/Sheet1!E179)*0.5)+((Sheet1!F179/Sheet1!E179)*0.02)-((Sheet1!J179/Sheet1!E179)*0.5)-((Sheet1!G179/Sheet1!E179)*2)-((Sheet1!H179/Sheet1!E179)*5))</f>
        <v>0</v>
      </c>
      <c r="E179" s="18">
        <f>IF(Sheet1!E179=0,0,IF(B179="G",((Sheet1!V179/Sheet1!E179)*7)+((Sheet1!T179/Sheet1!E179)*1)+((Sheet1!S179/Sheet1!E179)*1),0))</f>
        <v>0</v>
      </c>
      <c r="F179" s="18">
        <f>IF(Sheet1!E179=0,0,IF(B179="D",((Sheet1!K179/Sheet1!E179)*7)+((Sheet1!L179/Sheet1!E179)*4)+((Sheet1!S179/Sheet1!E179)*0.5)+((Sheet1!R179/Sheet1!E179)*0.25)+((Sheet1!Q179/Sheet1!E179)*0.03)-((Sheet1!P179/Sheet1!E179)*6),0))</f>
        <v>0</v>
      </c>
      <c r="G179" s="19">
        <f>IF(Sheet1!E179=0,0,IF(B179="M",((Sheet1!K179/Sheet1!E179)*7)+((Sheet1!L179/Sheet1!E179)*4)+((Sheet1!O179/Sheet1!E179)*2)+((Sheet1!Q179/Sheet1!E179)*0.05)-((Sheet1!P179/Sheet1!E179)*6),0))</f>
        <v>0</v>
      </c>
      <c r="H179" s="19">
        <f>IF(Sheet1!E179=0,0,IF(B179="F",((Sheet1!K179/Sheet1!E179)*7)+((Sheet1!L179/Sheet1!E179)*4)+((Sheet1!O179/Sheet1!E179)*2)+((Sheet1!Q179/Sheet1!E179)*0.03)-((Sheet1!P179/Sheet1!E179)*6),0))</f>
        <v>0</v>
      </c>
      <c r="I179" s="19">
        <f t="shared" si="38"/>
        <v>0</v>
      </c>
      <c r="J179" s="19">
        <f t="shared" si="39"/>
        <v>0</v>
      </c>
      <c r="K179" s="19">
        <f t="shared" si="40"/>
        <v>0</v>
      </c>
      <c r="L179" s="20">
        <f t="shared" si="41"/>
        <v>3</v>
      </c>
      <c r="M179" s="20">
        <f t="shared" si="42"/>
        <v>1</v>
      </c>
    </row>
    <row r="180" spans="1:13" x14ac:dyDescent="0.25">
      <c r="A180" t="s">
        <v>275</v>
      </c>
      <c r="B180" t="s">
        <v>25</v>
      </c>
      <c r="C180" t="s">
        <v>30</v>
      </c>
      <c r="D180" s="18">
        <f>IF(Sheet1!E180=0,0,((Sheet1!I180/Sheet1!E180)*0.5)+((Sheet1!F180/Sheet1!E180)*0.02)-((Sheet1!J180/Sheet1!E180)*0.5)-((Sheet1!G180/Sheet1!E180)*2)-((Sheet1!H180/Sheet1!E180)*5))</f>
        <v>0</v>
      </c>
      <c r="E180" s="18">
        <f>IF(Sheet1!E180=0,0,IF(B180="G",((Sheet1!V180/Sheet1!E180)*7)+((Sheet1!T180/Sheet1!E180)*1)+((Sheet1!S180/Sheet1!E180)*1),0))</f>
        <v>0</v>
      </c>
      <c r="F180" s="18">
        <f>IF(Sheet1!E180=0,0,IF(B180="D",((Sheet1!K180/Sheet1!E180)*7)+((Sheet1!L180/Sheet1!E180)*4)+((Sheet1!S180/Sheet1!E180)*0.5)+((Sheet1!R180/Sheet1!E180)*0.25)+((Sheet1!Q180/Sheet1!E180)*0.03)-((Sheet1!P180/Sheet1!E180)*6),0))</f>
        <v>0</v>
      </c>
      <c r="G180" s="19">
        <f>IF(Sheet1!E180=0,0,IF(B180="M",((Sheet1!K180/Sheet1!E180)*7)+((Sheet1!L180/Sheet1!E180)*4)+((Sheet1!O180/Sheet1!E180)*2)+((Sheet1!Q180/Sheet1!E180)*0.05)-((Sheet1!P180/Sheet1!E180)*6),0))</f>
        <v>0</v>
      </c>
      <c r="H180" s="19">
        <f>IF(Sheet1!E180=0,0,IF(B180="F",((Sheet1!K180/Sheet1!E180)*7)+((Sheet1!L180/Sheet1!E180)*4)+((Sheet1!O180/Sheet1!E180)*2)+((Sheet1!Q180/Sheet1!E180)*0.03)-((Sheet1!P180/Sheet1!E180)*6),0))</f>
        <v>0</v>
      </c>
      <c r="I180" s="19">
        <f t="shared" si="38"/>
        <v>0</v>
      </c>
      <c r="J180" s="19">
        <f t="shared" si="39"/>
        <v>0</v>
      </c>
      <c r="K180" s="19">
        <f t="shared" si="40"/>
        <v>0</v>
      </c>
      <c r="L180" s="20">
        <f t="shared" si="41"/>
        <v>1</v>
      </c>
      <c r="M180" s="20">
        <f t="shared" si="42"/>
        <v>0</v>
      </c>
    </row>
    <row r="181" spans="1:13" x14ac:dyDescent="0.25">
      <c r="A181" t="s">
        <v>278</v>
      </c>
      <c r="B181" t="s">
        <v>2</v>
      </c>
      <c r="C181" t="s">
        <v>33</v>
      </c>
      <c r="D181" s="18">
        <f>IF(Sheet1!E181=0,0,((Sheet1!I181/Sheet1!E181)*0.5)+((Sheet1!F181/Sheet1!E181)*0.02)-((Sheet1!J181/Sheet1!E181)*0.5)-((Sheet1!G181/Sheet1!E181)*2)-((Sheet1!H181/Sheet1!E181)*5))</f>
        <v>0</v>
      </c>
      <c r="E181" s="18">
        <f>IF(Sheet1!E181=0,0,IF(B181="G",((Sheet1!V181/Sheet1!E181)*7)+((Sheet1!T181/Sheet1!E181)*1)+((Sheet1!S181/Sheet1!E181)*1),0))</f>
        <v>0</v>
      </c>
      <c r="F181" s="18">
        <f>IF(Sheet1!E181=0,0,IF(B181="D",((Sheet1!K181/Sheet1!E181)*7)+((Sheet1!L181/Sheet1!E181)*4)+((Sheet1!S181/Sheet1!E181)*0.5)+((Sheet1!R181/Sheet1!E181)*0.25)+((Sheet1!Q181/Sheet1!E181)*0.03)-((Sheet1!P181/Sheet1!E181)*6),0))</f>
        <v>0</v>
      </c>
      <c r="G181" s="19">
        <f>IF(Sheet1!E181=0,0,IF(B181="M",((Sheet1!K181/Sheet1!E181)*7)+((Sheet1!L181/Sheet1!E181)*4)+((Sheet1!O181/Sheet1!E181)*2)+((Sheet1!Q181/Sheet1!E181)*0.05)-((Sheet1!P181/Sheet1!E181)*6),0))</f>
        <v>0</v>
      </c>
      <c r="H181" s="19">
        <f>IF(Sheet1!E181=0,0,IF(B181="F",((Sheet1!K181/Sheet1!E181)*7)+((Sheet1!L181/Sheet1!E181)*4)+((Sheet1!O181/Sheet1!E181)*2)+((Sheet1!Q181/Sheet1!E181)*0.03)-((Sheet1!P181/Sheet1!E181)*6),0))</f>
        <v>0</v>
      </c>
      <c r="I181" s="19">
        <f t="shared" si="38"/>
        <v>2</v>
      </c>
      <c r="J181" s="19">
        <f t="shared" si="39"/>
        <v>0</v>
      </c>
      <c r="K181" s="19">
        <f t="shared" si="40"/>
        <v>2</v>
      </c>
      <c r="L181" s="20">
        <f t="shared" si="41"/>
        <v>0</v>
      </c>
      <c r="M181" s="20">
        <f t="shared" si="42"/>
        <v>1</v>
      </c>
    </row>
    <row r="182" spans="1:13" x14ac:dyDescent="0.25">
      <c r="A182" t="s">
        <v>295</v>
      </c>
      <c r="B182" t="s">
        <v>25</v>
      </c>
      <c r="C182" t="s">
        <v>33</v>
      </c>
      <c r="D182" s="18">
        <f>IF(Sheet1!E182=0,0,((Sheet1!I182/Sheet1!E182)*0.5)+((Sheet1!F182/Sheet1!E182)*0.02)-((Sheet1!J182/Sheet1!E182)*0.5)-((Sheet1!G182/Sheet1!E182)*2)-((Sheet1!H182/Sheet1!E182)*5))</f>
        <v>0</v>
      </c>
      <c r="E182" s="18">
        <f>IF(Sheet1!E182=0,0,IF(B182="G",((Sheet1!V182/Sheet1!E182)*7)+((Sheet1!T182/Sheet1!E182)*1)+((Sheet1!S182/Sheet1!E182)*1),0))</f>
        <v>0</v>
      </c>
      <c r="F182" s="18">
        <f>IF(Sheet1!E182=0,0,IF(B182="D",((Sheet1!K182/Sheet1!E182)*7)+((Sheet1!L182/Sheet1!E182)*4)+((Sheet1!S182/Sheet1!E182)*0.5)+((Sheet1!R182/Sheet1!E182)*0.25)+((Sheet1!Q182/Sheet1!E182)*0.03)-((Sheet1!P182/Sheet1!E182)*6),0))</f>
        <v>0</v>
      </c>
      <c r="G182" s="19">
        <f>IF(Sheet1!E182=0,0,IF(B182="M",((Sheet1!K182/Sheet1!E182)*7)+((Sheet1!L182/Sheet1!E182)*4)+((Sheet1!O182/Sheet1!E182)*2)+((Sheet1!Q182/Sheet1!E182)*0.05)-((Sheet1!P182/Sheet1!E182)*6),0))</f>
        <v>0</v>
      </c>
      <c r="H182" s="19">
        <f>IF(Sheet1!E182=0,0,IF(B182="F",((Sheet1!K182/Sheet1!E182)*7)+((Sheet1!L182/Sheet1!E182)*4)+((Sheet1!O182/Sheet1!E182)*2)+((Sheet1!Q182/Sheet1!E182)*0.03)-((Sheet1!P182/Sheet1!E182)*6),0))</f>
        <v>0</v>
      </c>
      <c r="I182" s="19">
        <f t="shared" si="38"/>
        <v>0</v>
      </c>
      <c r="J182" s="19">
        <f t="shared" si="39"/>
        <v>0</v>
      </c>
      <c r="K182" s="19">
        <f t="shared" si="40"/>
        <v>0</v>
      </c>
      <c r="L182" s="20">
        <f t="shared" si="41"/>
        <v>0</v>
      </c>
      <c r="M182" s="20">
        <f t="shared" si="42"/>
        <v>1</v>
      </c>
    </row>
    <row r="183" spans="1:13" x14ac:dyDescent="0.25">
      <c r="A183" t="s">
        <v>296</v>
      </c>
      <c r="B183" t="s">
        <v>2</v>
      </c>
      <c r="C183" t="s">
        <v>33</v>
      </c>
      <c r="D183" s="18">
        <f>IF(Sheet1!E183=0,0,((Sheet1!I183/Sheet1!E183)*0.5)+((Sheet1!F183/Sheet1!E183)*0.02)-((Sheet1!J183/Sheet1!E183)*0.5)-((Sheet1!G183/Sheet1!E183)*2)-((Sheet1!H183/Sheet1!E183)*5))</f>
        <v>0</v>
      </c>
      <c r="E183" s="18">
        <f>IF(Sheet1!E183=0,0,IF(B183="G",((Sheet1!V183/Sheet1!E183)*7)+((Sheet1!T183/Sheet1!E183)*1)+((Sheet1!S183/Sheet1!E183)*1),0))</f>
        <v>0</v>
      </c>
      <c r="F183" s="18">
        <f>IF(Sheet1!E183=0,0,IF(B183="D",((Sheet1!K183/Sheet1!E183)*7)+((Sheet1!L183/Sheet1!E183)*4)+((Sheet1!S183/Sheet1!E183)*0.5)+((Sheet1!R183/Sheet1!E183)*0.25)+((Sheet1!Q183/Sheet1!E183)*0.03)-((Sheet1!P183/Sheet1!E183)*6),0))</f>
        <v>0</v>
      </c>
      <c r="G183" s="19">
        <f>IF(Sheet1!E183=0,0,IF(B183="M",((Sheet1!K183/Sheet1!E183)*7)+((Sheet1!L183/Sheet1!E183)*4)+((Sheet1!O183/Sheet1!E183)*2)+((Sheet1!Q183/Sheet1!E183)*0.05)-((Sheet1!P183/Sheet1!E183)*6),0))</f>
        <v>0</v>
      </c>
      <c r="H183" s="19">
        <f>IF(Sheet1!E183=0,0,IF(B183="F",((Sheet1!K183/Sheet1!E183)*7)+((Sheet1!L183/Sheet1!E183)*4)+((Sheet1!O183/Sheet1!E183)*2)+((Sheet1!Q183/Sheet1!E183)*0.03)-((Sheet1!P183/Sheet1!E183)*6),0))</f>
        <v>0</v>
      </c>
      <c r="I183" s="19">
        <f t="shared" si="38"/>
        <v>2</v>
      </c>
      <c r="J183" s="19">
        <f t="shared" si="39"/>
        <v>0</v>
      </c>
      <c r="K183" s="19">
        <f t="shared" si="40"/>
        <v>2</v>
      </c>
      <c r="L183" s="20">
        <f t="shared" si="41"/>
        <v>0</v>
      </c>
      <c r="M183" s="20">
        <f t="shared" si="42"/>
        <v>1</v>
      </c>
    </row>
    <row r="184" spans="1:13" x14ac:dyDescent="0.25">
      <c r="A184" t="s">
        <v>252</v>
      </c>
      <c r="B184" t="s">
        <v>2</v>
      </c>
      <c r="C184" t="s">
        <v>22</v>
      </c>
      <c r="D184" s="18">
        <f>IF(Sheet1!E184=0,0,((Sheet1!I184/Sheet1!E184)*0.5)+((Sheet1!F184/Sheet1!E184)*0.02)-((Sheet1!J184/Sheet1!E184)*0.5)-((Sheet1!G184/Sheet1!E184)*2)-((Sheet1!H184/Sheet1!E184)*5))</f>
        <v>-0.18</v>
      </c>
      <c r="E184" s="18">
        <f>IF(Sheet1!E184=0,0,IF(B184="G",((Sheet1!V184/Sheet1!E184)*7)+((Sheet1!T184/Sheet1!E184)*1)+((Sheet1!S184/Sheet1!E184)*1),0))</f>
        <v>0</v>
      </c>
      <c r="F184" s="18">
        <f>IF(Sheet1!E184=0,0,IF(B184="D",((Sheet1!K184/Sheet1!E184)*7)+((Sheet1!L184/Sheet1!E184)*4)+((Sheet1!S184/Sheet1!E184)*0.5)+((Sheet1!R184/Sheet1!E184)*0.25)+((Sheet1!Q184/Sheet1!E184)*0.03)-((Sheet1!P184/Sheet1!E184)*6),0))</f>
        <v>0</v>
      </c>
      <c r="G184" s="19">
        <f>IF(Sheet1!E184=0,0,IF(B184="M",((Sheet1!K184/Sheet1!E184)*7)+((Sheet1!L184/Sheet1!E184)*4)+((Sheet1!O184/Sheet1!E184)*2)+((Sheet1!Q184/Sheet1!E184)*0.05)-((Sheet1!P184/Sheet1!E184)*6),0))</f>
        <v>0.15000000000000002</v>
      </c>
      <c r="H184" s="19">
        <f>IF(Sheet1!E184=0,0,IF(B184="F",((Sheet1!K184/Sheet1!E184)*7)+((Sheet1!L184/Sheet1!E184)*4)+((Sheet1!O184/Sheet1!E184)*2)+((Sheet1!Q184/Sheet1!E184)*0.03)-((Sheet1!P184/Sheet1!E184)*6),0))</f>
        <v>0</v>
      </c>
      <c r="I184" s="19">
        <f t="shared" si="38"/>
        <v>0</v>
      </c>
      <c r="J184" s="19">
        <f t="shared" si="39"/>
        <v>0</v>
      </c>
      <c r="K184" s="19">
        <f t="shared" si="40"/>
        <v>-2.9999999999999971E-2</v>
      </c>
      <c r="L184" s="20">
        <f t="shared" si="41"/>
        <v>3</v>
      </c>
      <c r="M184" s="20">
        <f t="shared" si="42"/>
        <v>0</v>
      </c>
    </row>
    <row r="185" spans="1:13" x14ac:dyDescent="0.25">
      <c r="A185" t="s">
        <v>304</v>
      </c>
      <c r="B185" t="s">
        <v>25</v>
      </c>
      <c r="C185" t="s">
        <v>13</v>
      </c>
      <c r="D185" s="18">
        <f>IF(Sheet1!E185=0,0,((Sheet1!I185/Sheet1!E185)*0.5)+((Sheet1!F185/Sheet1!E185)*0.02)-((Sheet1!J185/Sheet1!E185)*0.5)-((Sheet1!G185/Sheet1!E185)*2)-((Sheet1!H185/Sheet1!E185)*5))</f>
        <v>-0.29499999999999993</v>
      </c>
      <c r="E185" s="18">
        <f>IF(Sheet1!E185=0,0,IF(B185="G",((Sheet1!V185/Sheet1!E185)*7)+((Sheet1!T185/Sheet1!E185)*1)+((Sheet1!S185/Sheet1!E185)*1),0))</f>
        <v>0</v>
      </c>
      <c r="F185" s="18">
        <f>IF(Sheet1!E185=0,0,IF(B185="D",((Sheet1!K185/Sheet1!E185)*7)+((Sheet1!L185/Sheet1!E185)*4)+((Sheet1!S185/Sheet1!E185)*0.5)+((Sheet1!R185/Sheet1!E185)*0.25)+((Sheet1!Q185/Sheet1!E185)*0.03)-((Sheet1!P185/Sheet1!E185)*6),0))</f>
        <v>0</v>
      </c>
      <c r="G185" s="19">
        <f>IF(Sheet1!E185=0,0,IF(B185="M",((Sheet1!K185/Sheet1!E185)*7)+((Sheet1!L185/Sheet1!E185)*4)+((Sheet1!O185/Sheet1!E185)*2)+((Sheet1!Q185/Sheet1!E185)*0.05)-((Sheet1!P185/Sheet1!E185)*6),0))</f>
        <v>0</v>
      </c>
      <c r="H185" s="19">
        <f>IF(Sheet1!E185=0,0,IF(B185="F",((Sheet1!K185/Sheet1!E185)*7)+((Sheet1!L185/Sheet1!E185)*4)+((Sheet1!O185/Sheet1!E185)*2)+((Sheet1!Q185/Sheet1!E185)*0.03)-((Sheet1!P185/Sheet1!E185)*6),0))</f>
        <v>0.09</v>
      </c>
      <c r="I185" s="19">
        <f t="shared" si="38"/>
        <v>0</v>
      </c>
      <c r="J185" s="19">
        <f t="shared" si="39"/>
        <v>6.7500000000000004E-2</v>
      </c>
      <c r="K185" s="19">
        <f t="shared" si="40"/>
        <v>-0.13749999999999993</v>
      </c>
      <c r="L185" s="20">
        <f t="shared" si="41"/>
        <v>3</v>
      </c>
      <c r="M185" s="20">
        <f t="shared" si="42"/>
        <v>1</v>
      </c>
    </row>
    <row r="186" spans="1:13" x14ac:dyDescent="0.25">
      <c r="A186" t="s">
        <v>231</v>
      </c>
      <c r="B186" t="s">
        <v>16</v>
      </c>
      <c r="C186" t="s">
        <v>33</v>
      </c>
      <c r="D186" s="18">
        <f>IF(Sheet1!E186=0,0,((Sheet1!I186/Sheet1!E186)*0.5)+((Sheet1!F186/Sheet1!E186)*0.02)-((Sheet1!J186/Sheet1!E186)*0.5)-((Sheet1!G186/Sheet1!E186)*2)-((Sheet1!H186/Sheet1!E186)*5))</f>
        <v>-2.44</v>
      </c>
      <c r="E186" s="18">
        <f>IF(Sheet1!E186=0,0,IF(B186="G",((Sheet1!V186/Sheet1!E186)*7)+((Sheet1!T186/Sheet1!E186)*1)+((Sheet1!S186/Sheet1!E186)*1),0))</f>
        <v>0</v>
      </c>
      <c r="F186" s="18">
        <f>IF(Sheet1!E186=0,0,IF(B186="D",((Sheet1!K186/Sheet1!E186)*7)+((Sheet1!L186/Sheet1!E186)*4)+((Sheet1!S186/Sheet1!E186)*0.5)+((Sheet1!R186/Sheet1!E186)*0.25)+((Sheet1!Q186/Sheet1!E186)*0.03)-((Sheet1!P186/Sheet1!E186)*6),0))</f>
        <v>0.09</v>
      </c>
      <c r="G186" s="19">
        <f>IF(Sheet1!E186=0,0,IF(B186="M",((Sheet1!K186/Sheet1!E186)*7)+((Sheet1!L186/Sheet1!E186)*4)+((Sheet1!O186/Sheet1!E186)*2)+((Sheet1!Q186/Sheet1!E186)*0.05)-((Sheet1!P186/Sheet1!E186)*6),0))</f>
        <v>0</v>
      </c>
      <c r="H186" s="19">
        <f>IF(Sheet1!E186=0,0,IF(B186="F",((Sheet1!K186/Sheet1!E186)*7)+((Sheet1!L186/Sheet1!E186)*4)+((Sheet1!O186/Sheet1!E186)*2)+((Sheet1!Q186/Sheet1!E186)*0.03)-((Sheet1!P186/Sheet1!E186)*6),0))</f>
        <v>0</v>
      </c>
      <c r="I186" s="19">
        <f t="shared" si="38"/>
        <v>4</v>
      </c>
      <c r="J186" s="19">
        <f t="shared" si="39"/>
        <v>1.8000000000000002E-2</v>
      </c>
      <c r="K186" s="19">
        <f t="shared" si="40"/>
        <v>1.6679999999999999</v>
      </c>
      <c r="L186" s="20">
        <f t="shared" si="41"/>
        <v>0</v>
      </c>
      <c r="M186" s="20">
        <f t="shared" si="42"/>
        <v>1</v>
      </c>
    </row>
    <row r="187" spans="1:13" x14ac:dyDescent="0.25">
      <c r="A187" t="s">
        <v>189</v>
      </c>
      <c r="B187" t="s">
        <v>16</v>
      </c>
      <c r="C187" t="s">
        <v>13</v>
      </c>
      <c r="D187" s="18">
        <f>IF(Sheet1!E187=0,0,((Sheet1!I187/Sheet1!E187)*0.5)+((Sheet1!F187/Sheet1!E187)*0.02)-((Sheet1!J187/Sheet1!E187)*0.5)-((Sheet1!G187/Sheet1!E187)*2)-((Sheet1!H187/Sheet1!E187)*5))</f>
        <v>0</v>
      </c>
      <c r="E187" s="18">
        <f>IF(Sheet1!E187=0,0,IF(B187="G",((Sheet1!V187/Sheet1!E187)*7)+((Sheet1!T187/Sheet1!E187)*1)+((Sheet1!S187/Sheet1!E187)*1),0))</f>
        <v>0</v>
      </c>
      <c r="F187" s="18">
        <f>IF(Sheet1!E187=0,0,IF(B187="D",((Sheet1!K187/Sheet1!E187)*7)+((Sheet1!L187/Sheet1!E187)*4)+((Sheet1!S187/Sheet1!E187)*0.5)+((Sheet1!R187/Sheet1!E187)*0.25)+((Sheet1!Q187/Sheet1!E187)*0.03)-((Sheet1!P187/Sheet1!E187)*6),0))</f>
        <v>0</v>
      </c>
      <c r="G187" s="19">
        <f>IF(Sheet1!E187=0,0,IF(B187="M",((Sheet1!K187/Sheet1!E187)*7)+((Sheet1!L187/Sheet1!E187)*4)+((Sheet1!O187/Sheet1!E187)*2)+((Sheet1!Q187/Sheet1!E187)*0.05)-((Sheet1!P187/Sheet1!E187)*6),0))</f>
        <v>0</v>
      </c>
      <c r="H187" s="19">
        <f>IF(Sheet1!E187=0,0,IF(B187="F",((Sheet1!K187/Sheet1!E187)*7)+((Sheet1!L187/Sheet1!E187)*4)+((Sheet1!O187/Sheet1!E187)*2)+((Sheet1!Q187/Sheet1!E187)*0.03)-((Sheet1!P187/Sheet1!E187)*6),0))</f>
        <v>0</v>
      </c>
      <c r="I187" s="19">
        <f t="shared" si="38"/>
        <v>0</v>
      </c>
      <c r="J187" s="19">
        <f t="shared" si="39"/>
        <v>0</v>
      </c>
      <c r="K187" s="19">
        <f t="shared" si="40"/>
        <v>0</v>
      </c>
      <c r="L187" s="20">
        <f t="shared" si="41"/>
        <v>3</v>
      </c>
      <c r="M187" s="20">
        <f t="shared" si="42"/>
        <v>1</v>
      </c>
    </row>
    <row r="188" spans="1:13" x14ac:dyDescent="0.25">
      <c r="A188" t="s">
        <v>219</v>
      </c>
      <c r="B188" t="s">
        <v>2</v>
      </c>
      <c r="C188" t="s">
        <v>13</v>
      </c>
      <c r="D188" s="18">
        <f>IF(Sheet1!E188=0,0,((Sheet1!I188/Sheet1!E188)*0.5)+((Sheet1!F188/Sheet1!E188)*0.02)-((Sheet1!J188/Sheet1!E188)*0.5)-((Sheet1!G188/Sheet1!E188)*2)-((Sheet1!H188/Sheet1!E188)*5))</f>
        <v>0</v>
      </c>
      <c r="E188" s="18">
        <f>IF(Sheet1!E188=0,0,IF(B188="G",((Sheet1!V188/Sheet1!E188)*7)+((Sheet1!T188/Sheet1!E188)*1)+((Sheet1!S188/Sheet1!E188)*1),0))</f>
        <v>0</v>
      </c>
      <c r="F188" s="18">
        <f>IF(Sheet1!E188=0,0,IF(B188="D",((Sheet1!K188/Sheet1!E188)*7)+((Sheet1!L188/Sheet1!E188)*4)+((Sheet1!S188/Sheet1!E188)*0.5)+((Sheet1!R188/Sheet1!E188)*0.25)+((Sheet1!Q188/Sheet1!E188)*0.03)-((Sheet1!P188/Sheet1!E188)*6),0))</f>
        <v>0</v>
      </c>
      <c r="G188" s="19">
        <f>IF(Sheet1!E188=0,0,IF(B188="M",((Sheet1!K188/Sheet1!E188)*7)+((Sheet1!L188/Sheet1!E188)*4)+((Sheet1!O188/Sheet1!E188)*2)+((Sheet1!Q188/Sheet1!E188)*0.05)-((Sheet1!P188/Sheet1!E188)*6),0))</f>
        <v>0</v>
      </c>
      <c r="H188" s="19">
        <f>IF(Sheet1!E188=0,0,IF(B188="F",((Sheet1!K188/Sheet1!E188)*7)+((Sheet1!L188/Sheet1!E188)*4)+((Sheet1!O188/Sheet1!E188)*2)+((Sheet1!Q188/Sheet1!E188)*0.03)-((Sheet1!P188/Sheet1!E188)*6),0))</f>
        <v>0</v>
      </c>
      <c r="I188" s="19">
        <f t="shared" si="38"/>
        <v>0</v>
      </c>
      <c r="J188" s="19">
        <f t="shared" si="39"/>
        <v>0</v>
      </c>
      <c r="K188" s="19">
        <f t="shared" si="40"/>
        <v>0</v>
      </c>
      <c r="L188" s="20">
        <f t="shared" si="41"/>
        <v>3</v>
      </c>
      <c r="M188" s="20">
        <f t="shared" si="42"/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UpdatePPG">
                <anchor moveWithCells="1" sizeWithCells="1">
                  <from>
                    <xdr:col>17</xdr:col>
                    <xdr:colOff>876300</xdr:colOff>
                    <xdr:row>3</xdr:row>
                    <xdr:rowOff>152400</xdr:rowOff>
                  </from>
                  <to>
                    <xdr:col>20</xdr:col>
                    <xdr:colOff>19050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opycolumnsproj">
                <anchor moveWithCells="1" sizeWithCells="1">
                  <from>
                    <xdr:col>18</xdr:col>
                    <xdr:colOff>9525</xdr:colOff>
                    <xdr:row>0</xdr:row>
                    <xdr:rowOff>171450</xdr:rowOff>
                  </from>
                  <to>
                    <xdr:col>19</xdr:col>
                    <xdr:colOff>304800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Sheet1</vt:lpstr>
      <vt:lpstr>GK</vt:lpstr>
      <vt:lpstr>DEF</vt:lpstr>
      <vt:lpstr>MIL</vt:lpstr>
      <vt:lpstr>FW</vt:lpstr>
      <vt:lpstr>TEAM</vt:lpstr>
      <vt:lpstr>PROJ</vt:lpstr>
      <vt:lpstr>Prono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takyar</dc:creator>
  <cp:lastModifiedBy>Anthony V.</cp:lastModifiedBy>
  <cp:revision/>
  <dcterms:created xsi:type="dcterms:W3CDTF">2015-02-12T10:43:02Z</dcterms:created>
  <dcterms:modified xsi:type="dcterms:W3CDTF">2015-11-12T14:16:36Z</dcterms:modified>
</cp:coreProperties>
</file>