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90" windowWidth="28515" windowHeight="12585" activeTab="1"/>
  </bookViews>
  <sheets>
    <sheet name="Admin Tool PDF" sheetId="2" r:id="rId1"/>
    <sheet name="destination" sheetId="3" r:id="rId2"/>
    <sheet name="Commission Report" sheetId="1" r:id="rId3"/>
  </sheets>
  <definedNames>
    <definedName name="_xlnm._FilterDatabase" localSheetId="2" hidden="1">'Commission Report'!$A$1:$AC$1</definedName>
  </definedNames>
  <calcPr calcId="125725"/>
</workbook>
</file>

<file path=xl/calcChain.xml><?xml version="1.0" encoding="utf-8"?>
<calcChain xmlns="http://schemas.openxmlformats.org/spreadsheetml/2006/main">
  <c r="L2" i="1"/>
  <c r="G2"/>
  <c r="G3"/>
  <c r="G4"/>
  <c r="G5"/>
  <c r="G6"/>
  <c r="G7"/>
  <c r="AC7"/>
  <c r="AB7"/>
  <c r="AA7"/>
  <c r="Z7"/>
  <c r="Y7"/>
  <c r="X7"/>
  <c r="W7"/>
  <c r="V7"/>
  <c r="U7"/>
  <c r="S7"/>
  <c r="T7" s="1"/>
  <c r="R7"/>
  <c r="Q7"/>
  <c r="P7"/>
  <c r="O7"/>
  <c r="N7"/>
  <c r="M7"/>
  <c r="L7"/>
  <c r="K7"/>
  <c r="J7"/>
  <c r="I7"/>
  <c r="H7"/>
  <c r="F7"/>
  <c r="E7"/>
  <c r="D7"/>
  <c r="C7"/>
  <c r="B7"/>
  <c r="A7"/>
  <c r="AC6"/>
  <c r="AB6"/>
  <c r="AA6"/>
  <c r="Z6"/>
  <c r="Y6"/>
  <c r="X6"/>
  <c r="W6"/>
  <c r="V6"/>
  <c r="U6"/>
  <c r="S6"/>
  <c r="T6" s="1"/>
  <c r="R6"/>
  <c r="Q6"/>
  <c r="P6"/>
  <c r="O6"/>
  <c r="N6"/>
  <c r="M6"/>
  <c r="L6"/>
  <c r="J6"/>
  <c r="K6" s="1"/>
  <c r="I6"/>
  <c r="H6"/>
  <c r="F6"/>
  <c r="E6"/>
  <c r="D6"/>
  <c r="C6"/>
  <c r="B6"/>
  <c r="A6"/>
  <c r="AC5"/>
  <c r="AB5"/>
  <c r="AA5"/>
  <c r="Z5"/>
  <c r="Y5"/>
  <c r="X5"/>
  <c r="W5"/>
  <c r="V5"/>
  <c r="U5"/>
  <c r="S5"/>
  <c r="T5" s="1"/>
  <c r="R5"/>
  <c r="Q5"/>
  <c r="P5"/>
  <c r="O5"/>
  <c r="N5"/>
  <c r="M5"/>
  <c r="L5"/>
  <c r="J5"/>
  <c r="K5" s="1"/>
  <c r="I5"/>
  <c r="H5"/>
  <c r="F5"/>
  <c r="E5"/>
  <c r="D5"/>
  <c r="C5"/>
  <c r="B5"/>
  <c r="A5"/>
  <c r="AC4"/>
  <c r="AB4"/>
  <c r="AA4"/>
  <c r="Z4"/>
  <c r="Y4"/>
  <c r="X4"/>
  <c r="W4"/>
  <c r="V4"/>
  <c r="U4"/>
  <c r="S4"/>
  <c r="T4" s="1"/>
  <c r="R4"/>
  <c r="Q4"/>
  <c r="P4"/>
  <c r="O4"/>
  <c r="N4"/>
  <c r="M4"/>
  <c r="L4"/>
  <c r="J4"/>
  <c r="K4" s="1"/>
  <c r="I4"/>
  <c r="H4"/>
  <c r="F4"/>
  <c r="E4"/>
  <c r="D4"/>
  <c r="C4"/>
  <c r="B4"/>
  <c r="A4"/>
  <c r="AC3"/>
  <c r="AB3"/>
  <c r="AA3"/>
  <c r="Z3"/>
  <c r="Y3"/>
  <c r="X3"/>
  <c r="W3"/>
  <c r="V3"/>
  <c r="U3"/>
  <c r="S3"/>
  <c r="T3" s="1"/>
  <c r="R3"/>
  <c r="Q3"/>
  <c r="P3"/>
  <c r="O3"/>
  <c r="N3"/>
  <c r="M3"/>
  <c r="L3"/>
  <c r="J3"/>
  <c r="K3" s="1"/>
  <c r="I3"/>
  <c r="H3"/>
  <c r="F3"/>
  <c r="E3"/>
  <c r="D3"/>
  <c r="C3"/>
  <c r="B3"/>
  <c r="A3"/>
  <c r="AC2"/>
  <c r="AB2"/>
  <c r="AA2"/>
  <c r="Z2"/>
  <c r="Y2"/>
  <c r="X2"/>
  <c r="W2"/>
  <c r="V2"/>
  <c r="U2"/>
  <c r="S2"/>
  <c r="T2" s="1"/>
  <c r="R2"/>
  <c r="Q2"/>
  <c r="P2"/>
  <c r="O2"/>
  <c r="N2"/>
  <c r="M2"/>
  <c r="J2"/>
  <c r="K2" s="1"/>
  <c r="I2"/>
  <c r="H2"/>
  <c r="F2"/>
  <c r="E2"/>
  <c r="D2"/>
  <c r="C2"/>
  <c r="B2"/>
  <c r="A2"/>
</calcChain>
</file>

<file path=xl/sharedStrings.xml><?xml version="1.0" encoding="utf-8"?>
<sst xmlns="http://schemas.openxmlformats.org/spreadsheetml/2006/main" count="255" uniqueCount="102">
  <si>
    <t>Model Name</t>
  </si>
  <si>
    <t>Citizenship</t>
  </si>
  <si>
    <t>Period</t>
  </si>
  <si>
    <t>Agency</t>
  </si>
  <si>
    <t>City</t>
  </si>
  <si>
    <t>Statement date</t>
  </si>
  <si>
    <t>Original value</t>
  </si>
  <si>
    <t>Currency</t>
  </si>
  <si>
    <t>Invoice Number</t>
  </si>
  <si>
    <t>Billing date</t>
  </si>
  <si>
    <t>Billing Quarter</t>
  </si>
  <si>
    <t>Billing Value</t>
  </si>
  <si>
    <t>Left</t>
  </si>
  <si>
    <t>Paiement Conditions (Days)</t>
  </si>
  <si>
    <t xml:space="preserve">Deadline </t>
  </si>
  <si>
    <t>Remaining Days before Deadline</t>
  </si>
  <si>
    <t>Payment date</t>
  </si>
  <si>
    <t>Paid Amount</t>
  </si>
  <si>
    <t>Status</t>
  </si>
  <si>
    <t>Received by</t>
  </si>
  <si>
    <t>Scout com (paid)</t>
  </si>
  <si>
    <t>Retrocession (paid)</t>
  </si>
  <si>
    <t>Comments</t>
  </si>
  <si>
    <t>M. K. (Argentina)</t>
  </si>
  <si>
    <t>Q3 2002 - Q3 2015</t>
  </si>
  <si>
    <t>A Models (Paris)</t>
  </si>
  <si>
    <t>109.19 EUR</t>
  </si>
  <si>
    <t>0.00 EUR</t>
  </si>
  <si>
    <t>06 Nov 2015 (2)</t>
  </si>
  <si>
    <t>Pending</t>
  </si>
  <si>
    <t>Paris</t>
  </si>
  <si>
    <t>0.00 USD -</t>
  </si>
  <si>
    <t>N. D. (Argentina)</t>
  </si>
  <si>
    <t>13 Apr 2015 - 08 Jun 2015</t>
  </si>
  <si>
    <t>B Models (Istanbul)</t>
  </si>
  <si>
    <t>910.00 USD</t>
  </si>
  <si>
    <t>0.00 USD</t>
  </si>
  <si>
    <t>31 Aug 2015 (-66)</t>
  </si>
  <si>
    <t>Unpaid (66)</t>
  </si>
  <si>
    <t>L. G. (Belarus)</t>
  </si>
  <si>
    <t>Apr 2015 - Apr 2018</t>
  </si>
  <si>
    <t>C Models (Mumbai)</t>
  </si>
  <si>
    <t>2,345.52 EUR</t>
  </si>
  <si>
    <t>03 Dec 2015 (28)</t>
  </si>
  <si>
    <t>V. T. (Belarus)</t>
  </si>
  <si>
    <t xml:space="preserve">18 Jun 2015 - 18 Aug 2015 </t>
  </si>
  <si>
    <t>D Models (Kuala Lumpur)</t>
  </si>
  <si>
    <t>11 Aug 2015</t>
  </si>
  <si>
    <t>262.71 EUR</t>
  </si>
  <si>
    <t>10 Oct 2015 (-26)</t>
  </si>
  <si>
    <t>Unpaid (26)</t>
  </si>
  <si>
    <t>S. C. (Bosnia)</t>
  </si>
  <si>
    <t>14 Apr 2015 - 05 Jun 2015</t>
  </si>
  <si>
    <t>C Models (Istanbul)</t>
  </si>
  <si>
    <t>440.00 USD</t>
  </si>
  <si>
    <t>A. M. (Brazil)</t>
  </si>
  <si>
    <t>E Models (New York)</t>
  </si>
  <si>
    <t>205.00 USD</t>
  </si>
  <si>
    <t>18 Nov 2015 (14)</t>
  </si>
  <si>
    <t>M. K.</t>
  </si>
  <si>
    <t>A Models</t>
  </si>
  <si>
    <t>Argentina</t>
  </si>
  <si>
    <t>EUR</t>
  </si>
  <si>
    <t>USD</t>
  </si>
  <si>
    <t>N. D.</t>
  </si>
  <si>
    <t>B Models</t>
  </si>
  <si>
    <t>Istanbul</t>
  </si>
  <si>
    <t>L. G.</t>
  </si>
  <si>
    <t>Belarus</t>
  </si>
  <si>
    <t>C Models</t>
  </si>
  <si>
    <t>Mumbai</t>
  </si>
  <si>
    <t>V. T.</t>
  </si>
  <si>
    <t>D Models</t>
  </si>
  <si>
    <t>Kuala Lumpur</t>
  </si>
  <si>
    <t>Paiement Quarter</t>
  </si>
  <si>
    <t>Paiement date</t>
  </si>
  <si>
    <t>Y2015Q4</t>
  </si>
  <si>
    <t>Y2015Q3</t>
  </si>
  <si>
    <t>Y2015Q1</t>
  </si>
  <si>
    <t>Y2014Q3</t>
  </si>
  <si>
    <t>S. C.</t>
  </si>
  <si>
    <t>Bosnia</t>
  </si>
  <si>
    <t>A. M.</t>
  </si>
  <si>
    <t>Brazil</t>
  </si>
  <si>
    <t>E Models</t>
  </si>
  <si>
    <t>New York</t>
  </si>
  <si>
    <t>Geneva</t>
  </si>
  <si>
    <t>Q4 1999 - Q4 2012</t>
  </si>
  <si>
    <t>08 Apr 2014</t>
  </si>
  <si>
    <t>328.50 EUR</t>
  </si>
  <si>
    <t>08 May 2014</t>
  </si>
  <si>
    <t>13 May 2013</t>
  </si>
  <si>
    <t>Paid</t>
  </si>
  <si>
    <t>Milan</t>
  </si>
  <si>
    <t>Serbia</t>
  </si>
  <si>
    <t>Y2014Q2</t>
  </si>
  <si>
    <t>08 May 201</t>
  </si>
  <si>
    <t>A. T. (Serbia)</t>
  </si>
  <si>
    <t>I (Milan)</t>
  </si>
  <si>
    <t>A. T.</t>
  </si>
  <si>
    <t>I</t>
  </si>
  <si>
    <t>Y2013Q2</t>
  </si>
</sst>
</file>

<file path=xl/styles.xml><?xml version="1.0" encoding="utf-8"?>
<styleSheet xmlns="http://schemas.openxmlformats.org/spreadsheetml/2006/main">
  <numFmts count="1">
    <numFmt numFmtId="164" formatCode="dd/mm/yy;@"/>
  </numFmts>
  <fonts count="2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/>
    <xf numFmtId="164" fontId="1" fillId="0" borderId="0" xfId="0" applyNumberFormat="1" applyFont="1" applyAlignment="1"/>
    <xf numFmtId="0" fontId="1" fillId="0" borderId="0" xfId="0" applyFont="1" applyAlignment="1">
      <alignment wrapText="1"/>
    </xf>
    <xf numFmtId="0" fontId="0" fillId="0" borderId="0" xfId="0" applyAlignment="1"/>
    <xf numFmtId="164" fontId="0" fillId="0" borderId="0" xfId="0" applyNumberFormat="1"/>
    <xf numFmtId="15" fontId="0" fillId="0" borderId="0" xfId="0" applyNumberFormat="1"/>
    <xf numFmtId="4" fontId="0" fillId="0" borderId="0" xfId="0" applyNumberFormat="1"/>
    <xf numFmtId="14" fontId="1" fillId="0" borderId="0" xfId="0" applyNumberFormat="1" applyFont="1" applyAlignme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7"/>
  <sheetViews>
    <sheetView zoomScale="70" zoomScaleNormal="70" workbookViewId="0">
      <selection activeCell="J15" sqref="J15"/>
    </sheetView>
  </sheetViews>
  <sheetFormatPr baseColWidth="10" defaultRowHeight="15"/>
  <cols>
    <col min="1" max="1" width="34.28515625" bestFit="1" customWidth="1"/>
    <col min="2" max="2" width="66" bestFit="1" customWidth="1"/>
    <col min="3" max="3" width="53.42578125" bestFit="1" customWidth="1"/>
    <col min="4" max="4" width="16.7109375" bestFit="1" customWidth="1"/>
    <col min="5" max="5" width="15.7109375" bestFit="1" customWidth="1"/>
    <col min="6" max="6" width="13" bestFit="1" customWidth="1"/>
    <col min="7" max="7" width="14.5703125" bestFit="1" customWidth="1"/>
    <col min="8" max="8" width="15.42578125" bestFit="1" customWidth="1"/>
    <col min="9" max="9" width="13.5703125" bestFit="1" customWidth="1"/>
    <col min="10" max="10" width="18.85546875" bestFit="1" customWidth="1"/>
    <col min="11" max="11" width="19.140625" bestFit="1" customWidth="1"/>
    <col min="12" max="12" width="14.5703125" bestFit="1" customWidth="1"/>
    <col min="13" max="13" width="15.42578125" bestFit="1" customWidth="1"/>
    <col min="14" max="15" width="11.7109375" bestFit="1" customWidth="1"/>
    <col min="16" max="16" width="16" bestFit="1" customWidth="1"/>
    <col min="17" max="17" width="74.5703125" bestFit="1" customWidth="1"/>
    <col min="18" max="18" width="75.85546875" bestFit="1" customWidth="1"/>
  </cols>
  <sheetData>
    <row r="1" spans="1:17">
      <c r="A1" t="s">
        <v>23</v>
      </c>
      <c r="B1" t="s">
        <v>24</v>
      </c>
      <c r="C1" t="s">
        <v>25</v>
      </c>
      <c r="D1" s="5">
        <v>42284</v>
      </c>
      <c r="E1" t="s">
        <v>26</v>
      </c>
      <c r="F1">
        <v>1553</v>
      </c>
      <c r="G1" s="6">
        <v>42285</v>
      </c>
      <c r="H1" t="s">
        <v>26</v>
      </c>
      <c r="I1" t="s">
        <v>27</v>
      </c>
      <c r="J1">
        <v>30</v>
      </c>
      <c r="K1" t="s">
        <v>28</v>
      </c>
      <c r="L1" s="9">
        <v>42036</v>
      </c>
      <c r="M1" t="s">
        <v>27</v>
      </c>
      <c r="N1" t="s">
        <v>29</v>
      </c>
      <c r="O1" t="s">
        <v>30</v>
      </c>
      <c r="P1" t="s">
        <v>31</v>
      </c>
      <c r="Q1" t="s">
        <v>31</v>
      </c>
    </row>
    <row r="2" spans="1:17">
      <c r="A2" t="s">
        <v>32</v>
      </c>
      <c r="B2" t="s">
        <v>33</v>
      </c>
      <c r="C2" t="s">
        <v>34</v>
      </c>
      <c r="D2" s="5">
        <v>42187</v>
      </c>
      <c r="E2" t="s">
        <v>35</v>
      </c>
      <c r="F2">
        <v>1425</v>
      </c>
      <c r="G2" s="6">
        <v>42187</v>
      </c>
      <c r="H2" t="s">
        <v>35</v>
      </c>
      <c r="I2" t="s">
        <v>36</v>
      </c>
      <c r="J2">
        <v>60</v>
      </c>
      <c r="K2" t="s">
        <v>37</v>
      </c>
      <c r="L2" s="9">
        <v>41852</v>
      </c>
      <c r="M2" t="s">
        <v>36</v>
      </c>
      <c r="N2" t="s">
        <v>38</v>
      </c>
      <c r="O2" t="s">
        <v>30</v>
      </c>
      <c r="P2" t="s">
        <v>31</v>
      </c>
      <c r="Q2" t="s">
        <v>31</v>
      </c>
    </row>
    <row r="3" spans="1:17">
      <c r="A3" t="s">
        <v>39</v>
      </c>
      <c r="B3" t="s">
        <v>40</v>
      </c>
      <c r="C3" t="s">
        <v>41</v>
      </c>
      <c r="D3" s="5">
        <v>42311</v>
      </c>
      <c r="E3" t="s">
        <v>42</v>
      </c>
      <c r="F3">
        <v>1636</v>
      </c>
      <c r="G3" s="6">
        <v>42311</v>
      </c>
      <c r="H3" t="s">
        <v>42</v>
      </c>
      <c r="I3" t="s">
        <v>27</v>
      </c>
      <c r="J3">
        <v>30</v>
      </c>
      <c r="K3" t="s">
        <v>43</v>
      </c>
      <c r="M3" t="s">
        <v>27</v>
      </c>
      <c r="N3" t="s">
        <v>29</v>
      </c>
      <c r="O3" t="s">
        <v>30</v>
      </c>
      <c r="P3" t="s">
        <v>31</v>
      </c>
      <c r="Q3" t="s">
        <v>31</v>
      </c>
    </row>
    <row r="4" spans="1:17">
      <c r="A4" t="s">
        <v>44</v>
      </c>
      <c r="B4" t="s">
        <v>45</v>
      </c>
      <c r="C4" t="s">
        <v>46</v>
      </c>
      <c r="D4" s="5" t="s">
        <v>47</v>
      </c>
      <c r="E4" t="s">
        <v>48</v>
      </c>
      <c r="F4">
        <v>1506</v>
      </c>
      <c r="G4" t="s">
        <v>47</v>
      </c>
      <c r="H4" t="s">
        <v>48</v>
      </c>
      <c r="I4" t="s">
        <v>27</v>
      </c>
      <c r="J4">
        <v>60</v>
      </c>
      <c r="K4" t="s">
        <v>49</v>
      </c>
      <c r="L4" t="s">
        <v>91</v>
      </c>
      <c r="M4" t="s">
        <v>27</v>
      </c>
      <c r="N4" t="s">
        <v>50</v>
      </c>
      <c r="O4" t="s">
        <v>30</v>
      </c>
      <c r="P4" t="s">
        <v>31</v>
      </c>
      <c r="Q4" t="s">
        <v>31</v>
      </c>
    </row>
    <row r="5" spans="1:17">
      <c r="A5" t="s">
        <v>51</v>
      </c>
      <c r="B5" t="s">
        <v>52</v>
      </c>
      <c r="C5" t="s">
        <v>53</v>
      </c>
      <c r="D5" s="5">
        <v>42187</v>
      </c>
      <c r="E5" t="s">
        <v>54</v>
      </c>
      <c r="F5">
        <v>1426</v>
      </c>
      <c r="G5" s="6">
        <v>42187</v>
      </c>
      <c r="H5" t="s">
        <v>54</v>
      </c>
      <c r="I5" t="s">
        <v>36</v>
      </c>
      <c r="J5">
        <v>60</v>
      </c>
      <c r="K5" t="s">
        <v>37</v>
      </c>
      <c r="M5" t="s">
        <v>36</v>
      </c>
      <c r="N5" t="s">
        <v>38</v>
      </c>
      <c r="O5" t="s">
        <v>30</v>
      </c>
      <c r="P5" t="s">
        <v>31</v>
      </c>
      <c r="Q5" t="s">
        <v>31</v>
      </c>
    </row>
    <row r="6" spans="1:17">
      <c r="A6" t="s">
        <v>55</v>
      </c>
      <c r="B6" t="s">
        <v>24</v>
      </c>
      <c r="C6" t="s">
        <v>56</v>
      </c>
      <c r="D6" s="5">
        <v>42297</v>
      </c>
      <c r="E6" t="s">
        <v>57</v>
      </c>
      <c r="F6">
        <v>1595</v>
      </c>
      <c r="G6" s="6">
        <v>42297</v>
      </c>
      <c r="H6" t="s">
        <v>57</v>
      </c>
      <c r="I6" t="s">
        <v>36</v>
      </c>
      <c r="J6">
        <v>30</v>
      </c>
      <c r="K6" t="s">
        <v>58</v>
      </c>
      <c r="M6" t="s">
        <v>36</v>
      </c>
      <c r="N6" t="s">
        <v>29</v>
      </c>
      <c r="O6" t="s">
        <v>30</v>
      </c>
      <c r="P6" t="s">
        <v>31</v>
      </c>
      <c r="Q6" t="s">
        <v>31</v>
      </c>
    </row>
    <row r="7" spans="1:17">
      <c r="A7" t="s">
        <v>97</v>
      </c>
      <c r="B7" t="s">
        <v>87</v>
      </c>
      <c r="C7" t="s">
        <v>98</v>
      </c>
      <c r="D7" t="s">
        <v>88</v>
      </c>
      <c r="E7" t="s">
        <v>89</v>
      </c>
      <c r="F7">
        <v>689</v>
      </c>
      <c r="G7" t="s">
        <v>88</v>
      </c>
      <c r="H7" t="s">
        <v>89</v>
      </c>
      <c r="I7" t="s">
        <v>27</v>
      </c>
      <c r="J7">
        <v>30</v>
      </c>
      <c r="K7" t="s">
        <v>90</v>
      </c>
      <c r="L7" t="s">
        <v>91</v>
      </c>
      <c r="M7" t="s">
        <v>89</v>
      </c>
      <c r="N7" t="s">
        <v>92</v>
      </c>
      <c r="O7" t="s">
        <v>86</v>
      </c>
      <c r="P7" t="s">
        <v>31</v>
      </c>
      <c r="Q7" t="s">
        <v>31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C57"/>
  <sheetViews>
    <sheetView tabSelected="1" zoomScale="55" zoomScaleNormal="55" workbookViewId="0">
      <selection activeCell="R19" sqref="R19"/>
    </sheetView>
  </sheetViews>
  <sheetFormatPr baseColWidth="10" defaultRowHeight="15"/>
  <cols>
    <col min="1" max="1" width="17.5703125" bestFit="1" customWidth="1"/>
    <col min="2" max="2" width="14.5703125" bestFit="1" customWidth="1"/>
    <col min="3" max="3" width="16.42578125" bestFit="1" customWidth="1"/>
    <col min="4" max="4" width="10.42578125" bestFit="1" customWidth="1"/>
    <col min="5" max="5" width="6" bestFit="1" customWidth="1"/>
    <col min="6" max="6" width="20.7109375" bestFit="1" customWidth="1"/>
    <col min="7" max="7" width="18.42578125" bestFit="1" customWidth="1"/>
    <col min="8" max="8" width="12.28515625" bestFit="1" customWidth="1"/>
    <col min="9" max="9" width="21.28515625" bestFit="1" customWidth="1"/>
    <col min="10" max="10" width="15.140625" style="9" bestFit="1" customWidth="1"/>
    <col min="11" max="11" width="19.28515625" bestFit="1" customWidth="1"/>
    <col min="12" max="12" width="16.7109375" bestFit="1" customWidth="1"/>
    <col min="13" max="13" width="12.28515625" bestFit="1" customWidth="1"/>
    <col min="14" max="14" width="6.140625" bestFit="1" customWidth="1"/>
    <col min="15" max="15" width="12.28515625" bestFit="1" customWidth="1"/>
    <col min="16" max="16" width="23.140625" bestFit="1" customWidth="1"/>
    <col min="17" max="17" width="13.85546875" bestFit="1" customWidth="1"/>
    <col min="18" max="18" width="24.85546875" customWidth="1"/>
    <col min="19" max="19" width="19.5703125" style="9" bestFit="1" customWidth="1"/>
    <col min="20" max="20" width="23.7109375" bestFit="1" customWidth="1"/>
    <col min="21" max="21" width="17.42578125" bestFit="1" customWidth="1"/>
    <col min="22" max="22" width="12.28515625" bestFit="1" customWidth="1"/>
    <col min="23" max="23" width="13.140625" bestFit="1" customWidth="1"/>
    <col min="24" max="24" width="16.5703125" bestFit="1" customWidth="1"/>
    <col min="25" max="25" width="22.42578125" bestFit="1" customWidth="1"/>
    <col min="26" max="26" width="12.28515625" bestFit="1" customWidth="1"/>
    <col min="27" max="27" width="25.42578125" bestFit="1" customWidth="1"/>
    <col min="28" max="28" width="12.28515625" bestFit="1" customWidth="1"/>
    <col min="29" max="29" width="14.5703125" bestFit="1" customWidth="1"/>
  </cols>
  <sheetData>
    <row r="1" spans="1:29" s="4" customFormat="1" ht="4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1" t="s">
        <v>6</v>
      </c>
      <c r="H1" s="1" t="s">
        <v>7</v>
      </c>
      <c r="I1" s="1" t="s">
        <v>8</v>
      </c>
      <c r="J1" s="8" t="s">
        <v>9</v>
      </c>
      <c r="K1" s="2" t="s">
        <v>10</v>
      </c>
      <c r="L1" s="1" t="s">
        <v>11</v>
      </c>
      <c r="M1" s="1" t="s">
        <v>7</v>
      </c>
      <c r="N1" s="1" t="s">
        <v>12</v>
      </c>
      <c r="O1" s="1" t="s">
        <v>7</v>
      </c>
      <c r="P1" s="3" t="s">
        <v>13</v>
      </c>
      <c r="Q1" s="2" t="s">
        <v>14</v>
      </c>
      <c r="R1" s="3" t="s">
        <v>15</v>
      </c>
      <c r="S1" s="8" t="s">
        <v>75</v>
      </c>
      <c r="T1" s="2" t="s">
        <v>74</v>
      </c>
      <c r="U1" s="1" t="s">
        <v>17</v>
      </c>
      <c r="V1" s="2" t="s">
        <v>7</v>
      </c>
      <c r="W1" s="1" t="s">
        <v>18</v>
      </c>
      <c r="X1" s="1" t="s">
        <v>19</v>
      </c>
      <c r="Y1" s="1" t="s">
        <v>20</v>
      </c>
      <c r="Z1" s="1" t="s">
        <v>7</v>
      </c>
      <c r="AA1" s="1" t="s">
        <v>21</v>
      </c>
      <c r="AB1" s="1" t="s">
        <v>7</v>
      </c>
      <c r="AC1" s="1" t="s">
        <v>22</v>
      </c>
    </row>
    <row r="2" spans="1:29">
      <c r="A2" t="s">
        <v>59</v>
      </c>
      <c r="B2" t="s">
        <v>61</v>
      </c>
      <c r="C2" t="s">
        <v>24</v>
      </c>
      <c r="D2" t="s">
        <v>60</v>
      </c>
      <c r="E2" t="s">
        <v>30</v>
      </c>
      <c r="F2" t="s">
        <v>24</v>
      </c>
      <c r="G2">
        <v>109.19</v>
      </c>
      <c r="H2" t="s">
        <v>62</v>
      </c>
      <c r="I2">
        <v>1553</v>
      </c>
      <c r="J2" s="9">
        <v>42285</v>
      </c>
      <c r="K2" t="s">
        <v>76</v>
      </c>
      <c r="L2">
        <v>109.19</v>
      </c>
      <c r="M2" t="s">
        <v>62</v>
      </c>
      <c r="N2">
        <v>0</v>
      </c>
      <c r="O2" t="s">
        <v>62</v>
      </c>
      <c r="P2">
        <v>30</v>
      </c>
      <c r="Q2" s="6">
        <v>42314</v>
      </c>
      <c r="R2">
        <v>2</v>
      </c>
      <c r="S2" s="9">
        <v>42036</v>
      </c>
      <c r="T2" t="s">
        <v>78</v>
      </c>
      <c r="U2">
        <v>0</v>
      </c>
      <c r="V2" t="s">
        <v>62</v>
      </c>
      <c r="W2" t="s">
        <v>29</v>
      </c>
      <c r="X2" t="s">
        <v>30</v>
      </c>
      <c r="Y2">
        <v>0</v>
      </c>
      <c r="Z2" t="s">
        <v>63</v>
      </c>
      <c r="AA2">
        <v>0</v>
      </c>
      <c r="AB2" t="s">
        <v>63</v>
      </c>
    </row>
    <row r="3" spans="1:29">
      <c r="A3" t="s">
        <v>64</v>
      </c>
      <c r="B3" t="s">
        <v>61</v>
      </c>
      <c r="C3" t="s">
        <v>33</v>
      </c>
      <c r="D3" t="s">
        <v>65</v>
      </c>
      <c r="E3" t="s">
        <v>66</v>
      </c>
      <c r="F3" t="s">
        <v>33</v>
      </c>
      <c r="G3">
        <v>910</v>
      </c>
      <c r="H3" t="s">
        <v>63</v>
      </c>
      <c r="I3">
        <v>1425</v>
      </c>
      <c r="J3" s="9">
        <v>42187</v>
      </c>
      <c r="K3" t="s">
        <v>77</v>
      </c>
      <c r="L3">
        <v>910</v>
      </c>
      <c r="M3" t="s">
        <v>63</v>
      </c>
      <c r="N3">
        <v>0</v>
      </c>
      <c r="O3" t="s">
        <v>63</v>
      </c>
      <c r="P3">
        <v>60</v>
      </c>
      <c r="Q3" s="6">
        <v>42247</v>
      </c>
      <c r="R3">
        <v>-66</v>
      </c>
      <c r="S3" s="9">
        <v>41852</v>
      </c>
      <c r="T3" t="s">
        <v>79</v>
      </c>
      <c r="U3">
        <v>0</v>
      </c>
      <c r="V3" t="s">
        <v>63</v>
      </c>
      <c r="W3" t="s">
        <v>38</v>
      </c>
      <c r="X3" t="s">
        <v>30</v>
      </c>
      <c r="Y3">
        <v>0</v>
      </c>
      <c r="Z3" t="s">
        <v>63</v>
      </c>
      <c r="AA3">
        <v>0</v>
      </c>
      <c r="AB3" t="s">
        <v>63</v>
      </c>
    </row>
    <row r="4" spans="1:29">
      <c r="A4" t="s">
        <v>67</v>
      </c>
      <c r="B4" t="s">
        <v>68</v>
      </c>
      <c r="C4" t="s">
        <v>40</v>
      </c>
      <c r="D4" t="s">
        <v>69</v>
      </c>
      <c r="E4" t="s">
        <v>70</v>
      </c>
      <c r="F4" t="s">
        <v>40</v>
      </c>
      <c r="G4" s="7">
        <v>2345.52</v>
      </c>
      <c r="H4" t="s">
        <v>62</v>
      </c>
      <c r="I4">
        <v>1636</v>
      </c>
      <c r="J4" s="9">
        <v>42311</v>
      </c>
      <c r="K4" t="s">
        <v>76</v>
      </c>
      <c r="L4" s="7">
        <v>2345.52</v>
      </c>
      <c r="M4" t="s">
        <v>62</v>
      </c>
      <c r="N4">
        <v>0</v>
      </c>
      <c r="O4" t="s">
        <v>62</v>
      </c>
      <c r="P4">
        <v>30</v>
      </c>
      <c r="Q4" s="6">
        <v>42341</v>
      </c>
      <c r="R4">
        <v>28</v>
      </c>
      <c r="U4">
        <v>0</v>
      </c>
      <c r="V4" t="s">
        <v>62</v>
      </c>
      <c r="W4" t="s">
        <v>29</v>
      </c>
      <c r="X4" t="s">
        <v>30</v>
      </c>
      <c r="Y4">
        <v>0</v>
      </c>
      <c r="Z4" t="s">
        <v>63</v>
      </c>
      <c r="AA4">
        <v>0</v>
      </c>
      <c r="AB4" t="s">
        <v>63</v>
      </c>
    </row>
    <row r="5" spans="1:29">
      <c r="A5" t="s">
        <v>71</v>
      </c>
      <c r="B5" t="s">
        <v>68</v>
      </c>
      <c r="C5" t="s">
        <v>45</v>
      </c>
      <c r="D5" t="s">
        <v>72</v>
      </c>
      <c r="E5" t="s">
        <v>73</v>
      </c>
      <c r="F5" t="s">
        <v>45</v>
      </c>
      <c r="G5">
        <v>262.70999999999998</v>
      </c>
      <c r="H5" t="s">
        <v>62</v>
      </c>
      <c r="I5">
        <v>1506</v>
      </c>
      <c r="J5" s="9" t="s">
        <v>47</v>
      </c>
      <c r="K5" t="s">
        <v>77</v>
      </c>
      <c r="L5">
        <v>262.70999999999998</v>
      </c>
      <c r="M5" t="s">
        <v>62</v>
      </c>
      <c r="N5">
        <v>0</v>
      </c>
      <c r="O5" t="s">
        <v>62</v>
      </c>
      <c r="P5">
        <v>60</v>
      </c>
      <c r="Q5" s="6">
        <v>42287</v>
      </c>
      <c r="R5">
        <v>-26</v>
      </c>
      <c r="S5" s="9" t="s">
        <v>91</v>
      </c>
      <c r="T5" t="s">
        <v>101</v>
      </c>
      <c r="U5">
        <v>0</v>
      </c>
      <c r="V5" t="s">
        <v>62</v>
      </c>
      <c r="W5" t="s">
        <v>50</v>
      </c>
      <c r="X5" t="s">
        <v>30</v>
      </c>
      <c r="Y5">
        <v>0</v>
      </c>
      <c r="Z5" t="s">
        <v>63</v>
      </c>
      <c r="AA5">
        <v>0</v>
      </c>
      <c r="AB5" t="s">
        <v>63</v>
      </c>
    </row>
    <row r="6" spans="1:29" ht="17.25" customHeight="1">
      <c r="A6" t="s">
        <v>80</v>
      </c>
      <c r="B6" t="s">
        <v>81</v>
      </c>
      <c r="C6" t="s">
        <v>52</v>
      </c>
      <c r="D6" t="s">
        <v>69</v>
      </c>
      <c r="E6" t="s">
        <v>66</v>
      </c>
      <c r="F6" t="s">
        <v>52</v>
      </c>
      <c r="G6">
        <v>440</v>
      </c>
      <c r="H6" t="s">
        <v>63</v>
      </c>
      <c r="I6">
        <v>1426</v>
      </c>
      <c r="J6" s="9">
        <v>42187</v>
      </c>
      <c r="K6" t="s">
        <v>77</v>
      </c>
      <c r="L6">
        <v>440</v>
      </c>
      <c r="M6" t="s">
        <v>63</v>
      </c>
      <c r="N6">
        <v>0</v>
      </c>
      <c r="O6" t="s">
        <v>63</v>
      </c>
      <c r="P6">
        <v>60</v>
      </c>
      <c r="Q6" s="6">
        <v>42247</v>
      </c>
      <c r="R6">
        <v>-66</v>
      </c>
      <c r="U6">
        <v>0</v>
      </c>
      <c r="V6" t="s">
        <v>63</v>
      </c>
      <c r="W6" t="s">
        <v>38</v>
      </c>
      <c r="X6" t="s">
        <v>30</v>
      </c>
      <c r="Y6">
        <v>0</v>
      </c>
      <c r="Z6" t="s">
        <v>63</v>
      </c>
      <c r="AA6">
        <v>0</v>
      </c>
      <c r="AB6" t="s">
        <v>63</v>
      </c>
    </row>
    <row r="7" spans="1:29">
      <c r="A7" t="s">
        <v>82</v>
      </c>
      <c r="B7" t="s">
        <v>83</v>
      </c>
      <c r="C7" t="s">
        <v>24</v>
      </c>
      <c r="D7" t="s">
        <v>84</v>
      </c>
      <c r="E7" t="s">
        <v>85</v>
      </c>
      <c r="F7" t="s">
        <v>24</v>
      </c>
      <c r="G7">
        <v>205</v>
      </c>
      <c r="H7" t="s">
        <v>63</v>
      </c>
      <c r="I7">
        <v>1595</v>
      </c>
      <c r="J7" s="9">
        <v>42297</v>
      </c>
      <c r="K7" t="s">
        <v>76</v>
      </c>
      <c r="L7">
        <v>205</v>
      </c>
      <c r="M7" t="s">
        <v>63</v>
      </c>
      <c r="N7">
        <v>0</v>
      </c>
      <c r="O7" t="s">
        <v>63</v>
      </c>
      <c r="P7">
        <v>30</v>
      </c>
      <c r="Q7" s="6">
        <v>42326</v>
      </c>
      <c r="R7">
        <v>14</v>
      </c>
      <c r="U7">
        <v>0</v>
      </c>
      <c r="V7" t="s">
        <v>63</v>
      </c>
      <c r="W7" t="s">
        <v>29</v>
      </c>
      <c r="X7" t="s">
        <v>30</v>
      </c>
      <c r="Y7">
        <v>0</v>
      </c>
      <c r="Z7" t="s">
        <v>63</v>
      </c>
      <c r="AA7">
        <v>0</v>
      </c>
      <c r="AB7" t="s">
        <v>63</v>
      </c>
    </row>
    <row r="8" spans="1:29">
      <c r="A8" t="s">
        <v>99</v>
      </c>
      <c r="B8" t="s">
        <v>94</v>
      </c>
      <c r="C8" t="s">
        <v>87</v>
      </c>
      <c r="D8" t="s">
        <v>100</v>
      </c>
      <c r="E8" t="s">
        <v>93</v>
      </c>
      <c r="F8" t="s">
        <v>87</v>
      </c>
      <c r="G8">
        <v>328.5</v>
      </c>
      <c r="H8" t="s">
        <v>62</v>
      </c>
      <c r="I8">
        <v>689</v>
      </c>
      <c r="J8" s="9" t="s">
        <v>88</v>
      </c>
      <c r="K8" t="s">
        <v>95</v>
      </c>
      <c r="L8">
        <v>328.5</v>
      </c>
      <c r="M8" t="s">
        <v>62</v>
      </c>
      <c r="N8">
        <v>0</v>
      </c>
      <c r="O8" t="s">
        <v>62</v>
      </c>
      <c r="P8">
        <v>30</v>
      </c>
      <c r="Q8" s="6" t="s">
        <v>96</v>
      </c>
    </row>
    <row r="9" spans="1:29">
      <c r="G9" s="7"/>
      <c r="L9" s="7"/>
      <c r="Q9" s="6"/>
    </row>
    <row r="10" spans="1:29">
      <c r="Q10" s="6"/>
    </row>
    <row r="11" spans="1:29">
      <c r="Q11" s="6"/>
    </row>
    <row r="12" spans="1:29">
      <c r="Q12" s="6"/>
    </row>
    <row r="13" spans="1:29">
      <c r="Q13" s="6"/>
    </row>
    <row r="14" spans="1:29">
      <c r="Q14" s="6"/>
    </row>
    <row r="15" spans="1:29">
      <c r="Q15" s="6"/>
    </row>
    <row r="16" spans="1:29">
      <c r="Q16" s="6"/>
    </row>
    <row r="17" spans="7:17">
      <c r="Q17" s="6"/>
    </row>
    <row r="18" spans="7:17">
      <c r="Q18" s="6"/>
    </row>
    <row r="19" spans="7:17">
      <c r="Q19" s="6"/>
    </row>
    <row r="20" spans="7:17">
      <c r="Q20" s="6"/>
    </row>
    <row r="21" spans="7:17">
      <c r="Q21" s="6"/>
    </row>
    <row r="22" spans="7:17">
      <c r="Q22" s="6"/>
    </row>
    <row r="23" spans="7:17">
      <c r="G23" s="7"/>
      <c r="L23" s="7"/>
      <c r="Q23" s="6"/>
    </row>
    <row r="24" spans="7:17">
      <c r="Q24" s="6"/>
    </row>
    <row r="25" spans="7:17">
      <c r="Q25" s="6"/>
    </row>
    <row r="26" spans="7:17">
      <c r="Q26" s="6"/>
    </row>
    <row r="27" spans="7:17">
      <c r="Q27" s="6"/>
    </row>
    <row r="28" spans="7:17">
      <c r="Q28" s="6"/>
    </row>
    <row r="29" spans="7:17">
      <c r="Q29" s="6"/>
    </row>
    <row r="30" spans="7:17">
      <c r="Q30" s="6"/>
    </row>
    <row r="31" spans="7:17">
      <c r="Q31" s="6"/>
    </row>
    <row r="32" spans="7:17">
      <c r="Q32" s="6"/>
    </row>
    <row r="33" spans="7:17">
      <c r="Q33" s="6"/>
    </row>
    <row r="34" spans="7:17">
      <c r="G34" s="7"/>
      <c r="L34" s="7"/>
      <c r="Q34" s="6"/>
    </row>
    <row r="35" spans="7:17">
      <c r="Q35" s="6"/>
    </row>
    <row r="36" spans="7:17">
      <c r="Q36" s="6"/>
    </row>
    <row r="37" spans="7:17">
      <c r="G37" s="7"/>
      <c r="L37" s="7"/>
      <c r="Q37" s="6"/>
    </row>
    <row r="38" spans="7:17">
      <c r="Q38" s="6"/>
    </row>
    <row r="39" spans="7:17">
      <c r="Q39" s="6"/>
    </row>
    <row r="40" spans="7:17">
      <c r="G40" s="7"/>
      <c r="L40" s="7"/>
      <c r="Q40" s="6"/>
    </row>
    <row r="41" spans="7:17">
      <c r="Q41" s="6"/>
    </row>
    <row r="42" spans="7:17">
      <c r="G42" s="7"/>
      <c r="L42" s="7"/>
      <c r="Q42" s="6"/>
    </row>
    <row r="43" spans="7:17">
      <c r="G43" s="7"/>
      <c r="L43" s="7"/>
      <c r="Q43" s="6"/>
    </row>
    <row r="44" spans="7:17">
      <c r="G44" s="7"/>
      <c r="L44" s="7"/>
      <c r="Q44" s="6"/>
    </row>
    <row r="45" spans="7:17">
      <c r="Q45" s="6"/>
    </row>
    <row r="46" spans="7:17">
      <c r="Q46" s="6"/>
    </row>
    <row r="47" spans="7:17">
      <c r="Q47" s="6"/>
    </row>
    <row r="48" spans="7:17">
      <c r="Q48" s="6"/>
    </row>
    <row r="49" spans="7:17">
      <c r="Q49" s="6"/>
    </row>
    <row r="50" spans="7:17">
      <c r="Q50" s="6"/>
    </row>
    <row r="51" spans="7:17">
      <c r="G51" s="7"/>
      <c r="L51" s="7"/>
      <c r="Q51" s="6"/>
    </row>
    <row r="52" spans="7:17">
      <c r="Q52" s="6"/>
    </row>
    <row r="53" spans="7:17">
      <c r="Q53" s="6"/>
    </row>
    <row r="54" spans="7:17">
      <c r="Q54" s="6"/>
    </row>
    <row r="55" spans="7:17">
      <c r="G55" s="7"/>
      <c r="L55" s="7"/>
      <c r="Q55" s="6"/>
    </row>
    <row r="56" spans="7:17">
      <c r="G56" s="7"/>
      <c r="L56" s="7"/>
      <c r="Q56" s="6"/>
    </row>
    <row r="57" spans="7:17">
      <c r="Q57" s="6"/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C12"/>
  <sheetViews>
    <sheetView zoomScale="70" zoomScaleNormal="70" workbookViewId="0">
      <selection activeCell="C23" sqref="C23"/>
    </sheetView>
  </sheetViews>
  <sheetFormatPr baseColWidth="10" defaultRowHeight="15"/>
  <cols>
    <col min="1" max="1" width="34.28515625" bestFit="1" customWidth="1"/>
    <col min="2" max="2" width="34.28515625" customWidth="1"/>
    <col min="3" max="3" width="26.85546875" bestFit="1" customWidth="1"/>
    <col min="4" max="4" width="42.42578125" bestFit="1" customWidth="1"/>
    <col min="5" max="5" width="42.42578125" customWidth="1"/>
    <col min="6" max="6" width="21.140625" style="5" bestFit="1" customWidth="1"/>
    <col min="7" max="7" width="22.140625" bestFit="1" customWidth="1"/>
    <col min="8" max="8" width="12.5703125" bestFit="1" customWidth="1"/>
    <col min="9" max="9" width="21.7109375" bestFit="1" customWidth="1"/>
    <col min="10" max="10" width="15.7109375" style="5" bestFit="1" customWidth="1"/>
    <col min="11" max="11" width="20" style="5" bestFit="1" customWidth="1"/>
    <col min="12" max="12" width="11.42578125" bestFit="1" customWidth="1"/>
    <col min="13" max="13" width="12.5703125" bestFit="1" customWidth="1"/>
    <col min="14" max="14" width="11.42578125" bestFit="1" customWidth="1"/>
    <col min="15" max="15" width="12.5703125" bestFit="1" customWidth="1"/>
    <col min="16" max="16" width="23.85546875" bestFit="1" customWidth="1"/>
    <col min="17" max="17" width="16.7109375" style="5" bestFit="1" customWidth="1"/>
    <col min="18" max="18" width="23.140625" customWidth="1"/>
    <col min="19" max="19" width="18.85546875" style="5" bestFit="1" customWidth="1"/>
    <col min="20" max="20" width="20" style="5" bestFit="1" customWidth="1"/>
    <col min="21" max="21" width="11.42578125" bestFit="1" customWidth="1"/>
    <col min="22" max="22" width="12.5703125" bestFit="1" customWidth="1"/>
    <col min="23" max="23" width="13.42578125" bestFit="1" customWidth="1"/>
    <col min="24" max="24" width="16.7109375" bestFit="1" customWidth="1"/>
    <col min="25" max="25" width="22.5703125" bestFit="1" customWidth="1"/>
    <col min="26" max="26" width="12.5703125" bestFit="1" customWidth="1"/>
    <col min="27" max="27" width="26.28515625" bestFit="1" customWidth="1"/>
    <col min="28" max="28" width="12.5703125" bestFit="1" customWidth="1"/>
    <col min="29" max="29" width="75.85546875" bestFit="1" customWidth="1"/>
  </cols>
  <sheetData>
    <row r="1" spans="1:29" s="4" customFormat="1" ht="4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1" t="s">
        <v>6</v>
      </c>
      <c r="H1" s="1" t="s">
        <v>7</v>
      </c>
      <c r="I1" s="1" t="s">
        <v>8</v>
      </c>
      <c r="J1" s="2" t="s">
        <v>9</v>
      </c>
      <c r="K1" s="2" t="s">
        <v>10</v>
      </c>
      <c r="L1" s="1" t="s">
        <v>11</v>
      </c>
      <c r="M1" s="1" t="s">
        <v>7</v>
      </c>
      <c r="N1" s="1" t="s">
        <v>12</v>
      </c>
      <c r="O1" s="1" t="s">
        <v>7</v>
      </c>
      <c r="P1" s="3" t="s">
        <v>13</v>
      </c>
      <c r="Q1" s="2" t="s">
        <v>14</v>
      </c>
      <c r="R1" s="3" t="s">
        <v>15</v>
      </c>
      <c r="S1" s="2" t="s">
        <v>16</v>
      </c>
      <c r="T1" s="2" t="s">
        <v>10</v>
      </c>
      <c r="U1" s="1" t="s">
        <v>17</v>
      </c>
      <c r="V1" s="2" t="s">
        <v>7</v>
      </c>
      <c r="W1" s="1" t="s">
        <v>18</v>
      </c>
      <c r="X1" s="1" t="s">
        <v>19</v>
      </c>
      <c r="Y1" s="1" t="s">
        <v>20</v>
      </c>
      <c r="Z1" s="1" t="s">
        <v>7</v>
      </c>
      <c r="AA1" s="1" t="s">
        <v>21</v>
      </c>
      <c r="AB1" s="1" t="s">
        <v>7</v>
      </c>
      <c r="AC1" s="1" t="s">
        <v>22</v>
      </c>
    </row>
    <row r="2" spans="1:29">
      <c r="A2" t="e">
        <f>LEFT('Admin Tool PDF'!#REF!,SEARCH("(",'Admin Tool PDF'!#REF!,1)-1)</f>
        <v>#REF!</v>
      </c>
      <c r="B2" t="e">
        <f>LEFT(RIGHT('Admin Tool PDF'!#REF!,LEN('Admin Tool PDF'!#REF!)-SEARCH("(",'Admin Tool PDF'!#REF!,1)),SEARCH(")",RIGHT('Admin Tool PDF'!#REF!,LEN('Admin Tool PDF'!#REF!)-SEARCH("(",'Admin Tool PDF'!#REF!,1)))-1)</f>
        <v>#REF!</v>
      </c>
      <c r="C2" t="e">
        <f>'Admin Tool PDF'!#REF!</f>
        <v>#REF!</v>
      </c>
      <c r="D2" t="e">
        <f>LEFT('Admin Tool PDF'!#REF!,SEARCH("(",'Admin Tool PDF'!#REF!,1)-1)</f>
        <v>#REF!</v>
      </c>
      <c r="E2" t="e">
        <f>LEFT(RIGHT('Admin Tool PDF'!#REF!,LEN('Admin Tool PDF'!#REF!)-SEARCH("(",'Admin Tool PDF'!#REF!,1)),SEARCH(")",RIGHT('Admin Tool PDF'!#REF!,LEN('Admin Tool PDF'!#REF!)-SEARCH("(",'Admin Tool PDF'!#REF!,1)))-1)</f>
        <v>#REF!</v>
      </c>
      <c r="F2" s="5" t="e">
        <f>'Admin Tool PDF'!#REF!</f>
        <v>#REF!</v>
      </c>
      <c r="G2" t="e">
        <f>CONCATENATE(IF(ISERROR(LEFT(LEFT('Admin Tool PDF'!#REF!,SEARCH(" ",'Admin Tool PDF'!#REF!,1)),SEARCH(",",LEFT('Admin Tool PDF'!#REF!,SEARCH(" ",'Admin Tool PDF'!#REF!,1)),1)-1)),"0",LEFT(LEFT('Admin Tool PDF'!#REF!,SEARCH(" ",'Admin Tool PDF'!#REF!,1)),SEARCH(",",LEFT('Admin Tool PDF'!#REF!,SEARCH(" ",'Admin Tool PDF'!#REF!,1)),1)-1)),LEFT(IF(ISERROR(RIGHT(LEFT('Admin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PDF'!#REF!,1)),1))),1)-1)*1,",",RIGHT(IF(ISERROR(RIGHT(LEFT('Admin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PDF'!#REF!,1)),1))),LEN(IF(ISERROR(RIGHT(LEFT('Admin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PDF'!#REF!,1)),1))))-SEARCH(".",IF(ISERROR(RIGHT(LEFT('Admin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PDF'!#REF!,1)),1))),1)))*1</f>
        <v>#REF!</v>
      </c>
      <c r="H2" t="e">
        <f>RIGHT('Admin Tool PDF'!#REF!,LEN('Admin Tool PDF'!#REF!)-SEARCH(" ",'Admin Tool PDF'!#REF!,1))</f>
        <v>#REF!</v>
      </c>
      <c r="I2" t="e">
        <f>'Admin Tool PDF'!#REF!</f>
        <v>#REF!</v>
      </c>
      <c r="J2" s="5" t="e">
        <f>'Admin Tool PDF'!#REF!</f>
        <v>#REF!</v>
      </c>
      <c r="K2" s="5" t="e">
        <f t="shared" ref="K2:K7" si="0">CONCATENATE(YEAR(J2),IF(MONTH(J2)&lt;4,"Q1",IF(MONTH(J2)&lt;7,"Q2",IF(MONTH(J2)&lt;10,"Q3","Q4"))))</f>
        <v>#REF!</v>
      </c>
      <c r="L2" t="e">
        <f>CONCATENATE(IF(ISERROR(LEFT(LEFT('Admin Tool PDF'!#REF!,SEARCH(" ",'Admin Tool PDF'!#REF!,1)),SEARCH(",",LEFT('Admin Tool PDF'!#REF!,SEARCH(" ",'Admin Tool PDF'!#REF!,1)),1)-1)),"0",LEFT(LEFT('Admin Tool PDF'!#REF!,SEARCH(" ",'Admin Tool PDF'!#REF!,1)),SEARCH(",",LEFT('Admin Tool PDF'!#REF!,SEARCH(" ",'Admin Tool PDF'!#REF!,1)),1)-1)),LEFT(IF(ISERROR(RIGHT(LEFT('Admin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PDF'!#REF!,1)),1))),1)-1)*1,",",RIGHT(IF(ISERROR(RIGHT(LEFT('Admin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PDF'!#REF!,1)),1))),LEN(IF(ISERROR(RIGHT(LEFT('Admin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PDF'!#REF!,1)),1))))-SEARCH(".",IF(ISERROR(RIGHT(LEFT('Admin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PDF'!#REF!,1)),1))),1)))*1</f>
        <v>#REF!</v>
      </c>
      <c r="M2" t="e">
        <f>RIGHT('Admin Tool PDF'!#REF!,LEN('Admin Tool PDF'!#REF!)-SEARCH(" ",'Admin Tool PDF'!#REF!,1))</f>
        <v>#REF!</v>
      </c>
      <c r="N2" t="e">
        <f>CONCATENATE(IF(ISERROR(LEFT(LEFT('Admin Tool PDF'!#REF!,SEARCH(" ",'Admin Tool PDF'!#REF!,1)),SEARCH(",",LEFT('Admin Tool PDF'!#REF!,SEARCH(" ",'Admin Tool PDF'!#REF!,1)),1)-1)),"0",LEFT(LEFT('Admin Tool PDF'!#REF!,SEARCH(" ",'Admin Tool PDF'!#REF!,1)),SEARCH(",",LEFT('Admin Tool PDF'!#REF!,SEARCH(" ",'Admin Tool PDF'!#REF!,1)),1)-1)),LEFT(IF(ISERROR(RIGHT(LEFT('Admin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PDF'!#REF!,1)),1))),1)-1)*1,",",RIGHT(IF(ISERROR(RIGHT(LEFT('Admin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PDF'!#REF!,1)),1))),LEN(IF(ISERROR(RIGHT(LEFT('Admin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PDF'!#REF!,1)),1))))-SEARCH(".",IF(ISERROR(RIGHT(LEFT('Admin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PDF'!#REF!,1)),1))),1)))*1</f>
        <v>#REF!</v>
      </c>
      <c r="O2" t="e">
        <f>RIGHT('Admin Tool PDF'!#REF!,LEN('Admin Tool PDF'!#REF!)-SEARCH(" ",'Admin Tool PDF'!#REF!,1))</f>
        <v>#REF!</v>
      </c>
      <c r="P2" t="e">
        <f>'Admin Tool PDF'!#REF!</f>
        <v>#REF!</v>
      </c>
      <c r="Q2" s="5" t="e">
        <f>LEFT('Admin Tool PDF'!#REF!, SEARCH("(",'Admin Tool PDF'!#REF!,1)-1)</f>
        <v>#REF!</v>
      </c>
      <c r="R2" t="e">
        <f>1*LEFT(RIGHT('Admin Tool PDF'!#REF!,LEN('Admin Tool PDF'!#REF!)-SEARCH("(",'Admin Tool PDF'!#REF!,1)),LEN(RIGHT('Admin Tool PDF'!#REF!,LEN('Admin Tool PDF'!#REF!)-SEARCH("(",'Admin Tool PDF'!#REF!,1)))-1)</f>
        <v>#REF!</v>
      </c>
      <c r="S2" s="5" t="e">
        <f>IF('Admin Tool PDF'!#REF!="Paid",'Admin Tool PDF'!#REF!,"")</f>
        <v>#REF!</v>
      </c>
      <c r="T2" s="5" t="e">
        <f>IF(S2&lt;&gt;"",CONCATENATE(YEAR(S2),IF(MONTH(S2)&lt;4,"Q1",IF(MONTH(S2)&lt;7,"Q2",IF(MONTH(S2)&lt;10,"Q3","Q4")))),"")</f>
        <v>#REF!</v>
      </c>
      <c r="U2" t="e">
        <f>CONCATENATE(IF(ISERROR(LEFT(LEFT('Admin Tool PDF'!#REF!,SEARCH(" ",'Admin Tool PDF'!#REF!,1)),SEARCH(",",LEFT('Admin Tool PDF'!#REF!,SEARCH(" ",'Admin Tool PDF'!#REF!,1)),1)-1)),"0",LEFT(LEFT('Admin Tool PDF'!#REF!,SEARCH(" ",'Admin Tool PDF'!#REF!,1)),SEARCH(",",LEFT('Admin Tool PDF'!#REF!,SEARCH(" ",'Admin Tool PDF'!#REF!,1)),1)-1)),LEFT(IF(ISERROR(RIGHT(LEFT('Admin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PDF'!#REF!,1)),1))),1)-1)*1,",",RIGHT(IF(ISERROR(RIGHT(LEFT('Admin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PDF'!#REF!,1)),1))),LEN(IF(ISERROR(RIGHT(LEFT('Admin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PDF'!#REF!,1)),1))))-SEARCH(".",IF(ISERROR(RIGHT(LEFT('Admin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PDF'!#REF!,1)),1))),1)))*1</f>
        <v>#REF!</v>
      </c>
      <c r="V2" t="e">
        <f>RIGHT('Admin Tool PDF'!#REF!,LEN('Admin Tool PDF'!#REF!)-SEARCH(" ",'Admin Tool PDF'!#REF!,1))</f>
        <v>#REF!</v>
      </c>
      <c r="W2" t="e">
        <f>'Admin Tool PDF'!#REF!</f>
        <v>#REF!</v>
      </c>
      <c r="X2" t="e">
        <f>'Admin Tool PDF'!#REF!</f>
        <v>#REF!</v>
      </c>
      <c r="Y2" t="e">
        <f>CONCATENATE(IF(ISERROR(LEFT(LEFT('Admin Tool PDF'!#REF!,SEARCH(" ",'Admin Tool PDF'!#REF!,1)),SEARCH(",",LEFT('Admin Tool PDF'!#REF!,SEARCH(" ",'Admin Tool PDF'!#REF!,1)),1)-1)),"0",LEFT(LEFT('Admin Tool PDF'!#REF!,SEARCH(" ",'Admin Tool PDF'!#REF!,1)),SEARCH(",",LEFT('Admin Tool PDF'!#REF!,SEARCH(" ",'Admin Tool PDF'!#REF!,1)),1)-1)),LEFT(IF(ISERROR(RIGHT(LEFT('Admin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PDF'!#REF!,1)),1))),1)-1)*1,",",RIGHT(IF(ISERROR(RIGHT(LEFT('Admin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PDF'!#REF!,1)),1))),LEN(IF(ISERROR(RIGHT(LEFT('Admin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PDF'!#REF!,1)),1))))-SEARCH(".",IF(ISERROR(RIGHT(LEFT('Admin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PDF'!#REF!,1)),1))),1)))*1</f>
        <v>#REF!</v>
      </c>
      <c r="Z2" t="e">
        <f>RIGHT('Admin Tool PDF'!#REF!,LEN('Admin Tool PDF'!#REF!)-SEARCH(" ",'Admin Tool PDF'!#REF!,1))</f>
        <v>#REF!</v>
      </c>
      <c r="AA2" t="e">
        <f>CONCATENATE(IF(ISERROR(LEFT(LEFT('Admin Tool PDF'!#REF!,SEARCH(" ",'Admin Tool PDF'!#REF!,1)),SEARCH(",",LEFT('Admin Tool PDF'!#REF!,SEARCH(" ",'Admin Tool PDF'!#REF!,1)),1)-1)),"0",LEFT(LEFT('Admin Tool PDF'!#REF!,SEARCH(" ",'Admin Tool PDF'!#REF!,1)),SEARCH(",",LEFT('Admin Tool PDF'!#REF!,SEARCH(" ",'Admin Tool PDF'!#REF!,1)),1)-1)),LEFT(IF(ISERROR(RIGHT(LEFT('Admin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PDF'!#REF!,1)),1))),1)-1)*1,",",RIGHT(IF(ISERROR(RIGHT(LEFT('Admin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PDF'!#REF!,1)),1))),LEN(IF(ISERROR(RIGHT(LEFT('Admin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PDF'!#REF!,1)),1))))-SEARCH(".",IF(ISERROR(RIGHT(LEFT('Admin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PDF'!#REF!,1)),1))),1)))*1</f>
        <v>#REF!</v>
      </c>
      <c r="AB2" t="e">
        <f>RIGHT('Admin Tool PDF'!#REF!,LEN('Admin Tool PDF'!#REF!)-SEARCH(" ",'Admin Tool PDF'!#REF!,1))</f>
        <v>#REF!</v>
      </c>
      <c r="AC2" t="e">
        <f>'Admin Tool PDF'!#REF!</f>
        <v>#REF!</v>
      </c>
    </row>
    <row r="3" spans="1:29">
      <c r="A3" t="e">
        <f>LEFT('Admin Tool PDF'!#REF!,SEARCH("(",'Admin Tool PDF'!#REF!,1)-1)</f>
        <v>#REF!</v>
      </c>
      <c r="B3" t="e">
        <f>LEFT(RIGHT('Admin Tool PDF'!#REF!,LEN('Admin Tool PDF'!#REF!)-SEARCH("(",'Admin Tool PDF'!#REF!,1)),SEARCH(")",RIGHT('Admin Tool PDF'!#REF!,LEN('Admin Tool PDF'!#REF!)-SEARCH("(",'Admin Tool PDF'!#REF!,1)))-1)</f>
        <v>#REF!</v>
      </c>
      <c r="C3" t="e">
        <f>'Admin Tool PDF'!#REF!</f>
        <v>#REF!</v>
      </c>
      <c r="D3" t="e">
        <f>LEFT('Admin Tool PDF'!#REF!,SEARCH("(",'Admin Tool PDF'!#REF!,1)-1)</f>
        <v>#REF!</v>
      </c>
      <c r="E3" t="e">
        <f>LEFT(RIGHT('Admin Tool PDF'!#REF!,LEN('Admin Tool PDF'!#REF!)-SEARCH("(",'Admin Tool PDF'!#REF!,1)),SEARCH(")",RIGHT('Admin Tool PDF'!#REF!,LEN('Admin Tool PDF'!#REF!)-SEARCH("(",'Admin Tool PDF'!#REF!,1)))-1)</f>
        <v>#REF!</v>
      </c>
      <c r="F3" s="5" t="e">
        <f>'Admin Tool PDF'!#REF!</f>
        <v>#REF!</v>
      </c>
      <c r="G3" t="e">
        <f>CONCATENATE(IF(ISERROR(LEFT(LEFT('Admin Tool PDF'!#REF!,SEARCH(" ",'Admin Tool PDF'!#REF!,1)),SEARCH(",",LEFT('Admin Tool PDF'!#REF!,SEARCH(" ",'Admin Tool PDF'!#REF!,1)),1)-1)),"0",LEFT(LEFT('Admin Tool PDF'!#REF!,SEARCH(" ",'Admin Tool PDF'!#REF!,1)),SEARCH(",",LEFT('Admin Tool PDF'!#REF!,SEARCH(" ",'Admin Tool PDF'!#REF!,1)),1)-1)),LEFT(IF(ISERROR(RIGHT(LEFT('Admin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PDF'!#REF!,1)),1))),1)-1)*1,",",RIGHT(IF(ISERROR(RIGHT(LEFT('Admin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PDF'!#REF!,1)),1))),LEN(IF(ISERROR(RIGHT(LEFT('Admin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PDF'!#REF!,1)),1))))-SEARCH(".",IF(ISERROR(RIGHT(LEFT('Admin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PDF'!#REF!,1)),1))),1)))*1</f>
        <v>#REF!</v>
      </c>
      <c r="H3" t="e">
        <f>RIGHT('Admin Tool PDF'!#REF!,LEN('Admin Tool PDF'!#REF!)-SEARCH(" ",'Admin Tool PDF'!#REF!,1))</f>
        <v>#REF!</v>
      </c>
      <c r="I3" t="e">
        <f>'Admin Tool PDF'!#REF!</f>
        <v>#REF!</v>
      </c>
      <c r="J3" s="5" t="e">
        <f>'Admin Tool PDF'!#REF!</f>
        <v>#REF!</v>
      </c>
      <c r="K3" s="5" t="e">
        <f t="shared" si="0"/>
        <v>#REF!</v>
      </c>
      <c r="L3" t="e">
        <f>CONCATENATE(IF(ISERROR(LEFT(LEFT('Admin Tool PDF'!#REF!,SEARCH(" ",'Admin Tool PDF'!#REF!,1)),SEARCH(",",LEFT('Admin Tool PDF'!#REF!,SEARCH(" ",'Admin Tool PDF'!#REF!,1)),1)-1)),"0",LEFT(LEFT('Admin Tool PDF'!#REF!,SEARCH(" ",'Admin Tool PDF'!#REF!,1)),SEARCH(",",LEFT('Admin Tool PDF'!#REF!,SEARCH(" ",'Admin Tool PDF'!#REF!,1)),1)-1)),LEFT(IF(ISERROR(RIGHT(LEFT('Admin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PDF'!#REF!,1)),1))),1)-1)*1,",",RIGHT(IF(ISERROR(RIGHT(LEFT('Admin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PDF'!#REF!,1)),1))),LEN(IF(ISERROR(RIGHT(LEFT('Admin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PDF'!#REF!,1)),1))))-SEARCH(".",IF(ISERROR(RIGHT(LEFT('Admin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PDF'!#REF!,1)),1))),1)))*1</f>
        <v>#REF!</v>
      </c>
      <c r="M3" t="e">
        <f>RIGHT('Admin Tool PDF'!#REF!,LEN('Admin Tool PDF'!#REF!)-SEARCH(" ",'Admin Tool PDF'!#REF!,1))</f>
        <v>#REF!</v>
      </c>
      <c r="N3" t="e">
        <f>CONCATENATE(IF(ISERROR(LEFT(LEFT('Admin Tool PDF'!#REF!,SEARCH(" ",'Admin Tool PDF'!#REF!,1)),SEARCH(",",LEFT('Admin Tool PDF'!#REF!,SEARCH(" ",'Admin Tool PDF'!#REF!,1)),1)-1)),"0",LEFT(LEFT('Admin Tool PDF'!#REF!,SEARCH(" ",'Admin Tool PDF'!#REF!,1)),SEARCH(",",LEFT('Admin Tool PDF'!#REF!,SEARCH(" ",'Admin Tool PDF'!#REF!,1)),1)-1)),LEFT(IF(ISERROR(RIGHT(LEFT('Admin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PDF'!#REF!,1)),1))),1)-1)*1,",",RIGHT(IF(ISERROR(RIGHT(LEFT('Admin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PDF'!#REF!,1)),1))),LEN(IF(ISERROR(RIGHT(LEFT('Admin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PDF'!#REF!,1)),1))))-SEARCH(".",IF(ISERROR(RIGHT(LEFT('Admin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PDF'!#REF!,1)),1))),1)))*1</f>
        <v>#REF!</v>
      </c>
      <c r="O3" t="e">
        <f>RIGHT('Admin Tool PDF'!#REF!,LEN('Admin Tool PDF'!#REF!)-SEARCH(" ",'Admin Tool PDF'!#REF!,1))</f>
        <v>#REF!</v>
      </c>
      <c r="P3" t="e">
        <f>'Admin Tool PDF'!#REF!</f>
        <v>#REF!</v>
      </c>
      <c r="Q3" s="5" t="e">
        <f>LEFT('Admin Tool PDF'!#REF!, SEARCH("(",'Admin Tool PDF'!#REF!,1)-1)</f>
        <v>#REF!</v>
      </c>
      <c r="R3" t="e">
        <f>1*LEFT(RIGHT('Admin Tool PDF'!#REF!,LEN('Admin Tool PDF'!#REF!)-SEARCH("(",'Admin Tool PDF'!#REF!,1)),LEN(RIGHT('Admin Tool PDF'!#REF!,LEN('Admin Tool PDF'!#REF!)-SEARCH("(",'Admin Tool PDF'!#REF!,1)))-1)</f>
        <v>#REF!</v>
      </c>
      <c r="S3" s="5" t="e">
        <f>IF('Admin Tool PDF'!#REF!="Paid",'Admin Tool PDF'!#REF!,"")</f>
        <v>#REF!</v>
      </c>
      <c r="T3" s="5" t="e">
        <f t="shared" ref="T3:T7" si="1">IF(S3&lt;&gt;"",CONCATENATE(YEAR(S3),IF(MONTH(S3)&lt;4,"Q1",IF(MONTH(S3)&lt;7,"Q2",IF(MONTH(S3)&lt;10,"Q3","Q4")))),"")</f>
        <v>#REF!</v>
      </c>
      <c r="U3" t="e">
        <f>CONCATENATE(IF(ISERROR(LEFT(LEFT('Admin Tool PDF'!#REF!,SEARCH(" ",'Admin Tool PDF'!#REF!,1)),SEARCH(",",LEFT('Admin Tool PDF'!#REF!,SEARCH(" ",'Admin Tool PDF'!#REF!,1)),1)-1)),"0",LEFT(LEFT('Admin Tool PDF'!#REF!,SEARCH(" ",'Admin Tool PDF'!#REF!,1)),SEARCH(",",LEFT('Admin Tool PDF'!#REF!,SEARCH(" ",'Admin Tool PDF'!#REF!,1)),1)-1)),LEFT(IF(ISERROR(RIGHT(LEFT('Admin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PDF'!#REF!,1)),1))),1)-1)*1,",",RIGHT(IF(ISERROR(RIGHT(LEFT('Admin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PDF'!#REF!,1)),1))),LEN(IF(ISERROR(RIGHT(LEFT('Admin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PDF'!#REF!,1)),1))))-SEARCH(".",IF(ISERROR(RIGHT(LEFT('Admin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PDF'!#REF!,1)),1))),1)))*1</f>
        <v>#REF!</v>
      </c>
      <c r="V3" t="e">
        <f>RIGHT('Admin Tool PDF'!#REF!,LEN('Admin Tool PDF'!#REF!)-SEARCH(" ",'Admin Tool PDF'!#REF!,1))</f>
        <v>#REF!</v>
      </c>
      <c r="W3" t="e">
        <f>'Admin Tool PDF'!#REF!</f>
        <v>#REF!</v>
      </c>
      <c r="X3" t="e">
        <f>'Admin Tool PDF'!#REF!</f>
        <v>#REF!</v>
      </c>
      <c r="Y3" t="e">
        <f>CONCATENATE(IF(ISERROR(LEFT(LEFT('Admin Tool PDF'!#REF!,SEARCH(" ",'Admin Tool PDF'!#REF!,1)),SEARCH(",",LEFT('Admin Tool PDF'!#REF!,SEARCH(" ",'Admin Tool PDF'!#REF!,1)),1)-1)),"0",LEFT(LEFT('Admin Tool PDF'!#REF!,SEARCH(" ",'Admin Tool PDF'!#REF!,1)),SEARCH(",",LEFT('Admin Tool PDF'!#REF!,SEARCH(" ",'Admin Tool PDF'!#REF!,1)),1)-1)),LEFT(IF(ISERROR(RIGHT(LEFT('Admin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PDF'!#REF!,1)),1))),1)-1)*1,",",RIGHT(IF(ISERROR(RIGHT(LEFT('Admin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PDF'!#REF!,1)),1))),LEN(IF(ISERROR(RIGHT(LEFT('Admin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PDF'!#REF!,1)),1))))-SEARCH(".",IF(ISERROR(RIGHT(LEFT('Admin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PDF'!#REF!,1)),1))),1)))*1</f>
        <v>#REF!</v>
      </c>
      <c r="Z3" t="e">
        <f>RIGHT('Admin Tool PDF'!#REF!,LEN('Admin Tool PDF'!#REF!)-SEARCH(" ",'Admin Tool PDF'!#REF!,1))</f>
        <v>#REF!</v>
      </c>
      <c r="AA3" t="e">
        <f>CONCATENATE(IF(ISERROR(LEFT(LEFT('Admin Tool PDF'!#REF!,SEARCH(" ",'Admin Tool PDF'!#REF!,1)),SEARCH(",",LEFT('Admin Tool PDF'!#REF!,SEARCH(" ",'Admin Tool PDF'!#REF!,1)),1)-1)),"0",LEFT(LEFT('Admin Tool PDF'!#REF!,SEARCH(" ",'Admin Tool PDF'!#REF!,1)),SEARCH(",",LEFT('Admin Tool PDF'!#REF!,SEARCH(" ",'Admin Tool PDF'!#REF!,1)),1)-1)),LEFT(IF(ISERROR(RIGHT(LEFT('Admin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PDF'!#REF!,1)),1))),1)-1)*1,",",RIGHT(IF(ISERROR(RIGHT(LEFT('Admin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PDF'!#REF!,1)),1))),LEN(IF(ISERROR(RIGHT(LEFT('Admin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PDF'!#REF!,1)),1))))-SEARCH(".",IF(ISERROR(RIGHT(LEFT('Admin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PDF'!#REF!,1)),1))),1)))*1</f>
        <v>#REF!</v>
      </c>
      <c r="AB3" t="e">
        <f>RIGHT('Admin Tool PDF'!#REF!,LEN('Admin Tool PDF'!#REF!)-SEARCH(" ",'Admin Tool PDF'!#REF!,1))</f>
        <v>#REF!</v>
      </c>
      <c r="AC3" t="e">
        <f>'Admin Tool PDF'!#REF!</f>
        <v>#REF!</v>
      </c>
    </row>
    <row r="4" spans="1:29">
      <c r="A4" t="e">
        <f>LEFT('Admin Tool PDF'!#REF!,SEARCH("(",'Admin Tool PDF'!#REF!,1)-1)</f>
        <v>#REF!</v>
      </c>
      <c r="B4" t="e">
        <f>LEFT(RIGHT('Admin Tool PDF'!#REF!,LEN('Admin Tool PDF'!#REF!)-SEARCH("(",'Admin Tool PDF'!#REF!,1)),SEARCH(")",RIGHT('Admin Tool PDF'!#REF!,LEN('Admin Tool PDF'!#REF!)-SEARCH("(",'Admin Tool PDF'!#REF!,1)))-1)</f>
        <v>#REF!</v>
      </c>
      <c r="C4" t="e">
        <f>'Admin Tool PDF'!#REF!</f>
        <v>#REF!</v>
      </c>
      <c r="D4" t="e">
        <f>LEFT('Admin Tool PDF'!#REF!,SEARCH("(",'Admin Tool PDF'!#REF!,1)-1)</f>
        <v>#REF!</v>
      </c>
      <c r="E4" t="e">
        <f>LEFT(RIGHT('Admin Tool PDF'!#REF!,LEN('Admin Tool PDF'!#REF!)-SEARCH("(",'Admin Tool PDF'!#REF!,1)),SEARCH(")",RIGHT('Admin Tool PDF'!#REF!,LEN('Admin Tool PDF'!#REF!)-SEARCH("(",'Admin Tool PDF'!#REF!,1)))-1)</f>
        <v>#REF!</v>
      </c>
      <c r="F4" s="5" t="e">
        <f>'Admin Tool PDF'!#REF!</f>
        <v>#REF!</v>
      </c>
      <c r="G4" t="e">
        <f>CONCATENATE(IF(ISERROR(LEFT(LEFT('Admin Tool PDF'!#REF!,SEARCH(" ",'Admin Tool PDF'!#REF!,1)),SEARCH(",",LEFT('Admin Tool PDF'!#REF!,SEARCH(" ",'Admin Tool PDF'!#REF!,1)),1)-1)),"0",LEFT(LEFT('Admin Tool PDF'!#REF!,SEARCH(" ",'Admin Tool PDF'!#REF!,1)),SEARCH(",",LEFT('Admin Tool PDF'!#REF!,SEARCH(" ",'Admin Tool PDF'!#REF!,1)),1)-1)),LEFT(IF(ISERROR(RIGHT(LEFT('Admin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PDF'!#REF!,1)),1))),1)-1)*1,",",RIGHT(IF(ISERROR(RIGHT(LEFT('Admin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PDF'!#REF!,1)),1))),LEN(IF(ISERROR(RIGHT(LEFT('Admin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PDF'!#REF!,1)),1))))-SEARCH(".",IF(ISERROR(RIGHT(LEFT('Admin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PDF'!#REF!,1)),1))),1)))*1</f>
        <v>#REF!</v>
      </c>
      <c r="H4" t="e">
        <f>RIGHT('Admin Tool PDF'!#REF!,LEN('Admin Tool PDF'!#REF!)-SEARCH(" ",'Admin Tool PDF'!#REF!,1))</f>
        <v>#REF!</v>
      </c>
      <c r="I4" t="e">
        <f>'Admin Tool PDF'!#REF!</f>
        <v>#REF!</v>
      </c>
      <c r="J4" s="5" t="e">
        <f>'Admin Tool PDF'!#REF!</f>
        <v>#REF!</v>
      </c>
      <c r="K4" s="5" t="e">
        <f t="shared" si="0"/>
        <v>#REF!</v>
      </c>
      <c r="L4" t="e">
        <f>CONCATENATE(IF(ISERROR(LEFT(LEFT('Admin Tool PDF'!#REF!,SEARCH(" ",'Admin Tool PDF'!#REF!,1)),SEARCH(",",LEFT('Admin Tool PDF'!#REF!,SEARCH(" ",'Admin Tool PDF'!#REF!,1)),1)-1)),"0",LEFT(LEFT('Admin Tool PDF'!#REF!,SEARCH(" ",'Admin Tool PDF'!#REF!,1)),SEARCH(",",LEFT('Admin Tool PDF'!#REF!,SEARCH(" ",'Admin Tool PDF'!#REF!,1)),1)-1)),LEFT(IF(ISERROR(RIGHT(LEFT('Admin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PDF'!#REF!,1)),1))),1)-1)*1,",",RIGHT(IF(ISERROR(RIGHT(LEFT('Admin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PDF'!#REF!,1)),1))),LEN(IF(ISERROR(RIGHT(LEFT('Admin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PDF'!#REF!,1)),1))))-SEARCH(".",IF(ISERROR(RIGHT(LEFT('Admin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PDF'!#REF!,1)),1))),1)))*1</f>
        <v>#REF!</v>
      </c>
      <c r="M4" t="e">
        <f>RIGHT('Admin Tool PDF'!#REF!,LEN('Admin Tool PDF'!#REF!)-SEARCH(" ",'Admin Tool PDF'!#REF!,1))</f>
        <v>#REF!</v>
      </c>
      <c r="N4" t="e">
        <f>CONCATENATE(IF(ISERROR(LEFT(LEFT('Admin Tool PDF'!#REF!,SEARCH(" ",'Admin Tool PDF'!#REF!,1)),SEARCH(",",LEFT('Admin Tool PDF'!#REF!,SEARCH(" ",'Admin Tool PDF'!#REF!,1)),1)-1)),"0",LEFT(LEFT('Admin Tool PDF'!#REF!,SEARCH(" ",'Admin Tool PDF'!#REF!,1)),SEARCH(",",LEFT('Admin Tool PDF'!#REF!,SEARCH(" ",'Admin Tool PDF'!#REF!,1)),1)-1)),LEFT(IF(ISERROR(RIGHT(LEFT('Admin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PDF'!#REF!,1)),1))),1)-1)*1,",",RIGHT(IF(ISERROR(RIGHT(LEFT('Admin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PDF'!#REF!,1)),1))),LEN(IF(ISERROR(RIGHT(LEFT('Admin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PDF'!#REF!,1)),1))))-SEARCH(".",IF(ISERROR(RIGHT(LEFT('Admin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PDF'!#REF!,1)),1))),1)))*1</f>
        <v>#REF!</v>
      </c>
      <c r="O4" t="e">
        <f>RIGHT('Admin Tool PDF'!#REF!,LEN('Admin Tool PDF'!#REF!)-SEARCH(" ",'Admin Tool PDF'!#REF!,1))</f>
        <v>#REF!</v>
      </c>
      <c r="P4" t="e">
        <f>'Admin Tool PDF'!#REF!</f>
        <v>#REF!</v>
      </c>
      <c r="Q4" s="5" t="e">
        <f>LEFT('Admin Tool PDF'!#REF!, SEARCH("(",'Admin Tool PDF'!#REF!,1)-1)</f>
        <v>#REF!</v>
      </c>
      <c r="R4" t="e">
        <f>1*LEFT(RIGHT('Admin Tool PDF'!#REF!,LEN('Admin Tool PDF'!#REF!)-SEARCH("(",'Admin Tool PDF'!#REF!,1)),LEN(RIGHT('Admin Tool PDF'!#REF!,LEN('Admin Tool PDF'!#REF!)-SEARCH("(",'Admin Tool PDF'!#REF!,1)))-1)</f>
        <v>#REF!</v>
      </c>
      <c r="S4" s="5" t="e">
        <f>IF('Admin Tool PDF'!#REF!="Paid",'Admin Tool PDF'!#REF!,"")</f>
        <v>#REF!</v>
      </c>
      <c r="T4" s="5" t="e">
        <f t="shared" si="1"/>
        <v>#REF!</v>
      </c>
      <c r="U4" t="e">
        <f>CONCATENATE(IF(ISERROR(LEFT(LEFT('Admin Tool PDF'!#REF!,SEARCH(" ",'Admin Tool PDF'!#REF!,1)),SEARCH(",",LEFT('Admin Tool PDF'!#REF!,SEARCH(" ",'Admin Tool PDF'!#REF!,1)),1)-1)),"0",LEFT(LEFT('Admin Tool PDF'!#REF!,SEARCH(" ",'Admin Tool PDF'!#REF!,1)),SEARCH(",",LEFT('Admin Tool PDF'!#REF!,SEARCH(" ",'Admin Tool PDF'!#REF!,1)),1)-1)),LEFT(IF(ISERROR(RIGHT(LEFT('Admin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PDF'!#REF!,1)),1))),1)-1)*1,",",RIGHT(IF(ISERROR(RIGHT(LEFT('Admin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PDF'!#REF!,1)),1))),LEN(IF(ISERROR(RIGHT(LEFT('Admin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PDF'!#REF!,1)),1))))-SEARCH(".",IF(ISERROR(RIGHT(LEFT('Admin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PDF'!#REF!,1)),1))),1)))*1</f>
        <v>#REF!</v>
      </c>
      <c r="V4" t="e">
        <f>RIGHT('Admin Tool PDF'!#REF!,LEN('Admin Tool PDF'!#REF!)-SEARCH(" ",'Admin Tool PDF'!#REF!,1))</f>
        <v>#REF!</v>
      </c>
      <c r="W4" t="e">
        <f>'Admin Tool PDF'!#REF!</f>
        <v>#REF!</v>
      </c>
      <c r="X4" t="e">
        <f>'Admin Tool PDF'!#REF!</f>
        <v>#REF!</v>
      </c>
      <c r="Y4" t="e">
        <f>CONCATENATE(IF(ISERROR(LEFT(LEFT('Admin Tool PDF'!#REF!,SEARCH(" ",'Admin Tool PDF'!#REF!,1)),SEARCH(",",LEFT('Admin Tool PDF'!#REF!,SEARCH(" ",'Admin Tool PDF'!#REF!,1)),1)-1)),"0",LEFT(LEFT('Admin Tool PDF'!#REF!,SEARCH(" ",'Admin Tool PDF'!#REF!,1)),SEARCH(",",LEFT('Admin Tool PDF'!#REF!,SEARCH(" ",'Admin Tool PDF'!#REF!,1)),1)-1)),LEFT(IF(ISERROR(RIGHT(LEFT('Admin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PDF'!#REF!,1)),1))),1)-1)*1,",",RIGHT(IF(ISERROR(RIGHT(LEFT('Admin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PDF'!#REF!,1)),1))),LEN(IF(ISERROR(RIGHT(LEFT('Admin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PDF'!#REF!,1)),1))))-SEARCH(".",IF(ISERROR(RIGHT(LEFT('Admin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PDF'!#REF!,1)),1))),1)))*1</f>
        <v>#REF!</v>
      </c>
      <c r="Z4" t="e">
        <f>RIGHT('Admin Tool PDF'!#REF!,LEN('Admin Tool PDF'!#REF!)-SEARCH(" ",'Admin Tool PDF'!#REF!,1))</f>
        <v>#REF!</v>
      </c>
      <c r="AA4" t="e">
        <f>CONCATENATE(IF(ISERROR(LEFT(LEFT('Admin Tool PDF'!#REF!,SEARCH(" ",'Admin Tool PDF'!#REF!,1)),SEARCH(",",LEFT('Admin Tool PDF'!#REF!,SEARCH(" ",'Admin Tool PDF'!#REF!,1)),1)-1)),"0",LEFT(LEFT('Admin Tool PDF'!#REF!,SEARCH(" ",'Admin Tool PDF'!#REF!,1)),SEARCH(",",LEFT('Admin Tool PDF'!#REF!,SEARCH(" ",'Admin Tool PDF'!#REF!,1)),1)-1)),LEFT(IF(ISERROR(RIGHT(LEFT('Admin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PDF'!#REF!,1)),1))),1)-1)*1,",",RIGHT(IF(ISERROR(RIGHT(LEFT('Admin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PDF'!#REF!,1)),1))),LEN(IF(ISERROR(RIGHT(LEFT('Admin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PDF'!#REF!,1)),1))))-SEARCH(".",IF(ISERROR(RIGHT(LEFT('Admin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PDF'!#REF!,1)),1))),1)))*1</f>
        <v>#REF!</v>
      </c>
      <c r="AB4" t="e">
        <f>RIGHT('Admin Tool PDF'!#REF!,LEN('Admin Tool PDF'!#REF!)-SEARCH(" ",'Admin Tool PDF'!#REF!,1))</f>
        <v>#REF!</v>
      </c>
      <c r="AC4" t="e">
        <f>'Admin Tool PDF'!#REF!</f>
        <v>#REF!</v>
      </c>
    </row>
    <row r="5" spans="1:29">
      <c r="A5" t="e">
        <f>LEFT('Admin Tool PDF'!#REF!,SEARCH("(",'Admin Tool PDF'!#REF!,1)-1)</f>
        <v>#REF!</v>
      </c>
      <c r="B5" t="e">
        <f>LEFT(RIGHT('Admin Tool PDF'!#REF!,LEN('Admin Tool PDF'!#REF!)-SEARCH("(",'Admin Tool PDF'!#REF!,1)),SEARCH(")",RIGHT('Admin Tool PDF'!#REF!,LEN('Admin Tool PDF'!#REF!)-SEARCH("(",'Admin Tool PDF'!#REF!,1)))-1)</f>
        <v>#REF!</v>
      </c>
      <c r="C5" t="e">
        <f>'Admin Tool PDF'!#REF!</f>
        <v>#REF!</v>
      </c>
      <c r="D5" t="e">
        <f>LEFT('Admin Tool PDF'!#REF!,SEARCH("(",'Admin Tool PDF'!#REF!,1)-1)</f>
        <v>#REF!</v>
      </c>
      <c r="E5" t="e">
        <f>LEFT(RIGHT('Admin Tool PDF'!#REF!,LEN('Admin Tool PDF'!#REF!)-SEARCH("(",'Admin Tool PDF'!#REF!,1)),SEARCH(")",RIGHT('Admin Tool PDF'!#REF!,LEN('Admin Tool PDF'!#REF!)-SEARCH("(",'Admin Tool PDF'!#REF!,1)))-1)</f>
        <v>#REF!</v>
      </c>
      <c r="F5" s="5" t="e">
        <f>'Admin Tool PDF'!#REF!</f>
        <v>#REF!</v>
      </c>
      <c r="G5" t="e">
        <f>CONCATENATE(IF(ISERROR(LEFT(LEFT('Admin Tool PDF'!#REF!,SEARCH(" ",'Admin Tool PDF'!#REF!,1)),SEARCH(",",LEFT('Admin Tool PDF'!#REF!,SEARCH(" ",'Admin Tool PDF'!#REF!,1)),1)-1)),"0",LEFT(LEFT('Admin Tool PDF'!#REF!,SEARCH(" ",'Admin Tool PDF'!#REF!,1)),SEARCH(",",LEFT('Admin Tool PDF'!#REF!,SEARCH(" ",'Admin Tool PDF'!#REF!,1)),1)-1)),LEFT(IF(ISERROR(RIGHT(LEFT('Admin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PDF'!#REF!,1)),1))),1)-1)*1,",",RIGHT(IF(ISERROR(RIGHT(LEFT('Admin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PDF'!#REF!,1)),1))),LEN(IF(ISERROR(RIGHT(LEFT('Admin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PDF'!#REF!,1)),1))))-SEARCH(".",IF(ISERROR(RIGHT(LEFT('Admin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PDF'!#REF!,1)),1))),1)))*1</f>
        <v>#REF!</v>
      </c>
      <c r="H5" t="e">
        <f>RIGHT('Admin Tool PDF'!#REF!,LEN('Admin Tool PDF'!#REF!)-SEARCH(" ",'Admin Tool PDF'!#REF!,1))</f>
        <v>#REF!</v>
      </c>
      <c r="I5" t="e">
        <f>'Admin Tool PDF'!#REF!</f>
        <v>#REF!</v>
      </c>
      <c r="J5" s="5" t="e">
        <f>'Admin Tool PDF'!#REF!</f>
        <v>#REF!</v>
      </c>
      <c r="K5" s="5" t="e">
        <f t="shared" si="0"/>
        <v>#REF!</v>
      </c>
      <c r="L5" t="e">
        <f>CONCATENATE(IF(ISERROR(LEFT(LEFT('Admin Tool PDF'!#REF!,SEARCH(" ",'Admin Tool PDF'!#REF!,1)),SEARCH(",",LEFT('Admin Tool PDF'!#REF!,SEARCH(" ",'Admin Tool PDF'!#REF!,1)),1)-1)),"0",LEFT(LEFT('Admin Tool PDF'!#REF!,SEARCH(" ",'Admin Tool PDF'!#REF!,1)),SEARCH(",",LEFT('Admin Tool PDF'!#REF!,SEARCH(" ",'Admin Tool PDF'!#REF!,1)),1)-1)),LEFT(IF(ISERROR(RIGHT(LEFT('Admin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PDF'!#REF!,1)),1))),1)-1)*1,",",RIGHT(IF(ISERROR(RIGHT(LEFT('Admin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PDF'!#REF!,1)),1))),LEN(IF(ISERROR(RIGHT(LEFT('Admin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PDF'!#REF!,1)),1))))-SEARCH(".",IF(ISERROR(RIGHT(LEFT('Admin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PDF'!#REF!,1)),1))),1)))*1</f>
        <v>#REF!</v>
      </c>
      <c r="M5" t="e">
        <f>RIGHT('Admin Tool PDF'!#REF!,LEN('Admin Tool PDF'!#REF!)-SEARCH(" ",'Admin Tool PDF'!#REF!,1))</f>
        <v>#REF!</v>
      </c>
      <c r="N5" t="e">
        <f>CONCATENATE(IF(ISERROR(LEFT(LEFT('Admin Tool PDF'!#REF!,SEARCH(" ",'Admin Tool PDF'!#REF!,1)),SEARCH(",",LEFT('Admin Tool PDF'!#REF!,SEARCH(" ",'Admin Tool PDF'!#REF!,1)),1)-1)),"0",LEFT(LEFT('Admin Tool PDF'!#REF!,SEARCH(" ",'Admin Tool PDF'!#REF!,1)),SEARCH(",",LEFT('Admin Tool PDF'!#REF!,SEARCH(" ",'Admin Tool PDF'!#REF!,1)),1)-1)),LEFT(IF(ISERROR(RIGHT(LEFT('Admin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PDF'!#REF!,1)),1))),1)-1)*1,",",RIGHT(IF(ISERROR(RIGHT(LEFT('Admin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PDF'!#REF!,1)),1))),LEN(IF(ISERROR(RIGHT(LEFT('Admin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PDF'!#REF!,1)),1))))-SEARCH(".",IF(ISERROR(RIGHT(LEFT('Admin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PDF'!#REF!,1)),1))),1)))*1</f>
        <v>#REF!</v>
      </c>
      <c r="O5" t="e">
        <f>RIGHT('Admin Tool PDF'!#REF!,LEN('Admin Tool PDF'!#REF!)-SEARCH(" ",'Admin Tool PDF'!#REF!,1))</f>
        <v>#REF!</v>
      </c>
      <c r="P5" t="e">
        <f>'Admin Tool PDF'!#REF!</f>
        <v>#REF!</v>
      </c>
      <c r="Q5" s="5" t="e">
        <f>LEFT('Admin Tool PDF'!#REF!, SEARCH("(",'Admin Tool PDF'!#REF!,1)-1)</f>
        <v>#REF!</v>
      </c>
      <c r="R5" t="e">
        <f>1*LEFT(RIGHT('Admin Tool PDF'!#REF!,LEN('Admin Tool PDF'!#REF!)-SEARCH("(",'Admin Tool PDF'!#REF!,1)),LEN(RIGHT('Admin Tool PDF'!#REF!,LEN('Admin Tool PDF'!#REF!)-SEARCH("(",'Admin Tool PDF'!#REF!,1)))-1)</f>
        <v>#REF!</v>
      </c>
      <c r="S5" s="5" t="e">
        <f>IF('Admin Tool PDF'!#REF!="Paid",'Admin Tool PDF'!#REF!,"")</f>
        <v>#REF!</v>
      </c>
      <c r="T5" s="5" t="e">
        <f t="shared" si="1"/>
        <v>#REF!</v>
      </c>
      <c r="U5" t="e">
        <f>CONCATENATE(IF(ISERROR(LEFT(LEFT('Admin Tool PDF'!#REF!,SEARCH(" ",'Admin Tool PDF'!#REF!,1)),SEARCH(",",LEFT('Admin Tool PDF'!#REF!,SEARCH(" ",'Admin Tool PDF'!#REF!,1)),1)-1)),"0",LEFT(LEFT('Admin Tool PDF'!#REF!,SEARCH(" ",'Admin Tool PDF'!#REF!,1)),SEARCH(",",LEFT('Admin Tool PDF'!#REF!,SEARCH(" ",'Admin Tool PDF'!#REF!,1)),1)-1)),LEFT(IF(ISERROR(RIGHT(LEFT('Admin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PDF'!#REF!,1)),1))),1)-1)*1,",",RIGHT(IF(ISERROR(RIGHT(LEFT('Admin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PDF'!#REF!,1)),1))),LEN(IF(ISERROR(RIGHT(LEFT('Admin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PDF'!#REF!,1)),1))))-SEARCH(".",IF(ISERROR(RIGHT(LEFT('Admin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PDF'!#REF!,1)),1))),1)))*1</f>
        <v>#REF!</v>
      </c>
      <c r="V5" t="e">
        <f>RIGHT('Admin Tool PDF'!#REF!,LEN('Admin Tool PDF'!#REF!)-SEARCH(" ",'Admin Tool PDF'!#REF!,1))</f>
        <v>#REF!</v>
      </c>
      <c r="W5" t="e">
        <f>'Admin Tool PDF'!#REF!</f>
        <v>#REF!</v>
      </c>
      <c r="X5" t="e">
        <f>'Admin Tool PDF'!#REF!</f>
        <v>#REF!</v>
      </c>
      <c r="Y5" t="e">
        <f>CONCATENATE(IF(ISERROR(LEFT(LEFT('Admin Tool PDF'!#REF!,SEARCH(" ",'Admin Tool PDF'!#REF!,1)),SEARCH(",",LEFT('Admin Tool PDF'!#REF!,SEARCH(" ",'Admin Tool PDF'!#REF!,1)),1)-1)),"0",LEFT(LEFT('Admin Tool PDF'!#REF!,SEARCH(" ",'Admin Tool PDF'!#REF!,1)),SEARCH(",",LEFT('Admin Tool PDF'!#REF!,SEARCH(" ",'Admin Tool PDF'!#REF!,1)),1)-1)),LEFT(IF(ISERROR(RIGHT(LEFT('Admin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PDF'!#REF!,1)),1))),1)-1)*1,",",RIGHT(IF(ISERROR(RIGHT(LEFT('Admin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PDF'!#REF!,1)),1))),LEN(IF(ISERROR(RIGHT(LEFT('Admin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PDF'!#REF!,1)),1))))-SEARCH(".",IF(ISERROR(RIGHT(LEFT('Admin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PDF'!#REF!,1)),1))),1)))*1</f>
        <v>#REF!</v>
      </c>
      <c r="Z5" t="e">
        <f>RIGHT('Admin Tool PDF'!#REF!,LEN('Admin Tool PDF'!#REF!)-SEARCH(" ",'Admin Tool PDF'!#REF!,1))</f>
        <v>#REF!</v>
      </c>
      <c r="AA5" t="e">
        <f>CONCATENATE(IF(ISERROR(LEFT(LEFT('Admin Tool PDF'!#REF!,SEARCH(" ",'Admin Tool PDF'!#REF!,1)),SEARCH(",",LEFT('Admin Tool PDF'!#REF!,SEARCH(" ",'Admin Tool PDF'!#REF!,1)),1)-1)),"0",LEFT(LEFT('Admin Tool PDF'!#REF!,SEARCH(" ",'Admin Tool PDF'!#REF!,1)),SEARCH(",",LEFT('Admin Tool PDF'!#REF!,SEARCH(" ",'Admin Tool PDF'!#REF!,1)),1)-1)),LEFT(IF(ISERROR(RIGHT(LEFT('Admin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PDF'!#REF!,1)),1))),1)-1)*1,",",RIGHT(IF(ISERROR(RIGHT(LEFT('Admin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PDF'!#REF!,1)),1))),LEN(IF(ISERROR(RIGHT(LEFT('Admin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PDF'!#REF!,1)),1))))-SEARCH(".",IF(ISERROR(RIGHT(LEFT('Admin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PDF'!#REF!,1)),1))),1)))*1</f>
        <v>#REF!</v>
      </c>
      <c r="AB5" t="e">
        <f>RIGHT('Admin Tool PDF'!#REF!,LEN('Admin Tool PDF'!#REF!)-SEARCH(" ",'Admin Tool PDF'!#REF!,1))</f>
        <v>#REF!</v>
      </c>
      <c r="AC5" t="e">
        <f>'Admin Tool PDF'!#REF!</f>
        <v>#REF!</v>
      </c>
    </row>
    <row r="6" spans="1:29">
      <c r="A6" t="e">
        <f>LEFT('Admin Tool PDF'!#REF!,SEARCH("(",'Admin Tool PDF'!#REF!,1)-1)</f>
        <v>#REF!</v>
      </c>
      <c r="B6" t="e">
        <f>LEFT(RIGHT('Admin Tool PDF'!#REF!,LEN('Admin Tool PDF'!#REF!)-SEARCH("(",'Admin Tool PDF'!#REF!,1)),SEARCH(")",RIGHT('Admin Tool PDF'!#REF!,LEN('Admin Tool PDF'!#REF!)-SEARCH("(",'Admin Tool PDF'!#REF!,1)))-1)</f>
        <v>#REF!</v>
      </c>
      <c r="C6" t="e">
        <f>'Admin Tool PDF'!#REF!</f>
        <v>#REF!</v>
      </c>
      <c r="D6" t="e">
        <f>LEFT('Admin Tool PDF'!#REF!,SEARCH("(",'Admin Tool PDF'!#REF!,1)-1)</f>
        <v>#REF!</v>
      </c>
      <c r="E6" t="e">
        <f>LEFT(RIGHT('Admin Tool PDF'!#REF!,LEN('Admin Tool PDF'!#REF!)-SEARCH("(",'Admin Tool PDF'!#REF!,1)),SEARCH(")",RIGHT('Admin Tool PDF'!#REF!,LEN('Admin Tool PDF'!#REF!)-SEARCH("(",'Admin Tool PDF'!#REF!,1)))-1)</f>
        <v>#REF!</v>
      </c>
      <c r="F6" s="5" t="e">
        <f>'Admin Tool PDF'!#REF!</f>
        <v>#REF!</v>
      </c>
      <c r="G6" t="e">
        <f>CONCATENATE(IF(ISERROR(LEFT(LEFT('Admin Tool PDF'!#REF!,SEARCH(" ",'Admin Tool PDF'!#REF!,1)),SEARCH(",",LEFT('Admin Tool PDF'!#REF!,SEARCH(" ",'Admin Tool PDF'!#REF!,1)),1)-1)),"0",LEFT(LEFT('Admin Tool PDF'!#REF!,SEARCH(" ",'Admin Tool PDF'!#REF!,1)),SEARCH(",",LEFT('Admin Tool PDF'!#REF!,SEARCH(" ",'Admin Tool PDF'!#REF!,1)),1)-1)),LEFT(IF(ISERROR(RIGHT(LEFT('Admin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PDF'!#REF!,1)),1))),1)-1)*1,",",RIGHT(IF(ISERROR(RIGHT(LEFT('Admin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PDF'!#REF!,1)),1))),LEN(IF(ISERROR(RIGHT(LEFT('Admin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PDF'!#REF!,1)),1))))-SEARCH(".",IF(ISERROR(RIGHT(LEFT('Admin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PDF'!#REF!,1)),1))),1)))*1</f>
        <v>#REF!</v>
      </c>
      <c r="H6" t="e">
        <f>RIGHT('Admin Tool PDF'!#REF!,LEN('Admin Tool PDF'!#REF!)-SEARCH(" ",'Admin Tool PDF'!#REF!,1))</f>
        <v>#REF!</v>
      </c>
      <c r="I6" t="e">
        <f>'Admin Tool PDF'!#REF!</f>
        <v>#REF!</v>
      </c>
      <c r="J6" s="5" t="e">
        <f>'Admin Tool PDF'!#REF!</f>
        <v>#REF!</v>
      </c>
      <c r="K6" s="5" t="e">
        <f t="shared" si="0"/>
        <v>#REF!</v>
      </c>
      <c r="L6" t="e">
        <f>CONCATENATE(IF(ISERROR(LEFT(LEFT('Admin Tool PDF'!#REF!,SEARCH(" ",'Admin Tool PDF'!#REF!,1)),SEARCH(",",LEFT('Admin Tool PDF'!#REF!,SEARCH(" ",'Admin Tool PDF'!#REF!,1)),1)-1)),"0",LEFT(LEFT('Admin Tool PDF'!#REF!,SEARCH(" ",'Admin Tool PDF'!#REF!,1)),SEARCH(",",LEFT('Admin Tool PDF'!#REF!,SEARCH(" ",'Admin Tool PDF'!#REF!,1)),1)-1)),LEFT(IF(ISERROR(RIGHT(LEFT('Admin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PDF'!#REF!,1)),1))),1)-1)*1,",",RIGHT(IF(ISERROR(RIGHT(LEFT('Admin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PDF'!#REF!,1)),1))),LEN(IF(ISERROR(RIGHT(LEFT('Admin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PDF'!#REF!,1)),1))))-SEARCH(".",IF(ISERROR(RIGHT(LEFT('Admin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PDF'!#REF!,1)),1))),1)))*1</f>
        <v>#REF!</v>
      </c>
      <c r="M6" t="e">
        <f>RIGHT('Admin Tool PDF'!#REF!,LEN('Admin Tool PDF'!#REF!)-SEARCH(" ",'Admin Tool PDF'!#REF!,1))</f>
        <v>#REF!</v>
      </c>
      <c r="N6" t="e">
        <f>CONCATENATE(IF(ISERROR(LEFT(LEFT('Admin Tool PDF'!#REF!,SEARCH(" ",'Admin Tool PDF'!#REF!,1)),SEARCH(",",LEFT('Admin Tool PDF'!#REF!,SEARCH(" ",'Admin Tool PDF'!#REF!,1)),1)-1)),"0",LEFT(LEFT('Admin Tool PDF'!#REF!,SEARCH(" ",'Admin Tool PDF'!#REF!,1)),SEARCH(",",LEFT('Admin Tool PDF'!#REF!,SEARCH(" ",'Admin Tool PDF'!#REF!,1)),1)-1)),LEFT(IF(ISERROR(RIGHT(LEFT('Admin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PDF'!#REF!,1)),1))),1)-1)*1,",",RIGHT(IF(ISERROR(RIGHT(LEFT('Admin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PDF'!#REF!,1)),1))),LEN(IF(ISERROR(RIGHT(LEFT('Admin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PDF'!#REF!,1)),1))))-SEARCH(".",IF(ISERROR(RIGHT(LEFT('Admin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PDF'!#REF!,1)),1))),1)))*1</f>
        <v>#REF!</v>
      </c>
      <c r="O6" t="e">
        <f>RIGHT('Admin Tool PDF'!#REF!,LEN('Admin Tool PDF'!#REF!)-SEARCH(" ",'Admin Tool PDF'!#REF!,1))</f>
        <v>#REF!</v>
      </c>
      <c r="P6" t="e">
        <f>'Admin Tool PDF'!#REF!</f>
        <v>#REF!</v>
      </c>
      <c r="Q6" s="5" t="e">
        <f>LEFT('Admin Tool PDF'!#REF!, SEARCH("(",'Admin Tool PDF'!#REF!,1)-1)</f>
        <v>#REF!</v>
      </c>
      <c r="R6" t="e">
        <f>1*LEFT(RIGHT('Admin Tool PDF'!#REF!,LEN('Admin Tool PDF'!#REF!)-SEARCH("(",'Admin Tool PDF'!#REF!,1)),LEN(RIGHT('Admin Tool PDF'!#REF!,LEN('Admin Tool PDF'!#REF!)-SEARCH("(",'Admin Tool PDF'!#REF!,1)))-1)</f>
        <v>#REF!</v>
      </c>
      <c r="S6" s="5" t="e">
        <f>IF('Admin Tool PDF'!#REF!="Paid",'Admin Tool PDF'!#REF!,"")</f>
        <v>#REF!</v>
      </c>
      <c r="T6" s="5" t="e">
        <f t="shared" si="1"/>
        <v>#REF!</v>
      </c>
      <c r="U6" t="e">
        <f>CONCATENATE(IF(ISERROR(LEFT(LEFT('Admin Tool PDF'!#REF!,SEARCH(" ",'Admin Tool PDF'!#REF!,1)),SEARCH(",",LEFT('Admin Tool PDF'!#REF!,SEARCH(" ",'Admin Tool PDF'!#REF!,1)),1)-1)),"0",LEFT(LEFT('Admin Tool PDF'!#REF!,SEARCH(" ",'Admin Tool PDF'!#REF!,1)),SEARCH(",",LEFT('Admin Tool PDF'!#REF!,SEARCH(" ",'Admin Tool PDF'!#REF!,1)),1)-1)),LEFT(IF(ISERROR(RIGHT(LEFT('Admin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PDF'!#REF!,1)),1))),1)-1)*1,",",RIGHT(IF(ISERROR(RIGHT(LEFT('Admin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PDF'!#REF!,1)),1))),LEN(IF(ISERROR(RIGHT(LEFT('Admin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PDF'!#REF!,1)),1))))-SEARCH(".",IF(ISERROR(RIGHT(LEFT('Admin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PDF'!#REF!,1)),1))),1)))*1</f>
        <v>#REF!</v>
      </c>
      <c r="V6" t="e">
        <f>RIGHT('Admin Tool PDF'!#REF!,LEN('Admin Tool PDF'!#REF!)-SEARCH(" ",'Admin Tool PDF'!#REF!,1))</f>
        <v>#REF!</v>
      </c>
      <c r="W6" t="e">
        <f>'Admin Tool PDF'!#REF!</f>
        <v>#REF!</v>
      </c>
      <c r="X6" t="e">
        <f>'Admin Tool PDF'!#REF!</f>
        <v>#REF!</v>
      </c>
      <c r="Y6" t="e">
        <f>CONCATENATE(IF(ISERROR(LEFT(LEFT('Admin Tool PDF'!#REF!,SEARCH(" ",'Admin Tool PDF'!#REF!,1)),SEARCH(",",LEFT('Admin Tool PDF'!#REF!,SEARCH(" ",'Admin Tool PDF'!#REF!,1)),1)-1)),"0",LEFT(LEFT('Admin Tool PDF'!#REF!,SEARCH(" ",'Admin Tool PDF'!#REF!,1)),SEARCH(",",LEFT('Admin Tool PDF'!#REF!,SEARCH(" ",'Admin Tool PDF'!#REF!,1)),1)-1)),LEFT(IF(ISERROR(RIGHT(LEFT('Admin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PDF'!#REF!,1)),1))),1)-1)*1,",",RIGHT(IF(ISERROR(RIGHT(LEFT('Admin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PDF'!#REF!,1)),1))),LEN(IF(ISERROR(RIGHT(LEFT('Admin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PDF'!#REF!,1)),1))))-SEARCH(".",IF(ISERROR(RIGHT(LEFT('Admin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PDF'!#REF!,1)),1))),1)))*1</f>
        <v>#REF!</v>
      </c>
      <c r="Z6" t="e">
        <f>RIGHT('Admin Tool PDF'!#REF!,LEN('Admin Tool PDF'!#REF!)-SEARCH(" ",'Admin Tool PDF'!#REF!,1))</f>
        <v>#REF!</v>
      </c>
      <c r="AA6" t="e">
        <f>CONCATENATE(IF(ISERROR(LEFT(LEFT('Admin Tool PDF'!#REF!,SEARCH(" ",'Admin Tool PDF'!#REF!,1)),SEARCH(",",LEFT('Admin Tool PDF'!#REF!,SEARCH(" ",'Admin Tool PDF'!#REF!,1)),1)-1)),"0",LEFT(LEFT('Admin Tool PDF'!#REF!,SEARCH(" ",'Admin Tool PDF'!#REF!,1)),SEARCH(",",LEFT('Admin Tool PDF'!#REF!,SEARCH(" ",'Admin Tool PDF'!#REF!,1)),1)-1)),LEFT(IF(ISERROR(RIGHT(LEFT('Admin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PDF'!#REF!,1)),1))),1)-1)*1,",",RIGHT(IF(ISERROR(RIGHT(LEFT('Admin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PDF'!#REF!,1)),1))),LEN(IF(ISERROR(RIGHT(LEFT('Admin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PDF'!#REF!,1)),1))))-SEARCH(".",IF(ISERROR(RIGHT(LEFT('Admin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PDF'!#REF!,1)),1))),1)))*1</f>
        <v>#REF!</v>
      </c>
      <c r="AB6" t="e">
        <f>RIGHT('Admin Tool PDF'!#REF!,LEN('Admin Tool PDF'!#REF!)-SEARCH(" ",'Admin Tool PDF'!#REF!,1))</f>
        <v>#REF!</v>
      </c>
      <c r="AC6" t="e">
        <f>'Admin Tool PDF'!#REF!</f>
        <v>#REF!</v>
      </c>
    </row>
    <row r="7" spans="1:29">
      <c r="A7" t="e">
        <f>LEFT('Admin Tool PDF'!#REF!,SEARCH("(",'Admin Tool PDF'!#REF!,1)-1)</f>
        <v>#REF!</v>
      </c>
      <c r="B7" t="e">
        <f>LEFT(RIGHT('Admin Tool PDF'!#REF!,LEN('Admin Tool PDF'!#REF!)-SEARCH("(",'Admin Tool PDF'!#REF!,1)),SEARCH(")",RIGHT('Admin Tool PDF'!#REF!,LEN('Admin Tool PDF'!#REF!)-SEARCH("(",'Admin Tool PDF'!#REF!,1)))-1)</f>
        <v>#REF!</v>
      </c>
      <c r="C7" t="e">
        <f>'Admin Tool PDF'!#REF!</f>
        <v>#REF!</v>
      </c>
      <c r="D7" t="e">
        <f>LEFT('Admin Tool PDF'!#REF!,SEARCH("(",'Admin Tool PDF'!#REF!,1)-1)</f>
        <v>#REF!</v>
      </c>
      <c r="E7" t="e">
        <f>LEFT(RIGHT('Admin Tool PDF'!#REF!,LEN('Admin Tool PDF'!#REF!)-SEARCH("(",'Admin Tool PDF'!#REF!,1)),SEARCH(")",RIGHT('Admin Tool PDF'!#REF!,LEN('Admin Tool PDF'!#REF!)-SEARCH("(",'Admin Tool PDF'!#REF!,1)))-1)</f>
        <v>#REF!</v>
      </c>
      <c r="F7" s="5" t="e">
        <f>'Admin Tool PDF'!#REF!</f>
        <v>#REF!</v>
      </c>
      <c r="G7" t="e">
        <f>CONCATENATE(IF(ISERROR(LEFT(LEFT('Admin Tool PDF'!#REF!,SEARCH(" ",'Admin Tool PDF'!#REF!,1)),SEARCH(",",LEFT('Admin Tool PDF'!#REF!,SEARCH(" ",'Admin Tool PDF'!#REF!,1)),1)-1)),"0",LEFT(LEFT('Admin Tool PDF'!#REF!,SEARCH(" ",'Admin Tool PDF'!#REF!,1)),SEARCH(",",LEFT('Admin Tool PDF'!#REF!,SEARCH(" ",'Admin Tool PDF'!#REF!,1)),1)-1)),LEFT(IF(ISERROR(RIGHT(LEFT('Admin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PDF'!#REF!,1)),1))),1)-1)*1,",",RIGHT(IF(ISERROR(RIGHT(LEFT('Admin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PDF'!#REF!,1)),1))),LEN(IF(ISERROR(RIGHT(LEFT('Admin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PDF'!#REF!,1)),1))))-SEARCH(".",IF(ISERROR(RIGHT(LEFT('Admin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PDF'!#REF!,1)),1))),1)))*1</f>
        <v>#REF!</v>
      </c>
      <c r="H7" t="e">
        <f>RIGHT('Admin Tool PDF'!#REF!,LEN('Admin Tool PDF'!#REF!)-SEARCH(" ",'Admin Tool PDF'!#REF!,1))</f>
        <v>#REF!</v>
      </c>
      <c r="I7" t="e">
        <f>'Admin Tool PDF'!#REF!</f>
        <v>#REF!</v>
      </c>
      <c r="J7" s="5" t="e">
        <f>'Admin Tool PDF'!#REF!</f>
        <v>#REF!</v>
      </c>
      <c r="K7" s="5" t="e">
        <f t="shared" si="0"/>
        <v>#REF!</v>
      </c>
      <c r="L7" t="e">
        <f>CONCATENATE(IF(ISERROR(LEFT(LEFT('Admin Tool PDF'!#REF!,SEARCH(" ",'Admin Tool PDF'!#REF!,1)),SEARCH(",",LEFT('Admin Tool PDF'!#REF!,SEARCH(" ",'Admin Tool PDF'!#REF!,1)),1)-1)),"0",LEFT(LEFT('Admin Tool PDF'!#REF!,SEARCH(" ",'Admin Tool PDF'!#REF!,1)),SEARCH(",",LEFT('Admin Tool PDF'!#REF!,SEARCH(" ",'Admin Tool PDF'!#REF!,1)),1)-1)),LEFT(IF(ISERROR(RIGHT(LEFT('Admin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PDF'!#REF!,1)),1))),1)-1)*1,",",RIGHT(IF(ISERROR(RIGHT(LEFT('Admin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PDF'!#REF!,1)),1))),LEN(IF(ISERROR(RIGHT(LEFT('Admin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PDF'!#REF!,1)),1))))-SEARCH(".",IF(ISERROR(RIGHT(LEFT('Admin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PDF'!#REF!,1)),1))),1)))*1</f>
        <v>#REF!</v>
      </c>
      <c r="M7" t="e">
        <f>RIGHT('Admin Tool PDF'!#REF!,LEN('Admin Tool PDF'!#REF!)-SEARCH(" ",'Admin Tool PDF'!#REF!,1))</f>
        <v>#REF!</v>
      </c>
      <c r="N7" t="e">
        <f>CONCATENATE(IF(ISERROR(LEFT(LEFT('Admin Tool PDF'!#REF!,SEARCH(" ",'Admin Tool PDF'!#REF!,1)),SEARCH(",",LEFT('Admin Tool PDF'!#REF!,SEARCH(" ",'Admin Tool PDF'!#REF!,1)),1)-1)),"0",LEFT(LEFT('Admin Tool PDF'!#REF!,SEARCH(" ",'Admin Tool PDF'!#REF!,1)),SEARCH(",",LEFT('Admin Tool PDF'!#REF!,SEARCH(" ",'Admin Tool PDF'!#REF!,1)),1)-1)),LEFT(IF(ISERROR(RIGHT(LEFT('Admin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PDF'!#REF!,1)),1))),1)-1)*1,",",RIGHT(IF(ISERROR(RIGHT(LEFT('Admin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PDF'!#REF!,1)),1))),LEN(IF(ISERROR(RIGHT(LEFT('Admin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PDF'!#REF!,1)),1))))-SEARCH(".",IF(ISERROR(RIGHT(LEFT('Admin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PDF'!#REF!,1)),1))),1)))*1</f>
        <v>#REF!</v>
      </c>
      <c r="O7" t="e">
        <f>RIGHT('Admin Tool PDF'!#REF!,LEN('Admin Tool PDF'!#REF!)-SEARCH(" ",'Admin Tool PDF'!#REF!,1))</f>
        <v>#REF!</v>
      </c>
      <c r="P7" t="e">
        <f>'Admin Tool PDF'!#REF!</f>
        <v>#REF!</v>
      </c>
      <c r="Q7" s="5" t="e">
        <f>LEFT('Admin Tool PDF'!#REF!, SEARCH("(",'Admin Tool PDF'!#REF!,1)-1)</f>
        <v>#REF!</v>
      </c>
      <c r="R7" t="e">
        <f>1*LEFT(RIGHT('Admin Tool PDF'!#REF!,LEN('Admin Tool PDF'!#REF!)-SEARCH("(",'Admin Tool PDF'!#REF!,1)),LEN(RIGHT('Admin Tool PDF'!#REF!,LEN('Admin Tool PDF'!#REF!)-SEARCH("(",'Admin Tool PDF'!#REF!,1)))-1)</f>
        <v>#REF!</v>
      </c>
      <c r="S7" s="5" t="e">
        <f>IF('Admin Tool PDF'!#REF!="Paid",'Admin Tool PDF'!#REF!,"")</f>
        <v>#REF!</v>
      </c>
      <c r="T7" s="5" t="e">
        <f t="shared" si="1"/>
        <v>#REF!</v>
      </c>
      <c r="U7" t="e">
        <f>CONCATENATE(IF(ISERROR(LEFT(LEFT('Admin Tool PDF'!#REF!,SEARCH(" ",'Admin Tool PDF'!#REF!,1)),SEARCH(",",LEFT('Admin Tool PDF'!#REF!,SEARCH(" ",'Admin Tool PDF'!#REF!,1)),1)-1)),"0",LEFT(LEFT('Admin Tool PDF'!#REF!,SEARCH(" ",'Admin Tool PDF'!#REF!,1)),SEARCH(",",LEFT('Admin Tool PDF'!#REF!,SEARCH(" ",'Admin Tool PDF'!#REF!,1)),1)-1)),LEFT(IF(ISERROR(RIGHT(LEFT('Admin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PDF'!#REF!,1)),1))),1)-1)*1,",",RIGHT(IF(ISERROR(RIGHT(LEFT('Admin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PDF'!#REF!,1)),1))),LEN(IF(ISERROR(RIGHT(LEFT('Admin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PDF'!#REF!,1)),1))))-SEARCH(".",IF(ISERROR(RIGHT(LEFT('Admin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PDF'!#REF!,1)),1))),1)))*1</f>
        <v>#REF!</v>
      </c>
      <c r="V7" t="e">
        <f>RIGHT('Admin Tool PDF'!#REF!,LEN('Admin Tool PDF'!#REF!)-SEARCH(" ",'Admin Tool PDF'!#REF!,1))</f>
        <v>#REF!</v>
      </c>
      <c r="W7" t="e">
        <f>'Admin Tool PDF'!#REF!</f>
        <v>#REF!</v>
      </c>
      <c r="X7" t="e">
        <f>'Admin Tool PDF'!#REF!</f>
        <v>#REF!</v>
      </c>
      <c r="Y7" t="e">
        <f>CONCATENATE(IF(ISERROR(LEFT(LEFT('Admin Tool PDF'!#REF!,SEARCH(" ",'Admin Tool PDF'!#REF!,1)),SEARCH(",",LEFT('Admin Tool PDF'!#REF!,SEARCH(" ",'Admin Tool PDF'!#REF!,1)),1)-1)),"0",LEFT(LEFT('Admin Tool PDF'!#REF!,SEARCH(" ",'Admin Tool PDF'!#REF!,1)),SEARCH(",",LEFT('Admin Tool PDF'!#REF!,SEARCH(" ",'Admin Tool PDF'!#REF!,1)),1)-1)),LEFT(IF(ISERROR(RIGHT(LEFT('Admin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PDF'!#REF!,1)),1))),1)-1)*1,",",RIGHT(IF(ISERROR(RIGHT(LEFT('Admin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PDF'!#REF!,1)),1))),LEN(IF(ISERROR(RIGHT(LEFT('Admin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PDF'!#REF!,1)),1))))-SEARCH(".",IF(ISERROR(RIGHT(LEFT('Admin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PDF'!#REF!,1)),1))),1)))*1</f>
        <v>#REF!</v>
      </c>
      <c r="Z7" t="e">
        <f>RIGHT('Admin Tool PDF'!#REF!,LEN('Admin Tool PDF'!#REF!)-SEARCH(" ",'Admin Tool PDF'!#REF!,1))</f>
        <v>#REF!</v>
      </c>
      <c r="AA7" t="e">
        <f>CONCATENATE(IF(ISERROR(LEFT(LEFT('Admin Tool PDF'!#REF!,SEARCH(" ",'Admin Tool PDF'!#REF!,1)),SEARCH(",",LEFT('Admin Tool PDF'!#REF!,SEARCH(" ",'Admin Tool PDF'!#REF!,1)),1)-1)),"0",LEFT(LEFT('Admin Tool PDF'!#REF!,SEARCH(" ",'Admin Tool PDF'!#REF!,1)),SEARCH(",",LEFT('Admin Tool PDF'!#REF!,SEARCH(" ",'Admin Tool PDF'!#REF!,1)),1)-1)),LEFT(IF(ISERROR(RIGHT(LEFT('Admin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PDF'!#REF!,1)),1))),1)-1)*1,",",RIGHT(IF(ISERROR(RIGHT(LEFT('Admin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PDF'!#REF!,1)),1))),LEN(IF(ISERROR(RIGHT(LEFT('Admin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PDF'!#REF!,1)),1))))-SEARCH(".",IF(ISERROR(RIGHT(LEFT('Admin Tool PDF'!#REF!,SEARCH(" ",'Admin Tool PDF'!#REF!,1)),LEN(LEFT('Admin Tool PDF'!#REF!,SEARCH(" ",'Admin Tool PDF'!#REF!,1)))-SEARCH(",",LEFT('Admin Tool PDF'!#REF!,SEARCH(" ",'Admin Tool PDF'!#REF!,1)),1))),LEFT('Admin Tool PDF'!#REF!,SEARCH(" ",'Admin Tool PDF'!#REF!,1)),RIGHT(LEFT('Admin Tool PDF'!#REF!,SEARCH(" ",'Admin Tool PDF'!#REF!,1)),LEN(LEFT('Admin Tool PDF'!#REF!,SEARCH(" ",'Admin Tool PDF'!#REF!,1)))-SEARCH(",",LEFT('Admin Tool PDF'!#REF!,SEARCH(" ",'Admin Tool PDF'!#REF!,1)),1))),1)))*1</f>
        <v>#REF!</v>
      </c>
      <c r="AB7" t="e">
        <f>RIGHT('Admin Tool PDF'!#REF!,LEN('Admin Tool PDF'!#REF!)-SEARCH(" ",'Admin Tool PDF'!#REF!,1))</f>
        <v>#REF!</v>
      </c>
      <c r="AC7" t="e">
        <f>'Admin Tool PDF'!#REF!</f>
        <v>#REF!</v>
      </c>
    </row>
    <row r="12" spans="1:29">
      <c r="Q12"/>
      <c r="S12"/>
      <c r="T12"/>
    </row>
  </sheetData>
  <autoFilter ref="A1:AC1">
    <sortState ref="A2:AC772">
      <sortCondition descending="1" ref="I1"/>
    </sortState>
  </autoFilter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Admin Tool PDF</vt:lpstr>
      <vt:lpstr>destination</vt:lpstr>
      <vt:lpstr>Commission Report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Stephan</dc:creator>
  <cp:lastModifiedBy>Xavier Stephan</cp:lastModifiedBy>
  <dcterms:created xsi:type="dcterms:W3CDTF">2015-11-09T13:48:31Z</dcterms:created>
  <dcterms:modified xsi:type="dcterms:W3CDTF">2015-11-12T14:21:46Z</dcterms:modified>
</cp:coreProperties>
</file>