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96" yWindow="936" windowWidth="13380" windowHeight="3168" tabRatio="728"/>
  </bookViews>
  <sheets>
    <sheet name="Planning" sheetId="1" r:id="rId1"/>
  </sheets>
  <definedNames>
    <definedName name="_xlnm.Print_Area" localSheetId="0">Planning!$B:$EZ</definedName>
  </definedNames>
  <calcPr calcId="145621"/>
</workbook>
</file>

<file path=xl/calcChain.xml><?xml version="1.0" encoding="utf-8"?>
<calcChain xmlns="http://schemas.openxmlformats.org/spreadsheetml/2006/main">
  <c r="JQ1" i="1" l="1"/>
  <c r="JQ4" i="1"/>
  <c r="JQ5" i="1"/>
  <c r="KB6" i="1"/>
  <c r="KM6" i="1"/>
  <c r="KX6" i="1"/>
  <c r="LI6" i="1"/>
  <c r="LT6" i="1"/>
  <c r="ME6" i="1"/>
  <c r="MP6" i="1"/>
  <c r="MQ6" i="1"/>
  <c r="MS6" i="1" s="1"/>
  <c r="MT6" i="1" s="1"/>
  <c r="KB7" i="1"/>
  <c r="MQ7" i="1" s="1"/>
  <c r="KM7" i="1"/>
  <c r="KX7" i="1"/>
  <c r="LI7" i="1"/>
  <c r="LT7" i="1"/>
  <c r="ME7" i="1"/>
  <c r="MP7" i="1"/>
  <c r="KB8" i="1"/>
  <c r="MQ8" i="1" s="1"/>
  <c r="MS8" i="1" s="1"/>
  <c r="MT8" i="1" s="1"/>
  <c r="KM8" i="1"/>
  <c r="KX8" i="1"/>
  <c r="LI8" i="1"/>
  <c r="LT8" i="1"/>
  <c r="ME8" i="1"/>
  <c r="MP8" i="1"/>
  <c r="KB9" i="1"/>
  <c r="KM9" i="1"/>
  <c r="KX9" i="1"/>
  <c r="LI9" i="1"/>
  <c r="LT9" i="1"/>
  <c r="ME9" i="1"/>
  <c r="MP9" i="1"/>
  <c r="MQ9" i="1"/>
  <c r="KB10" i="1"/>
  <c r="KM10" i="1"/>
  <c r="KX10" i="1"/>
  <c r="LI10" i="1"/>
  <c r="LT10" i="1"/>
  <c r="ME10" i="1"/>
  <c r="MP10" i="1"/>
  <c r="MQ10" i="1"/>
  <c r="MS10" i="1" s="1"/>
  <c r="MT10" i="1" s="1"/>
  <c r="KB11" i="1"/>
  <c r="MQ11" i="1" s="1"/>
  <c r="KM11" i="1"/>
  <c r="KX11" i="1"/>
  <c r="LI11" i="1"/>
  <c r="LT11" i="1"/>
  <c r="ME11" i="1"/>
  <c r="MP11" i="1"/>
  <c r="KB12" i="1"/>
  <c r="MQ12" i="1" s="1"/>
  <c r="MS12" i="1" s="1"/>
  <c r="MT12" i="1" s="1"/>
  <c r="KM12" i="1"/>
  <c r="KX12" i="1"/>
  <c r="LI12" i="1"/>
  <c r="LT12" i="1"/>
  <c r="ME12" i="1"/>
  <c r="MP12" i="1"/>
  <c r="KB13" i="1"/>
  <c r="KM13" i="1"/>
  <c r="KX13" i="1"/>
  <c r="LI13" i="1"/>
  <c r="LT13" i="1"/>
  <c r="ME13" i="1"/>
  <c r="MP13" i="1"/>
  <c r="MQ13" i="1"/>
  <c r="KB14" i="1"/>
  <c r="KM14" i="1"/>
  <c r="KX14" i="1"/>
  <c r="LI14" i="1"/>
  <c r="LT14" i="1"/>
  <c r="ME14" i="1"/>
  <c r="MP14" i="1"/>
  <c r="MQ14" i="1"/>
  <c r="MS14" i="1" s="1"/>
  <c r="MT14" i="1" s="1"/>
  <c r="KB15" i="1"/>
  <c r="MQ15" i="1" s="1"/>
  <c r="KM15" i="1"/>
  <c r="KX15" i="1"/>
  <c r="LI15" i="1"/>
  <c r="LT15" i="1"/>
  <c r="ME15" i="1"/>
  <c r="MP15" i="1"/>
  <c r="KB16" i="1"/>
  <c r="MQ16" i="1" s="1"/>
  <c r="MS16" i="1" s="1"/>
  <c r="MT16" i="1" s="1"/>
  <c r="KM16" i="1"/>
  <c r="KX16" i="1"/>
  <c r="LI16" i="1"/>
  <c r="LT16" i="1"/>
  <c r="ME16" i="1"/>
  <c r="MP16" i="1"/>
  <c r="KB17" i="1"/>
  <c r="KM17" i="1"/>
  <c r="KX17" i="1"/>
  <c r="LI17" i="1"/>
  <c r="LT17" i="1"/>
  <c r="ME17" i="1"/>
  <c r="MP17" i="1"/>
  <c r="MQ17" i="1"/>
  <c r="KB18" i="1"/>
  <c r="KM18" i="1"/>
  <c r="KX18" i="1"/>
  <c r="LI18" i="1"/>
  <c r="LT18" i="1"/>
  <c r="ME18" i="1"/>
  <c r="MP18" i="1"/>
  <c r="MQ18" i="1"/>
  <c r="MS18" i="1" s="1"/>
  <c r="MT18" i="1" s="1"/>
  <c r="KB19" i="1"/>
  <c r="MQ19" i="1" s="1"/>
  <c r="KM19" i="1"/>
  <c r="KX19" i="1"/>
  <c r="LI19" i="1"/>
  <c r="LT19" i="1"/>
  <c r="ME19" i="1"/>
  <c r="MP19" i="1"/>
  <c r="KB20" i="1"/>
  <c r="MQ20" i="1" s="1"/>
  <c r="MS20" i="1" s="1"/>
  <c r="MT20" i="1" s="1"/>
  <c r="KM20" i="1"/>
  <c r="KX20" i="1"/>
  <c r="LI20" i="1"/>
  <c r="LT20" i="1"/>
  <c r="ME20" i="1"/>
  <c r="MP20" i="1"/>
  <c r="KB21" i="1"/>
  <c r="KM21" i="1"/>
  <c r="KC28" i="1" s="1"/>
  <c r="KX21" i="1"/>
  <c r="LI21" i="1"/>
  <c r="KY28" i="1" s="1"/>
  <c r="LT21" i="1"/>
  <c r="ME21" i="1"/>
  <c r="LU28" i="1" s="1"/>
  <c r="MP21" i="1"/>
  <c r="MQ21" i="1"/>
  <c r="KB22" i="1"/>
  <c r="KM22" i="1"/>
  <c r="KX22" i="1"/>
  <c r="LI22" i="1"/>
  <c r="LT22" i="1"/>
  <c r="ME22" i="1"/>
  <c r="MP22" i="1"/>
  <c r="MQ22" i="1"/>
  <c r="MS22" i="1" s="1"/>
  <c r="MT22" i="1" s="1"/>
  <c r="KB23" i="1"/>
  <c r="MQ23" i="1" s="1"/>
  <c r="KM23" i="1"/>
  <c r="KX23" i="1"/>
  <c r="LI23" i="1"/>
  <c r="LT23" i="1"/>
  <c r="ME23" i="1"/>
  <c r="MP23" i="1"/>
  <c r="KB24" i="1"/>
  <c r="MQ24" i="1" s="1"/>
  <c r="MS24" i="1" s="1"/>
  <c r="MT24" i="1" s="1"/>
  <c r="KM24" i="1"/>
  <c r="KX24" i="1"/>
  <c r="LI24" i="1"/>
  <c r="LT24" i="1"/>
  <c r="ME24" i="1"/>
  <c r="MP24" i="1"/>
  <c r="KB25" i="1"/>
  <c r="KM25" i="1"/>
  <c r="KX25" i="1"/>
  <c r="LI25" i="1"/>
  <c r="LT25" i="1"/>
  <c r="ME25" i="1"/>
  <c r="MP25" i="1"/>
  <c r="MQ25" i="1"/>
  <c r="KB26" i="1"/>
  <c r="KM26" i="1"/>
  <c r="KX26" i="1"/>
  <c r="LI26" i="1"/>
  <c r="LT26" i="1"/>
  <c r="ME26" i="1"/>
  <c r="MP26" i="1"/>
  <c r="MQ26" i="1"/>
  <c r="MS26" i="1" s="1"/>
  <c r="MT26" i="1" s="1"/>
  <c r="KB27" i="1"/>
  <c r="MQ27" i="1" s="1"/>
  <c r="KM27" i="1"/>
  <c r="KX27" i="1"/>
  <c r="LI27" i="1"/>
  <c r="LT27" i="1"/>
  <c r="ME27" i="1"/>
  <c r="MP27" i="1"/>
  <c r="JR28" i="1"/>
  <c r="KN28" i="1"/>
  <c r="LJ28" i="1"/>
  <c r="MF28" i="1"/>
  <c r="JR29" i="1"/>
  <c r="JS29" i="1"/>
  <c r="JT29" i="1"/>
  <c r="JU29" i="1"/>
  <c r="JV29" i="1"/>
  <c r="JW29" i="1"/>
  <c r="JX29" i="1"/>
  <c r="JY29" i="1"/>
  <c r="JZ29" i="1"/>
  <c r="KA29" i="1"/>
  <c r="KC29" i="1"/>
  <c r="KD29" i="1"/>
  <c r="KE29" i="1"/>
  <c r="KF29" i="1"/>
  <c r="KG29" i="1"/>
  <c r="KH29" i="1"/>
  <c r="KI29" i="1"/>
  <c r="KJ29" i="1"/>
  <c r="KK29" i="1"/>
  <c r="KL29" i="1"/>
  <c r="KN29" i="1"/>
  <c r="KO29" i="1"/>
  <c r="KP29" i="1"/>
  <c r="KQ29" i="1"/>
  <c r="KR29" i="1"/>
  <c r="KS29" i="1"/>
  <c r="KT29" i="1"/>
  <c r="KU29" i="1"/>
  <c r="KV29" i="1"/>
  <c r="KW29" i="1"/>
  <c r="KY29" i="1"/>
  <c r="KZ29" i="1"/>
  <c r="LA29" i="1"/>
  <c r="LB29" i="1"/>
  <c r="LC29" i="1"/>
  <c r="LD29" i="1"/>
  <c r="LE29" i="1"/>
  <c r="LF29" i="1"/>
  <c r="LG29" i="1"/>
  <c r="LH29" i="1"/>
  <c r="LJ29" i="1"/>
  <c r="LK29" i="1"/>
  <c r="LL29" i="1"/>
  <c r="LM29" i="1"/>
  <c r="LN29" i="1"/>
  <c r="LO29" i="1"/>
  <c r="LP29" i="1"/>
  <c r="LQ29" i="1"/>
  <c r="LR29" i="1"/>
  <c r="LS29" i="1"/>
  <c r="LU29" i="1"/>
  <c r="LV29" i="1"/>
  <c r="LW29" i="1"/>
  <c r="LX29" i="1"/>
  <c r="LY29" i="1"/>
  <c r="LZ29" i="1"/>
  <c r="MA29" i="1"/>
  <c r="MB29" i="1"/>
  <c r="MC29" i="1"/>
  <c r="MD29" i="1"/>
  <c r="MF29" i="1"/>
  <c r="MG29" i="1"/>
  <c r="MH29" i="1"/>
  <c r="MI29" i="1"/>
  <c r="MJ29" i="1"/>
  <c r="MK29" i="1"/>
  <c r="ML29" i="1"/>
  <c r="MM29" i="1"/>
  <c r="MN29" i="1"/>
  <c r="MO29" i="1"/>
  <c r="KB30" i="1"/>
  <c r="KM30" i="1"/>
  <c r="KX30" i="1"/>
  <c r="LI30" i="1"/>
  <c r="LT30" i="1"/>
  <c r="ME30" i="1"/>
  <c r="MP30" i="1"/>
  <c r="MQ30" i="1"/>
  <c r="KB31" i="1"/>
  <c r="KM31" i="1"/>
  <c r="KX31" i="1"/>
  <c r="MQ31" i="1" s="1"/>
  <c r="LI31" i="1"/>
  <c r="LT31" i="1"/>
  <c r="ME31" i="1"/>
  <c r="MP31" i="1"/>
  <c r="MW26" i="1" l="1"/>
  <c r="MX26" i="1" s="1"/>
  <c r="MU26" i="1"/>
  <c r="MU24" i="1"/>
  <c r="MW24" i="1"/>
  <c r="MX24" i="1" s="1"/>
  <c r="MW22" i="1"/>
  <c r="MX22" i="1" s="1"/>
  <c r="MU22" i="1"/>
  <c r="MU20" i="1"/>
  <c r="MW20" i="1"/>
  <c r="MX20" i="1" s="1"/>
  <c r="MW18" i="1"/>
  <c r="MX18" i="1" s="1"/>
  <c r="MU18" i="1"/>
  <c r="MU16" i="1"/>
  <c r="MW16" i="1"/>
  <c r="MX16" i="1" s="1"/>
  <c r="MW14" i="1"/>
  <c r="MX14" i="1" s="1"/>
  <c r="MU14" i="1"/>
  <c r="MU12" i="1"/>
  <c r="MW12" i="1"/>
  <c r="MX12" i="1" s="1"/>
  <c r="MW10" i="1"/>
  <c r="MX10" i="1" s="1"/>
  <c r="MU10" i="1"/>
  <c r="MU8" i="1"/>
  <c r="MW8" i="1"/>
  <c r="MX8" i="1" s="1"/>
  <c r="MW6" i="1"/>
  <c r="MX6" i="1" s="1"/>
  <c r="MU6" i="1"/>
  <c r="MS30" i="1"/>
  <c r="MT30" i="1" s="1"/>
  <c r="FB4" i="1"/>
  <c r="JE38" i="1"/>
  <c r="JE37" i="1"/>
  <c r="JE36" i="1"/>
  <c r="JE35" i="1"/>
  <c r="JE34" i="1"/>
  <c r="JE33" i="1"/>
  <c r="JE32" i="1"/>
  <c r="JE31" i="1"/>
  <c r="JE30" i="1"/>
  <c r="JB38" i="1"/>
  <c r="JB37" i="1"/>
  <c r="JB36" i="1"/>
  <c r="JB35" i="1"/>
  <c r="JB34" i="1"/>
  <c r="JB33" i="1"/>
  <c r="JB32" i="1"/>
  <c r="JB31" i="1"/>
  <c r="JB30" i="1"/>
  <c r="IY38" i="1"/>
  <c r="IY37" i="1"/>
  <c r="IY36" i="1"/>
  <c r="IY35" i="1"/>
  <c r="IY34" i="1"/>
  <c r="IY33" i="1"/>
  <c r="IY32" i="1"/>
  <c r="IY31" i="1"/>
  <c r="IY30" i="1"/>
  <c r="IV38" i="1"/>
  <c r="IV37" i="1"/>
  <c r="IV36" i="1"/>
  <c r="IV35" i="1"/>
  <c r="IV34" i="1"/>
  <c r="IV33" i="1"/>
  <c r="IV32" i="1"/>
  <c r="IV31" i="1"/>
  <c r="IV30" i="1"/>
  <c r="IS38" i="1"/>
  <c r="IS37" i="1"/>
  <c r="IS36" i="1"/>
  <c r="IS35" i="1"/>
  <c r="IS34" i="1"/>
  <c r="IS33" i="1"/>
  <c r="IS32" i="1"/>
  <c r="IS31" i="1"/>
  <c r="IS30" i="1"/>
  <c r="IP38" i="1"/>
  <c r="IP37" i="1"/>
  <c r="IP36" i="1"/>
  <c r="IP35" i="1"/>
  <c r="IP34" i="1"/>
  <c r="IP33" i="1"/>
  <c r="IP32" i="1"/>
  <c r="IP31" i="1"/>
  <c r="IP30" i="1"/>
  <c r="IM35" i="1"/>
  <c r="IM34" i="1"/>
  <c r="IM33" i="1"/>
  <c r="IM32" i="1"/>
  <c r="IM31" i="1"/>
  <c r="IM30" i="1"/>
  <c r="IM38" i="1"/>
  <c r="IM37" i="1"/>
  <c r="IM36" i="1"/>
  <c r="IA31" i="1"/>
  <c r="HP31" i="1"/>
  <c r="HE31" i="1"/>
  <c r="GT31" i="1"/>
  <c r="GI31" i="1"/>
  <c r="FX31" i="1"/>
  <c r="IB31" i="1" s="1"/>
  <c r="FM31" i="1"/>
  <c r="IA30" i="1"/>
  <c r="HP30" i="1"/>
  <c r="HE30" i="1"/>
  <c r="GT30" i="1"/>
  <c r="GI30" i="1"/>
  <c r="FX30" i="1"/>
  <c r="FM30" i="1"/>
  <c r="IB30" i="1" s="1"/>
  <c r="ID30" i="1" s="1"/>
  <c r="IE30" i="1" s="1"/>
  <c r="HZ29" i="1"/>
  <c r="HY29" i="1"/>
  <c r="HX29" i="1"/>
  <c r="HW29" i="1"/>
  <c r="HV29" i="1"/>
  <c r="HU29" i="1"/>
  <c r="HT29" i="1"/>
  <c r="HS29" i="1"/>
  <c r="HR29" i="1"/>
  <c r="HQ29" i="1"/>
  <c r="HO29" i="1"/>
  <c r="HN29" i="1"/>
  <c r="HM29" i="1"/>
  <c r="HL29" i="1"/>
  <c r="HK29" i="1"/>
  <c r="HJ29" i="1"/>
  <c r="HI29" i="1"/>
  <c r="HH29" i="1"/>
  <c r="HG29" i="1"/>
  <c r="HF29" i="1"/>
  <c r="HD29" i="1"/>
  <c r="HC29" i="1"/>
  <c r="HB29" i="1"/>
  <c r="HA29" i="1"/>
  <c r="GZ29" i="1"/>
  <c r="GY29" i="1"/>
  <c r="GX29" i="1"/>
  <c r="GW29" i="1"/>
  <c r="GV29" i="1"/>
  <c r="GU29" i="1"/>
  <c r="GS29" i="1"/>
  <c r="GR29" i="1"/>
  <c r="GQ29" i="1"/>
  <c r="GP29" i="1"/>
  <c r="GO29" i="1"/>
  <c r="GN29" i="1"/>
  <c r="GM29" i="1"/>
  <c r="GL29" i="1"/>
  <c r="GK29" i="1"/>
  <c r="GJ29" i="1"/>
  <c r="GH29" i="1"/>
  <c r="GG29" i="1"/>
  <c r="GF29" i="1"/>
  <c r="GE29" i="1"/>
  <c r="GD29" i="1"/>
  <c r="GC29" i="1"/>
  <c r="GB29" i="1"/>
  <c r="GA29" i="1"/>
  <c r="FZ29" i="1"/>
  <c r="FY29" i="1"/>
  <c r="FW29" i="1"/>
  <c r="FV29" i="1"/>
  <c r="FU29" i="1"/>
  <c r="FT29" i="1"/>
  <c r="FS29" i="1"/>
  <c r="FR29" i="1"/>
  <c r="FQ29" i="1"/>
  <c r="FP29" i="1"/>
  <c r="FO29" i="1"/>
  <c r="FN29" i="1"/>
  <c r="FL29" i="1"/>
  <c r="FK29" i="1"/>
  <c r="FJ29" i="1"/>
  <c r="FI29" i="1"/>
  <c r="FH29" i="1"/>
  <c r="FG29" i="1"/>
  <c r="FF29" i="1"/>
  <c r="FE29" i="1"/>
  <c r="FD29" i="1"/>
  <c r="FC29" i="1"/>
  <c r="IA27" i="1"/>
  <c r="HP27" i="1"/>
  <c r="HE27" i="1"/>
  <c r="GT27" i="1"/>
  <c r="GI27" i="1"/>
  <c r="FX27" i="1"/>
  <c r="IB27" i="1" s="1"/>
  <c r="FM27" i="1"/>
  <c r="IA26" i="1"/>
  <c r="HP26" i="1"/>
  <c r="HE26" i="1"/>
  <c r="GT26" i="1"/>
  <c r="GI26" i="1"/>
  <c r="FX26" i="1"/>
  <c r="FM26" i="1"/>
  <c r="IB26" i="1" s="1"/>
  <c r="ID26" i="1" s="1"/>
  <c r="IE26" i="1" s="1"/>
  <c r="IA25" i="1"/>
  <c r="HP25" i="1"/>
  <c r="HE25" i="1"/>
  <c r="GT25" i="1"/>
  <c r="GI25" i="1"/>
  <c r="FX25" i="1"/>
  <c r="FM25" i="1"/>
  <c r="IA24" i="1"/>
  <c r="HP24" i="1"/>
  <c r="HE24" i="1"/>
  <c r="GT24" i="1"/>
  <c r="GI24" i="1"/>
  <c r="FX24" i="1"/>
  <c r="FM24" i="1"/>
  <c r="IA23" i="1"/>
  <c r="HP23" i="1"/>
  <c r="HE23" i="1"/>
  <c r="GT23" i="1"/>
  <c r="GI23" i="1"/>
  <c r="FX23" i="1"/>
  <c r="IB23" i="1" s="1"/>
  <c r="FM23" i="1"/>
  <c r="IA22" i="1"/>
  <c r="HP22" i="1"/>
  <c r="HE22" i="1"/>
  <c r="GT22" i="1"/>
  <c r="GI22" i="1"/>
  <c r="FX22" i="1"/>
  <c r="FM22" i="1"/>
  <c r="IB22" i="1" s="1"/>
  <c r="ID22" i="1" s="1"/>
  <c r="IE22" i="1" s="1"/>
  <c r="IA21" i="1"/>
  <c r="HP21" i="1"/>
  <c r="HE21" i="1"/>
  <c r="GT21" i="1"/>
  <c r="GI21" i="1"/>
  <c r="FX21" i="1"/>
  <c r="FM21" i="1"/>
  <c r="IA20" i="1"/>
  <c r="HP20" i="1"/>
  <c r="HE20" i="1"/>
  <c r="GT20" i="1"/>
  <c r="GI20" i="1"/>
  <c r="FX20" i="1"/>
  <c r="FM20" i="1"/>
  <c r="IA19" i="1"/>
  <c r="HP19" i="1"/>
  <c r="HE19" i="1"/>
  <c r="GT19" i="1"/>
  <c r="GI19" i="1"/>
  <c r="FX19" i="1"/>
  <c r="IB19" i="1" s="1"/>
  <c r="FM19" i="1"/>
  <c r="IA18" i="1"/>
  <c r="HP18" i="1"/>
  <c r="HE18" i="1"/>
  <c r="GT18" i="1"/>
  <c r="GI18" i="1"/>
  <c r="FX18" i="1"/>
  <c r="FM18" i="1"/>
  <c r="IB18" i="1" s="1"/>
  <c r="ID18" i="1" s="1"/>
  <c r="IE18" i="1" s="1"/>
  <c r="IA17" i="1"/>
  <c r="HP17" i="1"/>
  <c r="HE17" i="1"/>
  <c r="GT17" i="1"/>
  <c r="GI17" i="1"/>
  <c r="FX17" i="1"/>
  <c r="FM17" i="1"/>
  <c r="IA16" i="1"/>
  <c r="HP16" i="1"/>
  <c r="HE16" i="1"/>
  <c r="GT16" i="1"/>
  <c r="GI16" i="1"/>
  <c r="FX16" i="1"/>
  <c r="FM16" i="1"/>
  <c r="IA15" i="1"/>
  <c r="HP15" i="1"/>
  <c r="HE15" i="1"/>
  <c r="GT15" i="1"/>
  <c r="GI15" i="1"/>
  <c r="FX15" i="1"/>
  <c r="IB15" i="1" s="1"/>
  <c r="FM15" i="1"/>
  <c r="IA14" i="1"/>
  <c r="HP14" i="1"/>
  <c r="HE14" i="1"/>
  <c r="GT14" i="1"/>
  <c r="GI14" i="1"/>
  <c r="FX14" i="1"/>
  <c r="FM14" i="1"/>
  <c r="IB14" i="1" s="1"/>
  <c r="ID14" i="1" s="1"/>
  <c r="IE14" i="1" s="1"/>
  <c r="IA13" i="1"/>
  <c r="HP13" i="1"/>
  <c r="HE13" i="1"/>
  <c r="GT13" i="1"/>
  <c r="GI13" i="1"/>
  <c r="FX13" i="1"/>
  <c r="FM13" i="1"/>
  <c r="IA12" i="1"/>
  <c r="HP12" i="1"/>
  <c r="HE12" i="1"/>
  <c r="GT12" i="1"/>
  <c r="GI12" i="1"/>
  <c r="FX12" i="1"/>
  <c r="FM12" i="1"/>
  <c r="IA11" i="1"/>
  <c r="HP11" i="1"/>
  <c r="HE11" i="1"/>
  <c r="GT11" i="1"/>
  <c r="GI11" i="1"/>
  <c r="FX11" i="1"/>
  <c r="IB11" i="1" s="1"/>
  <c r="FM11" i="1"/>
  <c r="IA10" i="1"/>
  <c r="HQ28" i="1" s="1"/>
  <c r="HP10" i="1"/>
  <c r="HE10" i="1"/>
  <c r="GU28" i="1" s="1"/>
  <c r="GT10" i="1"/>
  <c r="GI10" i="1"/>
  <c r="FY28" i="1" s="1"/>
  <c r="FX10" i="1"/>
  <c r="FM10" i="1"/>
  <c r="FC28" i="1" s="1"/>
  <c r="IA9" i="1"/>
  <c r="HP9" i="1"/>
  <c r="HE9" i="1"/>
  <c r="GT9" i="1"/>
  <c r="GI9" i="1"/>
  <c r="FX9" i="1"/>
  <c r="FM9" i="1"/>
  <c r="IA8" i="1"/>
  <c r="HP8" i="1"/>
  <c r="HE8" i="1"/>
  <c r="GT8" i="1"/>
  <c r="GI8" i="1"/>
  <c r="FX8" i="1"/>
  <c r="FM8" i="1"/>
  <c r="IA7" i="1"/>
  <c r="HP7" i="1"/>
  <c r="HE7" i="1"/>
  <c r="GT7" i="1"/>
  <c r="GI7" i="1"/>
  <c r="FX7" i="1"/>
  <c r="IB7" i="1" s="1"/>
  <c r="FM7" i="1"/>
  <c r="IA6" i="1"/>
  <c r="HP6" i="1"/>
  <c r="HE6" i="1"/>
  <c r="GT6" i="1"/>
  <c r="GI6" i="1"/>
  <c r="FX6" i="1"/>
  <c r="FM6" i="1"/>
  <c r="IB6" i="1" s="1"/>
  <c r="ID6" i="1" s="1"/>
  <c r="IE6" i="1" s="1"/>
  <c r="MW30" i="1" l="1"/>
  <c r="MX30" i="1" s="1"/>
  <c r="MU30" i="1"/>
  <c r="IB8" i="1"/>
  <c r="IB9" i="1"/>
  <c r="FN28" i="1"/>
  <c r="GJ28" i="1"/>
  <c r="HF28" i="1"/>
  <c r="IB12" i="1"/>
  <c r="ID12" i="1" s="1"/>
  <c r="IE12" i="1" s="1"/>
  <c r="IF12" i="1" s="1"/>
  <c r="IB13" i="1"/>
  <c r="IB16" i="1"/>
  <c r="ID16" i="1" s="1"/>
  <c r="IE16" i="1" s="1"/>
  <c r="IB17" i="1"/>
  <c r="IB20" i="1"/>
  <c r="ID20" i="1" s="1"/>
  <c r="IE20" i="1" s="1"/>
  <c r="IF20" i="1" s="1"/>
  <c r="IB21" i="1"/>
  <c r="IB24" i="1"/>
  <c r="ID24" i="1" s="1"/>
  <c r="IE24" i="1" s="1"/>
  <c r="IB25" i="1"/>
  <c r="IH12" i="1"/>
  <c r="II12" i="1" s="1"/>
  <c r="IF6" i="1"/>
  <c r="IF14" i="1"/>
  <c r="IH14" i="1"/>
  <c r="II14" i="1" s="1"/>
  <c r="IF18" i="1"/>
  <c r="IH18" i="1"/>
  <c r="II18" i="1" s="1"/>
  <c r="IF22" i="1"/>
  <c r="IH22" i="1"/>
  <c r="II22" i="1" s="1"/>
  <c r="IF26" i="1"/>
  <c r="IH26" i="1"/>
  <c r="II26" i="1" s="1"/>
  <c r="IF30" i="1"/>
  <c r="IH30" i="1"/>
  <c r="II30" i="1" s="1"/>
  <c r="IH16" i="1"/>
  <c r="II16" i="1" s="1"/>
  <c r="IF16" i="1"/>
  <c r="IH24" i="1"/>
  <c r="II24" i="1" s="1"/>
  <c r="IF24" i="1"/>
  <c r="IB10" i="1"/>
  <c r="ID10" i="1" s="1"/>
  <c r="IE10" i="1" s="1"/>
  <c r="IO6" i="1"/>
  <c r="IR6" i="1"/>
  <c r="IU6" i="1"/>
  <c r="IX6" i="1"/>
  <c r="JA6" i="1"/>
  <c r="JD6" i="1"/>
  <c r="JG6" i="1"/>
  <c r="JH6" i="1"/>
  <c r="IO7" i="1"/>
  <c r="IR7" i="1"/>
  <c r="IU7" i="1"/>
  <c r="IX7" i="1"/>
  <c r="JA7" i="1"/>
  <c r="JD7" i="1"/>
  <c r="JG7" i="1"/>
  <c r="JH7" i="1"/>
  <c r="IO8" i="1"/>
  <c r="IR8" i="1"/>
  <c r="IU8" i="1"/>
  <c r="IX8" i="1"/>
  <c r="JA8" i="1"/>
  <c r="JD8" i="1"/>
  <c r="JG8" i="1"/>
  <c r="JH8" i="1"/>
  <c r="JL8" i="1"/>
  <c r="IO9" i="1"/>
  <c r="IR9" i="1"/>
  <c r="IU9" i="1"/>
  <c r="IX9" i="1"/>
  <c r="JA9" i="1"/>
  <c r="JD9" i="1"/>
  <c r="JG9" i="1"/>
  <c r="IO10" i="1"/>
  <c r="IR10" i="1"/>
  <c r="IU10" i="1"/>
  <c r="IX10" i="1"/>
  <c r="JA10" i="1"/>
  <c r="JD10" i="1"/>
  <c r="JG10" i="1"/>
  <c r="IO11" i="1"/>
  <c r="IR11" i="1"/>
  <c r="IU11" i="1"/>
  <c r="IX11" i="1"/>
  <c r="JA11" i="1"/>
  <c r="JD11" i="1"/>
  <c r="JG11" i="1"/>
  <c r="IO12" i="1"/>
  <c r="IR12" i="1"/>
  <c r="IU12" i="1"/>
  <c r="IX12" i="1"/>
  <c r="JA12" i="1"/>
  <c r="JD12" i="1"/>
  <c r="JG12" i="1"/>
  <c r="IO13" i="1"/>
  <c r="IR13" i="1"/>
  <c r="IU13" i="1"/>
  <c r="IX13" i="1"/>
  <c r="JA13" i="1"/>
  <c r="JD13" i="1"/>
  <c r="JG13" i="1"/>
  <c r="IO14" i="1"/>
  <c r="IR14" i="1"/>
  <c r="IU14" i="1"/>
  <c r="IX14" i="1"/>
  <c r="JA14" i="1"/>
  <c r="JD14" i="1"/>
  <c r="JG14" i="1"/>
  <c r="IO15" i="1"/>
  <c r="IR15" i="1"/>
  <c r="IU15" i="1"/>
  <c r="IX15" i="1"/>
  <c r="JA15" i="1"/>
  <c r="JD15" i="1"/>
  <c r="JG15" i="1"/>
  <c r="IO16" i="1"/>
  <c r="IR16" i="1"/>
  <c r="IU16" i="1"/>
  <c r="IX16" i="1"/>
  <c r="JA16" i="1"/>
  <c r="JD16" i="1"/>
  <c r="JG16" i="1"/>
  <c r="IO17" i="1"/>
  <c r="IR17" i="1"/>
  <c r="IU17" i="1"/>
  <c r="IX17" i="1"/>
  <c r="JA17" i="1"/>
  <c r="IY29" i="1" s="1"/>
  <c r="JD17" i="1"/>
  <c r="JG17" i="1"/>
  <c r="IO18" i="1"/>
  <c r="IR18" i="1"/>
  <c r="IU18" i="1"/>
  <c r="IX18" i="1"/>
  <c r="JA18" i="1"/>
  <c r="JD18" i="1"/>
  <c r="JG18" i="1"/>
  <c r="IO19" i="1"/>
  <c r="IM29" i="1" s="1"/>
  <c r="IR19" i="1"/>
  <c r="IU19" i="1"/>
  <c r="IX19" i="1"/>
  <c r="JA19" i="1"/>
  <c r="JD19" i="1"/>
  <c r="JG19" i="1"/>
  <c r="IO20" i="1"/>
  <c r="IR20" i="1"/>
  <c r="IU20" i="1"/>
  <c r="IX20" i="1"/>
  <c r="JA20" i="1"/>
  <c r="JD20" i="1"/>
  <c r="JG20" i="1"/>
  <c r="IO21" i="1"/>
  <c r="IR21" i="1"/>
  <c r="IU21" i="1"/>
  <c r="IX21" i="1"/>
  <c r="JA21" i="1"/>
  <c r="JD21" i="1"/>
  <c r="JG21" i="1"/>
  <c r="IO22" i="1"/>
  <c r="IR22" i="1"/>
  <c r="IU22" i="1"/>
  <c r="IX22" i="1"/>
  <c r="JA22" i="1"/>
  <c r="JD22" i="1"/>
  <c r="JG22" i="1"/>
  <c r="IO23" i="1"/>
  <c r="IR23" i="1"/>
  <c r="IU23" i="1"/>
  <c r="IX23" i="1"/>
  <c r="JA23" i="1"/>
  <c r="JD23" i="1"/>
  <c r="JG23" i="1"/>
  <c r="IO24" i="1"/>
  <c r="IR24" i="1"/>
  <c r="IU24" i="1"/>
  <c r="IX24" i="1"/>
  <c r="JA24" i="1"/>
  <c r="JD24" i="1"/>
  <c r="JG24" i="1"/>
  <c r="IO25" i="1"/>
  <c r="JH25" i="1" s="1"/>
  <c r="IR25" i="1"/>
  <c r="IU25" i="1"/>
  <c r="IX25" i="1"/>
  <c r="JA25" i="1"/>
  <c r="JD25" i="1"/>
  <c r="JG25" i="1"/>
  <c r="IO26" i="1"/>
  <c r="JH26" i="1" s="1"/>
  <c r="IR26" i="1"/>
  <c r="IU26" i="1"/>
  <c r="IX26" i="1"/>
  <c r="JA26" i="1"/>
  <c r="JD26" i="1"/>
  <c r="JG26" i="1"/>
  <c r="IO27" i="1"/>
  <c r="IR27" i="1"/>
  <c r="IU27" i="1"/>
  <c r="IX27" i="1"/>
  <c r="JA27" i="1"/>
  <c r="JD27" i="1"/>
  <c r="JG27" i="1"/>
  <c r="IS29" i="1"/>
  <c r="JE29" i="1"/>
  <c r="IO40" i="1"/>
  <c r="IR40" i="1"/>
  <c r="IU40" i="1"/>
  <c r="IX40" i="1"/>
  <c r="JA40" i="1"/>
  <c r="JD40" i="1"/>
  <c r="JG40" i="1"/>
  <c r="IO41" i="1"/>
  <c r="JH41" i="1" s="1"/>
  <c r="IR41" i="1"/>
  <c r="IU41" i="1"/>
  <c r="IX41" i="1"/>
  <c r="JA41" i="1"/>
  <c r="JD41" i="1"/>
  <c r="JG41" i="1"/>
  <c r="EX1" i="1"/>
  <c r="DM31" i="1"/>
  <c r="DJ31" i="1"/>
  <c r="DG31" i="1"/>
  <c r="DD31" i="1"/>
  <c r="DA31" i="1"/>
  <c r="CX31" i="1"/>
  <c r="DN31" i="1" s="1"/>
  <c r="CU31" i="1"/>
  <c r="DM30" i="1"/>
  <c r="DJ30" i="1"/>
  <c r="DG30" i="1"/>
  <c r="DD30" i="1"/>
  <c r="DA30" i="1"/>
  <c r="CX30" i="1"/>
  <c r="CU30" i="1"/>
  <c r="DN30" i="1" s="1"/>
  <c r="DP30" i="1" s="1"/>
  <c r="DQ30" i="1" s="1"/>
  <c r="Y29" i="1"/>
  <c r="Y28" i="1"/>
  <c r="JH22" i="1" l="1"/>
  <c r="JH18" i="1"/>
  <c r="JH14" i="1"/>
  <c r="JH10" i="1"/>
  <c r="JH21" i="1"/>
  <c r="JH17" i="1"/>
  <c r="JH13" i="1"/>
  <c r="JH9" i="1"/>
  <c r="IH20" i="1"/>
  <c r="II20" i="1" s="1"/>
  <c r="FB1" i="1"/>
  <c r="FB5" i="1"/>
  <c r="JH27" i="1"/>
  <c r="JH23" i="1"/>
  <c r="JJ22" i="1" s="1"/>
  <c r="JK22" i="1" s="1"/>
  <c r="JL22" i="1" s="1"/>
  <c r="JH19" i="1"/>
  <c r="JJ18" i="1" s="1"/>
  <c r="JK18" i="1" s="1"/>
  <c r="JL18" i="1" s="1"/>
  <c r="JH15" i="1"/>
  <c r="JJ14" i="1" s="1"/>
  <c r="JK14" i="1" s="1"/>
  <c r="JL14" i="1" s="1"/>
  <c r="JH11" i="1"/>
  <c r="JJ8" i="1"/>
  <c r="JJ6" i="1"/>
  <c r="JK6" i="1" s="1"/>
  <c r="JL6" i="1" s="1"/>
  <c r="JH40" i="1"/>
  <c r="JJ40" i="1" s="1"/>
  <c r="JK40" i="1" s="1"/>
  <c r="JJ26" i="1"/>
  <c r="JK26" i="1" s="1"/>
  <c r="JL26" i="1" s="1"/>
  <c r="JH24" i="1"/>
  <c r="JJ24" i="1" s="1"/>
  <c r="JK24" i="1" s="1"/>
  <c r="JL24" i="1" s="1"/>
  <c r="JH20" i="1"/>
  <c r="JJ20" i="1" s="1"/>
  <c r="JK20" i="1" s="1"/>
  <c r="JL20" i="1" s="1"/>
  <c r="JB29" i="1"/>
  <c r="IV29" i="1"/>
  <c r="IP29" i="1"/>
  <c r="JH16" i="1"/>
  <c r="JJ16" i="1" s="1"/>
  <c r="JK16" i="1" s="1"/>
  <c r="JL16" i="1" s="1"/>
  <c r="JH12" i="1"/>
  <c r="JJ12" i="1" s="1"/>
  <c r="JK12" i="1" s="1"/>
  <c r="JL12" i="1" s="1"/>
  <c r="ID8" i="1"/>
  <c r="IE8" i="1" s="1"/>
  <c r="IF10" i="1"/>
  <c r="IH10" i="1"/>
  <c r="II10" i="1" s="1"/>
  <c r="JL40" i="1"/>
  <c r="JN40" i="1"/>
  <c r="JO40" i="1" s="1"/>
  <c r="JJ10" i="1"/>
  <c r="JK10" i="1" s="1"/>
  <c r="JL10" i="1" s="1"/>
  <c r="DR30" i="1"/>
  <c r="DT30" i="1"/>
  <c r="DU30" i="1" s="1"/>
  <c r="ER31" i="1"/>
  <c r="EO31" i="1"/>
  <c r="EL31" i="1"/>
  <c r="EI31" i="1"/>
  <c r="EF31" i="1"/>
  <c r="EC31" i="1"/>
  <c r="DZ31" i="1"/>
  <c r="ER30" i="1"/>
  <c r="EO30" i="1"/>
  <c r="EL30" i="1"/>
  <c r="EI30" i="1"/>
  <c r="EF30" i="1"/>
  <c r="EC30" i="1"/>
  <c r="DZ30" i="1"/>
  <c r="DZ27" i="1"/>
  <c r="DZ26" i="1"/>
  <c r="DZ25" i="1"/>
  <c r="DZ24" i="1"/>
  <c r="DZ23" i="1"/>
  <c r="DZ22" i="1"/>
  <c r="DZ21" i="1"/>
  <c r="DZ20" i="1"/>
  <c r="DZ19" i="1"/>
  <c r="DZ18" i="1"/>
  <c r="DZ17" i="1"/>
  <c r="DZ16" i="1"/>
  <c r="DZ15" i="1"/>
  <c r="DZ14" i="1"/>
  <c r="DZ13" i="1"/>
  <c r="DZ12" i="1"/>
  <c r="DZ11" i="1"/>
  <c r="DZ10" i="1"/>
  <c r="DZ9" i="1"/>
  <c r="DZ8" i="1"/>
  <c r="DZ7" i="1"/>
  <c r="DZ6" i="1"/>
  <c r="EC27" i="1"/>
  <c r="EC26" i="1"/>
  <c r="EC25" i="1"/>
  <c r="EC24" i="1"/>
  <c r="EC23" i="1"/>
  <c r="EC22" i="1"/>
  <c r="EC21" i="1"/>
  <c r="EC20" i="1"/>
  <c r="EC19" i="1"/>
  <c r="EC18" i="1"/>
  <c r="EC17" i="1"/>
  <c r="EC16" i="1"/>
  <c r="EC15" i="1"/>
  <c r="EC14" i="1"/>
  <c r="EC13" i="1"/>
  <c r="EC12" i="1"/>
  <c r="EC11" i="1"/>
  <c r="EC10" i="1"/>
  <c r="EC9" i="1"/>
  <c r="EC8" i="1"/>
  <c r="EC7" i="1"/>
  <c r="EC6" i="1"/>
  <c r="EF27" i="1"/>
  <c r="EF26" i="1"/>
  <c r="EF25" i="1"/>
  <c r="EF24" i="1"/>
  <c r="EF23" i="1"/>
  <c r="EF22" i="1"/>
  <c r="EF21" i="1"/>
  <c r="EF20" i="1"/>
  <c r="EF19" i="1"/>
  <c r="EF18" i="1"/>
  <c r="EF17" i="1"/>
  <c r="EF16" i="1"/>
  <c r="EF15" i="1"/>
  <c r="EF14" i="1"/>
  <c r="EF13" i="1"/>
  <c r="EF12" i="1"/>
  <c r="EF11" i="1"/>
  <c r="EF10" i="1"/>
  <c r="EF9" i="1"/>
  <c r="EF8" i="1"/>
  <c r="EF7" i="1"/>
  <c r="EF6" i="1"/>
  <c r="EI27" i="1"/>
  <c r="EI26" i="1"/>
  <c r="EI25" i="1"/>
  <c r="EI24" i="1"/>
  <c r="EI23" i="1"/>
  <c r="EI22" i="1"/>
  <c r="EI21" i="1"/>
  <c r="EI20" i="1"/>
  <c r="EI19" i="1"/>
  <c r="EI18" i="1"/>
  <c r="EI17" i="1"/>
  <c r="EI16" i="1"/>
  <c r="EI15" i="1"/>
  <c r="EI14" i="1"/>
  <c r="EI13" i="1"/>
  <c r="EI12" i="1"/>
  <c r="EI11" i="1"/>
  <c r="EI10" i="1"/>
  <c r="EI9" i="1"/>
  <c r="EI8" i="1"/>
  <c r="EI7" i="1"/>
  <c r="EI6" i="1"/>
  <c r="EL27" i="1"/>
  <c r="EL26" i="1"/>
  <c r="EL25" i="1"/>
  <c r="EL24" i="1"/>
  <c r="EL23" i="1"/>
  <c r="EL22" i="1"/>
  <c r="EL21" i="1"/>
  <c r="EL20" i="1"/>
  <c r="EL19" i="1"/>
  <c r="EL18" i="1"/>
  <c r="EL17" i="1"/>
  <c r="EL16" i="1"/>
  <c r="EL15" i="1"/>
  <c r="EL14" i="1"/>
  <c r="EL13" i="1"/>
  <c r="EL12" i="1"/>
  <c r="EL11" i="1"/>
  <c r="EL10" i="1"/>
  <c r="EL9" i="1"/>
  <c r="EL8" i="1"/>
  <c r="EL7" i="1"/>
  <c r="EL6" i="1"/>
  <c r="EO27" i="1"/>
  <c r="EO26" i="1"/>
  <c r="EO25" i="1"/>
  <c r="EO24" i="1"/>
  <c r="EO23" i="1"/>
  <c r="EO22" i="1"/>
  <c r="EO21" i="1"/>
  <c r="EO20" i="1"/>
  <c r="EO19" i="1"/>
  <c r="EO18" i="1"/>
  <c r="EO17" i="1"/>
  <c r="EO16" i="1"/>
  <c r="EO15" i="1"/>
  <c r="EO14" i="1"/>
  <c r="EO13" i="1"/>
  <c r="EO12" i="1"/>
  <c r="EO11" i="1"/>
  <c r="EO10" i="1"/>
  <c r="EO9" i="1"/>
  <c r="EO8" i="1"/>
  <c r="EO7" i="1"/>
  <c r="EO6" i="1"/>
  <c r="ER27" i="1"/>
  <c r="ER26" i="1"/>
  <c r="ER25" i="1"/>
  <c r="ER24" i="1"/>
  <c r="ER23" i="1"/>
  <c r="ER22" i="1"/>
  <c r="ER21" i="1"/>
  <c r="ER20" i="1"/>
  <c r="ER19" i="1"/>
  <c r="ER18" i="1"/>
  <c r="ER17" i="1"/>
  <c r="ER16" i="1"/>
  <c r="ER15" i="1"/>
  <c r="ER14" i="1"/>
  <c r="ER13" i="1"/>
  <c r="ER12" i="1"/>
  <c r="ER11" i="1"/>
  <c r="ER10" i="1"/>
  <c r="ER9" i="1"/>
  <c r="EW8" i="1"/>
  <c r="ER8" i="1"/>
  <c r="ER7" i="1"/>
  <c r="ER6" i="1"/>
  <c r="CU27" i="1"/>
  <c r="CU26" i="1"/>
  <c r="CU25" i="1"/>
  <c r="CU24" i="1"/>
  <c r="CU23" i="1"/>
  <c r="CU22" i="1"/>
  <c r="CU21" i="1"/>
  <c r="CU20" i="1"/>
  <c r="CU19" i="1"/>
  <c r="CU18" i="1"/>
  <c r="CU17" i="1"/>
  <c r="CU16" i="1"/>
  <c r="CU15" i="1"/>
  <c r="CU14" i="1"/>
  <c r="CU13" i="1"/>
  <c r="CU12" i="1"/>
  <c r="CU11" i="1"/>
  <c r="CU10" i="1"/>
  <c r="CU9" i="1"/>
  <c r="CU8" i="1"/>
  <c r="CU7" i="1"/>
  <c r="CU6" i="1"/>
  <c r="CX27" i="1"/>
  <c r="CX26" i="1"/>
  <c r="CX25" i="1"/>
  <c r="CX24" i="1"/>
  <c r="CX23" i="1"/>
  <c r="CX22" i="1"/>
  <c r="CX21" i="1"/>
  <c r="CX20" i="1"/>
  <c r="CX19" i="1"/>
  <c r="CX18" i="1"/>
  <c r="CX17" i="1"/>
  <c r="CX16" i="1"/>
  <c r="CX15" i="1"/>
  <c r="CX14" i="1"/>
  <c r="CX13" i="1"/>
  <c r="CX12" i="1"/>
  <c r="CX11" i="1"/>
  <c r="CX10" i="1"/>
  <c r="CX9" i="1"/>
  <c r="CX8" i="1"/>
  <c r="CX7" i="1"/>
  <c r="CX6" i="1"/>
  <c r="DA27" i="1"/>
  <c r="DA26" i="1"/>
  <c r="DA25" i="1"/>
  <c r="DA24" i="1"/>
  <c r="DA23" i="1"/>
  <c r="DA22" i="1"/>
  <c r="DA21" i="1"/>
  <c r="DA20" i="1"/>
  <c r="DA19" i="1"/>
  <c r="DA18" i="1"/>
  <c r="DA17" i="1"/>
  <c r="DA16" i="1"/>
  <c r="DA15" i="1"/>
  <c r="DA14" i="1"/>
  <c r="DA13" i="1"/>
  <c r="DA12" i="1"/>
  <c r="DA11" i="1"/>
  <c r="DA10" i="1"/>
  <c r="DA9" i="1"/>
  <c r="DA8" i="1"/>
  <c r="DA7" i="1"/>
  <c r="DA6" i="1"/>
  <c r="DD27" i="1"/>
  <c r="DD26" i="1"/>
  <c r="DD25" i="1"/>
  <c r="DD24" i="1"/>
  <c r="DD23" i="1"/>
  <c r="DD22" i="1"/>
  <c r="DD21" i="1"/>
  <c r="DD20" i="1"/>
  <c r="DD19" i="1"/>
  <c r="DD18" i="1"/>
  <c r="DD17" i="1"/>
  <c r="DD16" i="1"/>
  <c r="DD15" i="1"/>
  <c r="DD14" i="1"/>
  <c r="DD13" i="1"/>
  <c r="DD12" i="1"/>
  <c r="DD11" i="1"/>
  <c r="DD10" i="1"/>
  <c r="DD9" i="1"/>
  <c r="DD8" i="1"/>
  <c r="DD7" i="1"/>
  <c r="DD6" i="1"/>
  <c r="DG27" i="1"/>
  <c r="DG26" i="1"/>
  <c r="DG25" i="1"/>
  <c r="DG24" i="1"/>
  <c r="DG23" i="1"/>
  <c r="DG22" i="1"/>
  <c r="DG21" i="1"/>
  <c r="DG20" i="1"/>
  <c r="DG19" i="1"/>
  <c r="DG18" i="1"/>
  <c r="DG17" i="1"/>
  <c r="DG16" i="1"/>
  <c r="DG15" i="1"/>
  <c r="DG14" i="1"/>
  <c r="DG13" i="1"/>
  <c r="DG12" i="1"/>
  <c r="DG11" i="1"/>
  <c r="DG10" i="1"/>
  <c r="DG9" i="1"/>
  <c r="DG8" i="1"/>
  <c r="DG7" i="1"/>
  <c r="DG6" i="1"/>
  <c r="DJ27" i="1"/>
  <c r="DJ26" i="1"/>
  <c r="DJ25" i="1"/>
  <c r="DJ24" i="1"/>
  <c r="DJ23" i="1"/>
  <c r="DJ22" i="1"/>
  <c r="DJ21" i="1"/>
  <c r="DJ20" i="1"/>
  <c r="DJ19" i="1"/>
  <c r="DJ18" i="1"/>
  <c r="DJ17" i="1"/>
  <c r="DJ16" i="1"/>
  <c r="DJ15" i="1"/>
  <c r="DJ14" i="1"/>
  <c r="DJ13" i="1"/>
  <c r="DJ12" i="1"/>
  <c r="DJ11" i="1"/>
  <c r="DJ10" i="1"/>
  <c r="DJ9" i="1"/>
  <c r="DJ8" i="1"/>
  <c r="DJ7" i="1"/>
  <c r="DJ6" i="1"/>
  <c r="DM27" i="1"/>
  <c r="DM26" i="1"/>
  <c r="DM25" i="1"/>
  <c r="DM24" i="1"/>
  <c r="DM23" i="1"/>
  <c r="DM22" i="1"/>
  <c r="DM21" i="1"/>
  <c r="DM20" i="1"/>
  <c r="DM19" i="1"/>
  <c r="DM18" i="1"/>
  <c r="DM17" i="1"/>
  <c r="DM16" i="1"/>
  <c r="DM15" i="1"/>
  <c r="DM14" i="1"/>
  <c r="DM13" i="1"/>
  <c r="DM12" i="1"/>
  <c r="DM11" i="1"/>
  <c r="DM10" i="1"/>
  <c r="DM9" i="1"/>
  <c r="DR8" i="1"/>
  <c r="DM8" i="1"/>
  <c r="DM7" i="1"/>
  <c r="DM6" i="1"/>
  <c r="BP31" i="1"/>
  <c r="BP30" i="1"/>
  <c r="BP27" i="1"/>
  <c r="BP26" i="1"/>
  <c r="BP25" i="1"/>
  <c r="BP24" i="1"/>
  <c r="BP23" i="1"/>
  <c r="BP22" i="1"/>
  <c r="BP21" i="1"/>
  <c r="BP20" i="1"/>
  <c r="BP19" i="1"/>
  <c r="BP18" i="1"/>
  <c r="BP17" i="1"/>
  <c r="BP16" i="1"/>
  <c r="BP15" i="1"/>
  <c r="BP14" i="1"/>
  <c r="BP13" i="1"/>
  <c r="BP12" i="1"/>
  <c r="BP11" i="1"/>
  <c r="BP10" i="1"/>
  <c r="BP9" i="1"/>
  <c r="BP8" i="1"/>
  <c r="BP7" i="1"/>
  <c r="BP6" i="1"/>
  <c r="BS31" i="1"/>
  <c r="BS30" i="1"/>
  <c r="BS27" i="1"/>
  <c r="BS26" i="1"/>
  <c r="BS25" i="1"/>
  <c r="BS24" i="1"/>
  <c r="BS23" i="1"/>
  <c r="BS22" i="1"/>
  <c r="BS21" i="1"/>
  <c r="BS20" i="1"/>
  <c r="BS19" i="1"/>
  <c r="BS18" i="1"/>
  <c r="BS17" i="1"/>
  <c r="BS16" i="1"/>
  <c r="BS15" i="1"/>
  <c r="BS14" i="1"/>
  <c r="BS13" i="1"/>
  <c r="BS12" i="1"/>
  <c r="BS11" i="1"/>
  <c r="BS10" i="1"/>
  <c r="BS9" i="1"/>
  <c r="BS8" i="1"/>
  <c r="BS7" i="1"/>
  <c r="BS6" i="1"/>
  <c r="BV31" i="1"/>
  <c r="BV30" i="1"/>
  <c r="BV27" i="1"/>
  <c r="BV26" i="1"/>
  <c r="BV25" i="1"/>
  <c r="BV24" i="1"/>
  <c r="BV23" i="1"/>
  <c r="BV22" i="1"/>
  <c r="BV21" i="1"/>
  <c r="BV20" i="1"/>
  <c r="BV19" i="1"/>
  <c r="BV18" i="1"/>
  <c r="BV17" i="1"/>
  <c r="BV16" i="1"/>
  <c r="BV15" i="1"/>
  <c r="BV14" i="1"/>
  <c r="BV13" i="1"/>
  <c r="BV12" i="1"/>
  <c r="BV11" i="1"/>
  <c r="BV10" i="1"/>
  <c r="BV9" i="1"/>
  <c r="BV8" i="1"/>
  <c r="BV7" i="1"/>
  <c r="BV6" i="1"/>
  <c r="BY31" i="1"/>
  <c r="BY30" i="1"/>
  <c r="BY27" i="1"/>
  <c r="BY26" i="1"/>
  <c r="BY25" i="1"/>
  <c r="BY24" i="1"/>
  <c r="BY23" i="1"/>
  <c r="BY22" i="1"/>
  <c r="BY21" i="1"/>
  <c r="BY20" i="1"/>
  <c r="BY19" i="1"/>
  <c r="BY18" i="1"/>
  <c r="BY17" i="1"/>
  <c r="BY16" i="1"/>
  <c r="BY15" i="1"/>
  <c r="BY14" i="1"/>
  <c r="BY13" i="1"/>
  <c r="BY12" i="1"/>
  <c r="BY11" i="1"/>
  <c r="BY10" i="1"/>
  <c r="BY9" i="1"/>
  <c r="BY8" i="1"/>
  <c r="BY7" i="1"/>
  <c r="BY6" i="1"/>
  <c r="CE31" i="1"/>
  <c r="CE30" i="1"/>
  <c r="CE27" i="1"/>
  <c r="CE26" i="1"/>
  <c r="CE25" i="1"/>
  <c r="CE24" i="1"/>
  <c r="CE23" i="1"/>
  <c r="CE22" i="1"/>
  <c r="CE21" i="1"/>
  <c r="CE20" i="1"/>
  <c r="CE19" i="1"/>
  <c r="CE18" i="1"/>
  <c r="CE17" i="1"/>
  <c r="CE16" i="1"/>
  <c r="CE15" i="1"/>
  <c r="CE14" i="1"/>
  <c r="CE13" i="1"/>
  <c r="CE12" i="1"/>
  <c r="CE11" i="1"/>
  <c r="CE10" i="1"/>
  <c r="CE9" i="1"/>
  <c r="CE8" i="1"/>
  <c r="CE7" i="1"/>
  <c r="CE6" i="1"/>
  <c r="CH31" i="1"/>
  <c r="CH30" i="1"/>
  <c r="CH27" i="1"/>
  <c r="CH26" i="1"/>
  <c r="CH25" i="1"/>
  <c r="CH24" i="1"/>
  <c r="CH23" i="1"/>
  <c r="CH22" i="1"/>
  <c r="CH21" i="1"/>
  <c r="CH20" i="1"/>
  <c r="CH19" i="1"/>
  <c r="CH18" i="1"/>
  <c r="CH17" i="1"/>
  <c r="CH16" i="1"/>
  <c r="CH15" i="1"/>
  <c r="CH14" i="1"/>
  <c r="CH13" i="1"/>
  <c r="CH12" i="1"/>
  <c r="CH11" i="1"/>
  <c r="CH10" i="1"/>
  <c r="CH9" i="1"/>
  <c r="CM8" i="1"/>
  <c r="CH8" i="1"/>
  <c r="CH7" i="1"/>
  <c r="CH6" i="1"/>
  <c r="AK31" i="1"/>
  <c r="AK30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N31" i="1"/>
  <c r="AN30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N11" i="1"/>
  <c r="AN10" i="1"/>
  <c r="AN9" i="1"/>
  <c r="AN8" i="1"/>
  <c r="AN7" i="1"/>
  <c r="AN6" i="1"/>
  <c r="AQ31" i="1"/>
  <c r="AQ30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T31" i="1"/>
  <c r="AT30" i="1"/>
  <c r="AT27" i="1"/>
  <c r="AT26" i="1"/>
  <c r="AT25" i="1"/>
  <c r="AT24" i="1"/>
  <c r="AT23" i="1"/>
  <c r="AT22" i="1"/>
  <c r="AT21" i="1"/>
  <c r="AT20" i="1"/>
  <c r="AT19" i="1"/>
  <c r="AT18" i="1"/>
  <c r="AT17" i="1"/>
  <c r="AT16" i="1"/>
  <c r="AT15" i="1"/>
  <c r="AT14" i="1"/>
  <c r="AT13" i="1"/>
  <c r="AT12" i="1"/>
  <c r="AT11" i="1"/>
  <c r="AT10" i="1"/>
  <c r="AT9" i="1"/>
  <c r="AT8" i="1"/>
  <c r="AT7" i="1"/>
  <c r="AT6" i="1"/>
  <c r="AW31" i="1"/>
  <c r="AW30" i="1"/>
  <c r="AW27" i="1"/>
  <c r="AW26" i="1"/>
  <c r="AW25" i="1"/>
  <c r="AW24" i="1"/>
  <c r="AW23" i="1"/>
  <c r="AW22" i="1"/>
  <c r="AW21" i="1"/>
  <c r="AW20" i="1"/>
  <c r="AW19" i="1"/>
  <c r="AW18" i="1"/>
  <c r="AW17" i="1"/>
  <c r="AW16" i="1"/>
  <c r="AW15" i="1"/>
  <c r="AW14" i="1"/>
  <c r="AW13" i="1"/>
  <c r="AW12" i="1"/>
  <c r="AW11" i="1"/>
  <c r="AW10" i="1"/>
  <c r="AW9" i="1"/>
  <c r="AW8" i="1"/>
  <c r="AW7" i="1"/>
  <c r="AW6" i="1"/>
  <c r="AZ31" i="1"/>
  <c r="AZ30" i="1"/>
  <c r="AZ27" i="1"/>
  <c r="AZ26" i="1"/>
  <c r="AZ25" i="1"/>
  <c r="AZ24" i="1"/>
  <c r="AZ23" i="1"/>
  <c r="AZ22" i="1"/>
  <c r="AZ21" i="1"/>
  <c r="AZ20" i="1"/>
  <c r="AZ19" i="1"/>
  <c r="AZ18" i="1"/>
  <c r="AZ17" i="1"/>
  <c r="AZ16" i="1"/>
  <c r="AZ15" i="1"/>
  <c r="AZ14" i="1"/>
  <c r="AZ13" i="1"/>
  <c r="AZ12" i="1"/>
  <c r="AZ11" i="1"/>
  <c r="AZ10" i="1"/>
  <c r="AZ9" i="1"/>
  <c r="AZ8" i="1"/>
  <c r="AZ7" i="1"/>
  <c r="AZ6" i="1"/>
  <c r="BC31" i="1"/>
  <c r="BD31" i="1" s="1"/>
  <c r="BC30" i="1"/>
  <c r="BD30" i="1" s="1"/>
  <c r="BC27" i="1"/>
  <c r="BD27" i="1" s="1"/>
  <c r="BC26" i="1"/>
  <c r="BC25" i="1"/>
  <c r="BD25" i="1" s="1"/>
  <c r="BC24" i="1"/>
  <c r="BC23" i="1"/>
  <c r="BD23" i="1" s="1"/>
  <c r="BC22" i="1"/>
  <c r="BD22" i="1" s="1"/>
  <c r="BC21" i="1"/>
  <c r="BD21" i="1" s="1"/>
  <c r="BC20" i="1"/>
  <c r="BD20" i="1" s="1"/>
  <c r="BC19" i="1"/>
  <c r="BD19" i="1" s="1"/>
  <c r="BC18" i="1"/>
  <c r="BD18" i="1" s="1"/>
  <c r="BC17" i="1"/>
  <c r="BD17" i="1" s="1"/>
  <c r="BC16" i="1"/>
  <c r="BD16" i="1" s="1"/>
  <c r="BC15" i="1"/>
  <c r="BD15" i="1" s="1"/>
  <c r="BC14" i="1"/>
  <c r="BD14" i="1" s="1"/>
  <c r="BC13" i="1"/>
  <c r="BD13" i="1" s="1"/>
  <c r="BC12" i="1"/>
  <c r="BD12" i="1" s="1"/>
  <c r="BC11" i="1"/>
  <c r="BD11" i="1" s="1"/>
  <c r="BC10" i="1"/>
  <c r="BD10" i="1" s="1"/>
  <c r="BC9" i="1"/>
  <c r="BD9" i="1" s="1"/>
  <c r="BH8" i="1"/>
  <c r="BC8" i="1"/>
  <c r="BD8" i="1" s="1"/>
  <c r="BC7" i="1"/>
  <c r="BC6" i="1"/>
  <c r="AE8" i="1"/>
  <c r="AF8" i="1" s="1"/>
  <c r="F26" i="1"/>
  <c r="I26" i="1"/>
  <c r="L26" i="1"/>
  <c r="O26" i="1"/>
  <c r="R26" i="1"/>
  <c r="U26" i="1"/>
  <c r="F27" i="1"/>
  <c r="I27" i="1"/>
  <c r="L27" i="1"/>
  <c r="O27" i="1"/>
  <c r="R27" i="1"/>
  <c r="U27" i="1"/>
  <c r="AC8" i="1"/>
  <c r="X31" i="1"/>
  <c r="X30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X7" i="1"/>
  <c r="X6" i="1"/>
  <c r="U6" i="1"/>
  <c r="U31" i="1"/>
  <c r="U30" i="1"/>
  <c r="R31" i="1"/>
  <c r="R30" i="1"/>
  <c r="O31" i="1"/>
  <c r="O30" i="1"/>
  <c r="L31" i="1"/>
  <c r="L30" i="1"/>
  <c r="I31" i="1"/>
  <c r="I30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F31" i="1"/>
  <c r="F30" i="1"/>
  <c r="Y30" i="1" s="1"/>
  <c r="F13" i="1"/>
  <c r="F12" i="1"/>
  <c r="Y12" i="1" s="1"/>
  <c r="F11" i="1"/>
  <c r="F10" i="1"/>
  <c r="Y10" i="1" s="1"/>
  <c r="F25" i="1"/>
  <c r="F24" i="1"/>
  <c r="Y24" i="1" s="1"/>
  <c r="F23" i="1"/>
  <c r="F22" i="1"/>
  <c r="Y22" i="1" s="1"/>
  <c r="F21" i="1"/>
  <c r="F20" i="1"/>
  <c r="Y20" i="1" s="1"/>
  <c r="F19" i="1"/>
  <c r="F18" i="1"/>
  <c r="Y18" i="1" s="1"/>
  <c r="F17" i="1"/>
  <c r="F16" i="1"/>
  <c r="Y16" i="1" s="1"/>
  <c r="F15" i="1"/>
  <c r="F14" i="1"/>
  <c r="Y14" i="1" s="1"/>
  <c r="F7" i="1"/>
  <c r="F6" i="1"/>
  <c r="Y6" i="1" s="1"/>
  <c r="IF8" i="1" l="1"/>
  <c r="IH8" i="1"/>
  <c r="II8" i="1" s="1"/>
  <c r="Y15" i="1"/>
  <c r="AA14" i="1" s="1"/>
  <c r="AB14" i="1" s="1"/>
  <c r="Y17" i="1"/>
  <c r="AA16" i="1" s="1"/>
  <c r="AB16" i="1" s="1"/>
  <c r="Y19" i="1"/>
  <c r="AA18" i="1" s="1"/>
  <c r="AB18" i="1" s="1"/>
  <c r="Y21" i="1"/>
  <c r="AA20" i="1" s="1"/>
  <c r="AB20" i="1" s="1"/>
  <c r="AC20" i="1" s="1"/>
  <c r="Y23" i="1"/>
  <c r="AA22" i="1" s="1"/>
  <c r="AB22" i="1" s="1"/>
  <c r="Y25" i="1"/>
  <c r="AA24" i="1" s="1"/>
  <c r="AB24" i="1" s="1"/>
  <c r="Y11" i="1"/>
  <c r="Y13" i="1"/>
  <c r="AA12" i="1" s="1"/>
  <c r="AB12" i="1" s="1"/>
  <c r="AA10" i="1"/>
  <c r="AB10" i="1" s="1"/>
  <c r="AE10" i="1" s="1"/>
  <c r="AF10" i="1" s="1"/>
  <c r="BF10" i="1"/>
  <c r="BG10" i="1" s="1"/>
  <c r="BH10" i="1" s="1"/>
  <c r="BF12" i="1"/>
  <c r="BG12" i="1" s="1"/>
  <c r="BH12" i="1" s="1"/>
  <c r="BF14" i="1"/>
  <c r="BG14" i="1" s="1"/>
  <c r="BH14" i="1" s="1"/>
  <c r="BF16" i="1"/>
  <c r="BG16" i="1" s="1"/>
  <c r="BF18" i="1"/>
  <c r="BG18" i="1" s="1"/>
  <c r="BH18" i="1" s="1"/>
  <c r="BF20" i="1"/>
  <c r="BG20" i="1" s="1"/>
  <c r="BF22" i="1"/>
  <c r="BG22" i="1" s="1"/>
  <c r="BH22" i="1" s="1"/>
  <c r="BD6" i="1"/>
  <c r="AC10" i="1"/>
  <c r="Y27" i="1"/>
  <c r="Y26" i="1"/>
  <c r="BD7" i="1"/>
  <c r="Y7" i="1"/>
  <c r="AA6" i="1" s="1"/>
  <c r="AB6" i="1" s="1"/>
  <c r="Y31" i="1"/>
  <c r="AA30" i="1" s="1"/>
  <c r="AB30" i="1" s="1"/>
  <c r="BF30" i="1"/>
  <c r="BG30" i="1" s="1"/>
  <c r="BH30" i="1" s="1"/>
  <c r="ES30" i="1"/>
  <c r="ES31" i="1"/>
  <c r="BD24" i="1"/>
  <c r="BF24" i="1" s="1"/>
  <c r="BG24" i="1" s="1"/>
  <c r="BD26" i="1"/>
  <c r="BF26" i="1" s="1"/>
  <c r="BG26" i="1" s="1"/>
  <c r="BH26" i="1" s="1"/>
  <c r="BJ8" i="1"/>
  <c r="BF8" i="1"/>
  <c r="AC22" i="1" l="1"/>
  <c r="AE22" i="1"/>
  <c r="AF22" i="1" s="1"/>
  <c r="AE14" i="1"/>
  <c r="AF14" i="1" s="1"/>
  <c r="AC14" i="1"/>
  <c r="BJ22" i="1"/>
  <c r="BK22" i="1" s="1"/>
  <c r="AE18" i="1"/>
  <c r="AF18" i="1" s="1"/>
  <c r="AC18" i="1"/>
  <c r="AE12" i="1"/>
  <c r="AF12" i="1" s="1"/>
  <c r="BJ12" i="1" s="1"/>
  <c r="BK12" i="1" s="1"/>
  <c r="AC12" i="1"/>
  <c r="AC24" i="1"/>
  <c r="AE24" i="1"/>
  <c r="AF24" i="1" s="1"/>
  <c r="AE16" i="1"/>
  <c r="AF16" i="1" s="1"/>
  <c r="BJ16" i="1" s="1"/>
  <c r="BK16" i="1" s="1"/>
  <c r="AC16" i="1"/>
  <c r="AE20" i="1"/>
  <c r="AF20" i="1" s="1"/>
  <c r="BJ20" i="1" s="1"/>
  <c r="BK20" i="1" s="1"/>
  <c r="AA26" i="1"/>
  <c r="AB26" i="1" s="1"/>
  <c r="BF6" i="1"/>
  <c r="BG6" i="1" s="1"/>
  <c r="BH6" i="1" s="1"/>
  <c r="BJ14" i="1"/>
  <c r="BK14" i="1" s="1"/>
  <c r="BJ10" i="1"/>
  <c r="BK10" i="1" s="1"/>
  <c r="AC6" i="1"/>
  <c r="AE6" i="1"/>
  <c r="AF6" i="1" s="1"/>
  <c r="BJ6" i="1" s="1"/>
  <c r="BK6" i="1" s="1"/>
  <c r="AE26" i="1"/>
  <c r="AF26" i="1" s="1"/>
  <c r="BJ26" i="1" s="1"/>
  <c r="BK26" i="1" s="1"/>
  <c r="AC26" i="1"/>
  <c r="AC30" i="1"/>
  <c r="AE30" i="1"/>
  <c r="AF30" i="1" s="1"/>
  <c r="AG30" i="1" s="1"/>
  <c r="BJ24" i="1"/>
  <c r="BK24" i="1" s="1"/>
  <c r="BH24" i="1"/>
  <c r="BJ18" i="1"/>
  <c r="BK18" i="1" s="1"/>
  <c r="BH20" i="1"/>
  <c r="BH16" i="1"/>
  <c r="EU30" i="1"/>
  <c r="EV30" i="1" s="1"/>
  <c r="BK8" i="1"/>
  <c r="CO8" i="1"/>
  <c r="BJ30" i="1"/>
  <c r="BK30" i="1" s="1"/>
  <c r="EY30" i="1" l="1"/>
  <c r="EZ30" i="1" s="1"/>
  <c r="EW30" i="1"/>
  <c r="CP8" i="1"/>
  <c r="DT8" i="1"/>
  <c r="DU8" i="1" l="1"/>
  <c r="EY8" i="1"/>
  <c r="JN8" i="1" s="1"/>
  <c r="JO8" i="1" s="1"/>
  <c r="EZ8" i="1" l="1"/>
  <c r="CB7" i="1" l="1"/>
  <c r="CB6" i="1"/>
  <c r="ES27" i="1" l="1"/>
  <c r="ES26" i="1"/>
  <c r="ES25" i="1"/>
  <c r="ES24" i="1"/>
  <c r="ES23" i="1"/>
  <c r="ES22" i="1"/>
  <c r="ES21" i="1"/>
  <c r="ES20" i="1"/>
  <c r="ES19" i="1"/>
  <c r="ES18" i="1"/>
  <c r="ES17" i="1"/>
  <c r="ES16" i="1"/>
  <c r="ES15" i="1"/>
  <c r="ES14" i="1"/>
  <c r="ES12" i="1"/>
  <c r="ES11" i="1"/>
  <c r="ES10" i="1"/>
  <c r="ES9" i="1"/>
  <c r="ES8" i="1"/>
  <c r="EU8" i="1" l="1"/>
  <c r="EU10" i="1"/>
  <c r="EV10" i="1" s="1"/>
  <c r="EW10" i="1" s="1"/>
  <c r="EU14" i="1"/>
  <c r="EV14" i="1" s="1"/>
  <c r="EW14" i="1" s="1"/>
  <c r="EU16" i="1"/>
  <c r="EV16" i="1" s="1"/>
  <c r="EW16" i="1" s="1"/>
  <c r="EU18" i="1"/>
  <c r="EV18" i="1" s="1"/>
  <c r="EW18" i="1" s="1"/>
  <c r="EU20" i="1"/>
  <c r="EV20" i="1" s="1"/>
  <c r="EW20" i="1" s="1"/>
  <c r="EU22" i="1"/>
  <c r="EV22" i="1" s="1"/>
  <c r="EW22" i="1" s="1"/>
  <c r="EU24" i="1"/>
  <c r="EV24" i="1" s="1"/>
  <c r="EW24" i="1" s="1"/>
  <c r="EU26" i="1"/>
  <c r="EV26" i="1" s="1"/>
  <c r="EW26" i="1" s="1"/>
  <c r="ES6" i="1"/>
  <c r="ES13" i="1"/>
  <c r="EU12" i="1" s="1"/>
  <c r="EV12" i="1" s="1"/>
  <c r="EW12" i="1" s="1"/>
  <c r="ES7" i="1"/>
  <c r="EJ29" i="1"/>
  <c r="EA29" i="1"/>
  <c r="EP29" i="1"/>
  <c r="ED29" i="1"/>
  <c r="EG29" i="1"/>
  <c r="DX29" i="1"/>
  <c r="EM29" i="1"/>
  <c r="EU6" i="1" l="1"/>
  <c r="EV6" i="1" s="1"/>
  <c r="EW6" i="1" s="1"/>
  <c r="CI7" i="1" l="1"/>
  <c r="CI6" i="1"/>
  <c r="CK6" i="1" l="1"/>
  <c r="CL6" i="1" s="1"/>
  <c r="CM6" i="1" s="1"/>
  <c r="CO6" i="1" l="1"/>
  <c r="CP6" i="1" s="1"/>
  <c r="DN27" i="1"/>
  <c r="DN26" i="1"/>
  <c r="DN25" i="1"/>
  <c r="DN24" i="1"/>
  <c r="DN23" i="1"/>
  <c r="DN22" i="1"/>
  <c r="DN21" i="1"/>
  <c r="DN20" i="1"/>
  <c r="DN19" i="1"/>
  <c r="DN18" i="1"/>
  <c r="DN17" i="1"/>
  <c r="DN16" i="1"/>
  <c r="DN15" i="1"/>
  <c r="DN14" i="1"/>
  <c r="DN13" i="1"/>
  <c r="DN12" i="1"/>
  <c r="DN11" i="1"/>
  <c r="DN9" i="1"/>
  <c r="DN8" i="1"/>
  <c r="DP8" i="1" l="1"/>
  <c r="DP12" i="1"/>
  <c r="DQ12" i="1" s="1"/>
  <c r="DR12" i="1" s="1"/>
  <c r="DP14" i="1"/>
  <c r="DQ14" i="1" s="1"/>
  <c r="DR14" i="1" s="1"/>
  <c r="DP16" i="1"/>
  <c r="DQ16" i="1" s="1"/>
  <c r="DR16" i="1" s="1"/>
  <c r="DP18" i="1"/>
  <c r="DQ18" i="1" s="1"/>
  <c r="DR18" i="1" s="1"/>
  <c r="DP20" i="1"/>
  <c r="DQ20" i="1" s="1"/>
  <c r="DR20" i="1" s="1"/>
  <c r="DP22" i="1"/>
  <c r="DQ22" i="1" s="1"/>
  <c r="DR22" i="1" s="1"/>
  <c r="DP24" i="1"/>
  <c r="DQ24" i="1" s="1"/>
  <c r="DR24" i="1" s="1"/>
  <c r="DP26" i="1"/>
  <c r="DQ26" i="1" s="1"/>
  <c r="DR26" i="1" s="1"/>
  <c r="CS29" i="1"/>
  <c r="DN10" i="1"/>
  <c r="DP10" i="1" s="1"/>
  <c r="DQ10" i="1" s="1"/>
  <c r="DR10" i="1" s="1"/>
  <c r="DN6" i="1"/>
  <c r="DN7" i="1"/>
  <c r="CV29" i="1"/>
  <c r="DK29" i="1"/>
  <c r="CY29" i="1"/>
  <c r="DE29" i="1"/>
  <c r="DB29" i="1"/>
  <c r="DH29" i="1"/>
  <c r="CB31" i="1"/>
  <c r="CB30" i="1"/>
  <c r="CB27" i="1"/>
  <c r="CB26" i="1"/>
  <c r="CB25" i="1"/>
  <c r="CB24" i="1"/>
  <c r="CB23" i="1"/>
  <c r="CB22" i="1"/>
  <c r="CB21" i="1"/>
  <c r="CI21" i="1" s="1"/>
  <c r="CB20" i="1"/>
  <c r="CI20" i="1" s="1"/>
  <c r="CB19" i="1"/>
  <c r="CI19" i="1" s="1"/>
  <c r="CB18" i="1"/>
  <c r="CI18" i="1" s="1"/>
  <c r="CB17" i="1"/>
  <c r="CI17" i="1" s="1"/>
  <c r="CB16" i="1"/>
  <c r="CI16" i="1" s="1"/>
  <c r="CB15" i="1"/>
  <c r="CI15" i="1" s="1"/>
  <c r="CB14" i="1"/>
  <c r="CI14" i="1" s="1"/>
  <c r="CB13" i="1"/>
  <c r="CB12" i="1"/>
  <c r="CI12" i="1" s="1"/>
  <c r="CB11" i="1"/>
  <c r="CI11" i="1" s="1"/>
  <c r="CB10" i="1"/>
  <c r="CI10" i="1" s="1"/>
  <c r="CB9" i="1"/>
  <c r="CI9" i="1" s="1"/>
  <c r="CB8" i="1"/>
  <c r="CI8" i="1" s="1"/>
  <c r="CK8" i="1" l="1"/>
  <c r="DP6" i="1"/>
  <c r="DQ6" i="1" s="1"/>
  <c r="CK10" i="1"/>
  <c r="CL10" i="1" s="1"/>
  <c r="CM10" i="1" s="1"/>
  <c r="CK14" i="1"/>
  <c r="CL14" i="1" s="1"/>
  <c r="CO14" i="1" s="1"/>
  <c r="CP14" i="1" s="1"/>
  <c r="DT14" i="1" s="1"/>
  <c r="DU14" i="1" s="1"/>
  <c r="EY14" i="1" s="1"/>
  <c r="EZ14" i="1" s="1"/>
  <c r="JN14" i="1" s="1"/>
  <c r="JO14" i="1" s="1"/>
  <c r="CK16" i="1"/>
  <c r="CL16" i="1" s="1"/>
  <c r="CM16" i="1" s="1"/>
  <c r="CK18" i="1"/>
  <c r="CL18" i="1" s="1"/>
  <c r="CM18" i="1" s="1"/>
  <c r="CK20" i="1"/>
  <c r="CL20" i="1" s="1"/>
  <c r="CM14" i="1"/>
  <c r="CO16" i="1"/>
  <c r="CP16" i="1" s="1"/>
  <c r="DT16" i="1" s="1"/>
  <c r="DU16" i="1" s="1"/>
  <c r="EY16" i="1" s="1"/>
  <c r="EZ16" i="1" s="1"/>
  <c r="JN16" i="1" s="1"/>
  <c r="JO16" i="1" s="1"/>
  <c r="CO18" i="1"/>
  <c r="CP18" i="1" s="1"/>
  <c r="DT18" i="1" s="1"/>
  <c r="DU18" i="1" s="1"/>
  <c r="EY18" i="1" s="1"/>
  <c r="EZ18" i="1" s="1"/>
  <c r="JN18" i="1" s="1"/>
  <c r="JO18" i="1" s="1"/>
  <c r="CM20" i="1"/>
  <c r="CO20" i="1"/>
  <c r="CP20" i="1" s="1"/>
  <c r="DT20" i="1" s="1"/>
  <c r="DU20" i="1" s="1"/>
  <c r="EY20" i="1" s="1"/>
  <c r="EZ20" i="1" s="1"/>
  <c r="JN20" i="1" s="1"/>
  <c r="JO20" i="1" s="1"/>
  <c r="CI22" i="1"/>
  <c r="CI23" i="1"/>
  <c r="CI24" i="1"/>
  <c r="CI25" i="1"/>
  <c r="CI26" i="1"/>
  <c r="CI27" i="1"/>
  <c r="CI30" i="1"/>
  <c r="BQ29" i="1"/>
  <c r="CI13" i="1"/>
  <c r="CK12" i="1" s="1"/>
  <c r="CL12" i="1" s="1"/>
  <c r="CI31" i="1"/>
  <c r="CF29" i="1"/>
  <c r="BN29" i="1"/>
  <c r="BT29" i="1"/>
  <c r="BW29" i="1"/>
  <c r="BZ29" i="1"/>
  <c r="CC29" i="1"/>
  <c r="CO10" i="1" l="1"/>
  <c r="CP10" i="1" s="1"/>
  <c r="DT10" i="1" s="1"/>
  <c r="DU10" i="1" s="1"/>
  <c r="EY10" i="1" s="1"/>
  <c r="EZ10" i="1" s="1"/>
  <c r="JN10" i="1" s="1"/>
  <c r="JO10" i="1" s="1"/>
  <c r="DR6" i="1"/>
  <c r="DT6" i="1"/>
  <c r="DU6" i="1" s="1"/>
  <c r="EY6" i="1" s="1"/>
  <c r="CK26" i="1"/>
  <c r="CL26" i="1" s="1"/>
  <c r="CO26" i="1" s="1"/>
  <c r="CP26" i="1" s="1"/>
  <c r="DT26" i="1" s="1"/>
  <c r="DU26" i="1" s="1"/>
  <c r="EY26" i="1" s="1"/>
  <c r="EZ26" i="1" s="1"/>
  <c r="JN26" i="1" s="1"/>
  <c r="JO26" i="1" s="1"/>
  <c r="CK24" i="1"/>
  <c r="CL24" i="1" s="1"/>
  <c r="CO24" i="1" s="1"/>
  <c r="CP24" i="1" s="1"/>
  <c r="DT24" i="1" s="1"/>
  <c r="DU24" i="1" s="1"/>
  <c r="EY24" i="1" s="1"/>
  <c r="EZ24" i="1" s="1"/>
  <c r="JN24" i="1" s="1"/>
  <c r="JO24" i="1" s="1"/>
  <c r="CK22" i="1"/>
  <c r="CL22" i="1" s="1"/>
  <c r="CM22" i="1" s="1"/>
  <c r="CK30" i="1"/>
  <c r="CL30" i="1" s="1"/>
  <c r="CM30" i="1" s="1"/>
  <c r="CM12" i="1"/>
  <c r="CO12" i="1"/>
  <c r="CP12" i="1" s="1"/>
  <c r="DT12" i="1" s="1"/>
  <c r="DU12" i="1" s="1"/>
  <c r="EY12" i="1" s="1"/>
  <c r="EZ12" i="1" s="1"/>
  <c r="JN12" i="1" s="1"/>
  <c r="JO12" i="1" s="1"/>
  <c r="CM26" i="1"/>
  <c r="CM24" i="1"/>
  <c r="CO30" i="1" l="1"/>
  <c r="CP30" i="1" s="1"/>
  <c r="EZ6" i="1"/>
  <c r="JN6" i="1" s="1"/>
  <c r="JO6" i="1" s="1"/>
  <c r="IH6" i="1"/>
  <c r="II6" i="1" s="1"/>
  <c r="CO22" i="1"/>
  <c r="CP22" i="1" s="1"/>
  <c r="DT22" i="1" s="1"/>
  <c r="DU22" i="1" s="1"/>
  <c r="EY22" i="1" s="1"/>
  <c r="EZ22" i="1" s="1"/>
  <c r="JN22" i="1" s="1"/>
  <c r="JO22" i="1" s="1"/>
  <c r="AR29" i="1"/>
  <c r="AO29" i="1"/>
  <c r="AI29" i="1"/>
  <c r="BA29" i="1" l="1"/>
  <c r="AU29" i="1"/>
  <c r="AL29" i="1"/>
  <c r="AX29" i="1"/>
  <c r="F9" i="1"/>
  <c r="Y9" i="1" s="1"/>
  <c r="V29" i="1"/>
  <c r="F8" i="1"/>
  <c r="Y8" i="1" s="1"/>
  <c r="AA8" i="1" l="1"/>
  <c r="P29" i="1"/>
  <c r="J29" i="1"/>
  <c r="M29" i="1"/>
  <c r="D29" i="1"/>
  <c r="G29" i="1"/>
  <c r="S29" i="1"/>
  <c r="A8" i="1" l="1"/>
</calcChain>
</file>

<file path=xl/comments1.xml><?xml version="1.0" encoding="utf-8"?>
<comments xmlns="http://schemas.openxmlformats.org/spreadsheetml/2006/main">
  <authors>
    <author>nathalie weissman</author>
    <author>JULIEN M</author>
    <author>Nathalie Weissman</author>
  </authors>
  <commentList>
    <comment ref="BZ6" authorId="0">
      <text>
        <r>
          <rPr>
            <b/>
            <sz val="9"/>
            <color indexed="81"/>
            <rFont val="Tahoma"/>
            <family val="2"/>
          </rPr>
          <t>nathalie weissman:</t>
        </r>
        <r>
          <rPr>
            <sz val="9"/>
            <color indexed="81"/>
            <rFont val="Tahoma"/>
            <family val="2"/>
          </rPr>
          <t xml:space="preserve">
REC DIMANCHE 11/10</t>
        </r>
      </text>
    </comment>
    <comment ref="CC6" authorId="0">
      <text>
        <r>
          <rPr>
            <b/>
            <sz val="9"/>
            <color indexed="81"/>
            <rFont val="Tahoma"/>
            <family val="2"/>
          </rPr>
          <t>nathalie weissman:</t>
        </r>
        <r>
          <rPr>
            <sz val="9"/>
            <color indexed="81"/>
            <rFont val="Tahoma"/>
            <family val="2"/>
          </rPr>
          <t xml:space="preserve">
REC DIMANCHE 25/10</t>
        </r>
      </text>
    </comment>
    <comment ref="CV6" authorId="1">
      <text>
        <r>
          <rPr>
            <sz val="9"/>
            <color indexed="81"/>
            <rFont val="Tahoma"/>
            <family val="2"/>
          </rPr>
          <t xml:space="preserve">PARIS
</t>
        </r>
      </text>
    </comment>
    <comment ref="DB6" authorId="2">
      <text>
        <r>
          <rPr>
            <b/>
            <sz val="9"/>
            <color indexed="81"/>
            <rFont val="Tahoma"/>
            <family val="2"/>
          </rPr>
          <t>Nathalie Weissman:</t>
        </r>
        <r>
          <rPr>
            <sz val="9"/>
            <color indexed="81"/>
            <rFont val="Tahoma"/>
            <family val="2"/>
          </rPr>
          <t xml:space="preserve">
rdv ecole Siléne</t>
        </r>
      </text>
    </comment>
    <comment ref="G10" authorId="1">
      <text>
        <r>
          <rPr>
            <sz val="9"/>
            <color indexed="81"/>
            <rFont val="Tahoma"/>
            <family val="2"/>
          </rPr>
          <t xml:space="preserve">convocation PARIS
</t>
        </r>
      </text>
    </comment>
    <comment ref="DE12" authorId="1">
      <text>
        <r>
          <rPr>
            <b/>
            <sz val="9"/>
            <color indexed="81"/>
            <rFont val="Tahoma"/>
            <family val="2"/>
          </rPr>
          <t>anciennetée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H12" authorId="1">
      <text>
        <r>
          <rPr>
            <b/>
            <sz val="9"/>
            <color indexed="81"/>
            <rFont val="Tahoma"/>
            <family val="2"/>
          </rPr>
          <t>anciennetée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3" authorId="1">
      <text>
        <r>
          <rPr>
            <b/>
            <sz val="9"/>
            <color indexed="81"/>
            <rFont val="Tahoma"/>
            <family val="2"/>
          </rPr>
          <t>+15min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X14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FC14" authorId="1">
      <text>
        <r>
          <rPr>
            <b/>
            <sz val="9"/>
            <color indexed="81"/>
            <rFont val="Tahoma"/>
            <family val="2"/>
          </rPr>
          <t>RECUP DIMANCHE DECEMBRE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M14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JR14" authorId="1">
      <text>
        <r>
          <rPr>
            <b/>
            <sz val="9"/>
            <color indexed="81"/>
            <rFont val="Tahoma"/>
            <family val="2"/>
          </rPr>
          <t>RECUP DIMANCHE DECEMBRE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5" authorId="1">
      <text>
        <r>
          <rPr>
            <b/>
            <sz val="9"/>
            <color indexed="81"/>
            <rFont val="Tahoma"/>
            <family val="2"/>
          </rPr>
          <t>-1h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15" authorId="1">
      <text>
        <r>
          <rPr>
            <b/>
            <sz val="9"/>
            <color indexed="81"/>
            <rFont val="Tahoma"/>
            <family val="2"/>
          </rPr>
          <t>-1h30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C16" authorId="1">
      <text>
        <r>
          <rPr>
            <b/>
            <sz val="9"/>
            <color indexed="81"/>
            <rFont val="Tahoma"/>
            <family val="2"/>
          </rPr>
          <t>examen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H16" authorId="1">
      <text>
        <r>
          <rPr>
            <b/>
            <sz val="9"/>
            <color indexed="81"/>
            <rFont val="Tahoma"/>
            <family val="2"/>
          </rPr>
          <t>examen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J16" authorId="1">
      <text>
        <r>
          <rPr>
            <sz val="9"/>
            <color indexed="81"/>
            <rFont val="Tahoma"/>
            <family val="2"/>
          </rPr>
          <t>RECUP POUR EXAM</t>
        </r>
      </text>
    </comment>
    <comment ref="GU16" authorId="1">
      <text>
        <r>
          <rPr>
            <sz val="9"/>
            <color indexed="81"/>
            <rFont val="Tahoma"/>
            <family val="2"/>
          </rPr>
          <t>RECUP POUR EXAM</t>
        </r>
      </text>
    </comment>
    <comment ref="IV16" authorId="1">
      <text>
        <r>
          <rPr>
            <b/>
            <sz val="9"/>
            <color indexed="81"/>
            <rFont val="Tahoma"/>
            <family val="2"/>
          </rPr>
          <t>recup pour examen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Y16" authorId="1">
      <text>
        <r>
          <rPr>
            <b/>
            <sz val="9"/>
            <color indexed="81"/>
            <rFont val="Tahoma"/>
            <family val="2"/>
          </rPr>
          <t>recup pour examen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Y16" authorId="1">
      <text>
        <r>
          <rPr>
            <sz val="9"/>
            <color indexed="81"/>
            <rFont val="Tahoma"/>
            <family val="2"/>
          </rPr>
          <t>RECUP POUR EXAM</t>
        </r>
      </text>
    </comment>
    <comment ref="LJ16" authorId="1">
      <text>
        <r>
          <rPr>
            <sz val="9"/>
            <color indexed="81"/>
            <rFont val="Tahoma"/>
            <family val="2"/>
          </rPr>
          <t>RECUP POUR EXAM</t>
        </r>
      </text>
    </comment>
    <comment ref="DB18" authorId="1">
      <text>
        <r>
          <rPr>
            <sz val="9"/>
            <color indexed="81"/>
            <rFont val="Tahoma"/>
            <family val="2"/>
          </rPr>
          <t xml:space="preserve">RECUP DIM 1/11 TDP
</t>
        </r>
      </text>
    </comment>
    <comment ref="EG18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FC18" authorId="1">
      <text>
        <r>
          <rPr>
            <b/>
            <sz val="9"/>
            <color indexed="81"/>
            <rFont val="Tahoma"/>
            <family val="2"/>
          </rPr>
          <t>RECUP DIMANCHE DECEMBRE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M18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JR18" authorId="1">
      <text>
        <r>
          <rPr>
            <b/>
            <sz val="9"/>
            <color indexed="81"/>
            <rFont val="Tahoma"/>
            <family val="2"/>
          </rPr>
          <t>RECUP DIMANCHE DECEMBRE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9" authorId="1">
      <text>
        <r>
          <rPr>
            <b/>
            <sz val="9"/>
            <color indexed="81"/>
            <rFont val="Tahoma"/>
            <family val="2"/>
          </rPr>
          <t>+15min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9" authorId="1">
      <text>
        <r>
          <rPr>
            <b/>
            <sz val="9"/>
            <color indexed="81"/>
            <rFont val="Tahoma"/>
            <family val="2"/>
          </rPr>
          <t>+10min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19" authorId="1">
      <text>
        <r>
          <rPr>
            <b/>
            <sz val="9"/>
            <color indexed="81"/>
            <rFont val="Tahoma"/>
            <family val="2"/>
          </rPr>
          <t>+15min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1" authorId="1">
      <text>
        <r>
          <rPr>
            <b/>
            <sz val="9"/>
            <color indexed="81"/>
            <rFont val="Tahoma"/>
            <family val="2"/>
          </rPr>
          <t>+15min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X22" authorId="1">
      <text>
        <r>
          <rPr>
            <b/>
            <sz val="9"/>
            <color indexed="81"/>
            <rFont val="Tahoma"/>
            <family val="2"/>
          </rPr>
          <t>RECUP DIM 25/10 TDP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4" authorId="1">
      <text>
        <r>
          <rPr>
            <sz val="9"/>
            <color indexed="81"/>
            <rFont val="Tahoma"/>
            <family val="2"/>
          </rPr>
          <t xml:space="preserve">RECUP DIM 4/10 TDP
</t>
        </r>
      </text>
    </comment>
    <comment ref="DX26" authorId="1">
      <text>
        <r>
          <rPr>
            <sz val="9"/>
            <color indexed="81"/>
            <rFont val="Tahoma"/>
            <family val="2"/>
          </rPr>
          <t xml:space="preserve">RECUP DIM DECEMBRE
</t>
        </r>
      </text>
    </comment>
    <comment ref="H27" authorId="1">
      <text>
        <r>
          <rPr>
            <b/>
            <sz val="9"/>
            <color indexed="81"/>
            <rFont val="Tahoma"/>
            <family val="2"/>
          </rPr>
          <t>+25min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<sst xmlns="http://schemas.openxmlformats.org/spreadsheetml/2006/main" count="286" uniqueCount="73">
  <si>
    <t>LUNDI</t>
  </si>
  <si>
    <t>MARDI</t>
  </si>
  <si>
    <t>MERCREDI</t>
  </si>
  <si>
    <t>JEUDI</t>
  </si>
  <si>
    <t>VENDREDI</t>
  </si>
  <si>
    <t>SAMEDI</t>
  </si>
  <si>
    <t>SABINE</t>
  </si>
  <si>
    <t>H</t>
  </si>
  <si>
    <t>TOTAL</t>
  </si>
  <si>
    <t>SOUS</t>
  </si>
  <si>
    <t>DIMANCHE</t>
  </si>
  <si>
    <t>Heures</t>
  </si>
  <si>
    <t>Cumul</t>
  </si>
  <si>
    <t>OUV / MID / FERM</t>
  </si>
  <si>
    <t>(+/-)</t>
  </si>
  <si>
    <t xml:space="preserve"> SEMAINE 49</t>
  </si>
  <si>
    <t>FERIE</t>
  </si>
  <si>
    <t>SEM</t>
  </si>
  <si>
    <t>TOTAL Hrs</t>
  </si>
  <si>
    <t xml:space="preserve"> SEMAINE 44</t>
  </si>
  <si>
    <t xml:space="preserve"> SEMAINE 45</t>
  </si>
  <si>
    <t xml:space="preserve"> SEMAINE 46</t>
  </si>
  <si>
    <t xml:space="preserve"> SEMAINE 47</t>
  </si>
  <si>
    <t xml:space="preserve"> SEMAINE 48</t>
  </si>
  <si>
    <t>3-4/333/5-5-4-3</t>
  </si>
  <si>
    <t>4/434/6-5-4-4</t>
  </si>
  <si>
    <t>3-4/333/3-4-4-3</t>
  </si>
  <si>
    <t>4/333/3-4-4-3</t>
  </si>
  <si>
    <t>4/344/5-5-4-4</t>
  </si>
  <si>
    <t>28/09 et 29/09 seminaire Paris</t>
  </si>
  <si>
    <t>3-4/444/5-5-4-4</t>
  </si>
  <si>
    <t>26.10-01.11</t>
  </si>
  <si>
    <t>3-4/344/4-5-4-4</t>
  </si>
  <si>
    <t>02.11-08.11</t>
  </si>
  <si>
    <t>4/344/4-5-4-4</t>
  </si>
  <si>
    <t>4/444/5-6-4-4</t>
  </si>
  <si>
    <t>3-4/434/4-5-5-4</t>
  </si>
  <si>
    <t>09.11-15.11</t>
  </si>
  <si>
    <t>4/444/5-5-5-5</t>
  </si>
  <si>
    <t>4/434/4-5-4-3</t>
  </si>
  <si>
    <t>4/333/4-4-4-4</t>
  </si>
  <si>
    <t>7/556/7-8-6-6</t>
  </si>
  <si>
    <t>5/445/5-6-6-6</t>
  </si>
  <si>
    <t>3-4/344/4-4-4-3</t>
  </si>
  <si>
    <t>4/344/4-4-4-3</t>
  </si>
  <si>
    <t>4/434/5-5-5-5</t>
  </si>
  <si>
    <t>7/555/6-7-6-4</t>
  </si>
  <si>
    <t>16.11-22.11</t>
  </si>
  <si>
    <t>FORMATION</t>
  </si>
  <si>
    <t>MARSEILLE</t>
  </si>
  <si>
    <t>23.11-29.11</t>
  </si>
  <si>
    <t xml:space="preserve">Mr Bern </t>
  </si>
  <si>
    <t>6/445/5-6-6-4</t>
  </si>
  <si>
    <t>4/434/4-5-4-4</t>
  </si>
  <si>
    <t>4/434/4-5-3-3</t>
  </si>
  <si>
    <t>7/555/6-7-7-5</t>
  </si>
  <si>
    <t>4/444/4-4-4-4</t>
  </si>
  <si>
    <t>3-4/444/4-4-4-4</t>
  </si>
  <si>
    <t>30.11-06.12</t>
  </si>
  <si>
    <t>Nocturne 22h</t>
  </si>
  <si>
    <t>4/433/4-4-4-4</t>
  </si>
  <si>
    <t>BASE</t>
  </si>
  <si>
    <t>LINDI</t>
  </si>
  <si>
    <t>Avant 11h</t>
  </si>
  <si>
    <t>11h-12h</t>
  </si>
  <si>
    <t>12h-13h</t>
  </si>
  <si>
    <t>13h-14h</t>
  </si>
  <si>
    <t>14h-15h</t>
  </si>
  <si>
    <t>15h-16h</t>
  </si>
  <si>
    <t>16h-17h</t>
  </si>
  <si>
    <t>17h-18h</t>
  </si>
  <si>
    <t>Après 18h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</si>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</sst>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h]:mm"/>
    <numFmt numFmtId="165" formatCode="[hh]:mm;;"/>
    <numFmt numFmtId="166" formatCode="General;;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1"/>
      <color rgb="FFFF999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7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rgb="FFFAA6D8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9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7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DFE8F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AA6D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6" borderId="0" applyNumberFormat="0" applyBorder="0" applyAlignment="0" applyProtection="0"/>
  </cellStyleXfs>
  <cellXfs count="386">
    <xf numFmtId="0" fontId="0" fillId="0" borderId="0" xfId="0"/>
    <xf numFmtId="164" fontId="0" fillId="2" borderId="13" xfId="0" applyNumberFormat="1" applyFont="1" applyFill="1" applyBorder="1" applyAlignment="1">
      <alignment horizontal="center" vertical="center"/>
    </xf>
    <xf numFmtId="164" fontId="0" fillId="5" borderId="12" xfId="0" applyNumberFormat="1" applyFont="1" applyFill="1" applyBorder="1" applyAlignment="1">
      <alignment horizontal="center" vertical="center"/>
    </xf>
    <xf numFmtId="164" fontId="0" fillId="5" borderId="4" xfId="0" applyNumberFormat="1" applyFont="1" applyFill="1" applyBorder="1" applyAlignment="1">
      <alignment horizontal="center" vertical="center"/>
    </xf>
    <xf numFmtId="164" fontId="0" fillId="5" borderId="16" xfId="0" applyNumberFormat="1" applyFont="1" applyFill="1" applyBorder="1" applyAlignment="1">
      <alignment horizontal="center" vertical="center"/>
    </xf>
    <xf numFmtId="0" fontId="0" fillId="7" borderId="9" xfId="1" applyNumberFormat="1" applyFont="1" applyFill="1" applyBorder="1" applyAlignment="1">
      <alignment horizontal="center"/>
    </xf>
    <xf numFmtId="0" fontId="0" fillId="7" borderId="10" xfId="1" applyNumberFormat="1" applyFont="1" applyFill="1" applyBorder="1" applyAlignment="1">
      <alignment horizontal="center" vertical="top"/>
    </xf>
    <xf numFmtId="164" fontId="3" fillId="2" borderId="12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11" fillId="2" borderId="23" xfId="0" applyNumberFormat="1" applyFont="1" applyFill="1" applyBorder="1" applyAlignment="1">
      <alignment horizontal="center" vertical="center"/>
    </xf>
    <xf numFmtId="164" fontId="11" fillId="5" borderId="9" xfId="0" applyNumberFormat="1" applyFont="1" applyFill="1" applyBorder="1" applyAlignment="1">
      <alignment horizontal="center" vertical="center"/>
    </xf>
    <xf numFmtId="164" fontId="11" fillId="5" borderId="22" xfId="0" applyNumberFormat="1" applyFont="1" applyFill="1" applyBorder="1" applyAlignment="1">
      <alignment horizontal="center" vertical="center"/>
    </xf>
    <xf numFmtId="0" fontId="7" fillId="0" borderId="8" xfId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Alignment="1"/>
    <xf numFmtId="164" fontId="1" fillId="11" borderId="6" xfId="0" applyNumberFormat="1" applyFont="1" applyFill="1" applyBorder="1" applyAlignment="1">
      <alignment horizontal="right"/>
    </xf>
    <xf numFmtId="164" fontId="1" fillId="11" borderId="12" xfId="0" applyNumberFormat="1" applyFont="1" applyFill="1" applyBorder="1" applyAlignment="1">
      <alignment vertical="center"/>
    </xf>
    <xf numFmtId="164" fontId="1" fillId="11" borderId="5" xfId="0" applyNumberFormat="1" applyFont="1" applyFill="1" applyBorder="1" applyAlignment="1">
      <alignment vertical="center"/>
    </xf>
    <xf numFmtId="164" fontId="1" fillId="11" borderId="13" xfId="0" applyNumberFormat="1" applyFont="1" applyFill="1" applyBorder="1" applyAlignment="1">
      <alignment vertical="center"/>
    </xf>
    <xf numFmtId="164" fontId="1" fillId="9" borderId="6" xfId="0" applyNumberFormat="1" applyFont="1" applyFill="1" applyBorder="1" applyAlignment="1">
      <alignment horizontal="right"/>
    </xf>
    <xf numFmtId="164" fontId="1" fillId="9" borderId="12" xfId="0" applyNumberFormat="1" applyFont="1" applyFill="1" applyBorder="1" applyAlignment="1">
      <alignment vertical="center"/>
    </xf>
    <xf numFmtId="164" fontId="1" fillId="9" borderId="5" xfId="0" applyNumberFormat="1" applyFont="1" applyFill="1" applyBorder="1" applyAlignment="1">
      <alignment vertical="center"/>
    </xf>
    <xf numFmtId="164" fontId="1" fillId="9" borderId="13" xfId="0" applyNumberFormat="1" applyFont="1" applyFill="1" applyBorder="1" applyAlignment="1">
      <alignment vertical="center"/>
    </xf>
    <xf numFmtId="164" fontId="15" fillId="12" borderId="7" xfId="0" applyNumberFormat="1" applyFont="1" applyFill="1" applyBorder="1" applyAlignment="1">
      <alignment horizontal="center" vertical="center"/>
    </xf>
    <xf numFmtId="164" fontId="15" fillId="12" borderId="12" xfId="0" applyNumberFormat="1" applyFont="1" applyFill="1" applyBorder="1" applyAlignment="1">
      <alignment horizontal="center" vertical="center"/>
    </xf>
    <xf numFmtId="164" fontId="15" fillId="12" borderId="13" xfId="0" applyNumberFormat="1" applyFont="1" applyFill="1" applyBorder="1" applyAlignment="1">
      <alignment horizontal="center" vertical="center"/>
    </xf>
    <xf numFmtId="164" fontId="15" fillId="12" borderId="5" xfId="0" applyNumberFormat="1" applyFont="1" applyFill="1" applyBorder="1" applyAlignment="1">
      <alignment horizontal="center" vertical="center"/>
    </xf>
    <xf numFmtId="0" fontId="3" fillId="0" borderId="0" xfId="0" applyFont="1"/>
    <xf numFmtId="164" fontId="0" fillId="13" borderId="6" xfId="0" applyNumberFormat="1" applyFont="1" applyFill="1" applyBorder="1" applyAlignment="1">
      <alignment horizontal="center" vertical="center"/>
    </xf>
    <xf numFmtId="164" fontId="3" fillId="13" borderId="12" xfId="0" applyNumberFormat="1" applyFont="1" applyFill="1" applyBorder="1" applyAlignment="1">
      <alignment horizontal="center" vertical="center"/>
    </xf>
    <xf numFmtId="164" fontId="3" fillId="13" borderId="5" xfId="0" applyNumberFormat="1" applyFont="1" applyFill="1" applyBorder="1" applyAlignment="1">
      <alignment horizontal="center" vertical="center"/>
    </xf>
    <xf numFmtId="164" fontId="3" fillId="13" borderId="13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0" fillId="13" borderId="7" xfId="0" applyNumberFormat="1" applyFont="1" applyFill="1" applyBorder="1" applyAlignment="1">
      <alignment horizontal="center" vertical="center"/>
    </xf>
    <xf numFmtId="164" fontId="0" fillId="13" borderId="12" xfId="0" applyNumberFormat="1" applyFont="1" applyFill="1" applyBorder="1" applyAlignment="1">
      <alignment horizontal="center" vertical="center"/>
    </xf>
    <xf numFmtId="164" fontId="3" fillId="13" borderId="6" xfId="0" applyNumberFormat="1" applyFont="1" applyFill="1" applyBorder="1" applyAlignment="1">
      <alignment horizontal="center" vertical="center"/>
    </xf>
    <xf numFmtId="164" fontId="10" fillId="13" borderId="5" xfId="0" applyNumberFormat="1" applyFont="1" applyFill="1" applyBorder="1" applyAlignment="1">
      <alignment vertical="center"/>
    </xf>
    <xf numFmtId="164" fontId="10" fillId="13" borderId="13" xfId="0" applyNumberFormat="1" applyFont="1" applyFill="1" applyBorder="1" applyAlignment="1">
      <alignment vertical="center"/>
    </xf>
    <xf numFmtId="164" fontId="1" fillId="13" borderId="6" xfId="0" applyNumberFormat="1" applyFont="1" applyFill="1" applyBorder="1" applyAlignment="1">
      <alignment horizontal="right"/>
    </xf>
    <xf numFmtId="164" fontId="1" fillId="13" borderId="12" xfId="0" applyNumberFormat="1" applyFont="1" applyFill="1" applyBorder="1" applyAlignment="1">
      <alignment vertical="center"/>
    </xf>
    <xf numFmtId="164" fontId="1" fillId="13" borderId="5" xfId="0" applyNumberFormat="1" applyFont="1" applyFill="1" applyBorder="1" applyAlignment="1">
      <alignment vertical="center"/>
    </xf>
    <xf numFmtId="164" fontId="1" fillId="13" borderId="13" xfId="0" applyNumberFormat="1" applyFont="1" applyFill="1" applyBorder="1" applyAlignment="1">
      <alignment vertical="center"/>
    </xf>
    <xf numFmtId="0" fontId="0" fillId="2" borderId="0" xfId="0" applyFill="1" applyBorder="1"/>
    <xf numFmtId="0" fontId="0" fillId="2" borderId="0" xfId="0" applyFill="1"/>
    <xf numFmtId="164" fontId="7" fillId="0" borderId="8" xfId="0" applyNumberFormat="1" applyFont="1" applyBorder="1" applyAlignment="1">
      <alignment vertical="center"/>
    </xf>
    <xf numFmtId="164" fontId="11" fillId="2" borderId="0" xfId="0" applyNumberFormat="1" applyFont="1" applyFill="1" applyBorder="1" applyAlignment="1">
      <alignment horizontal="center" vertical="center"/>
    </xf>
    <xf numFmtId="164" fontId="0" fillId="9" borderId="7" xfId="0" applyNumberFormat="1" applyFont="1" applyFill="1" applyBorder="1" applyAlignment="1">
      <alignment horizontal="center" vertical="center"/>
    </xf>
    <xf numFmtId="164" fontId="0" fillId="9" borderId="12" xfId="0" applyNumberFormat="1" applyFont="1" applyFill="1" applyBorder="1" applyAlignment="1">
      <alignment horizontal="center" vertical="center"/>
    </xf>
    <xf numFmtId="164" fontId="0" fillId="9" borderId="6" xfId="0" applyNumberFormat="1" applyFont="1" applyFill="1" applyBorder="1" applyAlignment="1">
      <alignment horizontal="center" vertical="center"/>
    </xf>
    <xf numFmtId="164" fontId="0" fillId="9" borderId="19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164" fontId="0" fillId="9" borderId="11" xfId="0" applyNumberFormat="1" applyFont="1" applyFill="1" applyBorder="1" applyAlignment="1">
      <alignment horizontal="center" vertical="center"/>
    </xf>
    <xf numFmtId="164" fontId="0" fillId="9" borderId="18" xfId="0" applyNumberFormat="1" applyFont="1" applyFill="1" applyBorder="1" applyAlignment="1">
      <alignment horizontal="center" vertical="center"/>
    </xf>
    <xf numFmtId="164" fontId="16" fillId="2" borderId="0" xfId="0" applyNumberFormat="1" applyFont="1" applyFill="1" applyBorder="1" applyAlignment="1">
      <alignment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/>
    </xf>
    <xf numFmtId="164" fontId="11" fillId="2" borderId="0" xfId="0" applyNumberFormat="1" applyFont="1" applyFill="1" applyBorder="1" applyAlignment="1">
      <alignment horizontal="center"/>
    </xf>
    <xf numFmtId="164" fontId="10" fillId="2" borderId="0" xfId="0" applyNumberFormat="1" applyFont="1" applyFill="1" applyBorder="1" applyAlignment="1">
      <alignment vertical="center"/>
    </xf>
    <xf numFmtId="164" fontId="3" fillId="9" borderId="13" xfId="0" applyNumberFormat="1" applyFont="1" applyFill="1" applyBorder="1" applyAlignment="1">
      <alignment horizontal="center" vertical="center"/>
    </xf>
    <xf numFmtId="164" fontId="3" fillId="9" borderId="22" xfId="0" applyNumberFormat="1" applyFont="1" applyFill="1" applyBorder="1" applyAlignment="1">
      <alignment horizontal="center" vertical="center"/>
    </xf>
    <xf numFmtId="164" fontId="3" fillId="9" borderId="18" xfId="0" applyNumberFormat="1" applyFont="1" applyFill="1" applyBorder="1" applyAlignment="1">
      <alignment horizontal="center" vertical="center"/>
    </xf>
    <xf numFmtId="164" fontId="3" fillId="9" borderId="24" xfId="0" applyNumberFormat="1" applyFont="1" applyFill="1" applyBorder="1" applyAlignment="1">
      <alignment horizontal="center" vertical="center"/>
    </xf>
    <xf numFmtId="164" fontId="3" fillId="11" borderId="5" xfId="0" applyNumberFormat="1" applyFont="1" applyFill="1" applyBorder="1" applyAlignment="1">
      <alignment horizontal="center" vertical="center"/>
    </xf>
    <xf numFmtId="164" fontId="21" fillId="16" borderId="12" xfId="0" applyNumberFormat="1" applyFont="1" applyFill="1" applyBorder="1" applyAlignment="1">
      <alignment horizontal="center" vertical="center"/>
    </xf>
    <xf numFmtId="164" fontId="21" fillId="16" borderId="13" xfId="0" applyNumberFormat="1" applyFont="1" applyFill="1" applyBorder="1" applyAlignment="1">
      <alignment horizontal="center" vertical="center"/>
    </xf>
    <xf numFmtId="0" fontId="9" fillId="2" borderId="0" xfId="1" applyFont="1" applyFill="1" applyBorder="1" applyAlignment="1">
      <alignment horizontal="center" vertical="center"/>
    </xf>
    <xf numFmtId="164" fontId="3" fillId="11" borderId="22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0" fillId="3" borderId="13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6" xfId="0" applyNumberFormat="1" applyFont="1" applyFill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1" fillId="4" borderId="6" xfId="0" applyNumberFormat="1" applyFont="1" applyFill="1" applyBorder="1" applyAlignment="1">
      <alignment horizontal="right"/>
    </xf>
    <xf numFmtId="164" fontId="1" fillId="4" borderId="12" xfId="0" applyNumberFormat="1" applyFont="1" applyFill="1" applyBorder="1" applyAlignment="1">
      <alignment vertical="center"/>
    </xf>
    <xf numFmtId="164" fontId="1" fillId="4" borderId="5" xfId="0" applyNumberFormat="1" applyFont="1" applyFill="1" applyBorder="1" applyAlignment="1">
      <alignment vertical="center"/>
    </xf>
    <xf numFmtId="164" fontId="1" fillId="4" borderId="13" xfId="0" applyNumberFormat="1" applyFont="1" applyFill="1" applyBorder="1" applyAlignment="1">
      <alignment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0" fillId="8" borderId="6" xfId="0" applyNumberFormat="1" applyFont="1" applyFill="1" applyBorder="1" applyAlignment="1">
      <alignment horizontal="center" vertical="center"/>
    </xf>
    <xf numFmtId="164" fontId="11" fillId="2" borderId="22" xfId="0" applyNumberFormat="1" applyFont="1" applyFill="1" applyBorder="1" applyAlignment="1">
      <alignment horizontal="center" vertical="center"/>
    </xf>
    <xf numFmtId="164" fontId="11" fillId="2" borderId="24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right"/>
    </xf>
    <xf numFmtId="164" fontId="0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right"/>
    </xf>
    <xf numFmtId="164" fontId="1" fillId="2" borderId="0" xfId="0" applyNumberFormat="1" applyFont="1" applyFill="1" applyBorder="1" applyAlignment="1">
      <alignment vertical="center"/>
    </xf>
    <xf numFmtId="164" fontId="1" fillId="15" borderId="6" xfId="0" applyNumberFormat="1" applyFont="1" applyFill="1" applyBorder="1" applyAlignment="1">
      <alignment horizontal="right"/>
    </xf>
    <xf numFmtId="164" fontId="1" fillId="15" borderId="12" xfId="0" applyNumberFormat="1" applyFont="1" applyFill="1" applyBorder="1" applyAlignment="1">
      <alignment vertical="center"/>
    </xf>
    <xf numFmtId="164" fontId="0" fillId="13" borderId="4" xfId="0" applyNumberFormat="1" applyFont="1" applyFill="1" applyBorder="1" applyAlignment="1">
      <alignment horizontal="center" vertical="center"/>
    </xf>
    <xf numFmtId="164" fontId="0" fillId="13" borderId="16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/>
    </xf>
    <xf numFmtId="164" fontId="16" fillId="2" borderId="0" xfId="0" applyNumberFormat="1" applyFont="1" applyFill="1" applyBorder="1" applyAlignment="1">
      <alignment horizontal="right"/>
    </xf>
    <xf numFmtId="164" fontId="2" fillId="17" borderId="7" xfId="0" applyNumberFormat="1" applyFont="1" applyFill="1" applyBorder="1" applyAlignment="1">
      <alignment horizontal="center" vertical="center"/>
    </xf>
    <xf numFmtId="164" fontId="2" fillId="17" borderId="12" xfId="0" applyNumberFormat="1" applyFont="1" applyFill="1" applyBorder="1" applyAlignment="1">
      <alignment horizontal="center" vertical="center"/>
    </xf>
    <xf numFmtId="164" fontId="2" fillId="17" borderId="5" xfId="0" applyNumberFormat="1" applyFont="1" applyFill="1" applyBorder="1" applyAlignment="1">
      <alignment horizontal="center" vertical="center"/>
    </xf>
    <xf numFmtId="164" fontId="2" fillId="17" borderId="13" xfId="0" applyNumberFormat="1" applyFont="1" applyFill="1" applyBorder="1" applyAlignment="1">
      <alignment horizontal="center" vertical="center"/>
    </xf>
    <xf numFmtId="164" fontId="2" fillId="17" borderId="18" xfId="0" applyNumberFormat="1" applyFont="1" applyFill="1" applyBorder="1" applyAlignment="1">
      <alignment horizontal="center" vertical="center"/>
    </xf>
    <xf numFmtId="164" fontId="2" fillId="17" borderId="6" xfId="0" applyNumberFormat="1" applyFont="1" applyFill="1" applyBorder="1" applyAlignment="1">
      <alignment horizontal="center" vertical="center"/>
    </xf>
    <xf numFmtId="164" fontId="0" fillId="11" borderId="7" xfId="0" applyNumberFormat="1" applyFont="1" applyFill="1" applyBorder="1" applyAlignment="1">
      <alignment horizontal="center" vertical="center"/>
    </xf>
    <xf numFmtId="164" fontId="0" fillId="11" borderId="12" xfId="0" applyNumberFormat="1" applyFont="1" applyFill="1" applyBorder="1" applyAlignment="1">
      <alignment horizontal="center" vertical="center"/>
    </xf>
    <xf numFmtId="164" fontId="3" fillId="11" borderId="13" xfId="0" applyNumberFormat="1" applyFont="1" applyFill="1" applyBorder="1" applyAlignment="1">
      <alignment horizontal="center" vertical="center"/>
    </xf>
    <xf numFmtId="164" fontId="0" fillId="16" borderId="12" xfId="0" applyNumberFormat="1" applyFont="1" applyFill="1" applyBorder="1" applyAlignment="1">
      <alignment horizontal="center" vertical="center"/>
    </xf>
    <xf numFmtId="0" fontId="25" fillId="2" borderId="0" xfId="0" applyFont="1" applyFill="1" applyAlignment="1">
      <alignment horizontal="center"/>
    </xf>
    <xf numFmtId="164" fontId="21" fillId="16" borderId="18" xfId="0" applyNumberFormat="1" applyFont="1" applyFill="1" applyBorder="1" applyAlignment="1">
      <alignment horizontal="center" vertical="center"/>
    </xf>
    <xf numFmtId="164" fontId="3" fillId="16" borderId="18" xfId="0" applyNumberFormat="1" applyFont="1" applyFill="1" applyBorder="1" applyAlignment="1">
      <alignment horizontal="center" vertical="center"/>
    </xf>
    <xf numFmtId="164" fontId="3" fillId="16" borderId="13" xfId="0" applyNumberFormat="1" applyFont="1" applyFill="1" applyBorder="1" applyAlignment="1">
      <alignment horizontal="center" vertical="center"/>
    </xf>
    <xf numFmtId="164" fontId="3" fillId="14" borderId="13" xfId="0" applyNumberFormat="1" applyFont="1" applyFill="1" applyBorder="1" applyAlignment="1">
      <alignment horizontal="center" vertical="center"/>
    </xf>
    <xf numFmtId="164" fontId="19" fillId="2" borderId="24" xfId="0" applyNumberFormat="1" applyFont="1" applyFill="1" applyBorder="1" applyAlignment="1">
      <alignment horizontal="center" vertical="center"/>
    </xf>
    <xf numFmtId="164" fontId="19" fillId="2" borderId="22" xfId="0" applyNumberFormat="1" applyFont="1" applyFill="1" applyBorder="1" applyAlignment="1">
      <alignment horizontal="center" vertical="center"/>
    </xf>
    <xf numFmtId="164" fontId="0" fillId="14" borderId="12" xfId="0" applyNumberFormat="1" applyFont="1" applyFill="1" applyBorder="1" applyAlignment="1">
      <alignment horizontal="center" vertical="center"/>
    </xf>
    <xf numFmtId="164" fontId="0" fillId="2" borderId="33" xfId="0" applyNumberFormat="1" applyFont="1" applyFill="1" applyBorder="1" applyAlignment="1">
      <alignment horizontal="center" vertical="center"/>
    </xf>
    <xf numFmtId="164" fontId="21" fillId="16" borderId="6" xfId="0" applyNumberFormat="1" applyFont="1" applyFill="1" applyBorder="1" applyAlignment="1">
      <alignment horizontal="center" vertical="center"/>
    </xf>
    <xf numFmtId="49" fontId="12" fillId="2" borderId="30" xfId="0" applyNumberFormat="1" applyFont="1" applyFill="1" applyBorder="1" applyAlignment="1">
      <alignment horizontal="center" vertical="center"/>
    </xf>
    <xf numFmtId="164" fontId="23" fillId="9" borderId="7" xfId="0" applyNumberFormat="1" applyFont="1" applyFill="1" applyBorder="1" applyAlignment="1">
      <alignment horizontal="center" vertical="center"/>
    </xf>
    <xf numFmtId="164" fontId="23" fillId="9" borderId="12" xfId="0" applyNumberFormat="1" applyFont="1" applyFill="1" applyBorder="1" applyAlignment="1">
      <alignment horizontal="center" vertical="center"/>
    </xf>
    <xf numFmtId="164" fontId="23" fillId="9" borderId="18" xfId="0" applyNumberFormat="1" applyFont="1" applyFill="1" applyBorder="1" applyAlignment="1">
      <alignment horizontal="center" vertical="center"/>
    </xf>
    <xf numFmtId="164" fontId="23" fillId="9" borderId="13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2" borderId="0" xfId="0" applyFont="1" applyFill="1"/>
    <xf numFmtId="0" fontId="24" fillId="0" borderId="0" xfId="0" applyFont="1" applyBorder="1" applyAlignment="1">
      <alignment horizontal="center" vertical="center"/>
    </xf>
    <xf numFmtId="164" fontId="2" fillId="17" borderId="33" xfId="0" applyNumberFormat="1" applyFont="1" applyFill="1" applyBorder="1" applyAlignment="1">
      <alignment horizontal="center" vertical="center"/>
    </xf>
    <xf numFmtId="164" fontId="10" fillId="16" borderId="6" xfId="0" applyNumberFormat="1" applyFont="1" applyFill="1" applyBorder="1" applyAlignment="1">
      <alignment horizontal="right"/>
    </xf>
    <xf numFmtId="164" fontId="10" fillId="16" borderId="12" xfId="0" applyNumberFormat="1" applyFont="1" applyFill="1" applyBorder="1" applyAlignment="1">
      <alignment vertical="center"/>
    </xf>
    <xf numFmtId="164" fontId="10" fillId="16" borderId="5" xfId="0" applyNumberFormat="1" applyFont="1" applyFill="1" applyBorder="1" applyAlignment="1">
      <alignment vertical="center"/>
    </xf>
    <xf numFmtId="164" fontId="10" fillId="16" borderId="13" xfId="0" applyNumberFormat="1" applyFont="1" applyFill="1" applyBorder="1" applyAlignment="1">
      <alignment vertical="center"/>
    </xf>
    <xf numFmtId="164" fontId="0" fillId="14" borderId="6" xfId="0" applyNumberFormat="1" applyFont="1" applyFill="1" applyBorder="1" applyAlignment="1">
      <alignment horizontal="center" vertical="center"/>
    </xf>
    <xf numFmtId="164" fontId="3" fillId="14" borderId="18" xfId="0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" fontId="0" fillId="0" borderId="0" xfId="0" applyNumberFormat="1"/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49" fontId="12" fillId="0" borderId="29" xfId="0" applyNumberFormat="1" applyFont="1" applyBorder="1" applyAlignment="1">
      <alignment horizontal="center" vertical="center"/>
    </xf>
    <xf numFmtId="0" fontId="0" fillId="2" borderId="0" xfId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0" fontId="0" fillId="2" borderId="0" xfId="1" applyFont="1" applyFill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49" fontId="12" fillId="2" borderId="29" xfId="0" applyNumberFormat="1" applyFont="1" applyFill="1" applyBorder="1" applyAlignment="1">
      <alignment horizontal="center" vertical="center"/>
    </xf>
    <xf numFmtId="164" fontId="0" fillId="2" borderId="34" xfId="0" applyNumberFormat="1" applyFont="1" applyFill="1" applyBorder="1" applyAlignment="1">
      <alignment horizontal="center" vertical="center"/>
    </xf>
    <xf numFmtId="49" fontId="12" fillId="11" borderId="30" xfId="0" applyNumberFormat="1" applyFont="1" applyFill="1" applyBorder="1" applyAlignment="1">
      <alignment horizontal="center" vertical="center"/>
    </xf>
    <xf numFmtId="164" fontId="2" fillId="17" borderId="5" xfId="0" applyNumberFormat="1" applyFont="1" applyFill="1" applyBorder="1" applyAlignment="1">
      <alignment vertical="center"/>
    </xf>
    <xf numFmtId="164" fontId="2" fillId="17" borderId="13" xfId="0" applyNumberFormat="1" applyFont="1" applyFill="1" applyBorder="1" applyAlignment="1">
      <alignment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164" fontId="3" fillId="11" borderId="23" xfId="0" applyNumberFormat="1" applyFont="1" applyFill="1" applyBorder="1" applyAlignment="1">
      <alignment horizontal="center" vertical="center"/>
    </xf>
    <xf numFmtId="0" fontId="0" fillId="0" borderId="0" xfId="0" applyBorder="1"/>
    <xf numFmtId="164" fontId="3" fillId="2" borderId="0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1" fillId="0" borderId="0" xfId="0" applyFont="1"/>
    <xf numFmtId="164" fontId="3" fillId="2" borderId="0" xfId="0" applyNumberFormat="1" applyFont="1" applyFill="1" applyBorder="1" applyAlignment="1">
      <alignment horizontal="center" vertical="center"/>
    </xf>
    <xf numFmtId="164" fontId="1" fillId="18" borderId="5" xfId="0" applyNumberFormat="1" applyFont="1" applyFill="1" applyBorder="1" applyAlignment="1">
      <alignment vertical="center"/>
    </xf>
    <xf numFmtId="164" fontId="1" fillId="18" borderId="13" xfId="0" applyNumberFormat="1" applyFont="1" applyFill="1" applyBorder="1" applyAlignment="1">
      <alignment vertical="center"/>
    </xf>
    <xf numFmtId="164" fontId="29" fillId="18" borderId="6" xfId="0" applyNumberFormat="1" applyFont="1" applyFill="1" applyBorder="1" applyAlignment="1">
      <alignment horizontal="center" vertical="center"/>
    </xf>
    <xf numFmtId="164" fontId="29" fillId="18" borderId="33" xfId="0" applyNumberFormat="1" applyFont="1" applyFill="1" applyBorder="1" applyAlignment="1">
      <alignment horizontal="center" vertical="center"/>
    </xf>
    <xf numFmtId="164" fontId="2" fillId="17" borderId="34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/>
    </xf>
    <xf numFmtId="0" fontId="1" fillId="0" borderId="0" xfId="0" applyFont="1"/>
    <xf numFmtId="164" fontId="0" fillId="11" borderId="6" xfId="0" applyNumberFormat="1" applyFont="1" applyFill="1" applyBorder="1" applyAlignment="1">
      <alignment horizontal="center" vertical="center"/>
    </xf>
    <xf numFmtId="0" fontId="4" fillId="7" borderId="9" xfId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0" fontId="0" fillId="7" borderId="9" xfId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64" fontId="8" fillId="2" borderId="0" xfId="0" applyNumberFormat="1" applyFont="1" applyFill="1" applyBorder="1" applyAlignment="1">
      <alignment horizontal="center" vertical="center"/>
    </xf>
    <xf numFmtId="0" fontId="9" fillId="7" borderId="9" xfId="1" applyFont="1" applyFill="1" applyBorder="1" applyAlignment="1">
      <alignment horizontal="center" vertical="center"/>
    </xf>
    <xf numFmtId="0" fontId="9" fillId="7" borderId="10" xfId="1" applyFont="1" applyFill="1" applyBorder="1" applyAlignment="1">
      <alignment horizontal="center" vertical="center"/>
    </xf>
    <xf numFmtId="0" fontId="0" fillId="2" borderId="0" xfId="1" applyFon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4" fillId="2" borderId="0" xfId="1" applyFill="1" applyBorder="1" applyAlignment="1">
      <alignment horizontal="center" vertical="center"/>
    </xf>
    <xf numFmtId="0" fontId="1" fillId="0" borderId="0" xfId="0" applyFont="1"/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165" fontId="3" fillId="2" borderId="23" xfId="0" applyNumberFormat="1" applyFont="1" applyFill="1" applyBorder="1" applyAlignment="1">
      <alignment horizontal="center" vertical="center"/>
    </xf>
    <xf numFmtId="165" fontId="3" fillId="2" borderId="22" xfId="0" applyNumberFormat="1" applyFont="1" applyFill="1" applyBorder="1" applyAlignment="1">
      <alignment horizontal="center" vertical="center"/>
    </xf>
    <xf numFmtId="165" fontId="3" fillId="2" borderId="27" xfId="0" applyNumberFormat="1" applyFont="1" applyFill="1" applyBorder="1" applyAlignment="1">
      <alignment horizontal="center" vertical="center"/>
    </xf>
    <xf numFmtId="165" fontId="3" fillId="2" borderId="24" xfId="0" applyNumberFormat="1" applyFont="1" applyFill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10" borderId="9" xfId="1" applyNumberFormat="1" applyFont="1" applyFill="1" applyBorder="1" applyAlignment="1">
      <alignment horizontal="center"/>
    </xf>
    <xf numFmtId="14" fontId="0" fillId="0" borderId="0" xfId="0" applyNumberFormat="1"/>
    <xf numFmtId="16" fontId="14" fillId="2" borderId="0" xfId="0" applyNumberFormat="1" applyFont="1" applyFill="1" applyBorder="1" applyAlignment="1">
      <alignment horizontal="center"/>
    </xf>
    <xf numFmtId="0" fontId="30" fillId="2" borderId="9" xfId="1" applyFont="1" applyFill="1" applyBorder="1" applyAlignment="1">
      <alignment horizontal="center" vertical="center"/>
    </xf>
    <xf numFmtId="0" fontId="22" fillId="10" borderId="9" xfId="1" applyNumberFormat="1" applyFont="1" applyFill="1" applyBorder="1" applyAlignment="1">
      <alignment horizontal="center"/>
    </xf>
    <xf numFmtId="0" fontId="5" fillId="7" borderId="9" xfId="1" applyFont="1" applyFill="1" applyBorder="1" applyAlignment="1">
      <alignment horizontal="center" vertical="center"/>
    </xf>
    <xf numFmtId="0" fontId="30" fillId="2" borderId="10" xfId="1" applyFont="1" applyFill="1" applyBorder="1" applyAlignment="1">
      <alignment horizontal="center" vertical="center"/>
    </xf>
    <xf numFmtId="0" fontId="22" fillId="10" borderId="10" xfId="1" applyNumberFormat="1" applyFont="1" applyFill="1" applyBorder="1" applyAlignment="1">
      <alignment horizontal="center" vertical="top"/>
    </xf>
    <xf numFmtId="0" fontId="5" fillId="7" borderId="10" xfId="1" applyFont="1" applyFill="1" applyBorder="1" applyAlignment="1">
      <alignment horizontal="center" vertical="center"/>
    </xf>
    <xf numFmtId="164" fontId="30" fillId="2" borderId="24" xfId="0" applyNumberFormat="1" applyFont="1" applyFill="1" applyBorder="1" applyAlignment="1">
      <alignment horizontal="center" vertical="center"/>
    </xf>
    <xf numFmtId="165" fontId="31" fillId="0" borderId="9" xfId="0" applyNumberFormat="1" applyFont="1" applyBorder="1" applyAlignment="1">
      <alignment horizontal="center" vertical="center"/>
    </xf>
    <xf numFmtId="165" fontId="31" fillId="0" borderId="10" xfId="0" applyNumberFormat="1" applyFont="1" applyBorder="1" applyAlignment="1">
      <alignment horizontal="center" vertical="center"/>
    </xf>
    <xf numFmtId="164" fontId="7" fillId="0" borderId="9" xfId="0" applyNumberFormat="1" applyFont="1" applyBorder="1" applyAlignment="1">
      <alignment vertical="center"/>
    </xf>
    <xf numFmtId="0" fontId="0" fillId="0" borderId="38" xfId="0" applyBorder="1"/>
    <xf numFmtId="0" fontId="0" fillId="0" borderId="31" xfId="0" applyBorder="1"/>
    <xf numFmtId="20" fontId="32" fillId="2" borderId="38" xfId="1" applyNumberFormat="1" applyFont="1" applyFill="1" applyBorder="1" applyAlignment="1">
      <alignment horizontal="center" vertical="center"/>
    </xf>
    <xf numFmtId="166" fontId="8" fillId="2" borderId="38" xfId="0" applyNumberFormat="1" applyFont="1" applyFill="1" applyBorder="1" applyAlignment="1">
      <alignment horizontal="center"/>
    </xf>
    <xf numFmtId="166" fontId="0" fillId="0" borderId="38" xfId="0" applyNumberFormat="1" applyBorder="1"/>
    <xf numFmtId="166" fontId="8" fillId="2" borderId="38" xfId="0" applyNumberFormat="1" applyFont="1" applyFill="1" applyBorder="1" applyAlignment="1">
      <alignment horizontal="center" vertical="center"/>
    </xf>
    <xf numFmtId="0" fontId="32" fillId="2" borderId="38" xfId="1" applyFont="1" applyFill="1" applyBorder="1" applyAlignment="1">
      <alignment horizontal="center" vertical="center"/>
    </xf>
    <xf numFmtId="166" fontId="11" fillId="2" borderId="38" xfId="0" applyNumberFormat="1" applyFont="1" applyFill="1" applyBorder="1" applyAlignment="1">
      <alignment horizontal="center" vertical="center"/>
    </xf>
    <xf numFmtId="166" fontId="6" fillId="2" borderId="38" xfId="0" applyNumberFormat="1" applyFont="1" applyFill="1" applyBorder="1" applyAlignment="1">
      <alignment horizontal="center" vertical="center"/>
    </xf>
    <xf numFmtId="166" fontId="16" fillId="2" borderId="38" xfId="0" applyNumberFormat="1" applyFont="1" applyFill="1" applyBorder="1" applyAlignment="1">
      <alignment vertical="center"/>
    </xf>
    <xf numFmtId="0" fontId="32" fillId="2" borderId="0" xfId="1" applyFont="1" applyFill="1" applyBorder="1" applyAlignment="1">
      <alignment horizontal="center" vertical="center"/>
    </xf>
    <xf numFmtId="166" fontId="11" fillId="2" borderId="0" xfId="0" applyNumberFormat="1" applyFont="1" applyFill="1" applyBorder="1" applyAlignment="1">
      <alignment horizontal="center" vertical="center"/>
    </xf>
    <xf numFmtId="166" fontId="3" fillId="2" borderId="38" xfId="0" applyNumberFormat="1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166" fontId="11" fillId="2" borderId="38" xfId="0" applyNumberFormat="1" applyFont="1" applyFill="1" applyBorder="1" applyAlignment="1">
      <alignment horizontal="center"/>
    </xf>
    <xf numFmtId="166" fontId="0" fillId="0" borderId="0" xfId="0" applyNumberFormat="1" applyBorder="1"/>
    <xf numFmtId="20" fontId="3" fillId="0" borderId="0" xfId="0" applyNumberFormat="1" applyFont="1"/>
    <xf numFmtId="20" fontId="3" fillId="2" borderId="0" xfId="0" applyNumberFormat="1" applyFont="1" applyFill="1" applyBorder="1"/>
    <xf numFmtId="20" fontId="3" fillId="0" borderId="0" xfId="0" applyNumberFormat="1" applyFont="1" applyAlignment="1">
      <alignment horizontal="center"/>
    </xf>
    <xf numFmtId="165" fontId="0" fillId="2" borderId="0" xfId="0" applyNumberFormat="1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5" fontId="31" fillId="0" borderId="9" xfId="0" applyNumberFormat="1" applyFont="1" applyBorder="1" applyAlignment="1">
      <alignment horizontal="center" vertical="center"/>
    </xf>
    <xf numFmtId="165" fontId="31" fillId="0" borderId="10" xfId="0" applyNumberFormat="1" applyFont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7" borderId="9" xfId="1" applyFont="1" applyFill="1" applyBorder="1" applyAlignment="1">
      <alignment horizontal="center" vertical="center"/>
    </xf>
    <xf numFmtId="0" fontId="5" fillId="7" borderId="10" xfId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16" fontId="14" fillId="2" borderId="0" xfId="0" applyNumberFormat="1" applyFont="1" applyFill="1" applyBorder="1" applyAlignment="1">
      <alignment horizontal="center"/>
    </xf>
    <xf numFmtId="165" fontId="0" fillId="2" borderId="0" xfId="0" applyNumberFormat="1" applyFont="1" applyFill="1" applyBorder="1" applyAlignment="1">
      <alignment horizontal="center" vertical="center"/>
    </xf>
    <xf numFmtId="166" fontId="33" fillId="2" borderId="37" xfId="0" applyNumberFormat="1" applyFont="1" applyFill="1" applyBorder="1" applyAlignment="1">
      <alignment horizontal="center" vertical="center"/>
    </xf>
    <xf numFmtId="166" fontId="26" fillId="19" borderId="37" xfId="0" applyNumberFormat="1" applyFont="1" applyFill="1" applyBorder="1" applyAlignment="1">
      <alignment horizontal="center" vertical="center"/>
    </xf>
    <xf numFmtId="14" fontId="12" fillId="0" borderId="0" xfId="0" applyNumberFormat="1" applyFont="1"/>
    <xf numFmtId="165" fontId="3" fillId="2" borderId="42" xfId="0" applyNumberFormat="1" applyFont="1" applyFill="1" applyBorder="1" applyAlignment="1">
      <alignment horizontal="center" vertical="center"/>
    </xf>
    <xf numFmtId="0" fontId="7" fillId="0" borderId="9" xfId="1" applyFont="1" applyFill="1" applyBorder="1" applyAlignment="1">
      <alignment horizontal="center" vertical="center"/>
    </xf>
    <xf numFmtId="0" fontId="0" fillId="7" borderId="9" xfId="1" applyFont="1" applyFill="1" applyBorder="1" applyAlignment="1">
      <alignment horizontal="center" vertical="center"/>
    </xf>
    <xf numFmtId="0" fontId="4" fillId="7" borderId="10" xfId="1" applyFill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165" fontId="0" fillId="0" borderId="9" xfId="0" applyNumberFormat="1" applyFont="1" applyBorder="1" applyAlignment="1">
      <alignment horizontal="center" vertical="center"/>
    </xf>
    <xf numFmtId="165" fontId="0" fillId="0" borderId="10" xfId="0" applyNumberFormat="1" applyFont="1" applyBorder="1" applyAlignment="1">
      <alignment horizontal="center" vertical="center"/>
    </xf>
    <xf numFmtId="164" fontId="10" fillId="0" borderId="9" xfId="0" applyNumberFormat="1" applyFont="1" applyBorder="1" applyAlignment="1">
      <alignment horizontal="center" vertical="center"/>
    </xf>
    <xf numFmtId="164" fontId="10" fillId="0" borderId="10" xfId="0" applyNumberFormat="1" applyFont="1" applyBorder="1" applyAlignment="1">
      <alignment horizontal="center" vertical="center"/>
    </xf>
    <xf numFmtId="0" fontId="0" fillId="7" borderId="10" xfId="1" applyFont="1" applyFill="1" applyBorder="1" applyAlignment="1">
      <alignment horizontal="center" vertical="center"/>
    </xf>
    <xf numFmtId="0" fontId="3" fillId="7" borderId="9" xfId="1" applyFont="1" applyFill="1" applyBorder="1" applyAlignment="1">
      <alignment horizontal="center" vertical="center"/>
    </xf>
    <xf numFmtId="0" fontId="3" fillId="7" borderId="10" xfId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4" fillId="7" borderId="9" xfId="1" applyFill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6" fontId="3" fillId="2" borderId="37" xfId="0" applyNumberFormat="1" applyFont="1" applyFill="1" applyBorder="1" applyAlignment="1">
      <alignment horizontal="center" vertical="center"/>
    </xf>
    <xf numFmtId="166" fontId="3" fillId="2" borderId="36" xfId="0" applyNumberFormat="1" applyFont="1" applyFill="1" applyBorder="1" applyAlignment="1">
      <alignment horizontal="center" vertical="center"/>
    </xf>
    <xf numFmtId="164" fontId="7" fillId="0" borderId="28" xfId="0" applyNumberFormat="1" applyFont="1" applyBorder="1" applyAlignment="1">
      <alignment horizontal="center" vertical="center"/>
    </xf>
    <xf numFmtId="164" fontId="7" fillId="0" borderId="31" xfId="0" applyNumberFormat="1" applyFon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4" fontId="3" fillId="2" borderId="39" xfId="0" applyNumberFormat="1" applyFont="1" applyFill="1" applyBorder="1" applyAlignment="1">
      <alignment horizontal="center" vertical="center"/>
    </xf>
    <xf numFmtId="164" fontId="3" fillId="4" borderId="39" xfId="0" applyNumberFormat="1" applyFont="1" applyFill="1" applyBorder="1" applyAlignment="1">
      <alignment horizontal="center" vertical="center"/>
    </xf>
    <xf numFmtId="164" fontId="0" fillId="4" borderId="39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4" fontId="3" fillId="4" borderId="18" xfId="0" applyNumberFormat="1" applyFont="1" applyFill="1" applyBorder="1" applyAlignment="1">
      <alignment horizontal="center" vertical="center"/>
    </xf>
    <xf numFmtId="164" fontId="3" fillId="4" borderId="20" xfId="0" applyNumberFormat="1" applyFont="1" applyFill="1" applyBorder="1" applyAlignment="1">
      <alignment horizontal="center" vertical="center"/>
    </xf>
    <xf numFmtId="164" fontId="0" fillId="4" borderId="11" xfId="0" applyNumberFormat="1" applyFont="1" applyFill="1" applyBorder="1" applyAlignment="1">
      <alignment horizontal="center" vertical="center"/>
    </xf>
    <xf numFmtId="164" fontId="0" fillId="4" borderId="18" xfId="0" applyNumberFormat="1" applyFont="1" applyFill="1" applyBorder="1" applyAlignment="1">
      <alignment horizontal="center" vertical="center"/>
    </xf>
    <xf numFmtId="164" fontId="0" fillId="4" borderId="17" xfId="0" applyNumberFormat="1" applyFont="1" applyFill="1" applyBorder="1" applyAlignment="1">
      <alignment horizontal="center" vertical="center"/>
    </xf>
    <xf numFmtId="165" fontId="31" fillId="0" borderId="9" xfId="0" applyNumberFormat="1" applyFont="1" applyBorder="1" applyAlignment="1">
      <alignment horizontal="center" vertical="center"/>
    </xf>
    <xf numFmtId="165" fontId="31" fillId="0" borderId="10" xfId="0" applyNumberFormat="1" applyFont="1" applyBorder="1" applyAlignment="1">
      <alignment horizontal="center" vertical="center"/>
    </xf>
    <xf numFmtId="164" fontId="0" fillId="2" borderId="32" xfId="0" applyNumberFormat="1" applyFont="1" applyFill="1" applyBorder="1" applyAlignment="1">
      <alignment horizontal="center" vertical="center"/>
    </xf>
    <xf numFmtId="164" fontId="0" fillId="4" borderId="32" xfId="0" applyNumberFormat="1" applyFont="1" applyFill="1" applyBorder="1" applyAlignment="1">
      <alignment horizontal="center" vertical="center"/>
    </xf>
    <xf numFmtId="164" fontId="0" fillId="4" borderId="7" xfId="0" applyNumberFormat="1" applyFont="1" applyFill="1" applyBorder="1" applyAlignment="1">
      <alignment horizontal="center" vertical="center"/>
    </xf>
    <xf numFmtId="164" fontId="0" fillId="4" borderId="21" xfId="0" applyNumberFormat="1" applyFont="1" applyFill="1" applyBorder="1" applyAlignment="1">
      <alignment horizontal="center" vertical="center"/>
    </xf>
    <xf numFmtId="164" fontId="0" fillId="4" borderId="35" xfId="0" applyNumberFormat="1" applyFont="1" applyFill="1" applyBorder="1" applyAlignment="1">
      <alignment horizontal="center" vertical="center"/>
    </xf>
    <xf numFmtId="164" fontId="0" fillId="4" borderId="34" xfId="0" applyNumberFormat="1" applyFont="1" applyFill="1" applyBorder="1" applyAlignment="1">
      <alignment horizontal="center" vertical="center"/>
    </xf>
    <xf numFmtId="164" fontId="0" fillId="4" borderId="33" xfId="0" applyNumberFormat="1" applyFont="1" applyFill="1" applyBorder="1" applyAlignment="1">
      <alignment horizontal="center" vertical="center"/>
    </xf>
    <xf numFmtId="164" fontId="10" fillId="2" borderId="9" xfId="0" applyNumberFormat="1" applyFont="1" applyFill="1" applyBorder="1" applyAlignment="1">
      <alignment horizontal="center" vertical="center"/>
    </xf>
    <xf numFmtId="164" fontId="10" fillId="2" borderId="10" xfId="0" applyNumberFormat="1" applyFont="1" applyFill="1" applyBorder="1" applyAlignment="1">
      <alignment horizontal="center" vertical="center"/>
    </xf>
    <xf numFmtId="49" fontId="14" fillId="2" borderId="28" xfId="0" applyNumberFormat="1" applyFont="1" applyFill="1" applyBorder="1" applyAlignment="1">
      <alignment horizontal="center" vertical="center"/>
    </xf>
    <xf numFmtId="49" fontId="14" fillId="2" borderId="31" xfId="0" applyNumberFormat="1" applyFont="1" applyFill="1" applyBorder="1" applyAlignment="1">
      <alignment horizontal="center" vertical="center"/>
    </xf>
    <xf numFmtId="49" fontId="13" fillId="2" borderId="28" xfId="0" applyNumberFormat="1" applyFont="1" applyFill="1" applyBorder="1" applyAlignment="1">
      <alignment horizontal="center" vertical="center"/>
    </xf>
    <xf numFmtId="49" fontId="13" fillId="2" borderId="29" xfId="0" applyNumberFormat="1" applyFont="1" applyFill="1" applyBorder="1" applyAlignment="1">
      <alignment horizontal="center" vertical="center"/>
    </xf>
    <xf numFmtId="49" fontId="13" fillId="11" borderId="28" xfId="0" applyNumberFormat="1" applyFont="1" applyFill="1" applyBorder="1" applyAlignment="1">
      <alignment horizontal="center" vertical="center"/>
    </xf>
    <xf numFmtId="49" fontId="13" fillId="11" borderId="29" xfId="0" applyNumberFormat="1" applyFont="1" applyFill="1" applyBorder="1" applyAlignment="1">
      <alignment horizontal="center" vertical="center"/>
    </xf>
    <xf numFmtId="49" fontId="13" fillId="0" borderId="28" xfId="0" applyNumberFormat="1" applyFont="1" applyBorder="1" applyAlignment="1">
      <alignment horizontal="center" vertical="center"/>
    </xf>
    <xf numFmtId="49" fontId="13" fillId="0" borderId="29" xfId="0" applyNumberFormat="1" applyFont="1" applyBorder="1" applyAlignment="1">
      <alignment horizontal="center" vertical="center"/>
    </xf>
    <xf numFmtId="165" fontId="0" fillId="11" borderId="9" xfId="0" applyNumberFormat="1" applyFont="1" applyFill="1" applyBorder="1" applyAlignment="1">
      <alignment horizontal="center" vertical="center"/>
    </xf>
    <xf numFmtId="165" fontId="0" fillId="11" borderId="10" xfId="0" applyNumberFormat="1" applyFont="1" applyFill="1" applyBorder="1" applyAlignment="1">
      <alignment horizontal="center" vertical="center"/>
    </xf>
    <xf numFmtId="164" fontId="2" fillId="17" borderId="39" xfId="0" applyNumberFormat="1" applyFont="1" applyFill="1" applyBorder="1" applyAlignment="1">
      <alignment horizontal="center" vertical="center"/>
    </xf>
    <xf numFmtId="164" fontId="0" fillId="20" borderId="3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9" borderId="32" xfId="0" applyNumberFormat="1" applyFont="1" applyFill="1" applyBorder="1" applyAlignment="1">
      <alignment horizontal="center" vertical="center"/>
    </xf>
    <xf numFmtId="164" fontId="3" fillId="9" borderId="39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0" fillId="2" borderId="0" xfId="0" applyFont="1" applyFill="1" applyAlignment="1">
      <alignment horizontal="center"/>
    </xf>
    <xf numFmtId="16" fontId="14" fillId="2" borderId="2" xfId="0" applyNumberFormat="1" applyFont="1" applyFill="1" applyBorder="1" applyAlignment="1">
      <alignment horizontal="center"/>
    </xf>
    <xf numFmtId="16" fontId="3" fillId="2" borderId="2" xfId="0" applyNumberFormat="1" applyFont="1" applyFill="1" applyBorder="1" applyAlignment="1">
      <alignment horizontal="center"/>
    </xf>
    <xf numFmtId="16" fontId="22" fillId="10" borderId="2" xfId="0" applyNumberFormat="1" applyFont="1" applyFill="1" applyBorder="1" applyAlignment="1">
      <alignment horizontal="center"/>
    </xf>
    <xf numFmtId="0" fontId="27" fillId="2" borderId="2" xfId="0" applyFont="1" applyFill="1" applyBorder="1" applyAlignment="1">
      <alignment horizontal="center"/>
    </xf>
    <xf numFmtId="0" fontId="0" fillId="7" borderId="3" xfId="1" applyFont="1" applyFill="1" applyBorder="1" applyAlignment="1">
      <alignment horizontal="center" vertical="center"/>
    </xf>
    <xf numFmtId="0" fontId="0" fillId="7" borderId="14" xfId="1" applyFont="1" applyFill="1" applyBorder="1" applyAlignment="1">
      <alignment horizontal="center" vertical="center"/>
    </xf>
    <xf numFmtId="0" fontId="0" fillId="7" borderId="4" xfId="1" applyFont="1" applyFill="1" applyBorder="1" applyAlignment="1">
      <alignment horizontal="center" vertical="center"/>
    </xf>
    <xf numFmtId="0" fontId="0" fillId="7" borderId="25" xfId="1" applyFont="1" applyFill="1" applyBorder="1" applyAlignment="1">
      <alignment horizontal="center" vertical="center"/>
    </xf>
    <xf numFmtId="0" fontId="4" fillId="7" borderId="3" xfId="1" applyFill="1" applyBorder="1" applyAlignment="1">
      <alignment horizontal="center" vertical="center"/>
    </xf>
    <xf numFmtId="0" fontId="4" fillId="7" borderId="14" xfId="1" applyFill="1" applyBorder="1" applyAlignment="1">
      <alignment horizontal="center" vertical="center"/>
    </xf>
    <xf numFmtId="0" fontId="4" fillId="7" borderId="4" xfId="1" applyFill="1" applyBorder="1" applyAlignment="1">
      <alignment horizontal="center" vertical="center"/>
    </xf>
    <xf numFmtId="0" fontId="4" fillId="7" borderId="25" xfId="1" applyFill="1" applyBorder="1" applyAlignment="1">
      <alignment horizontal="center" vertical="center"/>
    </xf>
    <xf numFmtId="0" fontId="3" fillId="7" borderId="3" xfId="1" applyFont="1" applyFill="1" applyBorder="1" applyAlignment="1">
      <alignment horizontal="center" vertical="center"/>
    </xf>
    <xf numFmtId="0" fontId="3" fillId="7" borderId="14" xfId="1" applyFont="1" applyFill="1" applyBorder="1" applyAlignment="1">
      <alignment horizontal="center" vertical="center"/>
    </xf>
    <xf numFmtId="0" fontId="3" fillId="7" borderId="4" xfId="1" applyFont="1" applyFill="1" applyBorder="1" applyAlignment="1">
      <alignment horizontal="center" vertical="center"/>
    </xf>
    <xf numFmtId="0" fontId="3" fillId="7" borderId="25" xfId="1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9" borderId="9" xfId="0" applyNumberFormat="1" applyFont="1" applyFill="1" applyBorder="1" applyAlignment="1">
      <alignment horizontal="center" vertical="center"/>
    </xf>
    <xf numFmtId="164" fontId="6" fillId="9" borderId="10" xfId="0" applyNumberFormat="1" applyFont="1" applyFill="1" applyBorder="1" applyAlignment="1">
      <alignment horizontal="center" vertical="center"/>
    </xf>
    <xf numFmtId="164" fontId="10" fillId="9" borderId="9" xfId="0" applyNumberFormat="1" applyFont="1" applyFill="1" applyBorder="1" applyAlignment="1">
      <alignment horizontal="center" vertical="center"/>
    </xf>
    <xf numFmtId="164" fontId="10" fillId="9" borderId="10" xfId="0" applyNumberFormat="1" applyFont="1" applyFill="1" applyBorder="1" applyAlignment="1">
      <alignment horizontal="center" vertical="center"/>
    </xf>
    <xf numFmtId="0" fontId="20" fillId="10" borderId="0" xfId="0" applyFont="1" applyFill="1" applyAlignment="1">
      <alignment horizontal="center"/>
    </xf>
    <xf numFmtId="164" fontId="0" fillId="3" borderId="11" xfId="0" applyNumberFormat="1" applyFont="1" applyFill="1" applyBorder="1" applyAlignment="1">
      <alignment horizontal="center" vertical="center"/>
    </xf>
    <xf numFmtId="164" fontId="0" fillId="3" borderId="18" xfId="0" applyNumberFormat="1" applyFont="1" applyFill="1" applyBorder="1" applyAlignment="1">
      <alignment horizontal="center" vertical="center"/>
    </xf>
    <xf numFmtId="164" fontId="0" fillId="3" borderId="17" xfId="0" applyNumberFormat="1" applyFont="1" applyFill="1" applyBorder="1" applyAlignment="1">
      <alignment horizontal="center" vertical="center"/>
    </xf>
    <xf numFmtId="164" fontId="0" fillId="3" borderId="39" xfId="0" applyNumberFormat="1" applyFont="1" applyFill="1" applyBorder="1" applyAlignment="1">
      <alignment horizontal="center" vertical="center"/>
    </xf>
    <xf numFmtId="164" fontId="2" fillId="17" borderId="32" xfId="0" applyNumberFormat="1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16" fontId="28" fillId="2" borderId="2" xfId="0" applyNumberFormat="1" applyFont="1" applyFill="1" applyBorder="1" applyAlignment="1">
      <alignment horizontal="center"/>
    </xf>
    <xf numFmtId="49" fontId="13" fillId="17" borderId="28" xfId="0" applyNumberFormat="1" applyFont="1" applyFill="1" applyBorder="1" applyAlignment="1">
      <alignment horizontal="center" vertical="center"/>
    </xf>
    <xf numFmtId="49" fontId="13" fillId="17" borderId="29" xfId="0" applyNumberFormat="1" applyFont="1" applyFill="1" applyBorder="1" applyAlignment="1">
      <alignment horizontal="center" vertical="center"/>
    </xf>
    <xf numFmtId="49" fontId="14" fillId="17" borderId="28" xfId="0" applyNumberFormat="1" applyFont="1" applyFill="1" applyBorder="1" applyAlignment="1">
      <alignment horizontal="center" vertical="center"/>
    </xf>
    <xf numFmtId="49" fontId="14" fillId="17" borderId="31" xfId="0" applyNumberFormat="1" applyFont="1" applyFill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14" xfId="0" applyNumberFormat="1" applyFont="1" applyBorder="1" applyAlignment="1">
      <alignment horizontal="center" vertical="center"/>
    </xf>
    <xf numFmtId="165" fontId="0" fillId="11" borderId="9" xfId="0" applyNumberFormat="1" applyFill="1" applyBorder="1" applyAlignment="1">
      <alignment horizontal="center" vertical="center"/>
    </xf>
    <xf numFmtId="165" fontId="0" fillId="11" borderId="10" xfId="0" applyNumberFormat="1" applyFill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6" fontId="3" fillId="2" borderId="40" xfId="0" applyNumberFormat="1" applyFont="1" applyFill="1" applyBorder="1" applyAlignment="1">
      <alignment horizontal="center" vertical="center"/>
    </xf>
    <xf numFmtId="166" fontId="3" fillId="2" borderId="41" xfId="0" applyNumberFormat="1" applyFont="1" applyFill="1" applyBorder="1" applyAlignment="1">
      <alignment horizontal="center" vertical="center"/>
    </xf>
    <xf numFmtId="16" fontId="14" fillId="2" borderId="0" xfId="0" applyNumberFormat="1" applyFont="1" applyFill="1" applyBorder="1" applyAlignment="1">
      <alignment horizontal="center"/>
    </xf>
    <xf numFmtId="0" fontId="0" fillId="7" borderId="1" xfId="1" applyFont="1" applyFill="1" applyBorder="1" applyAlignment="1">
      <alignment horizontal="center" vertical="center"/>
    </xf>
    <xf numFmtId="0" fontId="0" fillId="7" borderId="2" xfId="1" applyFont="1" applyFill="1" applyBorder="1" applyAlignment="1">
      <alignment horizontal="center" vertical="center"/>
    </xf>
    <xf numFmtId="0" fontId="16" fillId="10" borderId="2" xfId="0" applyFont="1" applyFill="1" applyBorder="1" applyAlignment="1">
      <alignment horizontal="center"/>
    </xf>
    <xf numFmtId="0" fontId="5" fillId="7" borderId="9" xfId="1" applyFont="1" applyFill="1" applyBorder="1" applyAlignment="1">
      <alignment horizontal="center" vertical="center"/>
    </xf>
    <xf numFmtId="0" fontId="5" fillId="7" borderId="10" xfId="1" applyFont="1" applyFill="1" applyBorder="1" applyAlignment="1">
      <alignment horizontal="center" vertical="center"/>
    </xf>
    <xf numFmtId="165" fontId="24" fillId="0" borderId="9" xfId="0" applyNumberFormat="1" applyFont="1" applyBorder="1" applyAlignment="1">
      <alignment horizontal="center" vertical="center"/>
    </xf>
    <xf numFmtId="165" fontId="24" fillId="0" borderId="10" xfId="0" applyNumberFormat="1" applyFont="1" applyBorder="1" applyAlignment="1">
      <alignment horizontal="center" vertical="center"/>
    </xf>
    <xf numFmtId="164" fontId="3" fillId="11" borderId="39" xfId="0" applyNumberFormat="1" applyFont="1" applyFill="1" applyBorder="1" applyAlignment="1">
      <alignment horizontal="center" vertical="center"/>
    </xf>
    <xf numFmtId="164" fontId="0" fillId="11" borderId="39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164" fontId="0" fillId="2" borderId="39" xfId="0" applyNumberFormat="1" applyFont="1" applyFill="1" applyBorder="1" applyAlignment="1">
      <alignment horizontal="center" vertical="center"/>
    </xf>
    <xf numFmtId="164" fontId="0" fillId="11" borderId="32" xfId="0" applyNumberFormat="1" applyFont="1" applyFill="1" applyBorder="1" applyAlignment="1">
      <alignment horizontal="center" vertical="center"/>
    </xf>
    <xf numFmtId="164" fontId="0" fillId="2" borderId="7" xfId="0" applyNumberFormat="1" applyFont="1" applyFill="1" applyBorder="1" applyAlignment="1">
      <alignment horizontal="center" vertical="center"/>
    </xf>
    <xf numFmtId="164" fontId="0" fillId="2" borderId="21" xfId="0" applyNumberFormat="1" applyFont="1" applyFill="1" applyBorder="1" applyAlignment="1">
      <alignment horizontal="center" vertical="center"/>
    </xf>
    <xf numFmtId="164" fontId="0" fillId="2" borderId="35" xfId="0" applyNumberFormat="1" applyFont="1" applyFill="1" applyBorder="1" applyAlignment="1">
      <alignment horizontal="center" vertical="center"/>
    </xf>
    <xf numFmtId="164" fontId="0" fillId="2" borderId="34" xfId="0" applyNumberFormat="1" applyFont="1" applyFill="1" applyBorder="1" applyAlignment="1">
      <alignment horizontal="center" vertical="center"/>
    </xf>
    <xf numFmtId="164" fontId="0" fillId="2" borderId="33" xfId="0" applyNumberFormat="1" applyFont="1" applyFill="1" applyBorder="1" applyAlignment="1">
      <alignment horizontal="center" vertical="center"/>
    </xf>
    <xf numFmtId="164" fontId="6" fillId="9" borderId="5" xfId="0" applyNumberFormat="1" applyFont="1" applyFill="1" applyBorder="1" applyAlignment="1">
      <alignment horizontal="center" vertical="center"/>
    </xf>
    <xf numFmtId="164" fontId="6" fillId="9" borderId="39" xfId="0" applyNumberFormat="1" applyFont="1" applyFill="1" applyBorder="1" applyAlignment="1">
      <alignment horizontal="center" vertical="center"/>
    </xf>
    <xf numFmtId="164" fontId="6" fillId="9" borderId="13" xfId="0" applyNumberFormat="1" applyFont="1" applyFill="1" applyBorder="1" applyAlignment="1">
      <alignment horizontal="center" vertical="center"/>
    </xf>
    <xf numFmtId="164" fontId="6" fillId="9" borderId="6" xfId="0" applyNumberFormat="1" applyFont="1" applyFill="1" applyBorder="1" applyAlignment="1">
      <alignment horizontal="center" vertical="center"/>
    </xf>
    <xf numFmtId="164" fontId="6" fillId="9" borderId="32" xfId="0" applyNumberFormat="1" applyFont="1" applyFill="1" applyBorder="1" applyAlignment="1">
      <alignment horizontal="center" vertical="center"/>
    </xf>
    <xf numFmtId="164" fontId="6" fillId="9" borderId="12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20" fontId="3" fillId="2" borderId="0" xfId="0" applyNumberFormat="1" applyFont="1" applyFill="1" applyBorder="1" applyAlignment="1">
      <alignment horizontal="center"/>
    </xf>
    <xf numFmtId="0" fontId="5" fillId="7" borderId="0" xfId="1" applyFont="1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24" fillId="0" borderId="0" xfId="0" applyNumberFormat="1" applyFont="1" applyBorder="1" applyAlignment="1">
      <alignment horizontal="center" vertical="center"/>
    </xf>
  </cellXfs>
  <cellStyles count="2">
    <cellStyle name="20 % - Accent1" xfId="1" builtinId="30"/>
    <cellStyle name="Normal" xfId="0" builtinId="0"/>
  </cellStyles>
  <dxfs count="7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AA6D8"/>
      <color rgb="FFFF9999"/>
      <color rgb="FFDFE8F1"/>
      <color rgb="FFFFFFCC"/>
      <color rgb="FFECD882"/>
      <color rgb="FFE7EEF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MX42"/>
  <sheetViews>
    <sheetView showGridLines="0" tabSelected="1" showRuler="0" topLeftCell="EQ13" zoomScaleNormal="100" zoomScalePageLayoutView="85" workbookViewId="0">
      <selection activeCell="FC29" sqref="FC29"/>
    </sheetView>
  </sheetViews>
  <sheetFormatPr baseColWidth="10" defaultColWidth="11.44140625" defaultRowHeight="14.4" x14ac:dyDescent="0.3"/>
  <cols>
    <col min="1" max="1" width="6.6640625" customWidth="1"/>
    <col min="2" max="2" width="1.88671875" customWidth="1"/>
    <col min="3" max="3" width="13.6640625" customWidth="1"/>
    <col min="4" max="23" width="5.6640625" customWidth="1"/>
    <col min="24" max="24" width="5.5546875" customWidth="1"/>
    <col min="25" max="25" width="6.33203125" customWidth="1"/>
    <col min="26" max="26" width="5.5546875" customWidth="1"/>
    <col min="27" max="27" width="5.88671875" bestFit="1" customWidth="1"/>
    <col min="28" max="28" width="6.44140625" customWidth="1"/>
    <col min="29" max="29" width="5.77734375" customWidth="1"/>
    <col min="30" max="32" width="6.6640625" customWidth="1"/>
    <col min="33" max="33" width="1.88671875" customWidth="1"/>
    <col min="34" max="34" width="13.6640625" customWidth="1"/>
    <col min="35" max="54" width="5.6640625" customWidth="1"/>
    <col min="55" max="55" width="5.5546875" customWidth="1"/>
    <col min="56" max="56" width="6.33203125" customWidth="1"/>
    <col min="57" max="57" width="5.5546875" customWidth="1"/>
    <col min="58" max="58" width="5.88671875" bestFit="1" customWidth="1"/>
    <col min="59" max="59" width="6.44140625" customWidth="1"/>
    <col min="60" max="60" width="6.44140625" bestFit="1" customWidth="1"/>
    <col min="61" max="63" width="6.6640625" customWidth="1"/>
    <col min="64" max="64" width="1.88671875" customWidth="1"/>
    <col min="65" max="65" width="13.6640625" customWidth="1"/>
    <col min="66" max="67" width="5.6640625" customWidth="1"/>
    <col min="68" max="68" width="5.6640625" hidden="1" customWidth="1"/>
    <col min="69" max="70" width="5.6640625" customWidth="1"/>
    <col min="71" max="71" width="5.6640625" hidden="1" customWidth="1"/>
    <col min="72" max="73" width="5.6640625" customWidth="1"/>
    <col min="74" max="74" width="5.6640625" hidden="1" customWidth="1"/>
    <col min="75" max="76" width="5.6640625" customWidth="1"/>
    <col min="77" max="77" width="5.6640625" hidden="1" customWidth="1"/>
    <col min="78" max="79" width="5.6640625" customWidth="1"/>
    <col min="80" max="80" width="5.6640625" hidden="1" customWidth="1"/>
    <col min="81" max="82" width="5.6640625" customWidth="1"/>
    <col min="83" max="83" width="5.6640625" hidden="1" customWidth="1"/>
    <col min="84" max="85" width="5.6640625" customWidth="1"/>
    <col min="86" max="86" width="5.5546875" hidden="1" customWidth="1"/>
    <col min="87" max="87" width="6.33203125" hidden="1" customWidth="1"/>
    <col min="88" max="88" width="5.5546875" hidden="1" customWidth="1"/>
    <col min="89" max="89" width="5.88671875" bestFit="1" customWidth="1"/>
    <col min="90" max="90" width="6.44140625" hidden="1" customWidth="1"/>
    <col min="91" max="91" width="6.44140625" bestFit="1" customWidth="1"/>
    <col min="92" max="92" width="6.6640625" customWidth="1"/>
    <col min="93" max="93" width="6.6640625" hidden="1" customWidth="1"/>
    <col min="94" max="94" width="6.6640625" customWidth="1"/>
    <col min="95" max="95" width="1.88671875" customWidth="1"/>
    <col min="96" max="96" width="13.6640625" customWidth="1"/>
    <col min="97" max="98" width="5.6640625" customWidth="1"/>
    <col min="99" max="99" width="5.6640625" hidden="1" customWidth="1"/>
    <col min="100" max="101" width="5.6640625" customWidth="1"/>
    <col min="102" max="102" width="5.6640625" hidden="1" customWidth="1"/>
    <col min="103" max="104" width="5.6640625" customWidth="1"/>
    <col min="105" max="105" width="5.6640625" hidden="1" customWidth="1"/>
    <col min="106" max="107" width="5.6640625" customWidth="1"/>
    <col min="108" max="108" width="5.6640625" hidden="1" customWidth="1"/>
    <col min="109" max="110" width="5.6640625" customWidth="1"/>
    <col min="111" max="111" width="5.6640625" hidden="1" customWidth="1"/>
    <col min="112" max="113" width="5.6640625" customWidth="1"/>
    <col min="114" max="114" width="5.6640625" hidden="1" customWidth="1"/>
    <col min="115" max="116" width="5.6640625" customWidth="1"/>
    <col min="117" max="117" width="5.5546875" hidden="1" customWidth="1"/>
    <col min="118" max="118" width="6.33203125" hidden="1" customWidth="1"/>
    <col min="119" max="119" width="5.5546875" hidden="1" customWidth="1"/>
    <col min="120" max="120" width="5.88671875" bestFit="1" customWidth="1"/>
    <col min="121" max="121" width="6.44140625" hidden="1" customWidth="1"/>
    <col min="122" max="122" width="6.44140625" bestFit="1" customWidth="1"/>
    <col min="123" max="123" width="6.6640625" customWidth="1"/>
    <col min="124" max="124" width="6.6640625" hidden="1" customWidth="1"/>
    <col min="125" max="125" width="6.6640625" customWidth="1"/>
    <col min="126" max="126" width="1.88671875" customWidth="1"/>
    <col min="127" max="127" width="13.6640625" customWidth="1"/>
    <col min="128" max="129" width="5.6640625" customWidth="1"/>
    <col min="130" max="130" width="5.6640625" hidden="1" customWidth="1"/>
    <col min="131" max="132" width="5.6640625" customWidth="1"/>
    <col min="133" max="133" width="5.6640625" hidden="1" customWidth="1"/>
    <col min="134" max="135" width="5.6640625" customWidth="1"/>
    <col min="136" max="136" width="5.6640625" hidden="1" customWidth="1"/>
    <col min="137" max="138" width="5.6640625" customWidth="1"/>
    <col min="139" max="139" width="5.6640625" hidden="1" customWidth="1"/>
    <col min="140" max="141" width="5.6640625" customWidth="1"/>
    <col min="142" max="142" width="5.6640625" hidden="1" customWidth="1"/>
    <col min="143" max="144" width="5.6640625" customWidth="1"/>
    <col min="145" max="145" width="5.6640625" hidden="1" customWidth="1"/>
    <col min="146" max="147" width="5.6640625" customWidth="1"/>
    <col min="148" max="148" width="5.5546875" hidden="1" customWidth="1"/>
    <col min="149" max="149" width="6.33203125" hidden="1" customWidth="1"/>
    <col min="150" max="150" width="5.5546875" hidden="1" customWidth="1"/>
    <col min="151" max="151" width="5.88671875" bestFit="1" customWidth="1"/>
    <col min="152" max="152" width="6.44140625" hidden="1" customWidth="1"/>
    <col min="153" max="153" width="6.44140625" bestFit="1" customWidth="1"/>
    <col min="154" max="154" width="6.6640625" customWidth="1"/>
    <col min="155" max="155" width="6.6640625" hidden="1" customWidth="1"/>
    <col min="156" max="157" width="6.6640625" customWidth="1"/>
    <col min="158" max="158" width="14.44140625" customWidth="1"/>
    <col min="159" max="168" width="1.44140625" customWidth="1"/>
    <col min="169" max="169" width="5.33203125" customWidth="1"/>
    <col min="170" max="179" width="1.44140625" customWidth="1"/>
    <col min="180" max="180" width="5.33203125" customWidth="1"/>
    <col min="181" max="190" width="1.44140625" customWidth="1"/>
    <col min="191" max="191" width="5.33203125" customWidth="1"/>
    <col min="192" max="201" width="1.44140625" customWidth="1"/>
    <col min="202" max="202" width="5.33203125" customWidth="1"/>
    <col min="203" max="212" width="1.44140625" customWidth="1"/>
    <col min="213" max="213" width="5.33203125" customWidth="1"/>
    <col min="214" max="223" width="1.44140625" customWidth="1"/>
    <col min="224" max="224" width="5.33203125" customWidth="1"/>
    <col min="225" max="234" width="1.44140625" customWidth="1"/>
    <col min="235" max="237" width="5.33203125" customWidth="1"/>
    <col min="238" max="238" width="6" customWidth="1"/>
    <col min="239" max="239" width="6.88671875" customWidth="1"/>
    <col min="240" max="240" width="6.33203125" customWidth="1"/>
    <col min="241" max="241" width="5.88671875" customWidth="1"/>
    <col min="242" max="242" width="6.109375" customWidth="1"/>
    <col min="243" max="244" width="6.44140625" customWidth="1"/>
    <col min="245" max="245" width="12.33203125" customWidth="1"/>
    <col min="246" max="246" width="13.6640625" customWidth="1"/>
    <col min="247" max="266" width="5.6640625" customWidth="1"/>
    <col min="267" max="267" width="5.5546875" customWidth="1"/>
    <col min="268" max="268" width="6.33203125" customWidth="1"/>
    <col min="269" max="269" width="5.5546875" customWidth="1"/>
    <col min="270" max="270" width="5.88671875" bestFit="1" customWidth="1"/>
    <col min="271" max="271" width="6.44140625" customWidth="1"/>
    <col min="272" max="272" width="6.44140625" bestFit="1" customWidth="1"/>
    <col min="273" max="276" width="6.6640625" customWidth="1"/>
    <col min="277" max="277" width="14.44140625" customWidth="1"/>
    <col min="278" max="287" width="1.44140625" customWidth="1"/>
    <col min="288" max="288" width="5.33203125" customWidth="1"/>
    <col min="289" max="298" width="1.44140625" customWidth="1"/>
    <col min="299" max="299" width="5.33203125" customWidth="1"/>
    <col min="300" max="309" width="1.44140625" customWidth="1"/>
    <col min="310" max="310" width="5.33203125" customWidth="1"/>
    <col min="311" max="320" width="1.44140625" customWidth="1"/>
    <col min="321" max="321" width="5.33203125" customWidth="1"/>
    <col min="322" max="331" width="1.44140625" customWidth="1"/>
    <col min="332" max="332" width="5.33203125" customWidth="1"/>
    <col min="333" max="342" width="1.44140625" customWidth="1"/>
    <col min="343" max="343" width="5.33203125" customWidth="1"/>
    <col min="344" max="353" width="1.44140625" customWidth="1"/>
    <col min="354" max="356" width="5.33203125" customWidth="1"/>
    <col min="357" max="357" width="6" customWidth="1"/>
    <col min="358" max="358" width="6.88671875" customWidth="1"/>
    <col min="359" max="359" width="6.33203125" customWidth="1"/>
    <col min="360" max="360" width="5.88671875" customWidth="1"/>
    <col min="361" max="361" width="6.109375" customWidth="1"/>
    <col min="362" max="362" width="6.44140625" customWidth="1"/>
  </cols>
  <sheetData>
    <row r="1" spans="1:362" ht="15.75" customHeight="1" x14ac:dyDescent="0.3">
      <c r="E1" s="307"/>
      <c r="F1" s="307"/>
      <c r="G1" s="307"/>
      <c r="H1" s="307"/>
      <c r="I1" s="307"/>
      <c r="J1" s="307"/>
      <c r="K1" s="307"/>
      <c r="L1" s="307"/>
      <c r="EX1" s="206">
        <f>DATE(2015,1,3)-WEEKDAY(DATE(2015,1,3))+2</f>
        <v>42002</v>
      </c>
      <c r="FB1" s="250">
        <f>EX1+(EX2-1)*7</f>
        <v>42338</v>
      </c>
      <c r="JN1" s="206"/>
      <c r="JQ1" s="250">
        <f>EX1+(EX2-1)*7</f>
        <v>42338</v>
      </c>
    </row>
    <row r="2" spans="1:362" ht="15.6" x14ac:dyDescent="0.3">
      <c r="D2" s="310"/>
      <c r="E2" s="310"/>
      <c r="G2" s="310"/>
      <c r="H2" s="310"/>
      <c r="I2" s="44"/>
      <c r="J2" s="310"/>
      <c r="K2" s="310"/>
      <c r="M2" s="310"/>
      <c r="N2" s="310"/>
      <c r="P2" s="342" t="s">
        <v>48</v>
      </c>
      <c r="Q2" s="342"/>
      <c r="S2" s="311"/>
      <c r="T2" s="311"/>
      <c r="AI2" s="310"/>
      <c r="AJ2" s="310"/>
      <c r="AL2" s="310"/>
      <c r="AM2" s="310"/>
      <c r="AN2" s="44"/>
      <c r="AO2" s="310"/>
      <c r="AP2" s="310"/>
      <c r="AR2" s="310"/>
      <c r="AS2" s="310"/>
      <c r="AU2" s="310"/>
      <c r="AV2" s="310"/>
      <c r="AX2" s="311"/>
      <c r="AY2" s="311"/>
      <c r="BN2" s="310"/>
      <c r="BO2" s="310"/>
      <c r="BQ2" s="310"/>
      <c r="BR2" s="310"/>
      <c r="BS2" s="44"/>
      <c r="BT2" s="310"/>
      <c r="BU2" s="310"/>
      <c r="BW2" s="310"/>
      <c r="BX2" s="310"/>
      <c r="BZ2" s="310"/>
      <c r="CA2" s="310"/>
      <c r="CC2" s="311"/>
      <c r="CD2" s="311"/>
      <c r="CS2" s="310"/>
      <c r="CT2" s="310"/>
      <c r="CV2" s="310"/>
      <c r="CW2" s="310"/>
      <c r="CX2" s="44"/>
      <c r="CY2" s="310"/>
      <c r="CZ2" s="310"/>
      <c r="DB2" s="310"/>
      <c r="DC2" s="310"/>
      <c r="DE2" s="310"/>
      <c r="DF2" s="310"/>
      <c r="DH2" s="311"/>
      <c r="DI2" s="311"/>
      <c r="DX2" s="328"/>
      <c r="DY2" s="328"/>
      <c r="EA2" s="310"/>
      <c r="EB2" s="310"/>
      <c r="EC2" s="44"/>
      <c r="ED2" s="310"/>
      <c r="EE2" s="310"/>
      <c r="EG2" s="310"/>
      <c r="EH2" s="310"/>
      <c r="EJ2" s="310"/>
      <c r="EK2" s="310"/>
      <c r="EM2" s="311"/>
      <c r="EN2" s="311"/>
      <c r="EX2">
        <v>49</v>
      </c>
      <c r="FB2" s="206"/>
      <c r="FG2" s="310"/>
      <c r="FH2" s="310"/>
      <c r="FI2" s="245"/>
      <c r="FJ2" s="245"/>
      <c r="FK2" s="245"/>
      <c r="FL2" s="245"/>
      <c r="FR2" s="310"/>
      <c r="FS2" s="310"/>
      <c r="FT2" s="245"/>
      <c r="FU2" s="245"/>
      <c r="FV2" s="245"/>
      <c r="FW2" s="245"/>
      <c r="GC2" s="310"/>
      <c r="GD2" s="310"/>
      <c r="GE2" s="245"/>
      <c r="GF2" s="245"/>
      <c r="GG2" s="245"/>
      <c r="GH2" s="245"/>
      <c r="GN2" s="310"/>
      <c r="GO2" s="310"/>
      <c r="GP2" s="245"/>
      <c r="GQ2" s="245"/>
      <c r="GR2" s="245"/>
      <c r="GS2" s="245"/>
      <c r="GY2" s="310"/>
      <c r="GZ2" s="310"/>
      <c r="HA2" s="245"/>
      <c r="HB2" s="245"/>
      <c r="HC2" s="245"/>
      <c r="HD2" s="245"/>
      <c r="HJ2" s="310"/>
      <c r="HK2" s="310"/>
      <c r="HL2" s="245"/>
      <c r="HM2" s="245"/>
      <c r="HN2" s="245"/>
      <c r="HO2" s="245"/>
      <c r="HU2" s="310"/>
      <c r="HV2" s="310"/>
      <c r="HW2" s="245"/>
      <c r="HX2" s="245"/>
      <c r="HY2" s="245"/>
      <c r="HZ2" s="245"/>
      <c r="IM2" s="328"/>
      <c r="IN2" s="328"/>
      <c r="IP2" s="310"/>
      <c r="IQ2" s="310"/>
      <c r="IR2" s="44"/>
      <c r="IS2" s="310"/>
      <c r="IT2" s="310"/>
      <c r="IV2" s="310"/>
      <c r="IW2" s="310"/>
      <c r="IY2" s="310"/>
      <c r="IZ2" s="310"/>
      <c r="JB2" s="311"/>
      <c r="JC2" s="311"/>
      <c r="JQ2" s="206"/>
      <c r="JV2" s="310"/>
      <c r="JW2" s="310"/>
      <c r="JX2" s="186"/>
      <c r="JY2" s="186"/>
      <c r="JZ2" s="186"/>
      <c r="KA2" s="186"/>
      <c r="KG2" s="310"/>
      <c r="KH2" s="310"/>
      <c r="KI2" s="186"/>
      <c r="KJ2" s="186"/>
      <c r="KK2" s="186"/>
      <c r="KL2" s="186"/>
      <c r="KR2" s="310"/>
      <c r="KS2" s="310"/>
      <c r="KT2" s="186"/>
      <c r="KU2" s="186"/>
      <c r="KV2" s="186"/>
      <c r="KW2" s="186"/>
      <c r="LC2" s="310"/>
      <c r="LD2" s="310"/>
      <c r="LE2" s="186"/>
      <c r="LF2" s="186"/>
      <c r="LG2" s="186"/>
      <c r="LH2" s="186"/>
      <c r="LN2" s="310"/>
      <c r="LO2" s="310"/>
      <c r="LP2" s="186"/>
      <c r="LQ2" s="186"/>
      <c r="LR2" s="186"/>
      <c r="LS2" s="186"/>
      <c r="LY2" s="310"/>
      <c r="LZ2" s="310"/>
      <c r="MA2" s="186"/>
      <c r="MB2" s="186"/>
      <c r="MC2" s="186"/>
      <c r="MD2" s="186"/>
      <c r="MJ2" s="310"/>
      <c r="MK2" s="310"/>
      <c r="ML2" s="186"/>
      <c r="MM2" s="186"/>
      <c r="MN2" s="186"/>
      <c r="MO2" s="186"/>
    </row>
    <row r="3" spans="1:362" ht="16.2" thickBot="1" x14ac:dyDescent="0.35">
      <c r="C3" s="104"/>
      <c r="D3" s="312"/>
      <c r="E3" s="312"/>
      <c r="F3" s="119"/>
      <c r="G3" s="312"/>
      <c r="H3" s="312"/>
      <c r="I3" s="120"/>
      <c r="J3" s="313"/>
      <c r="K3" s="313"/>
      <c r="M3" s="313"/>
      <c r="N3" s="313"/>
      <c r="P3" s="343" t="s">
        <v>49</v>
      </c>
      <c r="Q3" s="343"/>
      <c r="S3" s="315"/>
      <c r="T3" s="315"/>
      <c r="AH3" s="104"/>
      <c r="AI3" s="312"/>
      <c r="AJ3" s="312"/>
      <c r="AK3" s="119"/>
      <c r="AL3" s="312"/>
      <c r="AM3" s="312"/>
      <c r="AN3" s="120"/>
      <c r="AO3" s="313"/>
      <c r="AP3" s="313"/>
      <c r="AR3" s="313"/>
      <c r="AS3" s="313"/>
      <c r="AU3" s="313"/>
      <c r="AV3" s="313"/>
      <c r="AX3" s="315"/>
      <c r="AY3" s="315"/>
      <c r="BM3" s="104"/>
      <c r="BN3" s="312"/>
      <c r="BO3" s="312"/>
      <c r="BP3" s="119"/>
      <c r="BQ3" s="312"/>
      <c r="BR3" s="312"/>
      <c r="BS3" s="120"/>
      <c r="BT3" s="334" t="s">
        <v>16</v>
      </c>
      <c r="BU3" s="334"/>
      <c r="BW3" s="313"/>
      <c r="BX3" s="313"/>
      <c r="BZ3" s="313"/>
      <c r="CA3" s="313"/>
      <c r="CC3" s="315"/>
      <c r="CD3" s="315"/>
      <c r="CR3" s="104"/>
      <c r="CS3" s="312"/>
      <c r="CT3" s="312"/>
      <c r="CU3" s="119"/>
      <c r="CV3" s="312"/>
      <c r="CW3" s="312"/>
      <c r="CX3" s="120"/>
      <c r="CY3" s="313"/>
      <c r="CZ3" s="313"/>
      <c r="DB3" s="313"/>
      <c r="DC3" s="313"/>
      <c r="DE3" s="313"/>
      <c r="DF3" s="313"/>
      <c r="DH3" s="315"/>
      <c r="DI3" s="315"/>
      <c r="DW3" s="104"/>
      <c r="DX3" s="312"/>
      <c r="DY3" s="312"/>
      <c r="DZ3" s="170"/>
      <c r="EA3" s="312"/>
      <c r="EB3" s="312"/>
      <c r="EC3" s="120"/>
      <c r="ED3" s="313"/>
      <c r="EE3" s="313"/>
      <c r="EG3" s="313" t="s">
        <v>51</v>
      </c>
      <c r="EH3" s="313"/>
      <c r="EJ3" s="313" t="s">
        <v>51</v>
      </c>
      <c r="EK3" s="313"/>
      <c r="EM3" s="315"/>
      <c r="EN3" s="315"/>
      <c r="FB3" s="104"/>
      <c r="FG3" s="355"/>
      <c r="FH3" s="355"/>
      <c r="FI3" s="246"/>
      <c r="FJ3" s="246"/>
      <c r="FK3" s="246"/>
      <c r="FL3" s="246"/>
      <c r="FM3" s="195"/>
      <c r="FR3" s="355"/>
      <c r="FS3" s="355"/>
      <c r="FT3" s="246"/>
      <c r="FU3" s="246"/>
      <c r="FV3" s="246"/>
      <c r="FW3" s="246"/>
      <c r="FX3" s="195"/>
      <c r="GC3" s="355"/>
      <c r="GD3" s="355"/>
      <c r="GE3" s="246"/>
      <c r="GF3" s="246"/>
      <c r="GG3" s="246"/>
      <c r="GH3" s="246"/>
      <c r="GI3" s="195"/>
      <c r="GJ3" s="358" t="s">
        <v>59</v>
      </c>
      <c r="GK3" s="358"/>
      <c r="GL3" s="358"/>
      <c r="GM3" s="358"/>
      <c r="GN3" s="358"/>
      <c r="GO3" s="358"/>
      <c r="GP3" s="358"/>
      <c r="GQ3" s="358"/>
      <c r="GR3" s="358"/>
      <c r="GS3" s="358"/>
      <c r="GT3" s="195"/>
      <c r="GY3" s="355"/>
      <c r="GZ3" s="355"/>
      <c r="HA3" s="246"/>
      <c r="HB3" s="246"/>
      <c r="HC3" s="246"/>
      <c r="HD3" s="246"/>
      <c r="HE3" s="195"/>
      <c r="HJ3" s="355"/>
      <c r="HK3" s="355"/>
      <c r="HL3" s="246"/>
      <c r="HM3" s="246"/>
      <c r="HN3" s="246"/>
      <c r="HO3" s="246"/>
      <c r="HP3" s="195"/>
      <c r="HU3" s="355"/>
      <c r="HV3" s="355"/>
      <c r="HW3" s="246"/>
      <c r="HX3" s="246"/>
      <c r="HY3" s="246"/>
      <c r="HZ3" s="246"/>
      <c r="IA3" s="195"/>
      <c r="IL3" s="104"/>
      <c r="IM3" s="312"/>
      <c r="IN3" s="312"/>
      <c r="IO3" s="179"/>
      <c r="IP3" s="312"/>
      <c r="IQ3" s="312"/>
      <c r="IR3" s="120"/>
      <c r="IS3" s="313"/>
      <c r="IT3" s="313"/>
      <c r="IV3" s="314" t="s">
        <v>59</v>
      </c>
      <c r="IW3" s="314"/>
      <c r="IY3" s="313"/>
      <c r="IZ3" s="313"/>
      <c r="JB3" s="315"/>
      <c r="JC3" s="315"/>
      <c r="JQ3" s="104"/>
      <c r="JV3" s="355"/>
      <c r="JW3" s="355"/>
      <c r="JX3" s="207"/>
      <c r="JY3" s="207"/>
      <c r="JZ3" s="207"/>
      <c r="KA3" s="207"/>
      <c r="KB3" s="195"/>
      <c r="KG3" s="355"/>
      <c r="KH3" s="355"/>
      <c r="KI3" s="207"/>
      <c r="KJ3" s="207"/>
      <c r="KK3" s="207"/>
      <c r="KL3" s="207"/>
      <c r="KM3" s="195"/>
      <c r="KR3" s="355"/>
      <c r="KS3" s="355"/>
      <c r="KT3" s="207"/>
      <c r="KU3" s="207"/>
      <c r="KV3" s="207"/>
      <c r="KW3" s="207"/>
      <c r="KX3" s="195"/>
      <c r="KY3" s="358" t="s">
        <v>59</v>
      </c>
      <c r="KZ3" s="358"/>
      <c r="LA3" s="358"/>
      <c r="LB3" s="358"/>
      <c r="LC3" s="358"/>
      <c r="LD3" s="358"/>
      <c r="LE3" s="358"/>
      <c r="LF3" s="358"/>
      <c r="LG3" s="358"/>
      <c r="LH3" s="358"/>
      <c r="LI3" s="195"/>
      <c r="LN3" s="355"/>
      <c r="LO3" s="355"/>
      <c r="LP3" s="207"/>
      <c r="LQ3" s="207"/>
      <c r="LR3" s="207"/>
      <c r="LS3" s="207"/>
      <c r="LT3" s="195"/>
      <c r="LY3" s="355"/>
      <c r="LZ3" s="355"/>
      <c r="MA3" s="207"/>
      <c r="MB3" s="207"/>
      <c r="MC3" s="207"/>
      <c r="MD3" s="207"/>
      <c r="ME3" s="195"/>
      <c r="MJ3" s="355"/>
      <c r="MK3" s="355"/>
      <c r="ML3" s="207"/>
      <c r="MM3" s="207"/>
      <c r="MN3" s="207"/>
      <c r="MO3" s="207"/>
      <c r="MP3" s="195"/>
    </row>
    <row r="4" spans="1:362" ht="16.2" customHeight="1" x14ac:dyDescent="0.3">
      <c r="A4" s="129" t="s">
        <v>12</v>
      </c>
      <c r="C4" s="205" t="s">
        <v>19</v>
      </c>
      <c r="D4" s="316" t="s">
        <v>0</v>
      </c>
      <c r="E4" s="317"/>
      <c r="F4" s="133" t="s">
        <v>7</v>
      </c>
      <c r="G4" s="320" t="s">
        <v>1</v>
      </c>
      <c r="H4" s="321"/>
      <c r="I4" s="133" t="s">
        <v>7</v>
      </c>
      <c r="J4" s="320" t="s">
        <v>2</v>
      </c>
      <c r="K4" s="321"/>
      <c r="L4" s="133" t="s">
        <v>7</v>
      </c>
      <c r="M4" s="320" t="s">
        <v>3</v>
      </c>
      <c r="N4" s="321"/>
      <c r="O4" s="133" t="s">
        <v>7</v>
      </c>
      <c r="P4" s="324" t="s">
        <v>4</v>
      </c>
      <c r="Q4" s="325"/>
      <c r="R4" s="133" t="s">
        <v>7</v>
      </c>
      <c r="S4" s="324" t="s">
        <v>5</v>
      </c>
      <c r="T4" s="325"/>
      <c r="U4" s="133" t="s">
        <v>7</v>
      </c>
      <c r="V4" s="316" t="s">
        <v>10</v>
      </c>
      <c r="W4" s="317"/>
      <c r="X4" s="133" t="s">
        <v>7</v>
      </c>
      <c r="Y4" s="133" t="s">
        <v>9</v>
      </c>
      <c r="Z4" s="183" t="s">
        <v>61</v>
      </c>
      <c r="AA4" s="136" t="s">
        <v>8</v>
      </c>
      <c r="AB4" s="136"/>
      <c r="AC4" s="188" t="s">
        <v>11</v>
      </c>
      <c r="AD4" s="136" t="s">
        <v>16</v>
      </c>
      <c r="AE4" s="188"/>
      <c r="AF4" s="136" t="s">
        <v>12</v>
      </c>
      <c r="AH4" s="5" t="s">
        <v>20</v>
      </c>
      <c r="AI4" s="316" t="s">
        <v>0</v>
      </c>
      <c r="AJ4" s="317"/>
      <c r="AK4" s="145" t="s">
        <v>7</v>
      </c>
      <c r="AL4" s="320" t="s">
        <v>1</v>
      </c>
      <c r="AM4" s="321"/>
      <c r="AN4" s="145" t="s">
        <v>7</v>
      </c>
      <c r="AO4" s="320" t="s">
        <v>2</v>
      </c>
      <c r="AP4" s="321"/>
      <c r="AQ4" s="145" t="s">
        <v>7</v>
      </c>
      <c r="AR4" s="320" t="s">
        <v>3</v>
      </c>
      <c r="AS4" s="321"/>
      <c r="AT4" s="145" t="s">
        <v>7</v>
      </c>
      <c r="AU4" s="324" t="s">
        <v>4</v>
      </c>
      <c r="AV4" s="325"/>
      <c r="AW4" s="145" t="s">
        <v>7</v>
      </c>
      <c r="AX4" s="324" t="s">
        <v>5</v>
      </c>
      <c r="AY4" s="325"/>
      <c r="AZ4" s="145" t="s">
        <v>7</v>
      </c>
      <c r="BA4" s="316" t="s">
        <v>10</v>
      </c>
      <c r="BB4" s="317"/>
      <c r="BC4" s="181" t="s">
        <v>7</v>
      </c>
      <c r="BD4" s="181" t="s">
        <v>9</v>
      </c>
      <c r="BE4" s="183" t="s">
        <v>61</v>
      </c>
      <c r="BF4" s="188" t="s">
        <v>8</v>
      </c>
      <c r="BG4" s="188"/>
      <c r="BH4" s="188" t="s">
        <v>11</v>
      </c>
      <c r="BI4" s="188" t="s">
        <v>16</v>
      </c>
      <c r="BJ4" s="188"/>
      <c r="BK4" s="188" t="s">
        <v>12</v>
      </c>
      <c r="BM4" s="5" t="s">
        <v>21</v>
      </c>
      <c r="BN4" s="316" t="s">
        <v>0</v>
      </c>
      <c r="BO4" s="317"/>
      <c r="BP4" s="181" t="s">
        <v>7</v>
      </c>
      <c r="BQ4" s="320" t="s">
        <v>1</v>
      </c>
      <c r="BR4" s="321"/>
      <c r="BS4" s="181" t="s">
        <v>7</v>
      </c>
      <c r="BT4" s="320" t="s">
        <v>2</v>
      </c>
      <c r="BU4" s="321"/>
      <c r="BV4" s="181" t="s">
        <v>7</v>
      </c>
      <c r="BW4" s="320" t="s">
        <v>3</v>
      </c>
      <c r="BX4" s="321"/>
      <c r="BY4" s="181" t="s">
        <v>7</v>
      </c>
      <c r="BZ4" s="324" t="s">
        <v>4</v>
      </c>
      <c r="CA4" s="325"/>
      <c r="CB4" s="157" t="s">
        <v>7</v>
      </c>
      <c r="CC4" s="324" t="s">
        <v>5</v>
      </c>
      <c r="CD4" s="325"/>
      <c r="CE4" s="181" t="s">
        <v>7</v>
      </c>
      <c r="CF4" s="316" t="s">
        <v>10</v>
      </c>
      <c r="CG4" s="317"/>
      <c r="CH4" s="181" t="s">
        <v>7</v>
      </c>
      <c r="CI4" s="181" t="s">
        <v>9</v>
      </c>
      <c r="CJ4" s="183" t="s">
        <v>61</v>
      </c>
      <c r="CK4" s="188" t="s">
        <v>8</v>
      </c>
      <c r="CL4" s="188"/>
      <c r="CM4" s="188" t="s">
        <v>11</v>
      </c>
      <c r="CN4" s="188" t="s">
        <v>16</v>
      </c>
      <c r="CO4" s="188"/>
      <c r="CP4" s="188" t="s">
        <v>12</v>
      </c>
      <c r="CR4" s="5" t="s">
        <v>22</v>
      </c>
      <c r="CS4" s="316" t="s">
        <v>0</v>
      </c>
      <c r="CT4" s="317"/>
      <c r="CU4" s="181" t="s">
        <v>7</v>
      </c>
      <c r="CV4" s="320" t="s">
        <v>1</v>
      </c>
      <c r="CW4" s="321"/>
      <c r="CX4" s="181" t="s">
        <v>7</v>
      </c>
      <c r="CY4" s="320" t="s">
        <v>2</v>
      </c>
      <c r="CZ4" s="321"/>
      <c r="DA4" s="181" t="s">
        <v>7</v>
      </c>
      <c r="DB4" s="320" t="s">
        <v>3</v>
      </c>
      <c r="DC4" s="321"/>
      <c r="DD4" s="181" t="s">
        <v>7</v>
      </c>
      <c r="DE4" s="324" t="s">
        <v>4</v>
      </c>
      <c r="DF4" s="325"/>
      <c r="DG4" s="181" t="s">
        <v>7</v>
      </c>
      <c r="DH4" s="324" t="s">
        <v>5</v>
      </c>
      <c r="DI4" s="325"/>
      <c r="DJ4" s="181" t="s">
        <v>7</v>
      </c>
      <c r="DK4" s="316" t="s">
        <v>10</v>
      </c>
      <c r="DL4" s="317"/>
      <c r="DM4" s="181" t="s">
        <v>7</v>
      </c>
      <c r="DN4" s="181" t="s">
        <v>9</v>
      </c>
      <c r="DO4" s="183" t="s">
        <v>61</v>
      </c>
      <c r="DP4" s="188" t="s">
        <v>8</v>
      </c>
      <c r="DQ4" s="188"/>
      <c r="DR4" s="188" t="s">
        <v>11</v>
      </c>
      <c r="DS4" s="188" t="s">
        <v>16</v>
      </c>
      <c r="DT4" s="188"/>
      <c r="DU4" s="188" t="s">
        <v>12</v>
      </c>
      <c r="DW4" s="5" t="s">
        <v>23</v>
      </c>
      <c r="DX4" s="316" t="s">
        <v>0</v>
      </c>
      <c r="DY4" s="317"/>
      <c r="DZ4" s="181" t="s">
        <v>7</v>
      </c>
      <c r="EA4" s="320" t="s">
        <v>1</v>
      </c>
      <c r="EB4" s="321"/>
      <c r="EC4" s="181" t="s">
        <v>7</v>
      </c>
      <c r="ED4" s="320" t="s">
        <v>2</v>
      </c>
      <c r="EE4" s="321"/>
      <c r="EF4" s="181" t="s">
        <v>7</v>
      </c>
      <c r="EG4" s="320" t="s">
        <v>3</v>
      </c>
      <c r="EH4" s="321"/>
      <c r="EI4" s="181" t="s">
        <v>7</v>
      </c>
      <c r="EJ4" s="324" t="s">
        <v>4</v>
      </c>
      <c r="EK4" s="325"/>
      <c r="EL4" s="181" t="s">
        <v>7</v>
      </c>
      <c r="EM4" s="324" t="s">
        <v>5</v>
      </c>
      <c r="EN4" s="325"/>
      <c r="EO4" s="181" t="s">
        <v>7</v>
      </c>
      <c r="EP4" s="316" t="s">
        <v>10</v>
      </c>
      <c r="EQ4" s="317"/>
      <c r="ER4" s="181" t="s">
        <v>7</v>
      </c>
      <c r="ES4" s="181" t="s">
        <v>9</v>
      </c>
      <c r="ET4" s="183" t="s">
        <v>61</v>
      </c>
      <c r="EU4" s="188" t="s">
        <v>8</v>
      </c>
      <c r="EV4" s="188"/>
      <c r="EW4" s="188" t="s">
        <v>11</v>
      </c>
      <c r="EX4" s="188" t="s">
        <v>16</v>
      </c>
      <c r="EY4" s="188"/>
      <c r="EZ4" s="188" t="s">
        <v>12</v>
      </c>
      <c r="FA4" s="67"/>
      <c r="FB4" s="209" t="str">
        <f>"SEMAINE "&amp;EX2</f>
        <v>SEMAINE 49</v>
      </c>
      <c r="FC4" s="356" t="s">
        <v>62</v>
      </c>
      <c r="FD4" s="356"/>
      <c r="FE4" s="356"/>
      <c r="FF4" s="356"/>
      <c r="FG4" s="356"/>
      <c r="FH4" s="356"/>
      <c r="FI4" s="356"/>
      <c r="FJ4" s="356"/>
      <c r="FK4" s="356"/>
      <c r="FL4" s="356"/>
      <c r="FM4" s="208" t="s">
        <v>7</v>
      </c>
      <c r="FN4" s="356" t="s">
        <v>1</v>
      </c>
      <c r="FO4" s="356"/>
      <c r="FP4" s="356"/>
      <c r="FQ4" s="356"/>
      <c r="FR4" s="356"/>
      <c r="FS4" s="356"/>
      <c r="FT4" s="356"/>
      <c r="FU4" s="356"/>
      <c r="FV4" s="356"/>
      <c r="FW4" s="356"/>
      <c r="FX4" s="208" t="s">
        <v>7</v>
      </c>
      <c r="FY4" s="356" t="s">
        <v>2</v>
      </c>
      <c r="FZ4" s="356"/>
      <c r="GA4" s="356"/>
      <c r="GB4" s="356"/>
      <c r="GC4" s="356"/>
      <c r="GD4" s="356"/>
      <c r="GE4" s="356"/>
      <c r="GF4" s="356"/>
      <c r="GG4" s="356"/>
      <c r="GH4" s="356"/>
      <c r="GI4" s="208" t="s">
        <v>7</v>
      </c>
      <c r="GJ4" s="356" t="s">
        <v>3</v>
      </c>
      <c r="GK4" s="356"/>
      <c r="GL4" s="356"/>
      <c r="GM4" s="356"/>
      <c r="GN4" s="356"/>
      <c r="GO4" s="356"/>
      <c r="GP4" s="356"/>
      <c r="GQ4" s="356"/>
      <c r="GR4" s="356"/>
      <c r="GS4" s="356"/>
      <c r="GT4" s="208" t="s">
        <v>7</v>
      </c>
      <c r="GU4" s="356" t="s">
        <v>4</v>
      </c>
      <c r="GV4" s="356"/>
      <c r="GW4" s="356"/>
      <c r="GX4" s="356"/>
      <c r="GY4" s="356"/>
      <c r="GZ4" s="356"/>
      <c r="HA4" s="356"/>
      <c r="HB4" s="356"/>
      <c r="HC4" s="356"/>
      <c r="HD4" s="356"/>
      <c r="HE4" s="208" t="s">
        <v>7</v>
      </c>
      <c r="HF4" s="356" t="s">
        <v>5</v>
      </c>
      <c r="HG4" s="356"/>
      <c r="HH4" s="356"/>
      <c r="HI4" s="356"/>
      <c r="HJ4" s="356"/>
      <c r="HK4" s="356"/>
      <c r="HL4" s="356"/>
      <c r="HM4" s="356"/>
      <c r="HN4" s="356"/>
      <c r="HO4" s="356"/>
      <c r="HP4" s="208" t="s">
        <v>7</v>
      </c>
      <c r="HQ4" s="356" t="s">
        <v>10</v>
      </c>
      <c r="HR4" s="356"/>
      <c r="HS4" s="356"/>
      <c r="HT4" s="356"/>
      <c r="HU4" s="356"/>
      <c r="HV4" s="356"/>
      <c r="HW4" s="356"/>
      <c r="HX4" s="356"/>
      <c r="HY4" s="356"/>
      <c r="HZ4" s="356"/>
      <c r="IA4" s="208" t="s">
        <v>7</v>
      </c>
      <c r="IB4" s="243" t="s">
        <v>9</v>
      </c>
      <c r="IC4" s="359" t="s">
        <v>61</v>
      </c>
      <c r="ID4" s="243" t="s">
        <v>8</v>
      </c>
      <c r="IE4" s="243"/>
      <c r="IF4" s="243" t="s">
        <v>11</v>
      </c>
      <c r="IG4" s="243" t="s">
        <v>16</v>
      </c>
      <c r="IH4" s="243"/>
      <c r="II4" s="243" t="s">
        <v>12</v>
      </c>
      <c r="IJ4" s="383"/>
      <c r="IL4" s="5" t="s">
        <v>15</v>
      </c>
      <c r="IM4" s="316" t="s">
        <v>0</v>
      </c>
      <c r="IN4" s="317"/>
      <c r="IO4" s="181" t="s">
        <v>7</v>
      </c>
      <c r="IP4" s="320" t="s">
        <v>1</v>
      </c>
      <c r="IQ4" s="321"/>
      <c r="IR4" s="181" t="s">
        <v>7</v>
      </c>
      <c r="IS4" s="320" t="s">
        <v>2</v>
      </c>
      <c r="IT4" s="321"/>
      <c r="IU4" s="181" t="s">
        <v>7</v>
      </c>
      <c r="IV4" s="320" t="s">
        <v>3</v>
      </c>
      <c r="IW4" s="321"/>
      <c r="IX4" s="181" t="s">
        <v>7</v>
      </c>
      <c r="IY4" s="324" t="s">
        <v>4</v>
      </c>
      <c r="IZ4" s="325"/>
      <c r="JA4" s="181" t="s">
        <v>7</v>
      </c>
      <c r="JB4" s="324" t="s">
        <v>5</v>
      </c>
      <c r="JC4" s="325"/>
      <c r="JD4" s="181" t="s">
        <v>7</v>
      </c>
      <c r="JE4" s="316" t="s">
        <v>10</v>
      </c>
      <c r="JF4" s="317"/>
      <c r="JG4" s="181" t="s">
        <v>7</v>
      </c>
      <c r="JH4" s="181" t="s">
        <v>9</v>
      </c>
      <c r="JI4" s="183" t="s">
        <v>61</v>
      </c>
      <c r="JJ4" s="188" t="s">
        <v>8</v>
      </c>
      <c r="JK4" s="188"/>
      <c r="JL4" s="188" t="s">
        <v>11</v>
      </c>
      <c r="JM4" s="188" t="s">
        <v>16</v>
      </c>
      <c r="JN4" s="188"/>
      <c r="JO4" s="188" t="s">
        <v>12</v>
      </c>
      <c r="JP4" s="67"/>
      <c r="JQ4" s="209" t="str">
        <f>"SEMAINE "&amp;EX2</f>
        <v>SEMAINE 49</v>
      </c>
      <c r="JR4" s="356" t="s">
        <v>62</v>
      </c>
      <c r="JS4" s="356"/>
      <c r="JT4" s="356"/>
      <c r="JU4" s="356"/>
      <c r="JV4" s="356"/>
      <c r="JW4" s="356"/>
      <c r="JX4" s="356"/>
      <c r="JY4" s="356"/>
      <c r="JZ4" s="356"/>
      <c r="KA4" s="356"/>
      <c r="KB4" s="208" t="s">
        <v>7</v>
      </c>
      <c r="KC4" s="356" t="s">
        <v>1</v>
      </c>
      <c r="KD4" s="356"/>
      <c r="KE4" s="356"/>
      <c r="KF4" s="356"/>
      <c r="KG4" s="356"/>
      <c r="KH4" s="356"/>
      <c r="KI4" s="356"/>
      <c r="KJ4" s="356"/>
      <c r="KK4" s="356"/>
      <c r="KL4" s="356"/>
      <c r="KM4" s="208" t="s">
        <v>7</v>
      </c>
      <c r="KN4" s="356" t="s">
        <v>2</v>
      </c>
      <c r="KO4" s="356"/>
      <c r="KP4" s="356"/>
      <c r="KQ4" s="356"/>
      <c r="KR4" s="356"/>
      <c r="KS4" s="356"/>
      <c r="KT4" s="356"/>
      <c r="KU4" s="356"/>
      <c r="KV4" s="356"/>
      <c r="KW4" s="356"/>
      <c r="KX4" s="208" t="s">
        <v>7</v>
      </c>
      <c r="KY4" s="356" t="s">
        <v>3</v>
      </c>
      <c r="KZ4" s="356"/>
      <c r="LA4" s="356"/>
      <c r="LB4" s="356"/>
      <c r="LC4" s="356"/>
      <c r="LD4" s="356"/>
      <c r="LE4" s="356"/>
      <c r="LF4" s="356"/>
      <c r="LG4" s="356"/>
      <c r="LH4" s="356"/>
      <c r="LI4" s="208" t="s">
        <v>7</v>
      </c>
      <c r="LJ4" s="356" t="s">
        <v>4</v>
      </c>
      <c r="LK4" s="356"/>
      <c r="LL4" s="356"/>
      <c r="LM4" s="356"/>
      <c r="LN4" s="356"/>
      <c r="LO4" s="356"/>
      <c r="LP4" s="356"/>
      <c r="LQ4" s="356"/>
      <c r="LR4" s="356"/>
      <c r="LS4" s="356"/>
      <c r="LT4" s="208" t="s">
        <v>7</v>
      </c>
      <c r="LU4" s="356" t="s">
        <v>5</v>
      </c>
      <c r="LV4" s="356"/>
      <c r="LW4" s="356"/>
      <c r="LX4" s="356"/>
      <c r="LY4" s="356"/>
      <c r="LZ4" s="356"/>
      <c r="MA4" s="356"/>
      <c r="MB4" s="356"/>
      <c r="MC4" s="356"/>
      <c r="MD4" s="356"/>
      <c r="ME4" s="208" t="s">
        <v>7</v>
      </c>
      <c r="MF4" s="356" t="s">
        <v>10</v>
      </c>
      <c r="MG4" s="356"/>
      <c r="MH4" s="356"/>
      <c r="MI4" s="356"/>
      <c r="MJ4" s="356"/>
      <c r="MK4" s="356"/>
      <c r="ML4" s="356"/>
      <c r="MM4" s="356"/>
      <c r="MN4" s="356"/>
      <c r="MO4" s="356"/>
      <c r="MP4" s="208" t="s">
        <v>7</v>
      </c>
      <c r="MQ4" s="210" t="s">
        <v>9</v>
      </c>
      <c r="MR4" s="359" t="s">
        <v>61</v>
      </c>
      <c r="MS4" s="210" t="s">
        <v>8</v>
      </c>
      <c r="MT4" s="210"/>
      <c r="MU4" s="210" t="s">
        <v>11</v>
      </c>
      <c r="MV4" s="210" t="s">
        <v>16</v>
      </c>
      <c r="MW4" s="210"/>
      <c r="MX4" s="210" t="s">
        <v>12</v>
      </c>
    </row>
    <row r="5" spans="1:362" ht="16.2" customHeight="1" thickBot="1" x14ac:dyDescent="0.35">
      <c r="A5" s="130" t="s">
        <v>11</v>
      </c>
      <c r="C5" s="6" t="s">
        <v>31</v>
      </c>
      <c r="D5" s="318"/>
      <c r="E5" s="319"/>
      <c r="F5" s="134"/>
      <c r="G5" s="322"/>
      <c r="H5" s="323"/>
      <c r="I5" s="134"/>
      <c r="J5" s="322"/>
      <c r="K5" s="323"/>
      <c r="L5" s="134"/>
      <c r="M5" s="322"/>
      <c r="N5" s="323"/>
      <c r="O5" s="134"/>
      <c r="P5" s="326"/>
      <c r="Q5" s="327"/>
      <c r="R5" s="134"/>
      <c r="S5" s="326"/>
      <c r="T5" s="327"/>
      <c r="U5" s="134"/>
      <c r="V5" s="318"/>
      <c r="W5" s="319"/>
      <c r="X5" s="134"/>
      <c r="Y5" s="134" t="s">
        <v>8</v>
      </c>
      <c r="Z5" s="134"/>
      <c r="AA5" s="137" t="s">
        <v>17</v>
      </c>
      <c r="AB5" s="137"/>
      <c r="AC5" s="189" t="s">
        <v>14</v>
      </c>
      <c r="AD5" s="137"/>
      <c r="AE5" s="189"/>
      <c r="AF5" s="137" t="s">
        <v>11</v>
      </c>
      <c r="AH5" s="6" t="s">
        <v>33</v>
      </c>
      <c r="AI5" s="318"/>
      <c r="AJ5" s="319"/>
      <c r="AK5" s="146"/>
      <c r="AL5" s="322"/>
      <c r="AM5" s="323"/>
      <c r="AN5" s="146"/>
      <c r="AO5" s="322"/>
      <c r="AP5" s="323"/>
      <c r="AQ5" s="146"/>
      <c r="AR5" s="322"/>
      <c r="AS5" s="323"/>
      <c r="AT5" s="146"/>
      <c r="AU5" s="326"/>
      <c r="AV5" s="327"/>
      <c r="AW5" s="146"/>
      <c r="AX5" s="326"/>
      <c r="AY5" s="327"/>
      <c r="AZ5" s="146"/>
      <c r="BA5" s="318"/>
      <c r="BB5" s="319"/>
      <c r="BC5" s="182"/>
      <c r="BD5" s="182" t="s">
        <v>8</v>
      </c>
      <c r="BE5" s="182"/>
      <c r="BF5" s="189" t="s">
        <v>17</v>
      </c>
      <c r="BG5" s="189"/>
      <c r="BH5" s="189" t="s">
        <v>14</v>
      </c>
      <c r="BI5" s="189"/>
      <c r="BJ5" s="189"/>
      <c r="BK5" s="189" t="s">
        <v>11</v>
      </c>
      <c r="BM5" s="6" t="s">
        <v>37</v>
      </c>
      <c r="BN5" s="318"/>
      <c r="BO5" s="319"/>
      <c r="BP5" s="182"/>
      <c r="BQ5" s="322"/>
      <c r="BR5" s="323"/>
      <c r="BS5" s="182"/>
      <c r="BT5" s="322"/>
      <c r="BU5" s="323"/>
      <c r="BV5" s="182"/>
      <c r="BW5" s="322"/>
      <c r="BX5" s="323"/>
      <c r="BY5" s="182"/>
      <c r="BZ5" s="326"/>
      <c r="CA5" s="327"/>
      <c r="CB5" s="158"/>
      <c r="CC5" s="326"/>
      <c r="CD5" s="327"/>
      <c r="CE5" s="182"/>
      <c r="CF5" s="318"/>
      <c r="CG5" s="319"/>
      <c r="CH5" s="182"/>
      <c r="CI5" s="182" t="s">
        <v>8</v>
      </c>
      <c r="CJ5" s="182"/>
      <c r="CK5" s="189" t="s">
        <v>17</v>
      </c>
      <c r="CL5" s="189"/>
      <c r="CM5" s="189" t="s">
        <v>14</v>
      </c>
      <c r="CN5" s="189"/>
      <c r="CO5" s="189"/>
      <c r="CP5" s="189" t="s">
        <v>11</v>
      </c>
      <c r="CR5" s="6" t="s">
        <v>47</v>
      </c>
      <c r="CS5" s="318"/>
      <c r="CT5" s="319"/>
      <c r="CU5" s="182"/>
      <c r="CV5" s="322"/>
      <c r="CW5" s="323"/>
      <c r="CX5" s="182"/>
      <c r="CY5" s="322"/>
      <c r="CZ5" s="323"/>
      <c r="DA5" s="182"/>
      <c r="DB5" s="322"/>
      <c r="DC5" s="323"/>
      <c r="DD5" s="182"/>
      <c r="DE5" s="326"/>
      <c r="DF5" s="327"/>
      <c r="DG5" s="182"/>
      <c r="DH5" s="326"/>
      <c r="DI5" s="327"/>
      <c r="DJ5" s="182"/>
      <c r="DK5" s="318"/>
      <c r="DL5" s="319"/>
      <c r="DM5" s="182"/>
      <c r="DN5" s="182" t="s">
        <v>8</v>
      </c>
      <c r="DO5" s="182"/>
      <c r="DP5" s="189" t="s">
        <v>17</v>
      </c>
      <c r="DQ5" s="189"/>
      <c r="DR5" s="189" t="s">
        <v>14</v>
      </c>
      <c r="DS5" s="189"/>
      <c r="DT5" s="189"/>
      <c r="DU5" s="189" t="s">
        <v>11</v>
      </c>
      <c r="DW5" s="6" t="s">
        <v>50</v>
      </c>
      <c r="DX5" s="318"/>
      <c r="DY5" s="319"/>
      <c r="DZ5" s="182"/>
      <c r="EA5" s="322"/>
      <c r="EB5" s="323"/>
      <c r="EC5" s="182"/>
      <c r="ED5" s="322"/>
      <c r="EE5" s="323"/>
      <c r="EF5" s="182"/>
      <c r="EG5" s="322"/>
      <c r="EH5" s="323"/>
      <c r="EI5" s="182"/>
      <c r="EJ5" s="326"/>
      <c r="EK5" s="327"/>
      <c r="EL5" s="182"/>
      <c r="EM5" s="326"/>
      <c r="EN5" s="327"/>
      <c r="EO5" s="182"/>
      <c r="EP5" s="318"/>
      <c r="EQ5" s="319"/>
      <c r="ER5" s="182"/>
      <c r="ES5" s="182" t="s">
        <v>8</v>
      </c>
      <c r="ET5" s="182"/>
      <c r="EU5" s="189" t="s">
        <v>17</v>
      </c>
      <c r="EV5" s="189"/>
      <c r="EW5" s="189" t="s">
        <v>14</v>
      </c>
      <c r="EX5" s="189"/>
      <c r="EY5" s="189"/>
      <c r="EZ5" s="189" t="s">
        <v>11</v>
      </c>
      <c r="FA5" s="67"/>
      <c r="FB5" s="212" t="str">
        <f>TEXT(EX1,"jj.mm")&amp;"-"&amp;TEXT(EX1+6,"jj.mm")</f>
        <v>29.12-04.01</v>
      </c>
      <c r="FC5" s="357"/>
      <c r="FD5" s="357"/>
      <c r="FE5" s="357"/>
      <c r="FF5" s="357"/>
      <c r="FG5" s="357"/>
      <c r="FH5" s="357"/>
      <c r="FI5" s="357"/>
      <c r="FJ5" s="357"/>
      <c r="FK5" s="357"/>
      <c r="FL5" s="357"/>
      <c r="FM5" s="211"/>
      <c r="FN5" s="357"/>
      <c r="FO5" s="357"/>
      <c r="FP5" s="357"/>
      <c r="FQ5" s="357"/>
      <c r="FR5" s="357"/>
      <c r="FS5" s="357"/>
      <c r="FT5" s="357"/>
      <c r="FU5" s="357"/>
      <c r="FV5" s="357"/>
      <c r="FW5" s="357"/>
      <c r="FX5" s="211"/>
      <c r="FY5" s="357"/>
      <c r="FZ5" s="357"/>
      <c r="GA5" s="357"/>
      <c r="GB5" s="357"/>
      <c r="GC5" s="357"/>
      <c r="GD5" s="357"/>
      <c r="GE5" s="357"/>
      <c r="GF5" s="357"/>
      <c r="GG5" s="357"/>
      <c r="GH5" s="357"/>
      <c r="GI5" s="211"/>
      <c r="GJ5" s="357"/>
      <c r="GK5" s="357"/>
      <c r="GL5" s="357"/>
      <c r="GM5" s="357"/>
      <c r="GN5" s="357"/>
      <c r="GO5" s="357"/>
      <c r="GP5" s="357"/>
      <c r="GQ5" s="357"/>
      <c r="GR5" s="357"/>
      <c r="GS5" s="357"/>
      <c r="GT5" s="211"/>
      <c r="GU5" s="357"/>
      <c r="GV5" s="357"/>
      <c r="GW5" s="357"/>
      <c r="GX5" s="357"/>
      <c r="GY5" s="357"/>
      <c r="GZ5" s="357"/>
      <c r="HA5" s="357"/>
      <c r="HB5" s="357"/>
      <c r="HC5" s="357"/>
      <c r="HD5" s="357"/>
      <c r="HE5" s="211"/>
      <c r="HF5" s="357"/>
      <c r="HG5" s="357"/>
      <c r="HH5" s="357"/>
      <c r="HI5" s="357"/>
      <c r="HJ5" s="357"/>
      <c r="HK5" s="357"/>
      <c r="HL5" s="357"/>
      <c r="HM5" s="357"/>
      <c r="HN5" s="357"/>
      <c r="HO5" s="357"/>
      <c r="HP5" s="211"/>
      <c r="HQ5" s="357"/>
      <c r="HR5" s="357"/>
      <c r="HS5" s="357"/>
      <c r="HT5" s="357"/>
      <c r="HU5" s="357"/>
      <c r="HV5" s="357"/>
      <c r="HW5" s="357"/>
      <c r="HX5" s="357"/>
      <c r="HY5" s="357"/>
      <c r="HZ5" s="357"/>
      <c r="IA5" s="211"/>
      <c r="IB5" s="244" t="s">
        <v>8</v>
      </c>
      <c r="IC5" s="360"/>
      <c r="ID5" s="244" t="s">
        <v>17</v>
      </c>
      <c r="IE5" s="244"/>
      <c r="IF5" s="244" t="s">
        <v>14</v>
      </c>
      <c r="IG5" s="244"/>
      <c r="IH5" s="244"/>
      <c r="II5" s="244" t="s">
        <v>11</v>
      </c>
      <c r="IJ5" s="383"/>
      <c r="IL5" s="6" t="s">
        <v>58</v>
      </c>
      <c r="IM5" s="318"/>
      <c r="IN5" s="319"/>
      <c r="IO5" s="182"/>
      <c r="IP5" s="322"/>
      <c r="IQ5" s="323"/>
      <c r="IR5" s="182"/>
      <c r="IS5" s="322"/>
      <c r="IT5" s="323"/>
      <c r="IU5" s="182"/>
      <c r="IV5" s="322"/>
      <c r="IW5" s="323"/>
      <c r="IX5" s="182"/>
      <c r="IY5" s="326"/>
      <c r="IZ5" s="327"/>
      <c r="JA5" s="182"/>
      <c r="JB5" s="326"/>
      <c r="JC5" s="327"/>
      <c r="JD5" s="182"/>
      <c r="JE5" s="318"/>
      <c r="JF5" s="319"/>
      <c r="JG5" s="182"/>
      <c r="JH5" s="182" t="s">
        <v>8</v>
      </c>
      <c r="JI5" s="182"/>
      <c r="JJ5" s="189" t="s">
        <v>17</v>
      </c>
      <c r="JK5" s="189"/>
      <c r="JL5" s="189" t="s">
        <v>14</v>
      </c>
      <c r="JM5" s="189"/>
      <c r="JN5" s="189"/>
      <c r="JO5" s="189" t="s">
        <v>11</v>
      </c>
      <c r="JP5" s="67"/>
      <c r="JQ5" s="212" t="str">
        <f>TEXT(EX1,"jj.mm")&amp;"-"&amp;TEXT(EX1+6,"jj.mm")</f>
        <v>29.12-04.01</v>
      </c>
      <c r="JR5" s="357"/>
      <c r="JS5" s="357"/>
      <c r="JT5" s="357"/>
      <c r="JU5" s="357"/>
      <c r="JV5" s="357"/>
      <c r="JW5" s="357"/>
      <c r="JX5" s="357"/>
      <c r="JY5" s="357"/>
      <c r="JZ5" s="357"/>
      <c r="KA5" s="357"/>
      <c r="KB5" s="211"/>
      <c r="KC5" s="357"/>
      <c r="KD5" s="357"/>
      <c r="KE5" s="357"/>
      <c r="KF5" s="357"/>
      <c r="KG5" s="357"/>
      <c r="KH5" s="357"/>
      <c r="KI5" s="357"/>
      <c r="KJ5" s="357"/>
      <c r="KK5" s="357"/>
      <c r="KL5" s="357"/>
      <c r="KM5" s="211"/>
      <c r="KN5" s="357"/>
      <c r="KO5" s="357"/>
      <c r="KP5" s="357"/>
      <c r="KQ5" s="357"/>
      <c r="KR5" s="357"/>
      <c r="KS5" s="357"/>
      <c r="KT5" s="357"/>
      <c r="KU5" s="357"/>
      <c r="KV5" s="357"/>
      <c r="KW5" s="357"/>
      <c r="KX5" s="211"/>
      <c r="KY5" s="357"/>
      <c r="KZ5" s="357"/>
      <c r="LA5" s="357"/>
      <c r="LB5" s="357"/>
      <c r="LC5" s="357"/>
      <c r="LD5" s="357"/>
      <c r="LE5" s="357"/>
      <c r="LF5" s="357"/>
      <c r="LG5" s="357"/>
      <c r="LH5" s="357"/>
      <c r="LI5" s="211"/>
      <c r="LJ5" s="357"/>
      <c r="LK5" s="357"/>
      <c r="LL5" s="357"/>
      <c r="LM5" s="357"/>
      <c r="LN5" s="357"/>
      <c r="LO5" s="357"/>
      <c r="LP5" s="357"/>
      <c r="LQ5" s="357"/>
      <c r="LR5" s="357"/>
      <c r="LS5" s="357"/>
      <c r="LT5" s="211"/>
      <c r="LU5" s="357"/>
      <c r="LV5" s="357"/>
      <c r="LW5" s="357"/>
      <c r="LX5" s="357"/>
      <c r="LY5" s="357"/>
      <c r="LZ5" s="357"/>
      <c r="MA5" s="357"/>
      <c r="MB5" s="357"/>
      <c r="MC5" s="357"/>
      <c r="MD5" s="357"/>
      <c r="ME5" s="211"/>
      <c r="MF5" s="357"/>
      <c r="MG5" s="357"/>
      <c r="MH5" s="357"/>
      <c r="MI5" s="357"/>
      <c r="MJ5" s="357"/>
      <c r="MK5" s="357"/>
      <c r="ML5" s="357"/>
      <c r="MM5" s="357"/>
      <c r="MN5" s="357"/>
      <c r="MO5" s="357"/>
      <c r="MP5" s="211"/>
      <c r="MQ5" s="213" t="s">
        <v>8</v>
      </c>
      <c r="MR5" s="360"/>
      <c r="MS5" s="213" t="s">
        <v>17</v>
      </c>
      <c r="MT5" s="213"/>
      <c r="MU5" s="213" t="s">
        <v>14</v>
      </c>
      <c r="MV5" s="213"/>
      <c r="MW5" s="213"/>
      <c r="MX5" s="213" t="s">
        <v>11</v>
      </c>
    </row>
    <row r="6" spans="1:362" ht="16.2" customHeight="1" x14ac:dyDescent="0.3">
      <c r="A6" s="259">
        <v>1.6631944444444444</v>
      </c>
      <c r="C6" s="253">
        <v>1</v>
      </c>
      <c r="D6" s="80">
        <v>0.40625</v>
      </c>
      <c r="E6" s="103">
        <v>0.54166666666666663</v>
      </c>
      <c r="F6" s="198">
        <f>E6-D6</f>
        <v>0.13541666666666663</v>
      </c>
      <c r="G6" s="75"/>
      <c r="H6" s="76"/>
      <c r="I6" s="198">
        <f t="shared" ref="I6:I27" si="0">H6-G6</f>
        <v>0</v>
      </c>
      <c r="J6" s="99">
        <v>0.41666666666666669</v>
      </c>
      <c r="K6" s="122">
        <v>0.54166666666666663</v>
      </c>
      <c r="L6" s="198">
        <f t="shared" ref="L6:L27" si="1">K6-J6</f>
        <v>0.12499999999999994</v>
      </c>
      <c r="M6" s="75"/>
      <c r="N6" s="76"/>
      <c r="O6" s="198">
        <f t="shared" ref="O6:O27" si="2">N6-M6</f>
        <v>0</v>
      </c>
      <c r="P6" s="99">
        <v>0.41666666666666669</v>
      </c>
      <c r="Q6" s="122">
        <v>0.54166666666666663</v>
      </c>
      <c r="R6" s="198">
        <f t="shared" ref="R6:R27" si="3">Q6-P6</f>
        <v>0.12499999999999994</v>
      </c>
      <c r="S6" s="80">
        <v>0.38541666666666669</v>
      </c>
      <c r="T6" s="112">
        <v>0.54166666666666663</v>
      </c>
      <c r="U6" s="198">
        <f t="shared" ref="U6" si="4">T6-S6</f>
        <v>0.15624999999999994</v>
      </c>
      <c r="V6" s="75"/>
      <c r="W6" s="76"/>
      <c r="X6" s="198">
        <f t="shared" ref="X6:X27" si="5">W6-V6</f>
        <v>0</v>
      </c>
      <c r="Y6" s="200">
        <f>F6+I6+L6+O6+R6+U6+X6</f>
        <v>0.54166666666666652</v>
      </c>
      <c r="Z6" s="267">
        <v>1.5729166666666667</v>
      </c>
      <c r="AA6" s="293">
        <f>Y6+Y7</f>
        <v>1.5624999999999996</v>
      </c>
      <c r="AB6" s="284">
        <f>AA6-Z6</f>
        <v>-1.0416666666667185E-2</v>
      </c>
      <c r="AC6" s="273" t="str">
        <f>IF(AB6&lt;0,"-"&amp;TEXT(ABS(AB6),"[hh]:mm"),AB6)</f>
        <v>-00:15</v>
      </c>
      <c r="AD6" s="293">
        <v>0</v>
      </c>
      <c r="AE6" s="255">
        <f>SUM(A6,AB6,AD6)</f>
        <v>1.6527777777777772</v>
      </c>
      <c r="AF6" s="273">
        <f>IF(AE6&lt;0,"-"&amp;TEXT(ABS(AE6),"[hh]:mm"),AE6)</f>
        <v>1.6527777777777772</v>
      </c>
      <c r="AH6" s="253">
        <v>1</v>
      </c>
      <c r="AI6" s="80">
        <v>0.40625</v>
      </c>
      <c r="AJ6" s="103">
        <v>0.54166666666666663</v>
      </c>
      <c r="AK6" s="198">
        <f t="shared" ref="AK6:AK27" si="6">AJ6-AI6</f>
        <v>0.13541666666666663</v>
      </c>
      <c r="AL6" s="72">
        <v>0.41319444444444442</v>
      </c>
      <c r="AM6" s="71">
        <v>0.5</v>
      </c>
      <c r="AN6" s="198">
        <f t="shared" ref="AN6:AN27" si="7">AM6-AL6</f>
        <v>8.680555555555558E-2</v>
      </c>
      <c r="AO6" s="24">
        <v>0.41666666666666669</v>
      </c>
      <c r="AP6" s="25">
        <v>0.54166666666666663</v>
      </c>
      <c r="AQ6" s="198">
        <f t="shared" ref="AQ6:AQ27" si="8">AP6-AO6</f>
        <v>0.12499999999999994</v>
      </c>
      <c r="AR6" s="75"/>
      <c r="AS6" s="76"/>
      <c r="AT6" s="198">
        <f t="shared" ref="AT6:AT27" si="9">AS6-AR6</f>
        <v>0</v>
      </c>
      <c r="AU6" s="24">
        <v>0.41666666666666669</v>
      </c>
      <c r="AV6" s="25">
        <v>0.54166666666666663</v>
      </c>
      <c r="AW6" s="198">
        <f t="shared" ref="AW6:AW27" si="10">AV6-AU6</f>
        <v>0.12499999999999994</v>
      </c>
      <c r="AX6" s="24">
        <v>0.41666666666666669</v>
      </c>
      <c r="AY6" s="25">
        <v>0.54166666666666663</v>
      </c>
      <c r="AZ6" s="198">
        <f t="shared" ref="AZ6:AZ27" si="11">AY6-AX6</f>
        <v>0.12499999999999994</v>
      </c>
      <c r="BA6" s="75"/>
      <c r="BB6" s="76"/>
      <c r="BC6" s="198">
        <f t="shared" ref="BC6:BC27" si="12">BB6-BA6</f>
        <v>0</v>
      </c>
      <c r="BD6" s="200">
        <f>AK6+AN6+AQ6+AT6+AW6+AZ6+BC6</f>
        <v>0.5972222222222221</v>
      </c>
      <c r="BE6" s="267">
        <v>1.5729166666666667</v>
      </c>
      <c r="BF6" s="293">
        <f>BD6+BD7</f>
        <v>1.583333333333333</v>
      </c>
      <c r="BG6" s="284">
        <f>BF6-BE6</f>
        <v>1.0416666666666297E-2</v>
      </c>
      <c r="BH6" s="273">
        <f>IF(BG6&lt;0,"-"&amp;TEXT(ABS(BG6),"[hh]:mm"),BG6)</f>
        <v>1.0416666666666297E-2</v>
      </c>
      <c r="BI6" s="293">
        <v>0</v>
      </c>
      <c r="BJ6" s="255">
        <f>SUM(AF6,BG6,BI6)</f>
        <v>1.6631944444444435</v>
      </c>
      <c r="BK6" s="273">
        <f>IF(BJ6&lt;0,"-"&amp;TEXT(ABS(BJ6),"[hh]:mm"),BJ6)</f>
        <v>1.6631944444444435</v>
      </c>
      <c r="BM6" s="253">
        <v>1</v>
      </c>
      <c r="BN6" s="24">
        <v>0.41666666666666669</v>
      </c>
      <c r="BO6" s="25">
        <v>0.54166666666666663</v>
      </c>
      <c r="BP6" s="198">
        <f t="shared" ref="BP6:BP27" si="13">BO6-BN6</f>
        <v>0.12499999999999994</v>
      </c>
      <c r="BQ6" s="24">
        <v>0.41666666666666669</v>
      </c>
      <c r="BR6" s="25">
        <v>0.54166666666666663</v>
      </c>
      <c r="BS6" s="198">
        <f t="shared" ref="BS6:BS27" si="14">BR6-BQ6</f>
        <v>0.12499999999999994</v>
      </c>
      <c r="BT6" s="113">
        <v>0.41666666666666669</v>
      </c>
      <c r="BU6" s="65">
        <v>0.54166666666666663</v>
      </c>
      <c r="BV6" s="198">
        <f t="shared" ref="BV6:BV27" si="15">BU6-BT6</f>
        <v>0.12499999999999994</v>
      </c>
      <c r="BW6" s="75"/>
      <c r="BX6" s="76"/>
      <c r="BY6" s="198">
        <f t="shared" ref="BY6:BY27" si="16">BX6-BW6</f>
        <v>0</v>
      </c>
      <c r="BZ6" s="16"/>
      <c r="CA6" s="17"/>
      <c r="CB6" s="165">
        <f t="shared" ref="CB6:CB7" si="17">MOD(CA6-BZ6,1)</f>
        <v>0</v>
      </c>
      <c r="CC6" s="16"/>
      <c r="CD6" s="17"/>
      <c r="CE6" s="198">
        <f t="shared" ref="CE6:CE27" si="18">CD6-CC6</f>
        <v>0</v>
      </c>
      <c r="CF6" s="75"/>
      <c r="CG6" s="76"/>
      <c r="CH6" s="198">
        <f t="shared" ref="CH6:CH27" si="19">CG6-CF6</f>
        <v>0</v>
      </c>
      <c r="CI6" s="201">
        <f t="shared" ref="CI6:CI26" si="20">SUMIF($D$4:$X$4,"H",BN6:CH6)</f>
        <v>0.37499999999999983</v>
      </c>
      <c r="CJ6" s="267">
        <v>1.5729166666666667</v>
      </c>
      <c r="CK6" s="255">
        <f>CI6+CI7</f>
        <v>0.87499999999999978</v>
      </c>
      <c r="CL6" s="255">
        <f>CK6-CJ6</f>
        <v>-0.69791666666666696</v>
      </c>
      <c r="CM6" s="257" t="str">
        <f>IF(CL6&lt;0,"-"&amp;TEXT(ABS(CL6),"[hh]:mm"),CL6)</f>
        <v>-16:45</v>
      </c>
      <c r="CN6" s="259">
        <v>0</v>
      </c>
      <c r="CO6" s="255">
        <f>SUM(BK6,CL6,CN6)</f>
        <v>0.96527777777777657</v>
      </c>
      <c r="CP6" s="257">
        <f>IF(CO6&lt;0,"-"&amp;TEXT(ABS(CO6),"[hh]:mm"),CO6)</f>
        <v>0.96527777777777657</v>
      </c>
      <c r="CR6" s="253">
        <v>1</v>
      </c>
      <c r="CS6" s="75"/>
      <c r="CT6" s="76"/>
      <c r="CU6" s="198">
        <f t="shared" ref="CU6:CU27" si="21">CT6-CS6</f>
        <v>0</v>
      </c>
      <c r="CV6" s="127">
        <v>0.41666666666666669</v>
      </c>
      <c r="CW6" s="111">
        <v>0.5</v>
      </c>
      <c r="CX6" s="198">
        <f t="shared" ref="CX6:CX27" si="22">CW6-CV6</f>
        <v>8.3333333333333315E-2</v>
      </c>
      <c r="CY6" s="99">
        <v>0.41666666666666669</v>
      </c>
      <c r="CZ6" s="122">
        <v>0.54166666666666663</v>
      </c>
      <c r="DA6" s="198">
        <f t="shared" ref="DA6:DA27" si="23">CZ6-CY6</f>
        <v>0.12499999999999994</v>
      </c>
      <c r="DB6" s="72">
        <v>0.41319444444444442</v>
      </c>
      <c r="DC6" s="71">
        <v>0.54166666666666663</v>
      </c>
      <c r="DD6" s="198">
        <f t="shared" ref="DD6:DD27" si="24">DC6-DB6</f>
        <v>0.12847222222222221</v>
      </c>
      <c r="DE6" s="75"/>
      <c r="DF6" s="76"/>
      <c r="DG6" s="198">
        <f t="shared" ref="DG6:DG27" si="25">DF6-DE6</f>
        <v>0</v>
      </c>
      <c r="DH6" s="80">
        <v>0.38541666666666669</v>
      </c>
      <c r="DI6" s="112">
        <v>0.54166666666666663</v>
      </c>
      <c r="DJ6" s="198">
        <f t="shared" ref="DJ6:DJ27" si="26">DI6-DH6</f>
        <v>0.15624999999999994</v>
      </c>
      <c r="DK6" s="75"/>
      <c r="DL6" s="76"/>
      <c r="DM6" s="198">
        <f t="shared" ref="DM6:DM27" si="27">DL6-DK6</f>
        <v>0</v>
      </c>
      <c r="DN6" s="201">
        <f t="shared" ref="DN6:DN26" si="28">SUMIF($D$4:$X$4,"H",CS6:DM6)</f>
        <v>0.49305555555555541</v>
      </c>
      <c r="DO6" s="267">
        <v>1.5729166666666667</v>
      </c>
      <c r="DP6" s="255">
        <f>DN6+DN7</f>
        <v>1.5763888888888884</v>
      </c>
      <c r="DQ6" s="255">
        <f>DP6-DO6</f>
        <v>3.4722222222216548E-3</v>
      </c>
      <c r="DR6" s="257">
        <f>IF(DQ6&lt;0,"-"&amp;TEXT(ABS(DQ6),"[hh]:mm"),DQ6)</f>
        <v>3.4722222222216548E-3</v>
      </c>
      <c r="DS6" s="259">
        <v>0</v>
      </c>
      <c r="DT6" s="255">
        <f>SUM(CP6,DQ6,DS6)</f>
        <v>0.96874999999999822</v>
      </c>
      <c r="DU6" s="257">
        <f>IF(DT6&lt;0,"-"&amp;TEXT(ABS(DT6),"[hh]:mm"),DT6)</f>
        <v>0.96874999999999822</v>
      </c>
      <c r="DW6" s="253">
        <v>1</v>
      </c>
      <c r="DX6" s="80">
        <v>0.40625</v>
      </c>
      <c r="DY6" s="103">
        <v>0.54166666666666663</v>
      </c>
      <c r="DZ6" s="198">
        <f t="shared" ref="DZ6:DZ27" si="29">DY6-DX6</f>
        <v>0.13541666666666663</v>
      </c>
      <c r="EA6" s="72">
        <v>0.41319444444444442</v>
      </c>
      <c r="EB6" s="71">
        <v>0.5</v>
      </c>
      <c r="EC6" s="198">
        <f t="shared" ref="EC6:EC27" si="30">EB6-EA6</f>
        <v>8.680555555555558E-2</v>
      </c>
      <c r="ED6" s="99">
        <v>0.41666666666666669</v>
      </c>
      <c r="EE6" s="122">
        <v>0.54166666666666663</v>
      </c>
      <c r="EF6" s="198">
        <f t="shared" ref="EF6:EF27" si="31">EE6-ED6</f>
        <v>0.12499999999999994</v>
      </c>
      <c r="EG6" s="75"/>
      <c r="EH6" s="76"/>
      <c r="EI6" s="198">
        <f t="shared" ref="EI6:EI27" si="32">EH6-EG6</f>
        <v>0</v>
      </c>
      <c r="EJ6" s="75"/>
      <c r="EK6" s="76"/>
      <c r="EL6" s="198">
        <f t="shared" ref="EL6:EL27" si="33">EK6-EJ6</f>
        <v>0</v>
      </c>
      <c r="EM6" s="80">
        <v>0.38541666666666669</v>
      </c>
      <c r="EN6" s="112">
        <v>0.54166666666666663</v>
      </c>
      <c r="EO6" s="198">
        <f t="shared" ref="EO6:EO27" si="34">EN6-EM6</f>
        <v>0.15624999999999994</v>
      </c>
      <c r="EP6" s="75"/>
      <c r="EQ6" s="76"/>
      <c r="ER6" s="198">
        <f t="shared" ref="ER6:ER27" si="35">EQ6-EP6</f>
        <v>0</v>
      </c>
      <c r="ES6" s="201">
        <f t="shared" ref="ES6:ES26" si="36">SUMIF($D$4:$X$4,"H",DX6:ER6)</f>
        <v>0.5034722222222221</v>
      </c>
      <c r="ET6" s="267">
        <v>1.5729166666666667</v>
      </c>
      <c r="EU6" s="255">
        <f>ES6+ES7</f>
        <v>1.5729166666666663</v>
      </c>
      <c r="EV6" s="255">
        <f>EU6-ET6</f>
        <v>0</v>
      </c>
      <c r="EW6" s="257">
        <f>IF(EV6&lt;0,"-"&amp;TEXT(ABS(EV6),"[hh]:mm"),EV6)</f>
        <v>0</v>
      </c>
      <c r="EX6" s="259">
        <v>0</v>
      </c>
      <c r="EY6" s="255">
        <f>SUM(DU6,EV6,EX6)</f>
        <v>0.96874999999999822</v>
      </c>
      <c r="EZ6" s="257">
        <f>IF(EY6&lt;0,"-"&amp;TEXT(ABS(EY6),"[hh]:mm"),EY6)</f>
        <v>0.96874999999999822</v>
      </c>
      <c r="FA6" s="247"/>
      <c r="FB6" s="253">
        <v>1</v>
      </c>
      <c r="FC6" s="306">
        <v>0.40625</v>
      </c>
      <c r="FD6" s="306"/>
      <c r="FE6" s="306"/>
      <c r="FF6" s="306"/>
      <c r="FG6" s="306"/>
      <c r="FH6" s="308">
        <v>0.54166666666666663</v>
      </c>
      <c r="FI6" s="308"/>
      <c r="FJ6" s="308"/>
      <c r="FK6" s="308"/>
      <c r="FL6" s="308"/>
      <c r="FM6" s="214">
        <f>FH6-FC6</f>
        <v>0.13541666666666663</v>
      </c>
      <c r="FN6" s="286">
        <v>0.41319444444444442</v>
      </c>
      <c r="FO6" s="286"/>
      <c r="FP6" s="286"/>
      <c r="FQ6" s="286"/>
      <c r="FR6" s="286"/>
      <c r="FS6" s="286">
        <v>0.5</v>
      </c>
      <c r="FT6" s="286"/>
      <c r="FU6" s="286"/>
      <c r="FV6" s="286"/>
      <c r="FW6" s="286"/>
      <c r="FX6" s="214">
        <f t="shared" ref="FX6:FX27" si="37">FS6-FN6</f>
        <v>8.680555555555558E-2</v>
      </c>
      <c r="FY6" s="339">
        <v>0.41666666666666669</v>
      </c>
      <c r="FZ6" s="339"/>
      <c r="GA6" s="339"/>
      <c r="GB6" s="339"/>
      <c r="GC6" s="339"/>
      <c r="GD6" s="339">
        <v>0.54166666666666663</v>
      </c>
      <c r="GE6" s="339"/>
      <c r="GF6" s="339"/>
      <c r="GG6" s="339"/>
      <c r="GH6" s="339"/>
      <c r="GI6" s="214">
        <f t="shared" ref="GI6:GI27" si="38">GD6-FY6</f>
        <v>0.12499999999999994</v>
      </c>
      <c r="GJ6" s="287"/>
      <c r="GK6" s="287"/>
      <c r="GL6" s="287"/>
      <c r="GM6" s="287"/>
      <c r="GN6" s="287"/>
      <c r="GO6" s="287"/>
      <c r="GP6" s="287"/>
      <c r="GQ6" s="287"/>
      <c r="GR6" s="287"/>
      <c r="GS6" s="287"/>
      <c r="GT6" s="214">
        <f t="shared" ref="GT6:GT27" si="39">GO6-GJ6</f>
        <v>0</v>
      </c>
      <c r="GU6" s="287"/>
      <c r="GV6" s="287"/>
      <c r="GW6" s="287"/>
      <c r="GX6" s="287"/>
      <c r="GY6" s="287"/>
      <c r="GZ6" s="287"/>
      <c r="HA6" s="287"/>
      <c r="HB6" s="287"/>
      <c r="HC6" s="287"/>
      <c r="HD6" s="287"/>
      <c r="HE6" s="214">
        <f t="shared" ref="HE6:HE27" si="40">GZ6-GU6</f>
        <v>0</v>
      </c>
      <c r="HF6" s="306">
        <v>0.38541666666666669</v>
      </c>
      <c r="HG6" s="306"/>
      <c r="HH6" s="306"/>
      <c r="HI6" s="306"/>
      <c r="HJ6" s="306"/>
      <c r="HK6" s="286">
        <v>0.54166666666666663</v>
      </c>
      <c r="HL6" s="286"/>
      <c r="HM6" s="286"/>
      <c r="HN6" s="286"/>
      <c r="HO6" s="286"/>
      <c r="HP6" s="214">
        <f t="shared" ref="HP6:HP27" si="41">HK6-HF6</f>
        <v>0.15624999999999994</v>
      </c>
      <c r="HQ6" s="288"/>
      <c r="HR6" s="289"/>
      <c r="HS6" s="289"/>
      <c r="HT6" s="289"/>
      <c r="HU6" s="290"/>
      <c r="HV6" s="291"/>
      <c r="HW6" s="289"/>
      <c r="HX6" s="289"/>
      <c r="HY6" s="289"/>
      <c r="HZ6" s="292"/>
      <c r="IA6" s="214">
        <f t="shared" ref="IA6:IA27" si="42">HV6-HQ6</f>
        <v>0</v>
      </c>
      <c r="IB6" s="200">
        <f>FM6+FX6+GI6+GT6+HE6+HP6+IA6</f>
        <v>0.5034722222222221</v>
      </c>
      <c r="IC6" s="267">
        <v>1.5729166666666667</v>
      </c>
      <c r="ID6" s="293">
        <f>IB6+IB7</f>
        <v>1.5729166666666663</v>
      </c>
      <c r="IE6" s="284">
        <f>ID6-IC6</f>
        <v>0</v>
      </c>
      <c r="IF6" s="273">
        <f>IF(IE6&lt;0,"-"&amp;TEXT(ABS(IE6),"[hh]:mm"),IE6)</f>
        <v>0</v>
      </c>
      <c r="IG6" s="293">
        <v>0</v>
      </c>
      <c r="IH6" s="255">
        <f>SUM(EY6,IE6,IG6)</f>
        <v>0.96874999999999822</v>
      </c>
      <c r="II6" s="273">
        <f>IF(IH6&lt;0,"-"&amp;TEXT(ABS(IH6),"[hh]:mm"),IH6)</f>
        <v>0.96874999999999822</v>
      </c>
      <c r="IJ6" s="384"/>
      <c r="IL6" s="253">
        <v>1</v>
      </c>
      <c r="IM6" s="80">
        <v>0.40625</v>
      </c>
      <c r="IN6" s="103">
        <v>0.54166666666666663</v>
      </c>
      <c r="IO6" s="198">
        <f t="shared" ref="IO6:IO27" si="43">IN6-IM6</f>
        <v>0.13541666666666663</v>
      </c>
      <c r="IP6" s="72">
        <v>0.41319444444444442</v>
      </c>
      <c r="IQ6" s="71">
        <v>0.5</v>
      </c>
      <c r="IR6" s="198">
        <f t="shared" ref="IR6:IR27" si="44">IQ6-IP6</f>
        <v>8.680555555555558E-2</v>
      </c>
      <c r="IS6" s="99">
        <v>0.41666666666666669</v>
      </c>
      <c r="IT6" s="122">
        <v>0.54166666666666663</v>
      </c>
      <c r="IU6" s="198">
        <f t="shared" ref="IU6:IU27" si="45">IT6-IS6</f>
        <v>0.12499999999999994</v>
      </c>
      <c r="IV6" s="75"/>
      <c r="IW6" s="76"/>
      <c r="IX6" s="198">
        <f t="shared" ref="IX6:IX27" si="46">IW6-IV6</f>
        <v>0</v>
      </c>
      <c r="IY6" s="75"/>
      <c r="IZ6" s="76"/>
      <c r="JA6" s="198">
        <f t="shared" ref="JA6:JA27" si="47">IZ6-IY6</f>
        <v>0</v>
      </c>
      <c r="JB6" s="80">
        <v>0.38541666666666669</v>
      </c>
      <c r="JC6" s="112">
        <v>0.54166666666666663</v>
      </c>
      <c r="JD6" s="198">
        <f t="shared" ref="JD6:JD27" si="48">JC6-JB6</f>
        <v>0.15624999999999994</v>
      </c>
      <c r="JE6" s="75"/>
      <c r="JF6" s="76"/>
      <c r="JG6" s="198">
        <f t="shared" ref="JG6:JG27" si="49">JF6-JE6</f>
        <v>0</v>
      </c>
      <c r="JH6" s="201">
        <f>SUMIF($IM$4:$JG$4,"H",IM6:JG6)</f>
        <v>0.5034722222222221</v>
      </c>
      <c r="JI6" s="267">
        <v>1.5729166666666667</v>
      </c>
      <c r="JJ6" s="255">
        <f>JH6+JH7</f>
        <v>1.5729166666666663</v>
      </c>
      <c r="JK6" s="255">
        <f>JJ6-JI6</f>
        <v>0</v>
      </c>
      <c r="JL6" s="257">
        <f>IF(JK6&lt;0,"-"&amp;TEXT(ABS(JK6),"[hh]:mm"),JK6)</f>
        <v>0</v>
      </c>
      <c r="JM6" s="259">
        <v>0</v>
      </c>
      <c r="JN6" s="255">
        <f>SUM(EZ6,JK6,JM6)</f>
        <v>0.96874999999999822</v>
      </c>
      <c r="JO6" s="257">
        <f>IF(JN6&lt;0,"-"&amp;TEXT(ABS(JN6),"[hh]:mm"),JN6)</f>
        <v>0.96874999999999822</v>
      </c>
      <c r="JP6" s="237"/>
      <c r="JQ6" s="253">
        <v>1</v>
      </c>
      <c r="JR6" s="306">
        <v>0.40625</v>
      </c>
      <c r="JS6" s="306"/>
      <c r="JT6" s="306"/>
      <c r="JU6" s="306"/>
      <c r="JV6" s="306"/>
      <c r="JW6" s="308">
        <v>0.54166666666666663</v>
      </c>
      <c r="JX6" s="308"/>
      <c r="JY6" s="308"/>
      <c r="JZ6" s="308"/>
      <c r="KA6" s="308"/>
      <c r="KB6" s="214">
        <f>JW6-JR6</f>
        <v>0.13541666666666663</v>
      </c>
      <c r="KC6" s="286">
        <v>0.41319444444444442</v>
      </c>
      <c r="KD6" s="286"/>
      <c r="KE6" s="286"/>
      <c r="KF6" s="286"/>
      <c r="KG6" s="286"/>
      <c r="KH6" s="286">
        <v>0.5</v>
      </c>
      <c r="KI6" s="286"/>
      <c r="KJ6" s="286"/>
      <c r="KK6" s="286"/>
      <c r="KL6" s="286"/>
      <c r="KM6" s="214">
        <f t="shared" ref="KM6:KM27" si="50">KH6-KC6</f>
        <v>8.680555555555558E-2</v>
      </c>
      <c r="KN6" s="339">
        <v>0.41666666666666669</v>
      </c>
      <c r="KO6" s="339"/>
      <c r="KP6" s="339"/>
      <c r="KQ6" s="339"/>
      <c r="KR6" s="339"/>
      <c r="KS6" s="339">
        <v>0.54166666666666663</v>
      </c>
      <c r="KT6" s="339"/>
      <c r="KU6" s="339"/>
      <c r="KV6" s="339"/>
      <c r="KW6" s="339"/>
      <c r="KX6" s="214">
        <f t="shared" ref="KX6:KX27" si="51">KS6-KN6</f>
        <v>0.12499999999999994</v>
      </c>
      <c r="KY6" s="287"/>
      <c r="KZ6" s="287"/>
      <c r="LA6" s="287"/>
      <c r="LB6" s="287"/>
      <c r="LC6" s="287"/>
      <c r="LD6" s="287"/>
      <c r="LE6" s="287"/>
      <c r="LF6" s="287"/>
      <c r="LG6" s="287"/>
      <c r="LH6" s="287"/>
      <c r="LI6" s="214">
        <f t="shared" ref="LI6:LI27" si="52">LD6-KY6</f>
        <v>0</v>
      </c>
      <c r="LJ6" s="287"/>
      <c r="LK6" s="287"/>
      <c r="LL6" s="287"/>
      <c r="LM6" s="287"/>
      <c r="LN6" s="287"/>
      <c r="LO6" s="287"/>
      <c r="LP6" s="287"/>
      <c r="LQ6" s="287"/>
      <c r="LR6" s="287"/>
      <c r="LS6" s="287"/>
      <c r="LT6" s="214">
        <f t="shared" ref="LT6:LT27" si="53">LO6-LJ6</f>
        <v>0</v>
      </c>
      <c r="LU6" s="306">
        <v>0.38541666666666669</v>
      </c>
      <c r="LV6" s="306"/>
      <c r="LW6" s="306"/>
      <c r="LX6" s="306"/>
      <c r="LY6" s="306"/>
      <c r="LZ6" s="286">
        <v>0.54166666666666663</v>
      </c>
      <c r="MA6" s="286"/>
      <c r="MB6" s="286"/>
      <c r="MC6" s="286"/>
      <c r="MD6" s="286"/>
      <c r="ME6" s="214">
        <f t="shared" ref="ME6:ME27" si="54">LZ6-LU6</f>
        <v>0.15624999999999994</v>
      </c>
      <c r="MF6" s="288"/>
      <c r="MG6" s="289"/>
      <c r="MH6" s="289"/>
      <c r="MI6" s="289"/>
      <c r="MJ6" s="290"/>
      <c r="MK6" s="291"/>
      <c r="ML6" s="289"/>
      <c r="MM6" s="289"/>
      <c r="MN6" s="289"/>
      <c r="MO6" s="292"/>
      <c r="MP6" s="214">
        <f t="shared" ref="MP6:MP27" si="55">MK6-MF6</f>
        <v>0</v>
      </c>
      <c r="MQ6" s="200">
        <f>KB6+KM6+KX6+LI6+LT6+ME6+MP6</f>
        <v>0.5034722222222221</v>
      </c>
      <c r="MR6" s="267">
        <v>1.5729166666666667</v>
      </c>
      <c r="MS6" s="293">
        <f>MQ6+MQ7</f>
        <v>1.5729166666666663</v>
      </c>
      <c r="MT6" s="284">
        <f>MS6-MR6</f>
        <v>0</v>
      </c>
      <c r="MU6" s="273">
        <f>IF(MT6&lt;0,"-"&amp;TEXT(ABS(MT6),"[hh]:mm"),MT6)</f>
        <v>0</v>
      </c>
      <c r="MV6" s="293">
        <v>0</v>
      </c>
      <c r="MW6" s="255">
        <f>SUM(JN6,MT6,MV6)</f>
        <v>0.96874999999999822</v>
      </c>
      <c r="MX6" s="273">
        <f>IF(MW6&lt;0,"-"&amp;TEXT(ABS(MW6),"[hh]:mm"),MW6)</f>
        <v>0.96874999999999822</v>
      </c>
    </row>
    <row r="7" spans="1:362" ht="16.2" customHeight="1" thickBot="1" x14ac:dyDescent="0.35">
      <c r="A7" s="260"/>
      <c r="C7" s="261"/>
      <c r="D7" s="106">
        <v>0.58333333333333337</v>
      </c>
      <c r="E7" s="107">
        <v>0.79166666666666663</v>
      </c>
      <c r="F7" s="199">
        <f>E7-D7</f>
        <v>0.20833333333333326</v>
      </c>
      <c r="G7" s="77"/>
      <c r="H7" s="78"/>
      <c r="I7" s="199">
        <f t="shared" si="0"/>
        <v>0</v>
      </c>
      <c r="J7" s="98">
        <v>0.58333333333333337</v>
      </c>
      <c r="K7" s="97">
        <v>0.79166666666666663</v>
      </c>
      <c r="L7" s="199">
        <f t="shared" si="1"/>
        <v>0.20833333333333326</v>
      </c>
      <c r="M7" s="77"/>
      <c r="N7" s="78"/>
      <c r="O7" s="199">
        <f t="shared" si="2"/>
        <v>0</v>
      </c>
      <c r="P7" s="98">
        <v>0.58333333333333337</v>
      </c>
      <c r="Q7" s="97">
        <v>0.8125</v>
      </c>
      <c r="R7" s="199">
        <f t="shared" si="3"/>
        <v>0.22916666666666663</v>
      </c>
      <c r="S7" s="98">
        <v>0.58333333333333337</v>
      </c>
      <c r="T7" s="97">
        <v>0.79166666666666663</v>
      </c>
      <c r="U7" s="199">
        <f t="shared" ref="U7:U27" si="56">T7-S7</f>
        <v>0.20833333333333326</v>
      </c>
      <c r="V7" s="155">
        <v>0.625</v>
      </c>
      <c r="W7" s="156">
        <v>0.79166666666666663</v>
      </c>
      <c r="X7" s="199">
        <f t="shared" si="5"/>
        <v>0.16666666666666663</v>
      </c>
      <c r="Y7" s="200">
        <f t="shared" ref="Y7:Y31" si="57">F7+I7+L7+O7+R7+U7+X7</f>
        <v>1.020833333333333</v>
      </c>
      <c r="Z7" s="268"/>
      <c r="AA7" s="294"/>
      <c r="AB7" s="285"/>
      <c r="AC7" s="274"/>
      <c r="AD7" s="294"/>
      <c r="AE7" s="256"/>
      <c r="AF7" s="274"/>
      <c r="AH7" s="261"/>
      <c r="AI7" s="106">
        <v>0.58333333333333337</v>
      </c>
      <c r="AJ7" s="70">
        <v>0.80208333333333337</v>
      </c>
      <c r="AK7" s="199">
        <f t="shared" si="6"/>
        <v>0.21875</v>
      </c>
      <c r="AL7" s="74">
        <v>0.54166666666666663</v>
      </c>
      <c r="AM7" s="79">
        <v>0.79166666666666663</v>
      </c>
      <c r="AN7" s="199">
        <f t="shared" si="7"/>
        <v>0.25</v>
      </c>
      <c r="AO7" s="27">
        <v>0.58333333333333337</v>
      </c>
      <c r="AP7" s="26">
        <v>0.75</v>
      </c>
      <c r="AQ7" s="199">
        <f t="shared" si="8"/>
        <v>0.16666666666666663</v>
      </c>
      <c r="AR7" s="77"/>
      <c r="AS7" s="78"/>
      <c r="AT7" s="199">
        <f t="shared" si="9"/>
        <v>0</v>
      </c>
      <c r="AU7" s="27">
        <v>0.58333333333333337</v>
      </c>
      <c r="AV7" s="26">
        <v>0.75</v>
      </c>
      <c r="AW7" s="199">
        <f t="shared" si="10"/>
        <v>0.16666666666666663</v>
      </c>
      <c r="AX7" s="27">
        <v>0.58333333333333337</v>
      </c>
      <c r="AY7" s="26">
        <v>0.76736111111111116</v>
      </c>
      <c r="AZ7" s="199">
        <f t="shared" si="11"/>
        <v>0.18402777777777779</v>
      </c>
      <c r="BA7" s="77"/>
      <c r="BB7" s="78"/>
      <c r="BC7" s="199">
        <f t="shared" si="12"/>
        <v>0</v>
      </c>
      <c r="BD7" s="200">
        <f t="shared" ref="BD7" si="58">AK7+AN7+AQ7+AT7+AW7+AZ7+BC7</f>
        <v>0.98611111111111105</v>
      </c>
      <c r="BE7" s="268"/>
      <c r="BF7" s="294"/>
      <c r="BG7" s="285"/>
      <c r="BH7" s="274"/>
      <c r="BI7" s="294"/>
      <c r="BJ7" s="256"/>
      <c r="BK7" s="274"/>
      <c r="BM7" s="261"/>
      <c r="BN7" s="27">
        <v>0.58333333333333337</v>
      </c>
      <c r="BO7" s="26">
        <v>0.75</v>
      </c>
      <c r="BP7" s="199">
        <f t="shared" si="13"/>
        <v>0.16666666666666663</v>
      </c>
      <c r="BQ7" s="27">
        <v>0.58333333333333337</v>
      </c>
      <c r="BR7" s="26">
        <v>0.75</v>
      </c>
      <c r="BS7" s="199">
        <f t="shared" si="14"/>
        <v>0.16666666666666663</v>
      </c>
      <c r="BT7" s="105">
        <v>0.58333333333333337</v>
      </c>
      <c r="BU7" s="66">
        <v>0.75</v>
      </c>
      <c r="BV7" s="199">
        <f t="shared" si="15"/>
        <v>0.16666666666666663</v>
      </c>
      <c r="BW7" s="77"/>
      <c r="BX7" s="78"/>
      <c r="BY7" s="199">
        <f t="shared" si="16"/>
        <v>0</v>
      </c>
      <c r="BZ7" s="18"/>
      <c r="CA7" s="19"/>
      <c r="CB7" s="68">
        <f t="shared" si="17"/>
        <v>0</v>
      </c>
      <c r="CC7" s="18"/>
      <c r="CD7" s="19"/>
      <c r="CE7" s="199">
        <f t="shared" si="18"/>
        <v>0</v>
      </c>
      <c r="CF7" s="77"/>
      <c r="CG7" s="78"/>
      <c r="CH7" s="199">
        <f t="shared" si="19"/>
        <v>0</v>
      </c>
      <c r="CI7" s="201">
        <f t="shared" si="20"/>
        <v>0.49999999999999989</v>
      </c>
      <c r="CJ7" s="268"/>
      <c r="CK7" s="256"/>
      <c r="CL7" s="256"/>
      <c r="CM7" s="258"/>
      <c r="CN7" s="260"/>
      <c r="CO7" s="256"/>
      <c r="CP7" s="258"/>
      <c r="CR7" s="261"/>
      <c r="CS7" s="77"/>
      <c r="CT7" s="78"/>
      <c r="CU7" s="199">
        <f t="shared" si="21"/>
        <v>0</v>
      </c>
      <c r="CV7" s="128">
        <v>0.54166666666666663</v>
      </c>
      <c r="CW7" s="108">
        <v>0.79166666666666663</v>
      </c>
      <c r="CX7" s="199">
        <f t="shared" si="22"/>
        <v>0.25</v>
      </c>
      <c r="CY7" s="98">
        <v>0.58333333333333337</v>
      </c>
      <c r="CZ7" s="97">
        <v>0.79166666666666663</v>
      </c>
      <c r="DA7" s="199">
        <f t="shared" si="23"/>
        <v>0.20833333333333326</v>
      </c>
      <c r="DB7" s="74">
        <v>0.58333333333333337</v>
      </c>
      <c r="DC7" s="79">
        <v>0.79166666666666663</v>
      </c>
      <c r="DD7" s="199">
        <f t="shared" si="24"/>
        <v>0.20833333333333326</v>
      </c>
      <c r="DE7" s="98">
        <v>0.58333333333333337</v>
      </c>
      <c r="DF7" s="97">
        <v>0.79166666666666663</v>
      </c>
      <c r="DG7" s="199">
        <f t="shared" si="25"/>
        <v>0.20833333333333326</v>
      </c>
      <c r="DH7" s="98">
        <v>0.58333333333333337</v>
      </c>
      <c r="DI7" s="97">
        <v>0.79166666666666663</v>
      </c>
      <c r="DJ7" s="199">
        <f t="shared" si="26"/>
        <v>0.20833333333333326</v>
      </c>
      <c r="DK7" s="77"/>
      <c r="DL7" s="78"/>
      <c r="DM7" s="199">
        <f t="shared" si="27"/>
        <v>0</v>
      </c>
      <c r="DN7" s="201">
        <f t="shared" si="28"/>
        <v>1.083333333333333</v>
      </c>
      <c r="DO7" s="268"/>
      <c r="DP7" s="256"/>
      <c r="DQ7" s="256"/>
      <c r="DR7" s="258"/>
      <c r="DS7" s="260"/>
      <c r="DT7" s="256"/>
      <c r="DU7" s="258"/>
      <c r="DW7" s="261"/>
      <c r="DX7" s="106">
        <v>0.58333333333333337</v>
      </c>
      <c r="DY7" s="107">
        <v>0.79166666666666663</v>
      </c>
      <c r="DZ7" s="199">
        <f t="shared" si="29"/>
        <v>0.20833333333333326</v>
      </c>
      <c r="EA7" s="74">
        <v>0.54166666666666663</v>
      </c>
      <c r="EB7" s="107">
        <v>0.77777777777777779</v>
      </c>
      <c r="EC7" s="199">
        <f t="shared" si="30"/>
        <v>0.23611111111111116</v>
      </c>
      <c r="ED7" s="98">
        <v>0.58333333333333337</v>
      </c>
      <c r="EE7" s="97">
        <v>0.79166666666666663</v>
      </c>
      <c r="EF7" s="199">
        <f t="shared" si="31"/>
        <v>0.20833333333333326</v>
      </c>
      <c r="EG7" s="77"/>
      <c r="EH7" s="78"/>
      <c r="EI7" s="199">
        <f t="shared" si="32"/>
        <v>0</v>
      </c>
      <c r="EJ7" s="98">
        <v>0.58333333333333337</v>
      </c>
      <c r="EK7" s="97">
        <v>0.79166666666666663</v>
      </c>
      <c r="EL7" s="199">
        <f t="shared" si="33"/>
        <v>0.20833333333333326</v>
      </c>
      <c r="EM7" s="98">
        <v>0.58333333333333337</v>
      </c>
      <c r="EN7" s="97">
        <v>0.79166666666666663</v>
      </c>
      <c r="EO7" s="199">
        <f t="shared" si="34"/>
        <v>0.20833333333333326</v>
      </c>
      <c r="EP7" s="77"/>
      <c r="EQ7" s="78"/>
      <c r="ER7" s="199">
        <f t="shared" si="35"/>
        <v>0</v>
      </c>
      <c r="ES7" s="201">
        <f t="shared" si="36"/>
        <v>1.0694444444444442</v>
      </c>
      <c r="ET7" s="268"/>
      <c r="EU7" s="256"/>
      <c r="EV7" s="256"/>
      <c r="EW7" s="258"/>
      <c r="EX7" s="260"/>
      <c r="EY7" s="256"/>
      <c r="EZ7" s="258"/>
      <c r="FA7" s="247"/>
      <c r="FB7" s="261"/>
      <c r="FC7" s="309">
        <v>0.58333333333333337</v>
      </c>
      <c r="FD7" s="309"/>
      <c r="FE7" s="309"/>
      <c r="FF7" s="309"/>
      <c r="FG7" s="309"/>
      <c r="FH7" s="309">
        <v>0.79166666666666663</v>
      </c>
      <c r="FI7" s="309"/>
      <c r="FJ7" s="309"/>
      <c r="FK7" s="309"/>
      <c r="FL7" s="309"/>
      <c r="FM7" s="214">
        <f t="shared" ref="FM7:FM27" si="59">FH7-FC7</f>
        <v>0.20833333333333326</v>
      </c>
      <c r="FN7" s="275">
        <v>0.54166666666666663</v>
      </c>
      <c r="FO7" s="275"/>
      <c r="FP7" s="275"/>
      <c r="FQ7" s="275"/>
      <c r="FR7" s="275"/>
      <c r="FS7" s="275">
        <v>0.77777777777777779</v>
      </c>
      <c r="FT7" s="275"/>
      <c r="FU7" s="275"/>
      <c r="FV7" s="275"/>
      <c r="FW7" s="275"/>
      <c r="FX7" s="214">
        <f t="shared" si="37"/>
        <v>0.23611111111111116</v>
      </c>
      <c r="FY7" s="305">
        <v>0.58333333333333337</v>
      </c>
      <c r="FZ7" s="305"/>
      <c r="GA7" s="305"/>
      <c r="GB7" s="305"/>
      <c r="GC7" s="305"/>
      <c r="GD7" s="305">
        <v>0.79166666666666663</v>
      </c>
      <c r="GE7" s="305"/>
      <c r="GF7" s="305"/>
      <c r="GG7" s="305"/>
      <c r="GH7" s="305"/>
      <c r="GI7" s="214">
        <f t="shared" si="38"/>
        <v>0.20833333333333326</v>
      </c>
      <c r="GJ7" s="276"/>
      <c r="GK7" s="276"/>
      <c r="GL7" s="276"/>
      <c r="GM7" s="276"/>
      <c r="GN7" s="276"/>
      <c r="GO7" s="277"/>
      <c r="GP7" s="277"/>
      <c r="GQ7" s="277"/>
      <c r="GR7" s="277"/>
      <c r="GS7" s="277"/>
      <c r="GT7" s="214">
        <f t="shared" si="39"/>
        <v>0</v>
      </c>
      <c r="GU7" s="305">
        <v>0.58333333333333337</v>
      </c>
      <c r="GV7" s="305"/>
      <c r="GW7" s="305"/>
      <c r="GX7" s="305"/>
      <c r="GY7" s="305"/>
      <c r="GZ7" s="305">
        <v>0.79166666666666663</v>
      </c>
      <c r="HA7" s="305"/>
      <c r="HB7" s="305"/>
      <c r="HC7" s="305"/>
      <c r="HD7" s="305"/>
      <c r="HE7" s="214">
        <f t="shared" si="40"/>
        <v>0.20833333333333326</v>
      </c>
      <c r="HF7" s="305">
        <v>0.58333333333333337</v>
      </c>
      <c r="HG7" s="305"/>
      <c r="HH7" s="305"/>
      <c r="HI7" s="305"/>
      <c r="HJ7" s="305"/>
      <c r="HK7" s="305">
        <v>0.79166666666666663</v>
      </c>
      <c r="HL7" s="305"/>
      <c r="HM7" s="305"/>
      <c r="HN7" s="305"/>
      <c r="HO7" s="305"/>
      <c r="HP7" s="214">
        <f t="shared" si="41"/>
        <v>0.20833333333333326</v>
      </c>
      <c r="HQ7" s="278"/>
      <c r="HR7" s="279"/>
      <c r="HS7" s="279"/>
      <c r="HT7" s="279"/>
      <c r="HU7" s="280"/>
      <c r="HV7" s="281"/>
      <c r="HW7" s="282"/>
      <c r="HX7" s="282"/>
      <c r="HY7" s="282"/>
      <c r="HZ7" s="283"/>
      <c r="IA7" s="214">
        <f t="shared" si="42"/>
        <v>0</v>
      </c>
      <c r="IB7" s="200">
        <f t="shared" ref="IB7:IB27" si="60">FM7+FX7+GI7+GT7+HE7+HP7+IA7</f>
        <v>1.0694444444444442</v>
      </c>
      <c r="IC7" s="268"/>
      <c r="ID7" s="294"/>
      <c r="IE7" s="285"/>
      <c r="IF7" s="274"/>
      <c r="IG7" s="294"/>
      <c r="IH7" s="256"/>
      <c r="II7" s="274"/>
      <c r="IJ7" s="384"/>
      <c r="IL7" s="261"/>
      <c r="IM7" s="106">
        <v>0.58333333333333337</v>
      </c>
      <c r="IN7" s="107">
        <v>0.79166666666666663</v>
      </c>
      <c r="IO7" s="199">
        <f t="shared" si="43"/>
        <v>0.20833333333333326</v>
      </c>
      <c r="IP7" s="74">
        <v>0.54166666666666663</v>
      </c>
      <c r="IQ7" s="107">
        <v>0.77777777777777779</v>
      </c>
      <c r="IR7" s="199">
        <f t="shared" si="44"/>
        <v>0.23611111111111116</v>
      </c>
      <c r="IS7" s="98">
        <v>0.58333333333333337</v>
      </c>
      <c r="IT7" s="97">
        <v>0.79166666666666663</v>
      </c>
      <c r="IU7" s="199">
        <f t="shared" si="45"/>
        <v>0.20833333333333326</v>
      </c>
      <c r="IV7" s="77"/>
      <c r="IW7" s="78"/>
      <c r="IX7" s="199">
        <f t="shared" si="46"/>
        <v>0</v>
      </c>
      <c r="IY7" s="98">
        <v>0.58333333333333337</v>
      </c>
      <c r="IZ7" s="97">
        <v>0.79166666666666663</v>
      </c>
      <c r="JA7" s="199">
        <f t="shared" si="47"/>
        <v>0.20833333333333326</v>
      </c>
      <c r="JB7" s="98">
        <v>0.58333333333333337</v>
      </c>
      <c r="JC7" s="97">
        <v>0.79166666666666663</v>
      </c>
      <c r="JD7" s="199">
        <f t="shared" si="48"/>
        <v>0.20833333333333326</v>
      </c>
      <c r="JE7" s="77"/>
      <c r="JF7" s="78"/>
      <c r="JG7" s="199">
        <f t="shared" si="49"/>
        <v>0</v>
      </c>
      <c r="JH7" s="201">
        <f>SUMIF($IM$4:$JG$4,"H",IM7:JG7)</f>
        <v>1.0694444444444442</v>
      </c>
      <c r="JI7" s="268"/>
      <c r="JJ7" s="256"/>
      <c r="JK7" s="256"/>
      <c r="JL7" s="258"/>
      <c r="JM7" s="260"/>
      <c r="JN7" s="256"/>
      <c r="JO7" s="258"/>
      <c r="JP7" s="237"/>
      <c r="JQ7" s="261"/>
      <c r="JR7" s="309">
        <v>0.58333333333333337</v>
      </c>
      <c r="JS7" s="309"/>
      <c r="JT7" s="309"/>
      <c r="JU7" s="309"/>
      <c r="JV7" s="309"/>
      <c r="JW7" s="309">
        <v>0.79166666666666663</v>
      </c>
      <c r="JX7" s="309"/>
      <c r="JY7" s="309"/>
      <c r="JZ7" s="309"/>
      <c r="KA7" s="309"/>
      <c r="KB7" s="214">
        <f t="shared" ref="KB7:KB27" si="61">JW7-JR7</f>
        <v>0.20833333333333326</v>
      </c>
      <c r="KC7" s="275">
        <v>0.54166666666666663</v>
      </c>
      <c r="KD7" s="275"/>
      <c r="KE7" s="275"/>
      <c r="KF7" s="275"/>
      <c r="KG7" s="275"/>
      <c r="KH7" s="275">
        <v>0.77777777777777779</v>
      </c>
      <c r="KI7" s="275"/>
      <c r="KJ7" s="275"/>
      <c r="KK7" s="275"/>
      <c r="KL7" s="275"/>
      <c r="KM7" s="214">
        <f t="shared" si="50"/>
        <v>0.23611111111111116</v>
      </c>
      <c r="KN7" s="305">
        <v>0.58333333333333337</v>
      </c>
      <c r="KO7" s="305"/>
      <c r="KP7" s="305"/>
      <c r="KQ7" s="305"/>
      <c r="KR7" s="305"/>
      <c r="KS7" s="305">
        <v>0.79166666666666663</v>
      </c>
      <c r="KT7" s="305"/>
      <c r="KU7" s="305"/>
      <c r="KV7" s="305"/>
      <c r="KW7" s="305"/>
      <c r="KX7" s="214">
        <f t="shared" si="51"/>
        <v>0.20833333333333326</v>
      </c>
      <c r="KY7" s="276"/>
      <c r="KZ7" s="276"/>
      <c r="LA7" s="276"/>
      <c r="LB7" s="276"/>
      <c r="LC7" s="276"/>
      <c r="LD7" s="277"/>
      <c r="LE7" s="277"/>
      <c r="LF7" s="277"/>
      <c r="LG7" s="277"/>
      <c r="LH7" s="277"/>
      <c r="LI7" s="214">
        <f t="shared" si="52"/>
        <v>0</v>
      </c>
      <c r="LJ7" s="305">
        <v>0.58333333333333337</v>
      </c>
      <c r="LK7" s="305"/>
      <c r="LL7" s="305"/>
      <c r="LM7" s="305"/>
      <c r="LN7" s="305"/>
      <c r="LO7" s="305">
        <v>0.79166666666666663</v>
      </c>
      <c r="LP7" s="305"/>
      <c r="LQ7" s="305"/>
      <c r="LR7" s="305"/>
      <c r="LS7" s="305"/>
      <c r="LT7" s="214">
        <f t="shared" si="53"/>
        <v>0.20833333333333326</v>
      </c>
      <c r="LU7" s="305">
        <v>0.58333333333333337</v>
      </c>
      <c r="LV7" s="305"/>
      <c r="LW7" s="305"/>
      <c r="LX7" s="305"/>
      <c r="LY7" s="305"/>
      <c r="LZ7" s="305">
        <v>0.79166666666666663</v>
      </c>
      <c r="MA7" s="305"/>
      <c r="MB7" s="305"/>
      <c r="MC7" s="305"/>
      <c r="MD7" s="305"/>
      <c r="ME7" s="214">
        <f t="shared" si="54"/>
        <v>0.20833333333333326</v>
      </c>
      <c r="MF7" s="278"/>
      <c r="MG7" s="279"/>
      <c r="MH7" s="279"/>
      <c r="MI7" s="279"/>
      <c r="MJ7" s="280"/>
      <c r="MK7" s="281"/>
      <c r="ML7" s="282"/>
      <c r="MM7" s="282"/>
      <c r="MN7" s="282"/>
      <c r="MO7" s="283"/>
      <c r="MP7" s="214">
        <f t="shared" si="55"/>
        <v>0</v>
      </c>
      <c r="MQ7" s="200">
        <f t="shared" ref="MQ7:MQ27" si="62">KB7+KM7+KX7+LI7+LT7+ME7+MP7</f>
        <v>1.0694444444444442</v>
      </c>
      <c r="MR7" s="268"/>
      <c r="MS7" s="294"/>
      <c r="MT7" s="285"/>
      <c r="MU7" s="274"/>
      <c r="MV7" s="294"/>
      <c r="MW7" s="256"/>
      <c r="MX7" s="274"/>
    </row>
    <row r="8" spans="1:362" ht="16.2" hidden="1" customHeight="1" x14ac:dyDescent="0.35">
      <c r="A8" s="330" t="e">
        <f>#REF!+#REF!+#REF!</f>
        <v>#REF!</v>
      </c>
      <c r="C8" s="253"/>
      <c r="D8" s="47"/>
      <c r="E8" s="48"/>
      <c r="F8" s="63">
        <f t="shared" ref="F8:F9" si="63">MOD(E8-D8,1)</f>
        <v>0</v>
      </c>
      <c r="G8" s="115"/>
      <c r="H8" s="116"/>
      <c r="I8" s="198">
        <f t="shared" si="0"/>
        <v>0</v>
      </c>
      <c r="J8" s="47"/>
      <c r="K8" s="48"/>
      <c r="L8" s="198">
        <f t="shared" si="1"/>
        <v>0</v>
      </c>
      <c r="M8" s="47"/>
      <c r="N8" s="48"/>
      <c r="O8" s="198">
        <f t="shared" si="2"/>
        <v>0</v>
      </c>
      <c r="P8" s="20"/>
      <c r="Q8" s="21"/>
      <c r="R8" s="198">
        <f t="shared" si="3"/>
        <v>0</v>
      </c>
      <c r="S8" s="49"/>
      <c r="T8" s="50"/>
      <c r="U8" s="198">
        <f t="shared" si="56"/>
        <v>0</v>
      </c>
      <c r="V8" s="75"/>
      <c r="W8" s="76"/>
      <c r="X8" s="198">
        <f t="shared" si="5"/>
        <v>0</v>
      </c>
      <c r="Y8" s="200">
        <f t="shared" si="57"/>
        <v>0</v>
      </c>
      <c r="Z8" s="184">
        <v>1.4583333333333333</v>
      </c>
      <c r="AA8" s="255">
        <f>Y8+Y9</f>
        <v>0</v>
      </c>
      <c r="AB8" s="330"/>
      <c r="AC8" s="257">
        <f>IF(AB8&lt;0,"-"&amp;TEXT(ABS(AB8),"[hh]:mm"),AB8)</f>
        <v>0</v>
      </c>
      <c r="AD8" s="332">
        <v>0</v>
      </c>
      <c r="AE8" s="202" t="e">
        <f>SUM(#REF!,AB8,AD8)</f>
        <v>#REF!</v>
      </c>
      <c r="AF8" s="257" t="e">
        <f>IF(AE8&lt;0,"-"&amp;TEXT(ABS(AE8),"[hh]:mm"),AE8)</f>
        <v>#REF!</v>
      </c>
      <c r="AH8" s="253"/>
      <c r="AI8" s="47"/>
      <c r="AJ8" s="48"/>
      <c r="AK8" s="198">
        <f t="shared" si="6"/>
        <v>0</v>
      </c>
      <c r="AL8" s="115"/>
      <c r="AM8" s="116"/>
      <c r="AN8" s="198">
        <f t="shared" si="7"/>
        <v>0</v>
      </c>
      <c r="AO8" s="47"/>
      <c r="AP8" s="48"/>
      <c r="AQ8" s="198">
        <f t="shared" si="8"/>
        <v>0</v>
      </c>
      <c r="AR8" s="47"/>
      <c r="AS8" s="48"/>
      <c r="AT8" s="198">
        <f t="shared" si="9"/>
        <v>0</v>
      </c>
      <c r="AU8" s="20"/>
      <c r="AV8" s="21"/>
      <c r="AW8" s="198">
        <f t="shared" si="10"/>
        <v>0</v>
      </c>
      <c r="AX8" s="49"/>
      <c r="AY8" s="50"/>
      <c r="AZ8" s="198">
        <f t="shared" si="11"/>
        <v>0</v>
      </c>
      <c r="BA8" s="75"/>
      <c r="BB8" s="76"/>
      <c r="BC8" s="198">
        <f t="shared" si="12"/>
        <v>0</v>
      </c>
      <c r="BD8" s="201">
        <f t="shared" ref="BD8:BD26" si="64">SUMIF($D$4:$X$4,"H",AI8:BC8)</f>
        <v>0</v>
      </c>
      <c r="BE8" s="184">
        <v>1.4583333333333333</v>
      </c>
      <c r="BF8" s="255">
        <f>BD8+BD9</f>
        <v>0</v>
      </c>
      <c r="BG8" s="330"/>
      <c r="BH8" s="257">
        <f>IF(BG8&lt;0,"-"&amp;TEXT(ABS(BG8),"[hh]:mm"),BG8)</f>
        <v>0</v>
      </c>
      <c r="BI8" s="332">
        <v>0</v>
      </c>
      <c r="BJ8" s="202" t="e">
        <f>SUM(AE8,BG8,BI8)</f>
        <v>#REF!</v>
      </c>
      <c r="BK8" s="257" t="e">
        <f>IF(BJ8&lt;0,"-"&amp;TEXT(ABS(BJ8),"[hh]:mm"),BJ8)</f>
        <v>#REF!</v>
      </c>
      <c r="BM8" s="253"/>
      <c r="BN8" s="47"/>
      <c r="BO8" s="48"/>
      <c r="BP8" s="198">
        <f t="shared" si="13"/>
        <v>0</v>
      </c>
      <c r="BQ8" s="115"/>
      <c r="BR8" s="116"/>
      <c r="BS8" s="198">
        <f t="shared" si="14"/>
        <v>0</v>
      </c>
      <c r="BT8" s="47"/>
      <c r="BU8" s="48"/>
      <c r="BV8" s="198">
        <f t="shared" si="15"/>
        <v>0</v>
      </c>
      <c r="BW8" s="47"/>
      <c r="BX8" s="48"/>
      <c r="BY8" s="198">
        <f t="shared" si="16"/>
        <v>0</v>
      </c>
      <c r="BZ8" s="20"/>
      <c r="CA8" s="21"/>
      <c r="CB8" s="9">
        <f>MOD(CA8-BZ8,1)</f>
        <v>0</v>
      </c>
      <c r="CC8" s="49"/>
      <c r="CD8" s="50"/>
      <c r="CE8" s="198">
        <f t="shared" si="18"/>
        <v>0</v>
      </c>
      <c r="CF8" s="75"/>
      <c r="CG8" s="76"/>
      <c r="CH8" s="198">
        <f t="shared" si="19"/>
        <v>0</v>
      </c>
      <c r="CI8" s="201">
        <f t="shared" si="20"/>
        <v>0</v>
      </c>
      <c r="CJ8" s="184">
        <v>1.4583333333333333</v>
      </c>
      <c r="CK8" s="255">
        <f>CI8+CI9</f>
        <v>0</v>
      </c>
      <c r="CL8" s="330"/>
      <c r="CM8" s="257">
        <f>IF(CL8&lt;0,"-"&amp;TEXT(ABS(CL8),"[hh]:mm"),CL8)</f>
        <v>0</v>
      </c>
      <c r="CN8" s="332">
        <v>0</v>
      </c>
      <c r="CO8" s="202" t="e">
        <f>SUM(BJ8,CL8,CN8)</f>
        <v>#REF!</v>
      </c>
      <c r="CP8" s="257" t="e">
        <f>IF(CO8&lt;0,"-"&amp;TEXT(ABS(CO8),"[hh]:mm"),CO8)</f>
        <v>#REF!</v>
      </c>
      <c r="CR8" s="253"/>
      <c r="CS8" s="47"/>
      <c r="CT8" s="48"/>
      <c r="CU8" s="198">
        <f t="shared" si="21"/>
        <v>0</v>
      </c>
      <c r="CV8" s="115"/>
      <c r="CW8" s="116"/>
      <c r="CX8" s="198">
        <f t="shared" si="22"/>
        <v>0</v>
      </c>
      <c r="CY8" s="47"/>
      <c r="CZ8" s="48"/>
      <c r="DA8" s="198">
        <f t="shared" si="23"/>
        <v>0</v>
      </c>
      <c r="DB8" s="47"/>
      <c r="DC8" s="48"/>
      <c r="DD8" s="198">
        <f t="shared" si="24"/>
        <v>0</v>
      </c>
      <c r="DE8" s="20"/>
      <c r="DF8" s="21"/>
      <c r="DG8" s="198">
        <f t="shared" si="25"/>
        <v>0</v>
      </c>
      <c r="DH8" s="49"/>
      <c r="DI8" s="50"/>
      <c r="DJ8" s="198">
        <f t="shared" si="26"/>
        <v>0</v>
      </c>
      <c r="DK8" s="75"/>
      <c r="DL8" s="76"/>
      <c r="DM8" s="198">
        <f t="shared" si="27"/>
        <v>0</v>
      </c>
      <c r="DN8" s="201">
        <f t="shared" si="28"/>
        <v>0</v>
      </c>
      <c r="DO8" s="184">
        <v>1.4583333333333333</v>
      </c>
      <c r="DP8" s="255">
        <f>DN8+DN9</f>
        <v>0</v>
      </c>
      <c r="DQ8" s="330"/>
      <c r="DR8" s="257">
        <f>IF(DQ8&lt;0,"-"&amp;TEXT(ABS(DQ8),"[hh]:mm"),DQ8)</f>
        <v>0</v>
      </c>
      <c r="DS8" s="332">
        <v>0</v>
      </c>
      <c r="DT8" s="202" t="e">
        <f>SUM(CO8,DQ8,DS8)</f>
        <v>#REF!</v>
      </c>
      <c r="DU8" s="257" t="e">
        <f>IF(DT8&lt;0,"-"&amp;TEXT(ABS(DT8),"[hh]:mm"),DT8)</f>
        <v>#REF!</v>
      </c>
      <c r="DW8" s="253"/>
      <c r="DX8" s="47"/>
      <c r="DY8" s="48"/>
      <c r="DZ8" s="198">
        <f t="shared" si="29"/>
        <v>0</v>
      </c>
      <c r="EA8" s="115"/>
      <c r="EB8" s="116"/>
      <c r="EC8" s="198">
        <f t="shared" si="30"/>
        <v>0</v>
      </c>
      <c r="ED8" s="47"/>
      <c r="EE8" s="48"/>
      <c r="EF8" s="198">
        <f t="shared" si="31"/>
        <v>0</v>
      </c>
      <c r="EG8" s="47"/>
      <c r="EH8" s="48"/>
      <c r="EI8" s="198">
        <f t="shared" si="32"/>
        <v>0</v>
      </c>
      <c r="EJ8" s="20"/>
      <c r="EK8" s="21"/>
      <c r="EL8" s="198">
        <f t="shared" si="33"/>
        <v>0</v>
      </c>
      <c r="EM8" s="49"/>
      <c r="EN8" s="50"/>
      <c r="EO8" s="198">
        <f t="shared" si="34"/>
        <v>0</v>
      </c>
      <c r="EP8" s="75"/>
      <c r="EQ8" s="76"/>
      <c r="ER8" s="198">
        <f t="shared" si="35"/>
        <v>0</v>
      </c>
      <c r="ES8" s="201">
        <f t="shared" si="36"/>
        <v>0</v>
      </c>
      <c r="ET8" s="184">
        <v>1.4583333333333333</v>
      </c>
      <c r="EU8" s="255">
        <f>ES8+ES9</f>
        <v>0</v>
      </c>
      <c r="EV8" s="330"/>
      <c r="EW8" s="257">
        <f>IF(EV8&lt;0,"-"&amp;TEXT(ABS(EV8),"[hh]:mm"),EV8)</f>
        <v>0</v>
      </c>
      <c r="EX8" s="332">
        <v>0</v>
      </c>
      <c r="EY8" s="202" t="e">
        <f>SUM(DT8,EV8,EX8)</f>
        <v>#REF!</v>
      </c>
      <c r="EZ8" s="257" t="e">
        <f>IF(EY8&lt;0,"-"&amp;TEXT(ABS(EY8),"[hh]:mm"),EY8)</f>
        <v>#REF!</v>
      </c>
      <c r="FA8" s="247"/>
      <c r="FB8" s="253">
        <v>1</v>
      </c>
      <c r="FC8" s="287"/>
      <c r="FD8" s="287"/>
      <c r="FE8" s="287"/>
      <c r="FF8" s="287"/>
      <c r="FG8" s="287"/>
      <c r="FH8" s="287"/>
      <c r="FI8" s="287"/>
      <c r="FJ8" s="287"/>
      <c r="FK8" s="287"/>
      <c r="FL8" s="287"/>
      <c r="FM8" s="214">
        <f t="shared" si="59"/>
        <v>0</v>
      </c>
      <c r="FN8" s="287"/>
      <c r="FO8" s="287"/>
      <c r="FP8" s="287"/>
      <c r="FQ8" s="287"/>
      <c r="FR8" s="287"/>
      <c r="FS8" s="287"/>
      <c r="FT8" s="287"/>
      <c r="FU8" s="287"/>
      <c r="FV8" s="287"/>
      <c r="FW8" s="287"/>
      <c r="FX8" s="214">
        <f t="shared" si="37"/>
        <v>0</v>
      </c>
      <c r="FY8" s="287"/>
      <c r="FZ8" s="287"/>
      <c r="GA8" s="287"/>
      <c r="GB8" s="287"/>
      <c r="GC8" s="287"/>
      <c r="GD8" s="287"/>
      <c r="GE8" s="287"/>
      <c r="GF8" s="287"/>
      <c r="GG8" s="287"/>
      <c r="GH8" s="287"/>
      <c r="GI8" s="214">
        <f t="shared" si="38"/>
        <v>0</v>
      </c>
      <c r="GJ8" s="287"/>
      <c r="GK8" s="287"/>
      <c r="GL8" s="287"/>
      <c r="GM8" s="287"/>
      <c r="GN8" s="287"/>
      <c r="GO8" s="287"/>
      <c r="GP8" s="287"/>
      <c r="GQ8" s="287"/>
      <c r="GR8" s="287"/>
      <c r="GS8" s="287"/>
      <c r="GT8" s="214">
        <f t="shared" si="39"/>
        <v>0</v>
      </c>
      <c r="GU8" s="287"/>
      <c r="GV8" s="287"/>
      <c r="GW8" s="287"/>
      <c r="GX8" s="287"/>
      <c r="GY8" s="287"/>
      <c r="GZ8" s="287"/>
      <c r="HA8" s="287"/>
      <c r="HB8" s="287"/>
      <c r="HC8" s="287"/>
      <c r="HD8" s="287"/>
      <c r="HE8" s="214">
        <f t="shared" si="40"/>
        <v>0</v>
      </c>
      <c r="HF8" s="287"/>
      <c r="HG8" s="287"/>
      <c r="HH8" s="287"/>
      <c r="HI8" s="287"/>
      <c r="HJ8" s="287"/>
      <c r="HK8" s="287"/>
      <c r="HL8" s="287"/>
      <c r="HM8" s="287"/>
      <c r="HN8" s="287"/>
      <c r="HO8" s="287"/>
      <c r="HP8" s="214">
        <f t="shared" si="41"/>
        <v>0</v>
      </c>
      <c r="HQ8" s="288"/>
      <c r="HR8" s="289"/>
      <c r="HS8" s="289"/>
      <c r="HT8" s="289"/>
      <c r="HU8" s="290"/>
      <c r="HV8" s="291"/>
      <c r="HW8" s="289"/>
      <c r="HX8" s="289"/>
      <c r="HY8" s="289"/>
      <c r="HZ8" s="292"/>
      <c r="IA8" s="214">
        <f t="shared" si="42"/>
        <v>0</v>
      </c>
      <c r="IB8" s="200">
        <f t="shared" si="60"/>
        <v>0</v>
      </c>
      <c r="IC8" s="264">
        <v>1.4583333333333333</v>
      </c>
      <c r="ID8" s="284">
        <f>IB8+IB9</f>
        <v>0</v>
      </c>
      <c r="IE8" s="240">
        <f t="shared" ref="IE8" si="65">ID8-IC8</f>
        <v>-1.4583333333333333</v>
      </c>
      <c r="IF8" s="361" t="str">
        <f>IF(IE8&lt;0,"-"&amp;TEXT(ABS(IE8),"[hh]:mm"),IE8)</f>
        <v>-35:00</v>
      </c>
      <c r="IG8" s="284">
        <v>0</v>
      </c>
      <c r="IH8" s="284">
        <f>SUM(HF8,IE8,IG8)</f>
        <v>-1.4583333333333333</v>
      </c>
      <c r="II8" s="361" t="str">
        <f>IF(IH8&lt;0,"-"&amp;TEXT(ABS(IH8),"[hh]:mm"),IH8)</f>
        <v>-35:00</v>
      </c>
      <c r="IJ8" s="385"/>
      <c r="IL8" s="253"/>
      <c r="IM8" s="47"/>
      <c r="IN8" s="48"/>
      <c r="IO8" s="198">
        <f t="shared" si="43"/>
        <v>0</v>
      </c>
      <c r="IP8" s="115"/>
      <c r="IQ8" s="116"/>
      <c r="IR8" s="198">
        <f t="shared" si="44"/>
        <v>0</v>
      </c>
      <c r="IS8" s="47"/>
      <c r="IT8" s="48"/>
      <c r="IU8" s="198">
        <f t="shared" si="45"/>
        <v>0</v>
      </c>
      <c r="IV8" s="47"/>
      <c r="IW8" s="48"/>
      <c r="IX8" s="198">
        <f t="shared" si="46"/>
        <v>0</v>
      </c>
      <c r="IY8" s="20"/>
      <c r="IZ8" s="21"/>
      <c r="JA8" s="198">
        <f t="shared" si="47"/>
        <v>0</v>
      </c>
      <c r="JB8" s="49"/>
      <c r="JC8" s="50"/>
      <c r="JD8" s="198">
        <f t="shared" si="48"/>
        <v>0</v>
      </c>
      <c r="JE8" s="75"/>
      <c r="JF8" s="76"/>
      <c r="JG8" s="198">
        <f t="shared" si="49"/>
        <v>0</v>
      </c>
      <c r="JH8" s="201">
        <f t="shared" ref="JH8:JH27" si="66">SUMIF($D$4:$X$4,"H",IM8:JG8)</f>
        <v>0</v>
      </c>
      <c r="JI8" s="184">
        <v>1.4583333333333333</v>
      </c>
      <c r="JJ8" s="255">
        <f>JH8+JH9</f>
        <v>0</v>
      </c>
      <c r="JK8" s="330"/>
      <c r="JL8" s="257">
        <f>IF(JK8&lt;0,"-"&amp;TEXT(ABS(JK8),"[hh]:mm"),JK8)</f>
        <v>0</v>
      </c>
      <c r="JM8" s="332">
        <v>0</v>
      </c>
      <c r="JN8" s="202" t="e">
        <f>SUM(EY8,JK8,JM8)</f>
        <v>#REF!</v>
      </c>
      <c r="JO8" s="257" t="e">
        <f>IF(JN8&lt;0,"-"&amp;TEXT(ABS(JN8),"[hh]:mm"),JN8)</f>
        <v>#REF!</v>
      </c>
      <c r="JP8" s="237"/>
      <c r="JQ8" s="253">
        <v>1</v>
      </c>
      <c r="JR8" s="287"/>
      <c r="JS8" s="287"/>
      <c r="JT8" s="287"/>
      <c r="JU8" s="287"/>
      <c r="JV8" s="287"/>
      <c r="JW8" s="287"/>
      <c r="JX8" s="287"/>
      <c r="JY8" s="287"/>
      <c r="JZ8" s="287"/>
      <c r="KA8" s="287"/>
      <c r="KB8" s="214">
        <f t="shared" si="61"/>
        <v>0</v>
      </c>
      <c r="KC8" s="287"/>
      <c r="KD8" s="287"/>
      <c r="KE8" s="287"/>
      <c r="KF8" s="287"/>
      <c r="KG8" s="287"/>
      <c r="KH8" s="287"/>
      <c r="KI8" s="287"/>
      <c r="KJ8" s="287"/>
      <c r="KK8" s="287"/>
      <c r="KL8" s="287"/>
      <c r="KM8" s="214">
        <f t="shared" si="50"/>
        <v>0</v>
      </c>
      <c r="KN8" s="287"/>
      <c r="KO8" s="287"/>
      <c r="KP8" s="287"/>
      <c r="KQ8" s="287"/>
      <c r="KR8" s="287"/>
      <c r="KS8" s="287"/>
      <c r="KT8" s="287"/>
      <c r="KU8" s="287"/>
      <c r="KV8" s="287"/>
      <c r="KW8" s="287"/>
      <c r="KX8" s="214">
        <f t="shared" si="51"/>
        <v>0</v>
      </c>
      <c r="KY8" s="287"/>
      <c r="KZ8" s="287"/>
      <c r="LA8" s="287"/>
      <c r="LB8" s="287"/>
      <c r="LC8" s="287"/>
      <c r="LD8" s="287"/>
      <c r="LE8" s="287"/>
      <c r="LF8" s="287"/>
      <c r="LG8" s="287"/>
      <c r="LH8" s="287"/>
      <c r="LI8" s="214">
        <f t="shared" si="52"/>
        <v>0</v>
      </c>
      <c r="LJ8" s="287"/>
      <c r="LK8" s="287"/>
      <c r="LL8" s="287"/>
      <c r="LM8" s="287"/>
      <c r="LN8" s="287"/>
      <c r="LO8" s="287"/>
      <c r="LP8" s="287"/>
      <c r="LQ8" s="287"/>
      <c r="LR8" s="287"/>
      <c r="LS8" s="287"/>
      <c r="LT8" s="214">
        <f t="shared" si="53"/>
        <v>0</v>
      </c>
      <c r="LU8" s="287"/>
      <c r="LV8" s="287"/>
      <c r="LW8" s="287"/>
      <c r="LX8" s="287"/>
      <c r="LY8" s="287"/>
      <c r="LZ8" s="287"/>
      <c r="MA8" s="287"/>
      <c r="MB8" s="287"/>
      <c r="MC8" s="287"/>
      <c r="MD8" s="287"/>
      <c r="ME8" s="214">
        <f t="shared" si="54"/>
        <v>0</v>
      </c>
      <c r="MF8" s="288"/>
      <c r="MG8" s="289"/>
      <c r="MH8" s="289"/>
      <c r="MI8" s="289"/>
      <c r="MJ8" s="290"/>
      <c r="MK8" s="291"/>
      <c r="ML8" s="289"/>
      <c r="MM8" s="289"/>
      <c r="MN8" s="289"/>
      <c r="MO8" s="292"/>
      <c r="MP8" s="214">
        <f t="shared" si="55"/>
        <v>0</v>
      </c>
      <c r="MQ8" s="200">
        <f t="shared" si="62"/>
        <v>0</v>
      </c>
      <c r="MR8" s="264">
        <v>1.4583333333333333</v>
      </c>
      <c r="MS8" s="284">
        <f>MQ8+MQ9</f>
        <v>0</v>
      </c>
      <c r="MT8" s="215">
        <f t="shared" ref="MT8" si="67">MS8-MR8</f>
        <v>-1.4583333333333333</v>
      </c>
      <c r="MU8" s="361" t="str">
        <f>IF(MT8&lt;0,"-"&amp;TEXT(ABS(MT8),"[hh]:mm"),MT8)</f>
        <v>-35:00</v>
      </c>
      <c r="MV8" s="284">
        <v>0</v>
      </c>
      <c r="MW8" s="284">
        <f>SUM(LU8,MT8,MV8)</f>
        <v>-1.4583333333333333</v>
      </c>
      <c r="MX8" s="361" t="str">
        <f>IF(MW8&lt;0,"-"&amp;TEXT(ABS(MW8),"[hh]:mm"),MW8)</f>
        <v>-35:00</v>
      </c>
    </row>
    <row r="9" spans="1:362" ht="16.2" hidden="1" customHeight="1" thickBot="1" x14ac:dyDescent="0.35">
      <c r="A9" s="331"/>
      <c r="C9" s="261"/>
      <c r="D9" s="51"/>
      <c r="E9" s="60"/>
      <c r="F9" s="61">
        <f t="shared" si="63"/>
        <v>0</v>
      </c>
      <c r="G9" s="117"/>
      <c r="H9" s="118"/>
      <c r="I9" s="199">
        <f t="shared" si="0"/>
        <v>0</v>
      </c>
      <c r="J9" s="62"/>
      <c r="K9" s="60"/>
      <c r="L9" s="199">
        <f t="shared" si="1"/>
        <v>0</v>
      </c>
      <c r="M9" s="62"/>
      <c r="N9" s="60"/>
      <c r="O9" s="199">
        <f t="shared" si="2"/>
        <v>0</v>
      </c>
      <c r="P9" s="22"/>
      <c r="Q9" s="23"/>
      <c r="R9" s="199">
        <f t="shared" si="3"/>
        <v>0</v>
      </c>
      <c r="S9" s="53"/>
      <c r="T9" s="52"/>
      <c r="U9" s="199">
        <f t="shared" si="56"/>
        <v>0</v>
      </c>
      <c r="V9" s="77"/>
      <c r="W9" s="78"/>
      <c r="X9" s="199">
        <f t="shared" si="5"/>
        <v>0</v>
      </c>
      <c r="Y9" s="200">
        <f t="shared" si="57"/>
        <v>0</v>
      </c>
      <c r="Z9" s="185"/>
      <c r="AA9" s="256"/>
      <c r="AB9" s="331"/>
      <c r="AC9" s="258"/>
      <c r="AD9" s="333"/>
      <c r="AE9" s="203"/>
      <c r="AF9" s="258"/>
      <c r="AH9" s="261"/>
      <c r="AI9" s="51"/>
      <c r="AJ9" s="60"/>
      <c r="AK9" s="199">
        <f t="shared" si="6"/>
        <v>0</v>
      </c>
      <c r="AL9" s="117"/>
      <c r="AM9" s="118"/>
      <c r="AN9" s="199">
        <f t="shared" si="7"/>
        <v>0</v>
      </c>
      <c r="AO9" s="62"/>
      <c r="AP9" s="60"/>
      <c r="AQ9" s="199">
        <f t="shared" si="8"/>
        <v>0</v>
      </c>
      <c r="AR9" s="62"/>
      <c r="AS9" s="60"/>
      <c r="AT9" s="199">
        <f t="shared" si="9"/>
        <v>0</v>
      </c>
      <c r="AU9" s="22"/>
      <c r="AV9" s="23"/>
      <c r="AW9" s="199">
        <f t="shared" si="10"/>
        <v>0</v>
      </c>
      <c r="AX9" s="53"/>
      <c r="AY9" s="52"/>
      <c r="AZ9" s="199">
        <f t="shared" si="11"/>
        <v>0</v>
      </c>
      <c r="BA9" s="77"/>
      <c r="BB9" s="78"/>
      <c r="BC9" s="199">
        <f t="shared" si="12"/>
        <v>0</v>
      </c>
      <c r="BD9" s="201">
        <f t="shared" si="64"/>
        <v>0</v>
      </c>
      <c r="BE9" s="185"/>
      <c r="BF9" s="256"/>
      <c r="BG9" s="331"/>
      <c r="BH9" s="258"/>
      <c r="BI9" s="333"/>
      <c r="BJ9" s="203"/>
      <c r="BK9" s="258"/>
      <c r="BM9" s="261"/>
      <c r="BN9" s="51"/>
      <c r="BO9" s="60"/>
      <c r="BP9" s="199">
        <f t="shared" si="13"/>
        <v>0</v>
      </c>
      <c r="BQ9" s="117"/>
      <c r="BR9" s="118"/>
      <c r="BS9" s="199">
        <f t="shared" si="14"/>
        <v>0</v>
      </c>
      <c r="BT9" s="62"/>
      <c r="BU9" s="60"/>
      <c r="BV9" s="199">
        <f t="shared" si="15"/>
        <v>0</v>
      </c>
      <c r="BW9" s="62"/>
      <c r="BX9" s="60"/>
      <c r="BY9" s="199">
        <f t="shared" si="16"/>
        <v>0</v>
      </c>
      <c r="BZ9" s="22"/>
      <c r="CA9" s="23"/>
      <c r="CB9" s="81">
        <f>MOD(CA9-BZ9,1)</f>
        <v>0</v>
      </c>
      <c r="CC9" s="53"/>
      <c r="CD9" s="52"/>
      <c r="CE9" s="199">
        <f t="shared" si="18"/>
        <v>0</v>
      </c>
      <c r="CF9" s="77"/>
      <c r="CG9" s="78"/>
      <c r="CH9" s="199">
        <f t="shared" si="19"/>
        <v>0</v>
      </c>
      <c r="CI9" s="201">
        <f t="shared" si="20"/>
        <v>0</v>
      </c>
      <c r="CJ9" s="185"/>
      <c r="CK9" s="256"/>
      <c r="CL9" s="331"/>
      <c r="CM9" s="258"/>
      <c r="CN9" s="333"/>
      <c r="CO9" s="203"/>
      <c r="CP9" s="258"/>
      <c r="CR9" s="261"/>
      <c r="CS9" s="51"/>
      <c r="CT9" s="60"/>
      <c r="CU9" s="199">
        <f t="shared" si="21"/>
        <v>0</v>
      </c>
      <c r="CV9" s="117"/>
      <c r="CW9" s="118"/>
      <c r="CX9" s="199">
        <f t="shared" si="22"/>
        <v>0</v>
      </c>
      <c r="CY9" s="62"/>
      <c r="CZ9" s="60"/>
      <c r="DA9" s="199">
        <f t="shared" si="23"/>
        <v>0</v>
      </c>
      <c r="DB9" s="62"/>
      <c r="DC9" s="60"/>
      <c r="DD9" s="199">
        <f t="shared" si="24"/>
        <v>0</v>
      </c>
      <c r="DE9" s="22"/>
      <c r="DF9" s="23"/>
      <c r="DG9" s="199">
        <f t="shared" si="25"/>
        <v>0</v>
      </c>
      <c r="DH9" s="53"/>
      <c r="DI9" s="52"/>
      <c r="DJ9" s="199">
        <f t="shared" si="26"/>
        <v>0</v>
      </c>
      <c r="DK9" s="77"/>
      <c r="DL9" s="78"/>
      <c r="DM9" s="199">
        <f t="shared" si="27"/>
        <v>0</v>
      </c>
      <c r="DN9" s="201">
        <f t="shared" si="28"/>
        <v>0</v>
      </c>
      <c r="DO9" s="185"/>
      <c r="DP9" s="256"/>
      <c r="DQ9" s="331"/>
      <c r="DR9" s="258"/>
      <c r="DS9" s="333"/>
      <c r="DT9" s="203"/>
      <c r="DU9" s="258"/>
      <c r="DW9" s="261"/>
      <c r="DX9" s="51"/>
      <c r="DY9" s="60"/>
      <c r="DZ9" s="199">
        <f t="shared" si="29"/>
        <v>0</v>
      </c>
      <c r="EA9" s="117"/>
      <c r="EB9" s="118"/>
      <c r="EC9" s="199">
        <f t="shared" si="30"/>
        <v>0</v>
      </c>
      <c r="ED9" s="62"/>
      <c r="EE9" s="60"/>
      <c r="EF9" s="199">
        <f t="shared" si="31"/>
        <v>0</v>
      </c>
      <c r="EG9" s="62"/>
      <c r="EH9" s="60"/>
      <c r="EI9" s="199">
        <f t="shared" si="32"/>
        <v>0</v>
      </c>
      <c r="EJ9" s="22"/>
      <c r="EK9" s="23"/>
      <c r="EL9" s="199">
        <f t="shared" si="33"/>
        <v>0</v>
      </c>
      <c r="EM9" s="53"/>
      <c r="EN9" s="52"/>
      <c r="EO9" s="199">
        <f t="shared" si="34"/>
        <v>0</v>
      </c>
      <c r="EP9" s="77"/>
      <c r="EQ9" s="78"/>
      <c r="ER9" s="199">
        <f t="shared" si="35"/>
        <v>0</v>
      </c>
      <c r="ES9" s="201">
        <f t="shared" si="36"/>
        <v>0</v>
      </c>
      <c r="ET9" s="185"/>
      <c r="EU9" s="256"/>
      <c r="EV9" s="331"/>
      <c r="EW9" s="258"/>
      <c r="EX9" s="333"/>
      <c r="EY9" s="203"/>
      <c r="EZ9" s="258"/>
      <c r="FA9" s="247"/>
      <c r="FB9" s="261"/>
      <c r="FC9" s="276"/>
      <c r="FD9" s="276"/>
      <c r="FE9" s="276"/>
      <c r="FF9" s="276"/>
      <c r="FG9" s="276"/>
      <c r="FH9" s="277"/>
      <c r="FI9" s="277"/>
      <c r="FJ9" s="277"/>
      <c r="FK9" s="277"/>
      <c r="FL9" s="277"/>
      <c r="FM9" s="214">
        <f t="shared" si="59"/>
        <v>0</v>
      </c>
      <c r="FN9" s="276"/>
      <c r="FO9" s="276"/>
      <c r="FP9" s="276"/>
      <c r="FQ9" s="276"/>
      <c r="FR9" s="276"/>
      <c r="FS9" s="277"/>
      <c r="FT9" s="277"/>
      <c r="FU9" s="277"/>
      <c r="FV9" s="277"/>
      <c r="FW9" s="277"/>
      <c r="FX9" s="214">
        <f t="shared" si="37"/>
        <v>0</v>
      </c>
      <c r="FY9" s="276"/>
      <c r="FZ9" s="276"/>
      <c r="GA9" s="276"/>
      <c r="GB9" s="276"/>
      <c r="GC9" s="276"/>
      <c r="GD9" s="277"/>
      <c r="GE9" s="277"/>
      <c r="GF9" s="277"/>
      <c r="GG9" s="277"/>
      <c r="GH9" s="277"/>
      <c r="GI9" s="214">
        <f t="shared" si="38"/>
        <v>0</v>
      </c>
      <c r="GJ9" s="276"/>
      <c r="GK9" s="276"/>
      <c r="GL9" s="276"/>
      <c r="GM9" s="276"/>
      <c r="GN9" s="276"/>
      <c r="GO9" s="277"/>
      <c r="GP9" s="277"/>
      <c r="GQ9" s="277"/>
      <c r="GR9" s="277"/>
      <c r="GS9" s="277"/>
      <c r="GT9" s="214">
        <f t="shared" si="39"/>
        <v>0</v>
      </c>
      <c r="GU9" s="276"/>
      <c r="GV9" s="276"/>
      <c r="GW9" s="276"/>
      <c r="GX9" s="276"/>
      <c r="GY9" s="276"/>
      <c r="GZ9" s="277"/>
      <c r="HA9" s="277"/>
      <c r="HB9" s="277"/>
      <c r="HC9" s="277"/>
      <c r="HD9" s="277"/>
      <c r="HE9" s="214">
        <f t="shared" si="40"/>
        <v>0</v>
      </c>
      <c r="HF9" s="276"/>
      <c r="HG9" s="276"/>
      <c r="HH9" s="276"/>
      <c r="HI9" s="276"/>
      <c r="HJ9" s="276"/>
      <c r="HK9" s="277"/>
      <c r="HL9" s="277"/>
      <c r="HM9" s="277"/>
      <c r="HN9" s="277"/>
      <c r="HO9" s="277"/>
      <c r="HP9" s="214">
        <f t="shared" si="41"/>
        <v>0</v>
      </c>
      <c r="HQ9" s="278"/>
      <c r="HR9" s="279"/>
      <c r="HS9" s="279"/>
      <c r="HT9" s="279"/>
      <c r="HU9" s="280"/>
      <c r="HV9" s="281"/>
      <c r="HW9" s="282"/>
      <c r="HX9" s="282"/>
      <c r="HY9" s="282"/>
      <c r="HZ9" s="283"/>
      <c r="IA9" s="214">
        <f t="shared" si="42"/>
        <v>0</v>
      </c>
      <c r="IB9" s="200">
        <f t="shared" si="60"/>
        <v>0</v>
      </c>
      <c r="IC9" s="265"/>
      <c r="ID9" s="285"/>
      <c r="IE9" s="241"/>
      <c r="IF9" s="362"/>
      <c r="IG9" s="285"/>
      <c r="IH9" s="285"/>
      <c r="II9" s="362"/>
      <c r="IJ9" s="385"/>
      <c r="IL9" s="261"/>
      <c r="IM9" s="51"/>
      <c r="IN9" s="60"/>
      <c r="IO9" s="199">
        <f t="shared" si="43"/>
        <v>0</v>
      </c>
      <c r="IP9" s="117"/>
      <c r="IQ9" s="118"/>
      <c r="IR9" s="199">
        <f t="shared" si="44"/>
        <v>0</v>
      </c>
      <c r="IS9" s="62"/>
      <c r="IT9" s="60"/>
      <c r="IU9" s="199">
        <f t="shared" si="45"/>
        <v>0</v>
      </c>
      <c r="IV9" s="62"/>
      <c r="IW9" s="60"/>
      <c r="IX9" s="199">
        <f t="shared" si="46"/>
        <v>0</v>
      </c>
      <c r="IY9" s="22"/>
      <c r="IZ9" s="23"/>
      <c r="JA9" s="199">
        <f t="shared" si="47"/>
        <v>0</v>
      </c>
      <c r="JB9" s="53"/>
      <c r="JC9" s="52"/>
      <c r="JD9" s="199">
        <f t="shared" si="48"/>
        <v>0</v>
      </c>
      <c r="JE9" s="77"/>
      <c r="JF9" s="78"/>
      <c r="JG9" s="199">
        <f t="shared" si="49"/>
        <v>0</v>
      </c>
      <c r="JH9" s="201">
        <f t="shared" si="66"/>
        <v>0</v>
      </c>
      <c r="JI9" s="185"/>
      <c r="JJ9" s="256"/>
      <c r="JK9" s="331"/>
      <c r="JL9" s="258"/>
      <c r="JM9" s="333"/>
      <c r="JN9" s="203"/>
      <c r="JO9" s="258"/>
      <c r="JP9" s="237"/>
      <c r="JQ9" s="261"/>
      <c r="JR9" s="276"/>
      <c r="JS9" s="276"/>
      <c r="JT9" s="276"/>
      <c r="JU9" s="276"/>
      <c r="JV9" s="276"/>
      <c r="JW9" s="277"/>
      <c r="JX9" s="277"/>
      <c r="JY9" s="277"/>
      <c r="JZ9" s="277"/>
      <c r="KA9" s="277"/>
      <c r="KB9" s="214">
        <f t="shared" si="61"/>
        <v>0</v>
      </c>
      <c r="KC9" s="276"/>
      <c r="KD9" s="276"/>
      <c r="KE9" s="276"/>
      <c r="KF9" s="276"/>
      <c r="KG9" s="276"/>
      <c r="KH9" s="277"/>
      <c r="KI9" s="277"/>
      <c r="KJ9" s="277"/>
      <c r="KK9" s="277"/>
      <c r="KL9" s="277"/>
      <c r="KM9" s="214">
        <f t="shared" si="50"/>
        <v>0</v>
      </c>
      <c r="KN9" s="276"/>
      <c r="KO9" s="276"/>
      <c r="KP9" s="276"/>
      <c r="KQ9" s="276"/>
      <c r="KR9" s="276"/>
      <c r="KS9" s="277"/>
      <c r="KT9" s="277"/>
      <c r="KU9" s="277"/>
      <c r="KV9" s="277"/>
      <c r="KW9" s="277"/>
      <c r="KX9" s="214">
        <f t="shared" si="51"/>
        <v>0</v>
      </c>
      <c r="KY9" s="276"/>
      <c r="KZ9" s="276"/>
      <c r="LA9" s="276"/>
      <c r="LB9" s="276"/>
      <c r="LC9" s="276"/>
      <c r="LD9" s="277"/>
      <c r="LE9" s="277"/>
      <c r="LF9" s="277"/>
      <c r="LG9" s="277"/>
      <c r="LH9" s="277"/>
      <c r="LI9" s="214">
        <f t="shared" si="52"/>
        <v>0</v>
      </c>
      <c r="LJ9" s="276"/>
      <c r="LK9" s="276"/>
      <c r="LL9" s="276"/>
      <c r="LM9" s="276"/>
      <c r="LN9" s="276"/>
      <c r="LO9" s="277"/>
      <c r="LP9" s="277"/>
      <c r="LQ9" s="277"/>
      <c r="LR9" s="277"/>
      <c r="LS9" s="277"/>
      <c r="LT9" s="214">
        <f t="shared" si="53"/>
        <v>0</v>
      </c>
      <c r="LU9" s="276"/>
      <c r="LV9" s="276"/>
      <c r="LW9" s="276"/>
      <c r="LX9" s="276"/>
      <c r="LY9" s="276"/>
      <c r="LZ9" s="277"/>
      <c r="MA9" s="277"/>
      <c r="MB9" s="277"/>
      <c r="MC9" s="277"/>
      <c r="MD9" s="277"/>
      <c r="ME9" s="214">
        <f t="shared" si="54"/>
        <v>0</v>
      </c>
      <c r="MF9" s="278"/>
      <c r="MG9" s="279"/>
      <c r="MH9" s="279"/>
      <c r="MI9" s="279"/>
      <c r="MJ9" s="280"/>
      <c r="MK9" s="281"/>
      <c r="ML9" s="282"/>
      <c r="MM9" s="282"/>
      <c r="MN9" s="282"/>
      <c r="MO9" s="283"/>
      <c r="MP9" s="214">
        <f t="shared" si="55"/>
        <v>0</v>
      </c>
      <c r="MQ9" s="200">
        <f t="shared" si="62"/>
        <v>0</v>
      </c>
      <c r="MR9" s="265"/>
      <c r="MS9" s="285"/>
      <c r="MT9" s="216"/>
      <c r="MU9" s="362"/>
      <c r="MV9" s="285"/>
      <c r="MW9" s="285"/>
      <c r="MX9" s="362"/>
    </row>
    <row r="10" spans="1:362" ht="16.2" customHeight="1" x14ac:dyDescent="0.3">
      <c r="A10" s="259">
        <v>0</v>
      </c>
      <c r="C10" s="253">
        <v>2</v>
      </c>
      <c r="D10" s="75"/>
      <c r="E10" s="76"/>
      <c r="F10" s="198">
        <f t="shared" ref="F10:F27" si="68">E10-D10</f>
        <v>0</v>
      </c>
      <c r="G10" s="127">
        <v>0.41319444444444442</v>
      </c>
      <c r="H10" s="111">
        <v>0.5</v>
      </c>
      <c r="I10" s="198">
        <f t="shared" si="0"/>
        <v>8.680555555555558E-2</v>
      </c>
      <c r="J10" s="73">
        <v>0.45833333333333331</v>
      </c>
      <c r="K10" s="71">
        <v>0.58333333333333337</v>
      </c>
      <c r="L10" s="198">
        <f t="shared" si="1"/>
        <v>0.12500000000000006</v>
      </c>
      <c r="M10" s="75"/>
      <c r="N10" s="76"/>
      <c r="O10" s="198">
        <f t="shared" si="2"/>
        <v>0</v>
      </c>
      <c r="P10" s="73">
        <v>0.45833333333333331</v>
      </c>
      <c r="Q10" s="71">
        <v>0.5</v>
      </c>
      <c r="R10" s="198">
        <f t="shared" si="3"/>
        <v>4.1666666666666685E-2</v>
      </c>
      <c r="S10" s="73">
        <v>0.39583333333333331</v>
      </c>
      <c r="T10" s="71">
        <v>0.5</v>
      </c>
      <c r="U10" s="198">
        <f t="shared" si="56"/>
        <v>0.10416666666666669</v>
      </c>
      <c r="V10" s="75"/>
      <c r="W10" s="76"/>
      <c r="X10" s="198">
        <f t="shared" si="5"/>
        <v>0</v>
      </c>
      <c r="Y10" s="200">
        <f t="shared" si="57"/>
        <v>0.35763888888888901</v>
      </c>
      <c r="Z10" s="264">
        <v>1.4583333333333333</v>
      </c>
      <c r="AA10" s="293">
        <f t="shared" ref="AA10" si="69">Y10+Y11</f>
        <v>1.4583333333333337</v>
      </c>
      <c r="AB10" s="284">
        <f t="shared" ref="AB10" si="70">AA10-Z10</f>
        <v>0</v>
      </c>
      <c r="AC10" s="273">
        <f t="shared" ref="AC10" si="71">IF(AB10&lt;0,"-"&amp;TEXT(ABS(AB10),"[hh]:mm"),AB10)</f>
        <v>0</v>
      </c>
      <c r="AD10" s="293">
        <v>0</v>
      </c>
      <c r="AE10" s="255">
        <f t="shared" ref="AE10" si="72">SUM(A10,AB10,AD10)</f>
        <v>0</v>
      </c>
      <c r="AF10" s="273">
        <f t="shared" ref="AF10" si="73">IF(AE10&lt;0,"-"&amp;TEXT(ABS(AE10),"[hh]:mm"),AE10)</f>
        <v>0</v>
      </c>
      <c r="AH10" s="253">
        <v>2</v>
      </c>
      <c r="AI10" s="75"/>
      <c r="AJ10" s="76"/>
      <c r="AK10" s="198">
        <f t="shared" si="6"/>
        <v>0</v>
      </c>
      <c r="AL10" s="72">
        <v>0.41319444444444442</v>
      </c>
      <c r="AM10" s="71">
        <v>0.5</v>
      </c>
      <c r="AN10" s="198">
        <f t="shared" si="7"/>
        <v>8.680555555555558E-2</v>
      </c>
      <c r="AO10" s="72">
        <v>0.41319444444444442</v>
      </c>
      <c r="AP10" s="71">
        <v>0.58333333333333337</v>
      </c>
      <c r="AQ10" s="198">
        <f t="shared" si="8"/>
        <v>0.17013888888888895</v>
      </c>
      <c r="AR10" s="75"/>
      <c r="AS10" s="76"/>
      <c r="AT10" s="198">
        <f t="shared" si="9"/>
        <v>0</v>
      </c>
      <c r="AU10" s="72">
        <v>0.41319444444444442</v>
      </c>
      <c r="AV10" s="71">
        <v>0.58333333333333337</v>
      </c>
      <c r="AW10" s="198">
        <f t="shared" si="10"/>
        <v>0.17013888888888895</v>
      </c>
      <c r="AX10" s="94">
        <v>0.45833333333333331</v>
      </c>
      <c r="AY10" s="95">
        <v>0.58333333333333337</v>
      </c>
      <c r="AZ10" s="198">
        <f t="shared" si="11"/>
        <v>0.12500000000000006</v>
      </c>
      <c r="BA10" s="75"/>
      <c r="BB10" s="76"/>
      <c r="BC10" s="198">
        <f t="shared" si="12"/>
        <v>0</v>
      </c>
      <c r="BD10" s="198">
        <f t="shared" si="64"/>
        <v>0.55208333333333348</v>
      </c>
      <c r="BE10" s="264">
        <v>1.4583333333333333</v>
      </c>
      <c r="BF10" s="293">
        <f t="shared" ref="BF10" si="74">BD10+BD11</f>
        <v>1.4583333333333335</v>
      </c>
      <c r="BG10" s="284">
        <f t="shared" ref="BG10" si="75">BF10-BE10</f>
        <v>0</v>
      </c>
      <c r="BH10" s="273">
        <f t="shared" ref="BH10" si="76">IF(BG10&lt;0,"-"&amp;TEXT(ABS(BG10),"[hh]:mm"),BG10)</f>
        <v>0</v>
      </c>
      <c r="BI10" s="293">
        <v>0</v>
      </c>
      <c r="BJ10" s="255">
        <f t="shared" ref="BJ10" si="77">SUM(AF10,BG10,BI10)</f>
        <v>0</v>
      </c>
      <c r="BK10" s="273">
        <f t="shared" ref="BK10" si="78">IF(BJ10&lt;0,"-"&amp;TEXT(ABS(BJ10),"[hh]:mm"),BJ10)</f>
        <v>0</v>
      </c>
      <c r="BM10" s="253">
        <v>2</v>
      </c>
      <c r="BN10" s="75"/>
      <c r="BO10" s="76"/>
      <c r="BP10" s="198">
        <f t="shared" si="13"/>
        <v>0</v>
      </c>
      <c r="BQ10" s="72">
        <v>0.41319444444444442</v>
      </c>
      <c r="BR10" s="71">
        <v>0.5</v>
      </c>
      <c r="BS10" s="198">
        <f t="shared" si="14"/>
        <v>8.680555555555558E-2</v>
      </c>
      <c r="BT10" s="113">
        <v>0.41666666666666669</v>
      </c>
      <c r="BU10" s="65">
        <v>0.54166666666666663</v>
      </c>
      <c r="BV10" s="198">
        <f t="shared" si="15"/>
        <v>0.12499999999999994</v>
      </c>
      <c r="BW10" s="75"/>
      <c r="BX10" s="76"/>
      <c r="BY10" s="198">
        <f t="shared" si="16"/>
        <v>0</v>
      </c>
      <c r="BZ10" s="72">
        <v>0.5</v>
      </c>
      <c r="CA10" s="71">
        <v>0.58333333333333337</v>
      </c>
      <c r="CB10" s="56">
        <f t="shared" ref="CB10:CB27" si="79">MOD(CA10-BZ10,1)</f>
        <v>8.333333333333337E-2</v>
      </c>
      <c r="CC10" s="73">
        <v>0.39583333333333331</v>
      </c>
      <c r="CD10" s="71">
        <v>0.58333333333333337</v>
      </c>
      <c r="CE10" s="198">
        <f t="shared" si="18"/>
        <v>0.18750000000000006</v>
      </c>
      <c r="CF10" s="75"/>
      <c r="CG10" s="76"/>
      <c r="CH10" s="198">
        <f t="shared" si="19"/>
        <v>0</v>
      </c>
      <c r="CI10" s="198">
        <f t="shared" si="20"/>
        <v>0.48263888888888895</v>
      </c>
      <c r="CJ10" s="264">
        <v>1.4583333333333333</v>
      </c>
      <c r="CK10" s="255">
        <f>CI10+CI11</f>
        <v>1.4583333333333335</v>
      </c>
      <c r="CL10" s="255">
        <f>CK10-CJ10</f>
        <v>0</v>
      </c>
      <c r="CM10" s="257">
        <f>IF(CL10&lt;0,"-"&amp;TEXT(ABS(CL10),"[hh]:mm"),CL10)</f>
        <v>0</v>
      </c>
      <c r="CN10" s="259">
        <v>0</v>
      </c>
      <c r="CO10" s="255">
        <f t="shared" ref="CO10" si="80">SUM(BK10,CL10,CN10)</f>
        <v>0</v>
      </c>
      <c r="CP10" s="257">
        <f t="shared" ref="CP10" si="81">IF(CO10&lt;0,"-"&amp;TEXT(ABS(CO10),"[hh]:mm"),CO10)</f>
        <v>0</v>
      </c>
      <c r="CR10" s="253">
        <v>2</v>
      </c>
      <c r="CS10" s="75"/>
      <c r="CT10" s="76"/>
      <c r="CU10" s="198">
        <f t="shared" si="21"/>
        <v>0</v>
      </c>
      <c r="CV10" s="72">
        <v>0.41319444444444442</v>
      </c>
      <c r="CW10" s="71">
        <v>0.54166666666666663</v>
      </c>
      <c r="CX10" s="198">
        <f t="shared" si="22"/>
        <v>0.12847222222222221</v>
      </c>
      <c r="CY10" s="153">
        <v>0.45833333333333331</v>
      </c>
      <c r="CZ10" s="71">
        <v>0.58333333333333337</v>
      </c>
      <c r="DA10" s="198">
        <f t="shared" si="23"/>
        <v>0.12500000000000006</v>
      </c>
      <c r="DB10" s="75"/>
      <c r="DC10" s="76"/>
      <c r="DD10" s="198">
        <f t="shared" si="24"/>
        <v>0</v>
      </c>
      <c r="DE10" s="72">
        <v>0.41319444444444442</v>
      </c>
      <c r="DF10" s="71">
        <v>0.54166666666666663</v>
      </c>
      <c r="DG10" s="198">
        <f t="shared" si="25"/>
        <v>0.12847222222222221</v>
      </c>
      <c r="DH10" s="73">
        <v>0.39583333333333331</v>
      </c>
      <c r="DI10" s="71">
        <v>0.5</v>
      </c>
      <c r="DJ10" s="198">
        <f t="shared" si="26"/>
        <v>0.10416666666666669</v>
      </c>
      <c r="DK10" s="75"/>
      <c r="DL10" s="76"/>
      <c r="DM10" s="198">
        <f t="shared" si="27"/>
        <v>0</v>
      </c>
      <c r="DN10" s="198">
        <f t="shared" si="28"/>
        <v>0.48611111111111116</v>
      </c>
      <c r="DO10" s="264">
        <v>1.4583333333333333</v>
      </c>
      <c r="DP10" s="255">
        <f>DN10+DN11</f>
        <v>1.4583333333333333</v>
      </c>
      <c r="DQ10" s="255">
        <f>DP10-DO10</f>
        <v>0</v>
      </c>
      <c r="DR10" s="257">
        <f>IF(DQ10&lt;0,"-"&amp;TEXT(ABS(DQ10),"[hh]:mm"),DQ10)</f>
        <v>0</v>
      </c>
      <c r="DS10" s="259">
        <v>0</v>
      </c>
      <c r="DT10" s="255">
        <f t="shared" ref="DT10" si="82">SUM(CP10,DQ10,DS10)</f>
        <v>0</v>
      </c>
      <c r="DU10" s="257">
        <f t="shared" ref="DU10" si="83">IF(DT10&lt;0,"-"&amp;TEXT(ABS(DT10),"[hh]:mm"),DT10)</f>
        <v>0</v>
      </c>
      <c r="DW10" s="253">
        <v>2</v>
      </c>
      <c r="DX10" s="75"/>
      <c r="DY10" s="76"/>
      <c r="DZ10" s="198">
        <f t="shared" si="29"/>
        <v>0</v>
      </c>
      <c r="EA10" s="72">
        <v>0.41319444444444442</v>
      </c>
      <c r="EB10" s="71">
        <v>0.54166666666666663</v>
      </c>
      <c r="EC10" s="198">
        <f t="shared" si="30"/>
        <v>0.12847222222222221</v>
      </c>
      <c r="ED10" s="72">
        <v>0.41319444444444442</v>
      </c>
      <c r="EE10" s="71">
        <v>0.58333333333333337</v>
      </c>
      <c r="EF10" s="198">
        <f t="shared" si="31"/>
        <v>0.17013888888888895</v>
      </c>
      <c r="EG10" s="75"/>
      <c r="EH10" s="76"/>
      <c r="EI10" s="198">
        <f t="shared" si="32"/>
        <v>0</v>
      </c>
      <c r="EJ10" s="72">
        <v>0.41319444444444442</v>
      </c>
      <c r="EK10" s="71">
        <v>0.54166666666666663</v>
      </c>
      <c r="EL10" s="198">
        <f t="shared" si="33"/>
        <v>0.12847222222222221</v>
      </c>
      <c r="EM10" s="73">
        <v>0.39583333333333331</v>
      </c>
      <c r="EN10" s="71">
        <v>0.5</v>
      </c>
      <c r="EO10" s="198">
        <f t="shared" si="34"/>
        <v>0.10416666666666669</v>
      </c>
      <c r="EP10" s="75"/>
      <c r="EQ10" s="76"/>
      <c r="ER10" s="198">
        <f t="shared" si="35"/>
        <v>0</v>
      </c>
      <c r="ES10" s="198">
        <f t="shared" si="36"/>
        <v>0.53125</v>
      </c>
      <c r="ET10" s="264">
        <v>1.4583333333333333</v>
      </c>
      <c r="EU10" s="255">
        <f>ES10+ES11</f>
        <v>1.4583333333333333</v>
      </c>
      <c r="EV10" s="255">
        <f>EU10-ET10</f>
        <v>0</v>
      </c>
      <c r="EW10" s="257">
        <f>IF(EV10&lt;0,"-"&amp;TEXT(ABS(EV10),"[hh]:mm"),EV10)</f>
        <v>0</v>
      </c>
      <c r="EX10" s="259">
        <v>0</v>
      </c>
      <c r="EY10" s="255">
        <f t="shared" ref="EY10" si="84">SUM(DU10,EV10,EX10)</f>
        <v>0</v>
      </c>
      <c r="EZ10" s="257">
        <f t="shared" ref="EZ10" si="85">IF(EY10&lt;0,"-"&amp;TEXT(ABS(EY10),"[hh]:mm"),EY10)</f>
        <v>0</v>
      </c>
      <c r="FA10" s="247"/>
      <c r="FB10" s="253">
        <v>2</v>
      </c>
      <c r="FC10" s="287"/>
      <c r="FD10" s="287"/>
      <c r="FE10" s="287"/>
      <c r="FF10" s="287"/>
      <c r="FG10" s="287"/>
      <c r="FH10" s="287"/>
      <c r="FI10" s="287"/>
      <c r="FJ10" s="287"/>
      <c r="FK10" s="287"/>
      <c r="FL10" s="287"/>
      <c r="FM10" s="214">
        <f t="shared" si="59"/>
        <v>0</v>
      </c>
      <c r="FN10" s="286">
        <v>0.41319444444444442</v>
      </c>
      <c r="FO10" s="286"/>
      <c r="FP10" s="286"/>
      <c r="FQ10" s="286"/>
      <c r="FR10" s="286"/>
      <c r="FS10" s="286">
        <v>0.54166666666666663</v>
      </c>
      <c r="FT10" s="286"/>
      <c r="FU10" s="286"/>
      <c r="FV10" s="286"/>
      <c r="FW10" s="286"/>
      <c r="FX10" s="214">
        <f t="shared" si="37"/>
        <v>0.12847222222222221</v>
      </c>
      <c r="FY10" s="286">
        <v>0.41319444444444442</v>
      </c>
      <c r="FZ10" s="286"/>
      <c r="GA10" s="286"/>
      <c r="GB10" s="286"/>
      <c r="GC10" s="286"/>
      <c r="GD10" s="286">
        <v>0.58333333333333337</v>
      </c>
      <c r="GE10" s="286"/>
      <c r="GF10" s="286"/>
      <c r="GG10" s="286"/>
      <c r="GH10" s="286"/>
      <c r="GI10" s="214">
        <f t="shared" si="38"/>
        <v>0.17013888888888895</v>
      </c>
      <c r="GJ10" s="287"/>
      <c r="GK10" s="287"/>
      <c r="GL10" s="287"/>
      <c r="GM10" s="287"/>
      <c r="GN10" s="287"/>
      <c r="GO10" s="287"/>
      <c r="GP10" s="287"/>
      <c r="GQ10" s="287"/>
      <c r="GR10" s="287"/>
      <c r="GS10" s="287"/>
      <c r="GT10" s="214">
        <f t="shared" si="39"/>
        <v>0</v>
      </c>
      <c r="GU10" s="286">
        <v>0.41319444444444442</v>
      </c>
      <c r="GV10" s="286"/>
      <c r="GW10" s="286"/>
      <c r="GX10" s="286"/>
      <c r="GY10" s="286"/>
      <c r="GZ10" s="286">
        <v>0.54166666666666663</v>
      </c>
      <c r="HA10" s="286"/>
      <c r="HB10" s="286"/>
      <c r="HC10" s="286"/>
      <c r="HD10" s="286"/>
      <c r="HE10" s="214">
        <f t="shared" si="40"/>
        <v>0.12847222222222221</v>
      </c>
      <c r="HF10" s="286">
        <v>0.39583333333333331</v>
      </c>
      <c r="HG10" s="286"/>
      <c r="HH10" s="286"/>
      <c r="HI10" s="286"/>
      <c r="HJ10" s="286"/>
      <c r="HK10" s="286">
        <v>0.5</v>
      </c>
      <c r="HL10" s="286"/>
      <c r="HM10" s="286"/>
      <c r="HN10" s="286"/>
      <c r="HO10" s="286"/>
      <c r="HP10" s="214">
        <f t="shared" si="41"/>
        <v>0.10416666666666669</v>
      </c>
      <c r="HQ10" s="288"/>
      <c r="HR10" s="289"/>
      <c r="HS10" s="289"/>
      <c r="HT10" s="289"/>
      <c r="HU10" s="290"/>
      <c r="HV10" s="291"/>
      <c r="HW10" s="289"/>
      <c r="HX10" s="289"/>
      <c r="HY10" s="289"/>
      <c r="HZ10" s="292"/>
      <c r="IA10" s="214">
        <f t="shared" si="42"/>
        <v>0</v>
      </c>
      <c r="IB10" s="200">
        <f t="shared" si="60"/>
        <v>0.53125</v>
      </c>
      <c r="IC10" s="264">
        <v>1.4583333333333333</v>
      </c>
      <c r="ID10" s="284">
        <f t="shared" ref="ID10" si="86">IB10+IB11</f>
        <v>1.4583333333333333</v>
      </c>
      <c r="IE10" s="284">
        <f t="shared" ref="IE10" si="87">ID10-IC10</f>
        <v>0</v>
      </c>
      <c r="IF10" s="273">
        <f t="shared" ref="IF10" si="88">IF(IE10&lt;0,"-"&amp;TEXT(ABS(IE10),"[hh]:mm"),IE10)</f>
        <v>0</v>
      </c>
      <c r="IG10" s="293">
        <v>0</v>
      </c>
      <c r="IH10" s="255">
        <f t="shared" ref="IH10" si="89">SUM(HC10,IE10,IG10)</f>
        <v>0</v>
      </c>
      <c r="II10" s="273">
        <f>IF(IH10&lt;0,"-"&amp;TEXT(ABS(IH10),"[hh]:mm"),IH10)</f>
        <v>0</v>
      </c>
      <c r="IJ10" s="384"/>
      <c r="IL10" s="253">
        <v>2</v>
      </c>
      <c r="IM10" s="75"/>
      <c r="IN10" s="76"/>
      <c r="IO10" s="198">
        <f t="shared" si="43"/>
        <v>0</v>
      </c>
      <c r="IP10" s="72">
        <v>0.41319444444444442</v>
      </c>
      <c r="IQ10" s="71">
        <v>0.54166666666666663</v>
      </c>
      <c r="IR10" s="198">
        <f t="shared" si="44"/>
        <v>0.12847222222222221</v>
      </c>
      <c r="IS10" s="72">
        <v>0.41319444444444442</v>
      </c>
      <c r="IT10" s="71">
        <v>0.58333333333333337</v>
      </c>
      <c r="IU10" s="198">
        <f t="shared" si="45"/>
        <v>0.17013888888888895</v>
      </c>
      <c r="IV10" s="75"/>
      <c r="IW10" s="76"/>
      <c r="IX10" s="198">
        <f t="shared" si="46"/>
        <v>0</v>
      </c>
      <c r="IY10" s="72">
        <v>0.41319444444444442</v>
      </c>
      <c r="IZ10" s="71">
        <v>0.54166666666666663</v>
      </c>
      <c r="JA10" s="198">
        <f t="shared" si="47"/>
        <v>0.12847222222222221</v>
      </c>
      <c r="JB10" s="73">
        <v>0.39583333333333331</v>
      </c>
      <c r="JC10" s="71">
        <v>0.5</v>
      </c>
      <c r="JD10" s="198">
        <f t="shared" si="48"/>
        <v>0.10416666666666669</v>
      </c>
      <c r="JE10" s="75"/>
      <c r="JF10" s="76"/>
      <c r="JG10" s="198">
        <f t="shared" si="49"/>
        <v>0</v>
      </c>
      <c r="JH10" s="198">
        <f t="shared" si="66"/>
        <v>0.53125</v>
      </c>
      <c r="JI10" s="264">
        <v>1.4583333333333333</v>
      </c>
      <c r="JJ10" s="255">
        <f>JH10+JH11</f>
        <v>1.4583333333333333</v>
      </c>
      <c r="JK10" s="255">
        <f>JJ10-JI10</f>
        <v>0</v>
      </c>
      <c r="JL10" s="257">
        <f>IF(JK10&lt;0,"-"&amp;TEXT(ABS(JK10),"[hh]:mm"),JK10)</f>
        <v>0</v>
      </c>
      <c r="JM10" s="259">
        <v>0</v>
      </c>
      <c r="JN10" s="255">
        <f t="shared" ref="JN10" si="90">SUM(EZ10,JK10,JM10)</f>
        <v>0</v>
      </c>
      <c r="JO10" s="257">
        <f t="shared" ref="JO10" si="91">IF(JN10&lt;0,"-"&amp;TEXT(ABS(JN10),"[hh]:mm"),JN10)</f>
        <v>0</v>
      </c>
      <c r="JP10" s="237"/>
      <c r="JQ10" s="253">
        <v>2</v>
      </c>
      <c r="JR10" s="287"/>
      <c r="JS10" s="287"/>
      <c r="JT10" s="287"/>
      <c r="JU10" s="287"/>
      <c r="JV10" s="287"/>
      <c r="JW10" s="287"/>
      <c r="JX10" s="287"/>
      <c r="JY10" s="287"/>
      <c r="JZ10" s="287"/>
      <c r="KA10" s="287"/>
      <c r="KB10" s="214">
        <f t="shared" si="61"/>
        <v>0</v>
      </c>
      <c r="KC10" s="286">
        <v>0.41319444444444442</v>
      </c>
      <c r="KD10" s="286"/>
      <c r="KE10" s="286"/>
      <c r="KF10" s="286"/>
      <c r="KG10" s="286"/>
      <c r="KH10" s="286">
        <v>0.54166666666666663</v>
      </c>
      <c r="KI10" s="286"/>
      <c r="KJ10" s="286"/>
      <c r="KK10" s="286"/>
      <c r="KL10" s="286"/>
      <c r="KM10" s="214">
        <f t="shared" si="50"/>
        <v>0.12847222222222221</v>
      </c>
      <c r="KN10" s="286">
        <v>0.41319444444444442</v>
      </c>
      <c r="KO10" s="286"/>
      <c r="KP10" s="286"/>
      <c r="KQ10" s="286"/>
      <c r="KR10" s="286"/>
      <c r="KS10" s="286">
        <v>0.58333333333333337</v>
      </c>
      <c r="KT10" s="286"/>
      <c r="KU10" s="286"/>
      <c r="KV10" s="286"/>
      <c r="KW10" s="286"/>
      <c r="KX10" s="214">
        <f t="shared" si="51"/>
        <v>0.17013888888888895</v>
      </c>
      <c r="KY10" s="287"/>
      <c r="KZ10" s="287"/>
      <c r="LA10" s="287"/>
      <c r="LB10" s="287"/>
      <c r="LC10" s="287"/>
      <c r="LD10" s="287"/>
      <c r="LE10" s="287"/>
      <c r="LF10" s="287"/>
      <c r="LG10" s="287"/>
      <c r="LH10" s="287"/>
      <c r="LI10" s="214">
        <f t="shared" si="52"/>
        <v>0</v>
      </c>
      <c r="LJ10" s="286">
        <v>0.41319444444444442</v>
      </c>
      <c r="LK10" s="286"/>
      <c r="LL10" s="286"/>
      <c r="LM10" s="286"/>
      <c r="LN10" s="286"/>
      <c r="LO10" s="286">
        <v>0.54166666666666663</v>
      </c>
      <c r="LP10" s="286"/>
      <c r="LQ10" s="286"/>
      <c r="LR10" s="286"/>
      <c r="LS10" s="286"/>
      <c r="LT10" s="214">
        <f t="shared" si="53"/>
        <v>0.12847222222222221</v>
      </c>
      <c r="LU10" s="286">
        <v>0.39583333333333331</v>
      </c>
      <c r="LV10" s="286"/>
      <c r="LW10" s="286"/>
      <c r="LX10" s="286"/>
      <c r="LY10" s="286"/>
      <c r="LZ10" s="286">
        <v>0.5</v>
      </c>
      <c r="MA10" s="286"/>
      <c r="MB10" s="286"/>
      <c r="MC10" s="286"/>
      <c r="MD10" s="286"/>
      <c r="ME10" s="214">
        <f t="shared" si="54"/>
        <v>0.10416666666666669</v>
      </c>
      <c r="MF10" s="288"/>
      <c r="MG10" s="289"/>
      <c r="MH10" s="289"/>
      <c r="MI10" s="289"/>
      <c r="MJ10" s="290"/>
      <c r="MK10" s="291"/>
      <c r="ML10" s="289"/>
      <c r="MM10" s="289"/>
      <c r="MN10" s="289"/>
      <c r="MO10" s="292"/>
      <c r="MP10" s="214">
        <f t="shared" si="55"/>
        <v>0</v>
      </c>
      <c r="MQ10" s="200">
        <f t="shared" si="62"/>
        <v>0.53125</v>
      </c>
      <c r="MR10" s="264">
        <v>1.4583333333333333</v>
      </c>
      <c r="MS10" s="284">
        <f t="shared" ref="MS10" si="92">MQ10+MQ11</f>
        <v>1.4583333333333333</v>
      </c>
      <c r="MT10" s="284">
        <f t="shared" ref="MT10" si="93">MS10-MR10</f>
        <v>0</v>
      </c>
      <c r="MU10" s="273">
        <f t="shared" ref="MU10" si="94">IF(MT10&lt;0,"-"&amp;TEXT(ABS(MT10),"[hh]:mm"),MT10)</f>
        <v>0</v>
      </c>
      <c r="MV10" s="293">
        <v>0</v>
      </c>
      <c r="MW10" s="255">
        <f t="shared" ref="MW10" si="95">SUM(LR10,MT10,MV10)</f>
        <v>0</v>
      </c>
      <c r="MX10" s="273">
        <f>IF(MW10&lt;0,"-"&amp;TEXT(ABS(MW10),"[hh]:mm"),MW10)</f>
        <v>0</v>
      </c>
    </row>
    <row r="11" spans="1:362" ht="16.2" customHeight="1" thickBot="1" x14ac:dyDescent="0.35">
      <c r="A11" s="260"/>
      <c r="C11" s="261"/>
      <c r="D11" s="77"/>
      <c r="E11" s="78"/>
      <c r="F11" s="199">
        <f t="shared" si="68"/>
        <v>0</v>
      </c>
      <c r="G11" s="128">
        <v>0.54166666666666663</v>
      </c>
      <c r="H11" s="108">
        <v>0.75</v>
      </c>
      <c r="I11" s="199">
        <f t="shared" si="0"/>
        <v>0.20833333333333337</v>
      </c>
      <c r="J11" s="74">
        <v>0.625</v>
      </c>
      <c r="K11" s="70">
        <v>0.80208333333333337</v>
      </c>
      <c r="L11" s="199">
        <f t="shared" si="1"/>
        <v>0.17708333333333337</v>
      </c>
      <c r="M11" s="74">
        <v>0.54166666666666663</v>
      </c>
      <c r="N11" s="79">
        <v>0.79166666666666663</v>
      </c>
      <c r="O11" s="199">
        <f t="shared" si="2"/>
        <v>0.25</v>
      </c>
      <c r="P11" s="74">
        <v>0.54166666666666663</v>
      </c>
      <c r="Q11" s="79">
        <v>0.75694444444444453</v>
      </c>
      <c r="R11" s="199">
        <f t="shared" si="3"/>
        <v>0.2152777777777779</v>
      </c>
      <c r="S11" s="74">
        <v>0.54166666666666663</v>
      </c>
      <c r="T11" s="79">
        <v>0.79166666666666663</v>
      </c>
      <c r="U11" s="199">
        <f t="shared" si="56"/>
        <v>0.25</v>
      </c>
      <c r="V11" s="77"/>
      <c r="W11" s="78"/>
      <c r="X11" s="199">
        <f t="shared" si="5"/>
        <v>0</v>
      </c>
      <c r="Y11" s="200">
        <f t="shared" si="57"/>
        <v>1.1006944444444446</v>
      </c>
      <c r="Z11" s="265"/>
      <c r="AA11" s="294"/>
      <c r="AB11" s="285"/>
      <c r="AC11" s="274"/>
      <c r="AD11" s="294"/>
      <c r="AE11" s="256"/>
      <c r="AF11" s="274"/>
      <c r="AH11" s="261"/>
      <c r="AI11" s="77"/>
      <c r="AJ11" s="78"/>
      <c r="AK11" s="199">
        <f t="shared" si="6"/>
        <v>0</v>
      </c>
      <c r="AL11" s="74">
        <v>0.54166666666666663</v>
      </c>
      <c r="AM11" s="79">
        <v>0.79166666666666663</v>
      </c>
      <c r="AN11" s="199">
        <f t="shared" si="7"/>
        <v>0.25</v>
      </c>
      <c r="AO11" s="74">
        <v>0.625</v>
      </c>
      <c r="AP11" s="70">
        <v>0.80208333333333337</v>
      </c>
      <c r="AQ11" s="199">
        <f t="shared" si="8"/>
        <v>0.17708333333333337</v>
      </c>
      <c r="AR11" s="74">
        <v>0.54166666666666663</v>
      </c>
      <c r="AS11" s="79">
        <v>0.79166666666666663</v>
      </c>
      <c r="AT11" s="199">
        <f t="shared" si="9"/>
        <v>0.25</v>
      </c>
      <c r="AU11" s="74">
        <v>0.625</v>
      </c>
      <c r="AV11" s="79">
        <v>0.70833333333333337</v>
      </c>
      <c r="AW11" s="199">
        <f t="shared" si="10"/>
        <v>8.333333333333337E-2</v>
      </c>
      <c r="AX11" s="98">
        <v>0.625</v>
      </c>
      <c r="AY11" s="97">
        <v>0.77083333333333337</v>
      </c>
      <c r="AZ11" s="199">
        <f t="shared" si="11"/>
        <v>0.14583333333333337</v>
      </c>
      <c r="BA11" s="77"/>
      <c r="BB11" s="78"/>
      <c r="BC11" s="199">
        <f t="shared" si="12"/>
        <v>0</v>
      </c>
      <c r="BD11" s="201">
        <f t="shared" si="64"/>
        <v>0.90625000000000011</v>
      </c>
      <c r="BE11" s="265"/>
      <c r="BF11" s="294"/>
      <c r="BG11" s="285"/>
      <c r="BH11" s="274"/>
      <c r="BI11" s="294"/>
      <c r="BJ11" s="256"/>
      <c r="BK11" s="274"/>
      <c r="BM11" s="261"/>
      <c r="BN11" s="77"/>
      <c r="BO11" s="78"/>
      <c r="BP11" s="199">
        <f t="shared" si="13"/>
        <v>0</v>
      </c>
      <c r="BQ11" s="74">
        <v>0.54166666666666663</v>
      </c>
      <c r="BR11" s="79">
        <v>0.79166666666666663</v>
      </c>
      <c r="BS11" s="199">
        <f t="shared" si="14"/>
        <v>0.25</v>
      </c>
      <c r="BT11" s="105">
        <v>0.58333333333333337</v>
      </c>
      <c r="BU11" s="66">
        <v>0.75</v>
      </c>
      <c r="BV11" s="199">
        <f t="shared" si="15"/>
        <v>0.16666666666666663</v>
      </c>
      <c r="BW11" s="74">
        <v>0.54166666666666663</v>
      </c>
      <c r="BX11" s="79">
        <v>0.79166666666666663</v>
      </c>
      <c r="BY11" s="199">
        <f t="shared" si="16"/>
        <v>0.25</v>
      </c>
      <c r="BZ11" s="74">
        <v>0.625</v>
      </c>
      <c r="CA11" s="79">
        <v>0.79166666666666663</v>
      </c>
      <c r="CB11" s="33">
        <f t="shared" si="79"/>
        <v>0.16666666666666663</v>
      </c>
      <c r="CC11" s="74">
        <v>0.625</v>
      </c>
      <c r="CD11" s="79">
        <v>0.76736111111111116</v>
      </c>
      <c r="CE11" s="199">
        <f t="shared" si="18"/>
        <v>0.14236111111111116</v>
      </c>
      <c r="CF11" s="77"/>
      <c r="CG11" s="78"/>
      <c r="CH11" s="199">
        <f t="shared" si="19"/>
        <v>0</v>
      </c>
      <c r="CI11" s="201">
        <f t="shared" si="20"/>
        <v>0.97569444444444442</v>
      </c>
      <c r="CJ11" s="265"/>
      <c r="CK11" s="256"/>
      <c r="CL11" s="256"/>
      <c r="CM11" s="258"/>
      <c r="CN11" s="260"/>
      <c r="CO11" s="256"/>
      <c r="CP11" s="258"/>
      <c r="CR11" s="261"/>
      <c r="CS11" s="77"/>
      <c r="CT11" s="78"/>
      <c r="CU11" s="199">
        <f t="shared" si="21"/>
        <v>0</v>
      </c>
      <c r="CV11" s="74">
        <v>0.58333333333333337</v>
      </c>
      <c r="CW11" s="79">
        <v>0.75</v>
      </c>
      <c r="CX11" s="199">
        <f t="shared" si="22"/>
        <v>0.16666666666666663</v>
      </c>
      <c r="CY11" s="74">
        <v>0.625</v>
      </c>
      <c r="CZ11" s="79">
        <v>0.79166666666666663</v>
      </c>
      <c r="DA11" s="199">
        <f t="shared" si="23"/>
        <v>0.16666666666666663</v>
      </c>
      <c r="DB11" s="74">
        <v>0.54166666666666663</v>
      </c>
      <c r="DC11" s="79">
        <v>0.79166666666666663</v>
      </c>
      <c r="DD11" s="199">
        <f t="shared" si="24"/>
        <v>0.25</v>
      </c>
      <c r="DE11" s="74">
        <v>0.58333333333333337</v>
      </c>
      <c r="DF11" s="79">
        <v>0.72222222222222221</v>
      </c>
      <c r="DG11" s="199">
        <f t="shared" si="25"/>
        <v>0.13888888888888884</v>
      </c>
      <c r="DH11" s="74">
        <v>0.54166666666666663</v>
      </c>
      <c r="DI11" s="79">
        <v>0.79166666666666663</v>
      </c>
      <c r="DJ11" s="199">
        <f t="shared" si="26"/>
        <v>0.25</v>
      </c>
      <c r="DK11" s="77"/>
      <c r="DL11" s="78"/>
      <c r="DM11" s="199">
        <f t="shared" si="27"/>
        <v>0</v>
      </c>
      <c r="DN11" s="201">
        <f t="shared" si="28"/>
        <v>0.9722222222222221</v>
      </c>
      <c r="DO11" s="265"/>
      <c r="DP11" s="256"/>
      <c r="DQ11" s="256"/>
      <c r="DR11" s="258"/>
      <c r="DS11" s="260"/>
      <c r="DT11" s="256"/>
      <c r="DU11" s="258"/>
      <c r="DW11" s="261"/>
      <c r="DX11" s="77"/>
      <c r="DY11" s="78"/>
      <c r="DZ11" s="199">
        <f t="shared" si="29"/>
        <v>0</v>
      </c>
      <c r="EA11" s="74">
        <v>0.58333333333333337</v>
      </c>
      <c r="EB11" s="79">
        <v>0.75</v>
      </c>
      <c r="EC11" s="199">
        <f t="shared" si="30"/>
        <v>0.16666666666666663</v>
      </c>
      <c r="ED11" s="74">
        <v>0.625</v>
      </c>
      <c r="EE11" s="79">
        <v>0.79166666666666663</v>
      </c>
      <c r="EF11" s="199">
        <f t="shared" si="31"/>
        <v>0.16666666666666663</v>
      </c>
      <c r="EG11" s="74">
        <v>0.54166666666666663</v>
      </c>
      <c r="EH11" s="70">
        <v>0.80208333333333337</v>
      </c>
      <c r="EI11" s="199">
        <f t="shared" si="32"/>
        <v>0.26041666666666674</v>
      </c>
      <c r="EJ11" s="74">
        <v>0.58333333333333337</v>
      </c>
      <c r="EK11" s="79">
        <v>0.66666666666666663</v>
      </c>
      <c r="EL11" s="199">
        <f t="shared" si="33"/>
        <v>8.3333333333333259E-2</v>
      </c>
      <c r="EM11" s="74">
        <v>0.54166666666666663</v>
      </c>
      <c r="EN11" s="79">
        <v>0.79166666666666663</v>
      </c>
      <c r="EO11" s="199">
        <f t="shared" si="34"/>
        <v>0.25</v>
      </c>
      <c r="EP11" s="77"/>
      <c r="EQ11" s="78"/>
      <c r="ER11" s="199">
        <f t="shared" si="35"/>
        <v>0</v>
      </c>
      <c r="ES11" s="201">
        <f t="shared" si="36"/>
        <v>0.92708333333333326</v>
      </c>
      <c r="ET11" s="265"/>
      <c r="EU11" s="256"/>
      <c r="EV11" s="256"/>
      <c r="EW11" s="258"/>
      <c r="EX11" s="260"/>
      <c r="EY11" s="256"/>
      <c r="EZ11" s="258"/>
      <c r="FA11" s="247"/>
      <c r="FB11" s="261"/>
      <c r="FC11" s="276"/>
      <c r="FD11" s="276"/>
      <c r="FE11" s="276"/>
      <c r="FF11" s="276"/>
      <c r="FG11" s="276"/>
      <c r="FH11" s="277"/>
      <c r="FI11" s="277"/>
      <c r="FJ11" s="277"/>
      <c r="FK11" s="277"/>
      <c r="FL11" s="277"/>
      <c r="FM11" s="214">
        <f t="shared" si="59"/>
        <v>0</v>
      </c>
      <c r="FN11" s="275">
        <v>0.58333333333333337</v>
      </c>
      <c r="FO11" s="275"/>
      <c r="FP11" s="275"/>
      <c r="FQ11" s="275"/>
      <c r="FR11" s="275"/>
      <c r="FS11" s="275">
        <v>0.75</v>
      </c>
      <c r="FT11" s="275"/>
      <c r="FU11" s="275"/>
      <c r="FV11" s="275"/>
      <c r="FW11" s="275"/>
      <c r="FX11" s="214">
        <f t="shared" si="37"/>
        <v>0.16666666666666663</v>
      </c>
      <c r="FY11" s="275">
        <v>0.625</v>
      </c>
      <c r="FZ11" s="275"/>
      <c r="GA11" s="275"/>
      <c r="GB11" s="275"/>
      <c r="GC11" s="275"/>
      <c r="GD11" s="275">
        <v>0.79166666666666663</v>
      </c>
      <c r="GE11" s="275"/>
      <c r="GF11" s="275"/>
      <c r="GG11" s="275"/>
      <c r="GH11" s="275"/>
      <c r="GI11" s="214">
        <f t="shared" si="38"/>
        <v>0.16666666666666663</v>
      </c>
      <c r="GJ11" s="275">
        <v>0.54166666666666663</v>
      </c>
      <c r="GK11" s="275"/>
      <c r="GL11" s="275"/>
      <c r="GM11" s="275"/>
      <c r="GN11" s="275"/>
      <c r="GO11" s="275">
        <v>0.84375</v>
      </c>
      <c r="GP11" s="275"/>
      <c r="GQ11" s="275"/>
      <c r="GR11" s="275"/>
      <c r="GS11" s="275"/>
      <c r="GT11" s="214">
        <f t="shared" si="39"/>
        <v>0.30208333333333337</v>
      </c>
      <c r="GU11" s="275">
        <v>0.58333333333333337</v>
      </c>
      <c r="GV11" s="275"/>
      <c r="GW11" s="275"/>
      <c r="GX11" s="275"/>
      <c r="GY11" s="275"/>
      <c r="GZ11" s="275">
        <v>0.66666666666666663</v>
      </c>
      <c r="HA11" s="275"/>
      <c r="HB11" s="275"/>
      <c r="HC11" s="275"/>
      <c r="HD11" s="275"/>
      <c r="HE11" s="214">
        <f t="shared" si="40"/>
        <v>8.3333333333333259E-2</v>
      </c>
      <c r="HF11" s="275">
        <v>0.54166666666666663</v>
      </c>
      <c r="HG11" s="275"/>
      <c r="HH11" s="275"/>
      <c r="HI11" s="275"/>
      <c r="HJ11" s="275"/>
      <c r="HK11" s="275">
        <v>0.75</v>
      </c>
      <c r="HL11" s="275"/>
      <c r="HM11" s="275"/>
      <c r="HN11" s="275"/>
      <c r="HO11" s="275"/>
      <c r="HP11" s="214">
        <f t="shared" si="41"/>
        <v>0.20833333333333337</v>
      </c>
      <c r="HQ11" s="278"/>
      <c r="HR11" s="279"/>
      <c r="HS11" s="279"/>
      <c r="HT11" s="279"/>
      <c r="HU11" s="280"/>
      <c r="HV11" s="281"/>
      <c r="HW11" s="282"/>
      <c r="HX11" s="282"/>
      <c r="HY11" s="282"/>
      <c r="HZ11" s="283"/>
      <c r="IA11" s="214">
        <f t="shared" si="42"/>
        <v>0</v>
      </c>
      <c r="IB11" s="200">
        <f t="shared" si="60"/>
        <v>0.92708333333333326</v>
      </c>
      <c r="IC11" s="265"/>
      <c r="ID11" s="285"/>
      <c r="IE11" s="285"/>
      <c r="IF11" s="274"/>
      <c r="IG11" s="294"/>
      <c r="IH11" s="256"/>
      <c r="II11" s="274"/>
      <c r="IJ11" s="384"/>
      <c r="IL11" s="261"/>
      <c r="IM11" s="77"/>
      <c r="IN11" s="78"/>
      <c r="IO11" s="199">
        <f t="shared" si="43"/>
        <v>0</v>
      </c>
      <c r="IP11" s="74">
        <v>0.58333333333333337</v>
      </c>
      <c r="IQ11" s="79">
        <v>0.75</v>
      </c>
      <c r="IR11" s="199">
        <f t="shared" si="44"/>
        <v>0.16666666666666663</v>
      </c>
      <c r="IS11" s="74">
        <v>0.625</v>
      </c>
      <c r="IT11" s="79">
        <v>0.79166666666666663</v>
      </c>
      <c r="IU11" s="199">
        <f t="shared" si="45"/>
        <v>0.16666666666666663</v>
      </c>
      <c r="IV11" s="74">
        <v>0.54166666666666663</v>
      </c>
      <c r="IW11" s="79">
        <v>0.84375</v>
      </c>
      <c r="IX11" s="199">
        <f t="shared" si="46"/>
        <v>0.30208333333333337</v>
      </c>
      <c r="IY11" s="74">
        <v>0.58333333333333337</v>
      </c>
      <c r="IZ11" s="79">
        <v>0.66666666666666663</v>
      </c>
      <c r="JA11" s="199">
        <f t="shared" si="47"/>
        <v>8.3333333333333259E-2</v>
      </c>
      <c r="JB11" s="74">
        <v>0.54166666666666663</v>
      </c>
      <c r="JC11" s="79">
        <v>0.75</v>
      </c>
      <c r="JD11" s="199">
        <f t="shared" si="48"/>
        <v>0.20833333333333337</v>
      </c>
      <c r="JE11" s="77"/>
      <c r="JF11" s="78"/>
      <c r="JG11" s="199">
        <f t="shared" si="49"/>
        <v>0</v>
      </c>
      <c r="JH11" s="201">
        <f t="shared" si="66"/>
        <v>0.92708333333333326</v>
      </c>
      <c r="JI11" s="265"/>
      <c r="JJ11" s="256"/>
      <c r="JK11" s="256"/>
      <c r="JL11" s="258"/>
      <c r="JM11" s="260"/>
      <c r="JN11" s="256"/>
      <c r="JO11" s="258"/>
      <c r="JP11" s="237"/>
      <c r="JQ11" s="261"/>
      <c r="JR11" s="276"/>
      <c r="JS11" s="276"/>
      <c r="JT11" s="276"/>
      <c r="JU11" s="276"/>
      <c r="JV11" s="276"/>
      <c r="JW11" s="277"/>
      <c r="JX11" s="277"/>
      <c r="JY11" s="277"/>
      <c r="JZ11" s="277"/>
      <c r="KA11" s="277"/>
      <c r="KB11" s="214">
        <f t="shared" si="61"/>
        <v>0</v>
      </c>
      <c r="KC11" s="275">
        <v>0.58333333333333337</v>
      </c>
      <c r="KD11" s="275"/>
      <c r="KE11" s="275"/>
      <c r="KF11" s="275"/>
      <c r="KG11" s="275"/>
      <c r="KH11" s="275">
        <v>0.75</v>
      </c>
      <c r="KI11" s="275"/>
      <c r="KJ11" s="275"/>
      <c r="KK11" s="275"/>
      <c r="KL11" s="275"/>
      <c r="KM11" s="214">
        <f t="shared" si="50"/>
        <v>0.16666666666666663</v>
      </c>
      <c r="KN11" s="275">
        <v>0.625</v>
      </c>
      <c r="KO11" s="275"/>
      <c r="KP11" s="275"/>
      <c r="KQ11" s="275"/>
      <c r="KR11" s="275"/>
      <c r="KS11" s="275">
        <v>0.79166666666666663</v>
      </c>
      <c r="KT11" s="275"/>
      <c r="KU11" s="275"/>
      <c r="KV11" s="275"/>
      <c r="KW11" s="275"/>
      <c r="KX11" s="214">
        <f t="shared" si="51"/>
        <v>0.16666666666666663</v>
      </c>
      <c r="KY11" s="275">
        <v>0.54166666666666663</v>
      </c>
      <c r="KZ11" s="275"/>
      <c r="LA11" s="275"/>
      <c r="LB11" s="275"/>
      <c r="LC11" s="275"/>
      <c r="LD11" s="275">
        <v>0.84375</v>
      </c>
      <c r="LE11" s="275"/>
      <c r="LF11" s="275"/>
      <c r="LG11" s="275"/>
      <c r="LH11" s="275"/>
      <c r="LI11" s="214">
        <f t="shared" si="52"/>
        <v>0.30208333333333337</v>
      </c>
      <c r="LJ11" s="275">
        <v>0.58333333333333337</v>
      </c>
      <c r="LK11" s="275"/>
      <c r="LL11" s="275"/>
      <c r="LM11" s="275"/>
      <c r="LN11" s="275"/>
      <c r="LO11" s="275">
        <v>0.66666666666666663</v>
      </c>
      <c r="LP11" s="275"/>
      <c r="LQ11" s="275"/>
      <c r="LR11" s="275"/>
      <c r="LS11" s="275"/>
      <c r="LT11" s="214">
        <f t="shared" si="53"/>
        <v>8.3333333333333259E-2</v>
      </c>
      <c r="LU11" s="275">
        <v>0.54166666666666663</v>
      </c>
      <c r="LV11" s="275"/>
      <c r="LW11" s="275"/>
      <c r="LX11" s="275"/>
      <c r="LY11" s="275"/>
      <c r="LZ11" s="275">
        <v>0.75</v>
      </c>
      <c r="MA11" s="275"/>
      <c r="MB11" s="275"/>
      <c r="MC11" s="275"/>
      <c r="MD11" s="275"/>
      <c r="ME11" s="214">
        <f t="shared" si="54"/>
        <v>0.20833333333333337</v>
      </c>
      <c r="MF11" s="278"/>
      <c r="MG11" s="279"/>
      <c r="MH11" s="279"/>
      <c r="MI11" s="279"/>
      <c r="MJ11" s="280"/>
      <c r="MK11" s="281"/>
      <c r="ML11" s="282"/>
      <c r="MM11" s="282"/>
      <c r="MN11" s="282"/>
      <c r="MO11" s="283"/>
      <c r="MP11" s="214">
        <f t="shared" si="55"/>
        <v>0</v>
      </c>
      <c r="MQ11" s="200">
        <f t="shared" si="62"/>
        <v>0.92708333333333326</v>
      </c>
      <c r="MR11" s="265"/>
      <c r="MS11" s="285"/>
      <c r="MT11" s="285"/>
      <c r="MU11" s="274"/>
      <c r="MV11" s="294"/>
      <c r="MW11" s="256"/>
      <c r="MX11" s="274"/>
    </row>
    <row r="12" spans="1:362" ht="16.2" customHeight="1" x14ac:dyDescent="0.3">
      <c r="A12" s="259">
        <v>0.4826388888888889</v>
      </c>
      <c r="C12" s="253">
        <v>3</v>
      </c>
      <c r="D12" s="75"/>
      <c r="E12" s="76"/>
      <c r="F12" s="198">
        <f t="shared" si="68"/>
        <v>0</v>
      </c>
      <c r="G12" s="153">
        <v>0.45833333333333331</v>
      </c>
      <c r="H12" s="71">
        <v>0.54166666666666663</v>
      </c>
      <c r="I12" s="198">
        <f t="shared" si="0"/>
        <v>8.3333333333333315E-2</v>
      </c>
      <c r="J12" s="80">
        <v>0.40625</v>
      </c>
      <c r="K12" s="71">
        <v>0.5</v>
      </c>
      <c r="L12" s="198">
        <f t="shared" si="1"/>
        <v>9.375E-2</v>
      </c>
      <c r="M12" s="80">
        <v>0.40625</v>
      </c>
      <c r="N12" s="71">
        <v>0.54166666666666663</v>
      </c>
      <c r="O12" s="198">
        <f t="shared" si="2"/>
        <v>0.13541666666666663</v>
      </c>
      <c r="P12" s="80">
        <v>0.40625</v>
      </c>
      <c r="Q12" s="71">
        <v>0.54166666666666663</v>
      </c>
      <c r="R12" s="198">
        <f t="shared" si="3"/>
        <v>0.13541666666666663</v>
      </c>
      <c r="S12" s="75"/>
      <c r="T12" s="76"/>
      <c r="U12" s="198">
        <f t="shared" si="56"/>
        <v>0</v>
      </c>
      <c r="V12" s="75"/>
      <c r="W12" s="76"/>
      <c r="X12" s="198">
        <f t="shared" si="5"/>
        <v>0</v>
      </c>
      <c r="Y12" s="200">
        <f t="shared" si="57"/>
        <v>0.44791666666666657</v>
      </c>
      <c r="Z12" s="267">
        <v>1.5729166666666667</v>
      </c>
      <c r="AA12" s="293">
        <f t="shared" ref="AA12" si="96">Y12+Y13</f>
        <v>1.6458333333333333</v>
      </c>
      <c r="AB12" s="284">
        <f t="shared" ref="AB12" si="97">AA12-Z12</f>
        <v>7.2916666666666519E-2</v>
      </c>
      <c r="AC12" s="273">
        <f t="shared" ref="AC12" si="98">IF(AB12&lt;0,"-"&amp;TEXT(ABS(AB12),"[hh]:mm"),AB12)</f>
        <v>7.2916666666666519E-2</v>
      </c>
      <c r="AD12" s="293">
        <v>0</v>
      </c>
      <c r="AE12" s="255">
        <f t="shared" ref="AE12" si="99">SUM(A12,AB12,AD12)</f>
        <v>0.55555555555555536</v>
      </c>
      <c r="AF12" s="273">
        <f t="shared" ref="AF12" si="100">IF(AE12&lt;0,"-"&amp;TEXT(ABS(AE12),"[hh]:mm"),AE12)</f>
        <v>0.55555555555555536</v>
      </c>
      <c r="AH12" s="253">
        <v>3</v>
      </c>
      <c r="AI12" s="75"/>
      <c r="AJ12" s="76"/>
      <c r="AK12" s="198">
        <f t="shared" si="6"/>
        <v>0</v>
      </c>
      <c r="AL12" s="75"/>
      <c r="AM12" s="76"/>
      <c r="AN12" s="198">
        <f t="shared" si="7"/>
        <v>0</v>
      </c>
      <c r="AO12" s="80">
        <v>0.40625</v>
      </c>
      <c r="AP12" s="71">
        <v>0.5</v>
      </c>
      <c r="AQ12" s="198">
        <f t="shared" si="8"/>
        <v>9.375E-2</v>
      </c>
      <c r="AR12" s="80">
        <v>0.40625</v>
      </c>
      <c r="AS12" s="71">
        <v>0.58333333333333337</v>
      </c>
      <c r="AT12" s="198">
        <f t="shared" si="9"/>
        <v>0.17708333333333337</v>
      </c>
      <c r="AU12" s="75"/>
      <c r="AV12" s="76"/>
      <c r="AW12" s="198">
        <f t="shared" si="10"/>
        <v>0</v>
      </c>
      <c r="AX12" s="80">
        <v>0.38541666666666669</v>
      </c>
      <c r="AY12" s="71">
        <v>0.5</v>
      </c>
      <c r="AZ12" s="198">
        <f t="shared" si="11"/>
        <v>0.11458333333333331</v>
      </c>
      <c r="BA12" s="75"/>
      <c r="BB12" s="76"/>
      <c r="BC12" s="198">
        <f t="shared" si="12"/>
        <v>0</v>
      </c>
      <c r="BD12" s="198">
        <f t="shared" si="64"/>
        <v>0.38541666666666669</v>
      </c>
      <c r="BE12" s="267">
        <v>1.5729166666666667</v>
      </c>
      <c r="BF12" s="293">
        <f t="shared" ref="BF12" si="101">BD12+BD13</f>
        <v>1.5520833333333335</v>
      </c>
      <c r="BG12" s="284">
        <f t="shared" ref="BG12" si="102">BF12-BE12</f>
        <v>-2.0833333333333259E-2</v>
      </c>
      <c r="BH12" s="273" t="str">
        <f t="shared" ref="BH12" si="103">IF(BG12&lt;0,"-"&amp;TEXT(ABS(BG12),"[hh]:mm"),BG12)</f>
        <v>-00:30</v>
      </c>
      <c r="BI12" s="293">
        <v>0</v>
      </c>
      <c r="BJ12" s="255">
        <f t="shared" ref="BJ12" si="104">SUM(AF12,BG12,BI12)</f>
        <v>0.5347222222222221</v>
      </c>
      <c r="BK12" s="273">
        <f t="shared" ref="BK12" si="105">IF(BJ12&lt;0,"-"&amp;TEXT(ABS(BJ12),"[hh]:mm"),BJ12)</f>
        <v>0.5347222222222221</v>
      </c>
      <c r="BM12" s="253">
        <v>3</v>
      </c>
      <c r="BN12" s="75"/>
      <c r="BO12" s="76"/>
      <c r="BP12" s="198">
        <f t="shared" si="13"/>
        <v>0</v>
      </c>
      <c r="BQ12" s="75"/>
      <c r="BR12" s="76"/>
      <c r="BS12" s="198">
        <f t="shared" si="14"/>
        <v>0</v>
      </c>
      <c r="BT12" s="80">
        <v>0.44791666666666669</v>
      </c>
      <c r="BU12" s="71">
        <v>0.52083333333333337</v>
      </c>
      <c r="BV12" s="198">
        <f t="shared" si="15"/>
        <v>7.2916666666666685E-2</v>
      </c>
      <c r="BW12" s="80">
        <v>0.40625</v>
      </c>
      <c r="BX12" s="71">
        <v>0.58333333333333337</v>
      </c>
      <c r="BY12" s="198">
        <f t="shared" si="16"/>
        <v>0.17708333333333337</v>
      </c>
      <c r="BZ12" s="75"/>
      <c r="CA12" s="76"/>
      <c r="CB12" s="56">
        <f t="shared" si="79"/>
        <v>0</v>
      </c>
      <c r="CC12" s="80">
        <v>0.38541666666666669</v>
      </c>
      <c r="CD12" s="71">
        <v>0.5</v>
      </c>
      <c r="CE12" s="198">
        <f t="shared" si="18"/>
        <v>0.11458333333333331</v>
      </c>
      <c r="CF12" s="75"/>
      <c r="CG12" s="76"/>
      <c r="CH12" s="198">
        <f t="shared" si="19"/>
        <v>0</v>
      </c>
      <c r="CI12" s="198">
        <f t="shared" si="20"/>
        <v>0.36458333333333337</v>
      </c>
      <c r="CJ12" s="267">
        <v>1.5729166666666667</v>
      </c>
      <c r="CK12" s="255">
        <f>CI12+CI13</f>
        <v>1.5208333333333335</v>
      </c>
      <c r="CL12" s="255">
        <f>CK12-CJ12</f>
        <v>-5.2083333333333259E-2</v>
      </c>
      <c r="CM12" s="257" t="str">
        <f>IF(CL12&lt;0,"-"&amp;TEXT(ABS(CL12),"[hh]:mm"),CL12)</f>
        <v>-01:15</v>
      </c>
      <c r="CN12" s="259">
        <v>0</v>
      </c>
      <c r="CO12" s="255">
        <f t="shared" ref="CO12" si="106">SUM(BK12,CL12,CN12)</f>
        <v>0.48263888888888884</v>
      </c>
      <c r="CP12" s="257">
        <f t="shared" ref="CP12" si="107">IF(CO12&lt;0,"-"&amp;TEXT(ABS(CO12),"[hh]:mm"),CO12)</f>
        <v>0.48263888888888884</v>
      </c>
      <c r="CR12" s="253">
        <v>3</v>
      </c>
      <c r="CS12" s="75"/>
      <c r="CT12" s="76"/>
      <c r="CU12" s="198">
        <f t="shared" si="21"/>
        <v>0</v>
      </c>
      <c r="CV12" s="75"/>
      <c r="CW12" s="76"/>
      <c r="CX12" s="198">
        <f t="shared" si="22"/>
        <v>0</v>
      </c>
      <c r="CY12" s="80">
        <v>0.40625</v>
      </c>
      <c r="CZ12" s="71">
        <v>0.54166666666666663</v>
      </c>
      <c r="DA12" s="198">
        <f t="shared" si="23"/>
        <v>0.13541666666666663</v>
      </c>
      <c r="DB12" s="80">
        <v>0.40625</v>
      </c>
      <c r="DC12" s="71">
        <v>0.58333333333333337</v>
      </c>
      <c r="DD12" s="198">
        <f t="shared" si="24"/>
        <v>0.17708333333333337</v>
      </c>
      <c r="DE12" s="174">
        <v>0.41666666666666669</v>
      </c>
      <c r="DF12" s="175">
        <v>0.70833333333333337</v>
      </c>
      <c r="DG12" s="198">
        <f t="shared" si="25"/>
        <v>0.29166666666666669</v>
      </c>
      <c r="DH12" s="174">
        <v>0.41666666666666669</v>
      </c>
      <c r="DI12" s="175">
        <v>0.70833333333333337</v>
      </c>
      <c r="DJ12" s="198">
        <f t="shared" si="26"/>
        <v>0.29166666666666669</v>
      </c>
      <c r="DK12" s="75"/>
      <c r="DL12" s="76"/>
      <c r="DM12" s="198">
        <f t="shared" si="27"/>
        <v>0</v>
      </c>
      <c r="DN12" s="198">
        <f t="shared" si="28"/>
        <v>0.89583333333333348</v>
      </c>
      <c r="DO12" s="267">
        <v>1.5729166666666667</v>
      </c>
      <c r="DP12" s="255">
        <f>DN12+DN13</f>
        <v>1.447916666666667</v>
      </c>
      <c r="DQ12" s="255">
        <f>DP12-DO12</f>
        <v>-0.12499999999999978</v>
      </c>
      <c r="DR12" s="257" t="str">
        <f>IF(DQ12&lt;0,"-"&amp;TEXT(ABS(DQ12),"[hh]:mm"),DQ12)</f>
        <v>-03:00</v>
      </c>
      <c r="DS12" s="259">
        <v>0</v>
      </c>
      <c r="DT12" s="255">
        <f t="shared" ref="DT12" si="108">SUM(CP12,DQ12,DS12)</f>
        <v>0.35763888888888906</v>
      </c>
      <c r="DU12" s="257">
        <f t="shared" ref="DU12" si="109">IF(DT12&lt;0,"-"&amp;TEXT(ABS(DT12),"[hh]:mm"),DT12)</f>
        <v>0.35763888888888906</v>
      </c>
      <c r="DW12" s="253">
        <v>3</v>
      </c>
      <c r="DX12" s="75"/>
      <c r="DY12" s="76"/>
      <c r="DZ12" s="198">
        <f t="shared" si="29"/>
        <v>0</v>
      </c>
      <c r="EA12" s="75"/>
      <c r="EB12" s="76"/>
      <c r="EC12" s="198">
        <f t="shared" si="30"/>
        <v>0</v>
      </c>
      <c r="ED12" s="80">
        <v>0.40625</v>
      </c>
      <c r="EE12" s="71">
        <v>0.54166666666666663</v>
      </c>
      <c r="EF12" s="198">
        <f t="shared" si="31"/>
        <v>0.13541666666666663</v>
      </c>
      <c r="EG12" s="80">
        <v>0.40625</v>
      </c>
      <c r="EH12" s="71">
        <v>0.58333333333333337</v>
      </c>
      <c r="EI12" s="198">
        <f t="shared" si="32"/>
        <v>0.17708333333333337</v>
      </c>
      <c r="EJ12" s="88"/>
      <c r="EK12" s="89"/>
      <c r="EL12" s="198">
        <f t="shared" si="33"/>
        <v>0</v>
      </c>
      <c r="EM12" s="73">
        <v>0.39583333333333331</v>
      </c>
      <c r="EN12" s="71">
        <v>0.58333333333333337</v>
      </c>
      <c r="EO12" s="198">
        <f t="shared" si="34"/>
        <v>0.18750000000000006</v>
      </c>
      <c r="EP12" s="75"/>
      <c r="EQ12" s="76"/>
      <c r="ER12" s="198">
        <f t="shared" si="35"/>
        <v>0</v>
      </c>
      <c r="ES12" s="198">
        <f t="shared" si="36"/>
        <v>0.5</v>
      </c>
      <c r="ET12" s="267">
        <v>1.5729166666666667</v>
      </c>
      <c r="EU12" s="255">
        <f>ES12+ES13</f>
        <v>1.4583333333333335</v>
      </c>
      <c r="EV12" s="255">
        <f>EU12-ET12</f>
        <v>-0.11458333333333326</v>
      </c>
      <c r="EW12" s="257" t="str">
        <f>IF(EV12&lt;0,"-"&amp;TEXT(ABS(EV12),"[hh]:mm"),EV12)</f>
        <v>-02:45</v>
      </c>
      <c r="EX12" s="259">
        <v>0</v>
      </c>
      <c r="EY12" s="255">
        <f t="shared" ref="EY12" si="110">SUM(DU12,EV12,EX12)</f>
        <v>0.2430555555555558</v>
      </c>
      <c r="EZ12" s="257">
        <f t="shared" ref="EZ12" si="111">IF(EY12&lt;0,"-"&amp;TEXT(ABS(EY12),"[hh]:mm"),EY12)</f>
        <v>0.2430555555555558</v>
      </c>
      <c r="FA12" s="247"/>
      <c r="FB12" s="266">
        <v>3</v>
      </c>
      <c r="FC12" s="287"/>
      <c r="FD12" s="287"/>
      <c r="FE12" s="287"/>
      <c r="FF12" s="287"/>
      <c r="FG12" s="287"/>
      <c r="FH12" s="287"/>
      <c r="FI12" s="287"/>
      <c r="FJ12" s="287"/>
      <c r="FK12" s="287"/>
      <c r="FL12" s="287"/>
      <c r="FM12" s="214">
        <f t="shared" si="59"/>
        <v>0</v>
      </c>
      <c r="FN12" s="287"/>
      <c r="FO12" s="287"/>
      <c r="FP12" s="287"/>
      <c r="FQ12" s="287"/>
      <c r="FR12" s="287"/>
      <c r="FS12" s="287"/>
      <c r="FT12" s="287"/>
      <c r="FU12" s="287"/>
      <c r="FV12" s="287"/>
      <c r="FW12" s="287"/>
      <c r="FX12" s="214">
        <f t="shared" si="37"/>
        <v>0</v>
      </c>
      <c r="FY12" s="306">
        <v>0.40625</v>
      </c>
      <c r="FZ12" s="306"/>
      <c r="GA12" s="306"/>
      <c r="GB12" s="306"/>
      <c r="GC12" s="306"/>
      <c r="GD12" s="286">
        <v>0.54166666666666663</v>
      </c>
      <c r="GE12" s="286"/>
      <c r="GF12" s="286"/>
      <c r="GG12" s="286"/>
      <c r="GH12" s="286"/>
      <c r="GI12" s="214">
        <f t="shared" si="38"/>
        <v>0.13541666666666663</v>
      </c>
      <c r="GJ12" s="306">
        <v>0.40625</v>
      </c>
      <c r="GK12" s="306"/>
      <c r="GL12" s="306"/>
      <c r="GM12" s="306"/>
      <c r="GN12" s="306"/>
      <c r="GO12" s="286">
        <v>0.58333333333333337</v>
      </c>
      <c r="GP12" s="286"/>
      <c r="GQ12" s="286"/>
      <c r="GR12" s="286"/>
      <c r="GS12" s="286"/>
      <c r="GT12" s="214">
        <f t="shared" si="39"/>
        <v>0.17708333333333337</v>
      </c>
      <c r="GU12" s="287"/>
      <c r="GV12" s="287"/>
      <c r="GW12" s="287"/>
      <c r="GX12" s="287"/>
      <c r="GY12" s="287"/>
      <c r="GZ12" s="287"/>
      <c r="HA12" s="287"/>
      <c r="HB12" s="287"/>
      <c r="HC12" s="287"/>
      <c r="HD12" s="287"/>
      <c r="HE12" s="214">
        <f t="shared" si="40"/>
        <v>0</v>
      </c>
      <c r="HF12" s="286">
        <v>0.39583333333333331</v>
      </c>
      <c r="HG12" s="286"/>
      <c r="HH12" s="286"/>
      <c r="HI12" s="286"/>
      <c r="HJ12" s="286"/>
      <c r="HK12" s="286">
        <v>0.58333333333333337</v>
      </c>
      <c r="HL12" s="286"/>
      <c r="HM12" s="286"/>
      <c r="HN12" s="286"/>
      <c r="HO12" s="286"/>
      <c r="HP12" s="214">
        <f t="shared" si="41"/>
        <v>0.18750000000000006</v>
      </c>
      <c r="HQ12" s="288"/>
      <c r="HR12" s="289"/>
      <c r="HS12" s="289"/>
      <c r="HT12" s="289"/>
      <c r="HU12" s="290"/>
      <c r="HV12" s="291"/>
      <c r="HW12" s="289"/>
      <c r="HX12" s="289"/>
      <c r="HY12" s="289"/>
      <c r="HZ12" s="292"/>
      <c r="IA12" s="214">
        <f t="shared" si="42"/>
        <v>0</v>
      </c>
      <c r="IB12" s="200">
        <f t="shared" si="60"/>
        <v>0.5</v>
      </c>
      <c r="IC12" s="267">
        <v>1.5729166666666667</v>
      </c>
      <c r="ID12" s="284">
        <f t="shared" ref="ID12" si="112">IB12+IB13</f>
        <v>1.6666666666666665</v>
      </c>
      <c r="IE12" s="284">
        <f t="shared" ref="IE12" si="113">ID12-IC12</f>
        <v>9.3749999999999778E-2</v>
      </c>
      <c r="IF12" s="273">
        <f t="shared" ref="IF12" si="114">IF(IE12&lt;0,"-"&amp;TEXT(ABS(IE12),"[hh]:mm"),IE12)</f>
        <v>9.3749999999999778E-2</v>
      </c>
      <c r="IG12" s="293">
        <v>0</v>
      </c>
      <c r="IH12" s="255">
        <f t="shared" ref="IH12" si="115">SUM(HC12,IE12,IG12)</f>
        <v>9.3749999999999778E-2</v>
      </c>
      <c r="II12" s="273">
        <f>IF(IH12&lt;0,"-"&amp;TEXT(ABS(IH12),"[hh]:mm"),IH12)</f>
        <v>9.3749999999999778E-2</v>
      </c>
      <c r="IJ12" s="384"/>
      <c r="IL12" s="253">
        <v>3</v>
      </c>
      <c r="IM12" s="75"/>
      <c r="IN12" s="76"/>
      <c r="IO12" s="198">
        <f t="shared" si="43"/>
        <v>0</v>
      </c>
      <c r="IP12" s="75"/>
      <c r="IQ12" s="76"/>
      <c r="IR12" s="198">
        <f t="shared" si="44"/>
        <v>0</v>
      </c>
      <c r="IS12" s="80">
        <v>0.40625</v>
      </c>
      <c r="IT12" s="71">
        <v>0.54166666666666663</v>
      </c>
      <c r="IU12" s="198">
        <f t="shared" si="45"/>
        <v>0.13541666666666663</v>
      </c>
      <c r="IV12" s="80">
        <v>0.40625</v>
      </c>
      <c r="IW12" s="71">
        <v>0.58333333333333337</v>
      </c>
      <c r="IX12" s="198">
        <f t="shared" si="46"/>
        <v>0.17708333333333337</v>
      </c>
      <c r="IY12" s="88"/>
      <c r="IZ12" s="89"/>
      <c r="JA12" s="198">
        <f t="shared" si="47"/>
        <v>0</v>
      </c>
      <c r="JB12" s="73">
        <v>0.39583333333333331</v>
      </c>
      <c r="JC12" s="71">
        <v>0.58333333333333337</v>
      </c>
      <c r="JD12" s="198">
        <f t="shared" si="48"/>
        <v>0.18750000000000006</v>
      </c>
      <c r="JE12" s="75"/>
      <c r="JF12" s="76"/>
      <c r="JG12" s="198">
        <f t="shared" si="49"/>
        <v>0</v>
      </c>
      <c r="JH12" s="198">
        <f t="shared" si="66"/>
        <v>0.5</v>
      </c>
      <c r="JI12" s="267">
        <v>1.5729166666666667</v>
      </c>
      <c r="JJ12" s="255">
        <f>JH12+JH13</f>
        <v>1.6666666666666665</v>
      </c>
      <c r="JK12" s="255">
        <f>JJ12-JI12</f>
        <v>9.3749999999999778E-2</v>
      </c>
      <c r="JL12" s="257">
        <f>IF(JK12&lt;0,"-"&amp;TEXT(ABS(JK12),"[hh]:mm"),JK12)</f>
        <v>9.3749999999999778E-2</v>
      </c>
      <c r="JM12" s="259">
        <v>0</v>
      </c>
      <c r="JN12" s="255">
        <f t="shared" ref="JN12" si="116">SUM(EZ12,JK12,JM12)</f>
        <v>0.33680555555555558</v>
      </c>
      <c r="JO12" s="257">
        <f t="shared" ref="JO12" si="117">IF(JN12&lt;0,"-"&amp;TEXT(ABS(JN12),"[hh]:mm"),JN12)</f>
        <v>0.33680555555555558</v>
      </c>
      <c r="JP12" s="237"/>
      <c r="JQ12" s="266">
        <v>3</v>
      </c>
      <c r="JR12" s="287"/>
      <c r="JS12" s="287"/>
      <c r="JT12" s="287"/>
      <c r="JU12" s="287"/>
      <c r="JV12" s="287"/>
      <c r="JW12" s="287"/>
      <c r="JX12" s="287"/>
      <c r="JY12" s="287"/>
      <c r="JZ12" s="287"/>
      <c r="KA12" s="287"/>
      <c r="KB12" s="214">
        <f t="shared" si="61"/>
        <v>0</v>
      </c>
      <c r="KC12" s="287"/>
      <c r="KD12" s="287"/>
      <c r="KE12" s="287"/>
      <c r="KF12" s="287"/>
      <c r="KG12" s="287"/>
      <c r="KH12" s="287"/>
      <c r="KI12" s="287"/>
      <c r="KJ12" s="287"/>
      <c r="KK12" s="287"/>
      <c r="KL12" s="287"/>
      <c r="KM12" s="214">
        <f t="shared" si="50"/>
        <v>0</v>
      </c>
      <c r="KN12" s="306">
        <v>0.40625</v>
      </c>
      <c r="KO12" s="306"/>
      <c r="KP12" s="306"/>
      <c r="KQ12" s="306"/>
      <c r="KR12" s="306"/>
      <c r="KS12" s="286">
        <v>0.54166666666666663</v>
      </c>
      <c r="KT12" s="286"/>
      <c r="KU12" s="286"/>
      <c r="KV12" s="286"/>
      <c r="KW12" s="286"/>
      <c r="KX12" s="214">
        <f t="shared" si="51"/>
        <v>0.13541666666666663</v>
      </c>
      <c r="KY12" s="306">
        <v>0.40625</v>
      </c>
      <c r="KZ12" s="306"/>
      <c r="LA12" s="306"/>
      <c r="LB12" s="306"/>
      <c r="LC12" s="306"/>
      <c r="LD12" s="286">
        <v>0.58333333333333337</v>
      </c>
      <c r="LE12" s="286"/>
      <c r="LF12" s="286"/>
      <c r="LG12" s="286"/>
      <c r="LH12" s="286"/>
      <c r="LI12" s="214">
        <f t="shared" si="52"/>
        <v>0.17708333333333337</v>
      </c>
      <c r="LJ12" s="287"/>
      <c r="LK12" s="287"/>
      <c r="LL12" s="287"/>
      <c r="LM12" s="287"/>
      <c r="LN12" s="287"/>
      <c r="LO12" s="287"/>
      <c r="LP12" s="287"/>
      <c r="LQ12" s="287"/>
      <c r="LR12" s="287"/>
      <c r="LS12" s="287"/>
      <c r="LT12" s="214">
        <f t="shared" si="53"/>
        <v>0</v>
      </c>
      <c r="LU12" s="286">
        <v>0.39583333333333331</v>
      </c>
      <c r="LV12" s="286"/>
      <c r="LW12" s="286"/>
      <c r="LX12" s="286"/>
      <c r="LY12" s="286"/>
      <c r="LZ12" s="286">
        <v>0.58333333333333337</v>
      </c>
      <c r="MA12" s="286"/>
      <c r="MB12" s="286"/>
      <c r="MC12" s="286"/>
      <c r="MD12" s="286"/>
      <c r="ME12" s="214">
        <f t="shared" si="54"/>
        <v>0.18750000000000006</v>
      </c>
      <c r="MF12" s="288"/>
      <c r="MG12" s="289"/>
      <c r="MH12" s="289"/>
      <c r="MI12" s="289"/>
      <c r="MJ12" s="290"/>
      <c r="MK12" s="291"/>
      <c r="ML12" s="289"/>
      <c r="MM12" s="289"/>
      <c r="MN12" s="289"/>
      <c r="MO12" s="292"/>
      <c r="MP12" s="214">
        <f t="shared" si="55"/>
        <v>0</v>
      </c>
      <c r="MQ12" s="200">
        <f t="shared" si="62"/>
        <v>0.5</v>
      </c>
      <c r="MR12" s="267">
        <v>1.5729166666666667</v>
      </c>
      <c r="MS12" s="284">
        <f t="shared" ref="MS12" si="118">MQ12+MQ13</f>
        <v>1.6666666666666665</v>
      </c>
      <c r="MT12" s="284">
        <f t="shared" ref="MT12" si="119">MS12-MR12</f>
        <v>9.3749999999999778E-2</v>
      </c>
      <c r="MU12" s="273">
        <f t="shared" ref="MU12" si="120">IF(MT12&lt;0,"-"&amp;TEXT(ABS(MT12),"[hh]:mm"),MT12)</f>
        <v>9.3749999999999778E-2</v>
      </c>
      <c r="MV12" s="293">
        <v>0</v>
      </c>
      <c r="MW12" s="255">
        <f t="shared" ref="MW12" si="121">SUM(LR12,MT12,MV12)</f>
        <v>9.3749999999999778E-2</v>
      </c>
      <c r="MX12" s="273">
        <f>IF(MW12&lt;0,"-"&amp;TEXT(ABS(MW12),"[hh]:mm"),MW12)</f>
        <v>9.3749999999999778E-2</v>
      </c>
    </row>
    <row r="13" spans="1:362" ht="16.2" customHeight="1" thickBot="1" x14ac:dyDescent="0.35">
      <c r="A13" s="260"/>
      <c r="C13" s="261"/>
      <c r="D13" s="77"/>
      <c r="E13" s="78"/>
      <c r="F13" s="199">
        <f t="shared" si="68"/>
        <v>0</v>
      </c>
      <c r="G13" s="69">
        <v>0.58333333333333337</v>
      </c>
      <c r="H13" s="70">
        <v>0.8125</v>
      </c>
      <c r="I13" s="199">
        <f t="shared" si="0"/>
        <v>0.22916666666666663</v>
      </c>
      <c r="J13" s="74">
        <v>0.54166666666666663</v>
      </c>
      <c r="K13" s="70">
        <v>0.80208333333333337</v>
      </c>
      <c r="L13" s="199">
        <f t="shared" si="1"/>
        <v>0.26041666666666674</v>
      </c>
      <c r="M13" s="69">
        <v>0.58333333333333337</v>
      </c>
      <c r="N13" s="70">
        <v>0.80208333333333337</v>
      </c>
      <c r="O13" s="199">
        <f t="shared" si="2"/>
        <v>0.21875</v>
      </c>
      <c r="P13" s="74">
        <v>0.58333333333333337</v>
      </c>
      <c r="Q13" s="70">
        <v>0.80208333333333337</v>
      </c>
      <c r="R13" s="199">
        <f t="shared" si="3"/>
        <v>0.21875</v>
      </c>
      <c r="S13" s="69">
        <v>0.54166666666666663</v>
      </c>
      <c r="T13" s="70">
        <v>0.8125</v>
      </c>
      <c r="U13" s="199">
        <f t="shared" si="56"/>
        <v>0.27083333333333337</v>
      </c>
      <c r="V13" s="77"/>
      <c r="W13" s="78"/>
      <c r="X13" s="199">
        <f t="shared" si="5"/>
        <v>0</v>
      </c>
      <c r="Y13" s="200">
        <f t="shared" si="57"/>
        <v>1.1979166666666667</v>
      </c>
      <c r="Z13" s="268"/>
      <c r="AA13" s="294"/>
      <c r="AB13" s="285"/>
      <c r="AC13" s="274"/>
      <c r="AD13" s="294"/>
      <c r="AE13" s="256"/>
      <c r="AF13" s="274"/>
      <c r="AH13" s="261"/>
      <c r="AI13" s="77"/>
      <c r="AJ13" s="78"/>
      <c r="AK13" s="199">
        <f t="shared" si="6"/>
        <v>0</v>
      </c>
      <c r="AL13" s="74">
        <v>0.54166666666666663</v>
      </c>
      <c r="AM13" s="79">
        <v>0.79166666666666663</v>
      </c>
      <c r="AN13" s="199">
        <f t="shared" si="7"/>
        <v>0.25</v>
      </c>
      <c r="AO13" s="74">
        <v>0.54166666666666663</v>
      </c>
      <c r="AP13" s="70">
        <v>0.80208333333333337</v>
      </c>
      <c r="AQ13" s="199">
        <f t="shared" si="8"/>
        <v>0.26041666666666674</v>
      </c>
      <c r="AR13" s="69">
        <v>0.625</v>
      </c>
      <c r="AS13" s="70">
        <v>0.80208333333333337</v>
      </c>
      <c r="AT13" s="199">
        <f t="shared" si="9"/>
        <v>0.17708333333333337</v>
      </c>
      <c r="AU13" s="74">
        <v>0.58333333333333337</v>
      </c>
      <c r="AV13" s="79">
        <v>0.79166666666666663</v>
      </c>
      <c r="AW13" s="199">
        <f t="shared" si="10"/>
        <v>0.20833333333333326</v>
      </c>
      <c r="AX13" s="69">
        <v>0.54166666666666663</v>
      </c>
      <c r="AY13" s="70">
        <v>0.8125</v>
      </c>
      <c r="AZ13" s="199">
        <f t="shared" si="11"/>
        <v>0.27083333333333337</v>
      </c>
      <c r="BA13" s="77"/>
      <c r="BB13" s="78"/>
      <c r="BC13" s="199">
        <f t="shared" si="12"/>
        <v>0</v>
      </c>
      <c r="BD13" s="201">
        <f t="shared" si="64"/>
        <v>1.1666666666666667</v>
      </c>
      <c r="BE13" s="268"/>
      <c r="BF13" s="294"/>
      <c r="BG13" s="285"/>
      <c r="BH13" s="274"/>
      <c r="BI13" s="294"/>
      <c r="BJ13" s="256"/>
      <c r="BK13" s="274"/>
      <c r="BM13" s="261"/>
      <c r="BN13" s="77"/>
      <c r="BO13" s="78"/>
      <c r="BP13" s="199">
        <f t="shared" si="13"/>
        <v>0</v>
      </c>
      <c r="BQ13" s="74">
        <v>0.54166666666666663</v>
      </c>
      <c r="BR13" s="79">
        <v>0.79166666666666663</v>
      </c>
      <c r="BS13" s="199">
        <f t="shared" si="14"/>
        <v>0.25</v>
      </c>
      <c r="BT13" s="74">
        <v>0.54166666666666663</v>
      </c>
      <c r="BU13" s="70">
        <v>0.78125</v>
      </c>
      <c r="BV13" s="199">
        <f t="shared" si="15"/>
        <v>0.23958333333333337</v>
      </c>
      <c r="BW13" s="69">
        <v>0.625</v>
      </c>
      <c r="BX13" s="70">
        <v>0.80208333333333337</v>
      </c>
      <c r="BY13" s="199">
        <f t="shared" si="16"/>
        <v>0.17708333333333337</v>
      </c>
      <c r="BZ13" s="74">
        <v>0.58333333333333337</v>
      </c>
      <c r="CA13" s="70">
        <v>0.80208333333333337</v>
      </c>
      <c r="CB13" s="33">
        <f t="shared" si="79"/>
        <v>0.21875</v>
      </c>
      <c r="CC13" s="69">
        <v>0.54166666666666663</v>
      </c>
      <c r="CD13" s="70">
        <v>0.8125</v>
      </c>
      <c r="CE13" s="199">
        <f t="shared" si="18"/>
        <v>0.27083333333333337</v>
      </c>
      <c r="CF13" s="77"/>
      <c r="CG13" s="78"/>
      <c r="CH13" s="199">
        <f t="shared" si="19"/>
        <v>0</v>
      </c>
      <c r="CI13" s="201">
        <f t="shared" si="20"/>
        <v>1.15625</v>
      </c>
      <c r="CJ13" s="268"/>
      <c r="CK13" s="256"/>
      <c r="CL13" s="256"/>
      <c r="CM13" s="258"/>
      <c r="CN13" s="260"/>
      <c r="CO13" s="256"/>
      <c r="CP13" s="258"/>
      <c r="CR13" s="261"/>
      <c r="CS13" s="77"/>
      <c r="CT13" s="78"/>
      <c r="CU13" s="199">
        <f t="shared" si="21"/>
        <v>0</v>
      </c>
      <c r="CV13" s="74">
        <v>0.54166666666666663</v>
      </c>
      <c r="CW13" s="79">
        <v>0.79166666666666663</v>
      </c>
      <c r="CX13" s="199">
        <f t="shared" si="22"/>
        <v>0.25</v>
      </c>
      <c r="CY13" s="74">
        <v>0.58333333333333337</v>
      </c>
      <c r="CZ13" s="70">
        <v>0.80208333333333337</v>
      </c>
      <c r="DA13" s="199">
        <f t="shared" si="23"/>
        <v>0.21875</v>
      </c>
      <c r="DB13" s="69">
        <v>0.625</v>
      </c>
      <c r="DC13" s="79">
        <v>0.70833333333333337</v>
      </c>
      <c r="DD13" s="199">
        <f t="shared" si="24"/>
        <v>8.333333333333337E-2</v>
      </c>
      <c r="DE13" s="172"/>
      <c r="DF13" s="173"/>
      <c r="DG13" s="199">
        <f t="shared" si="25"/>
        <v>0</v>
      </c>
      <c r="DH13" s="172"/>
      <c r="DI13" s="173"/>
      <c r="DJ13" s="199">
        <f t="shared" si="26"/>
        <v>0</v>
      </c>
      <c r="DK13" s="77"/>
      <c r="DL13" s="78"/>
      <c r="DM13" s="199">
        <f t="shared" si="27"/>
        <v>0</v>
      </c>
      <c r="DN13" s="201">
        <f t="shared" si="28"/>
        <v>0.55208333333333337</v>
      </c>
      <c r="DO13" s="268"/>
      <c r="DP13" s="256"/>
      <c r="DQ13" s="256"/>
      <c r="DR13" s="258"/>
      <c r="DS13" s="260"/>
      <c r="DT13" s="256"/>
      <c r="DU13" s="258"/>
      <c r="DW13" s="261"/>
      <c r="DX13" s="77"/>
      <c r="DY13" s="78"/>
      <c r="DZ13" s="199">
        <f t="shared" si="29"/>
        <v>0</v>
      </c>
      <c r="EA13" s="74">
        <v>0.54166666666666663</v>
      </c>
      <c r="EB13" s="79">
        <v>0.79166666666666663</v>
      </c>
      <c r="EC13" s="199">
        <f t="shared" si="30"/>
        <v>0.25</v>
      </c>
      <c r="ED13" s="74">
        <v>0.58333333333333337</v>
      </c>
      <c r="EE13" s="70">
        <v>0.80208333333333337</v>
      </c>
      <c r="EF13" s="199">
        <f t="shared" si="31"/>
        <v>0.21875</v>
      </c>
      <c r="EG13" s="69">
        <v>0.625</v>
      </c>
      <c r="EH13" s="79">
        <v>0.70833333333333337</v>
      </c>
      <c r="EI13" s="199">
        <f t="shared" si="32"/>
        <v>8.333333333333337E-2</v>
      </c>
      <c r="EJ13" s="74">
        <v>0.58333333333333337</v>
      </c>
      <c r="EK13" s="70">
        <v>0.80208333333333337</v>
      </c>
      <c r="EL13" s="199">
        <f t="shared" si="33"/>
        <v>0.21875</v>
      </c>
      <c r="EM13" s="69">
        <v>0.625</v>
      </c>
      <c r="EN13" s="70">
        <v>0.8125</v>
      </c>
      <c r="EO13" s="199">
        <f t="shared" si="34"/>
        <v>0.1875</v>
      </c>
      <c r="EP13" s="77"/>
      <c r="EQ13" s="78"/>
      <c r="ER13" s="199">
        <f t="shared" si="35"/>
        <v>0</v>
      </c>
      <c r="ES13" s="201">
        <f t="shared" si="36"/>
        <v>0.95833333333333337</v>
      </c>
      <c r="ET13" s="268"/>
      <c r="EU13" s="256"/>
      <c r="EV13" s="256"/>
      <c r="EW13" s="258"/>
      <c r="EX13" s="260"/>
      <c r="EY13" s="256"/>
      <c r="EZ13" s="258"/>
      <c r="FA13" s="247"/>
      <c r="FB13" s="254"/>
      <c r="FC13" s="276"/>
      <c r="FD13" s="276"/>
      <c r="FE13" s="276"/>
      <c r="FF13" s="276"/>
      <c r="FG13" s="276"/>
      <c r="FH13" s="277"/>
      <c r="FI13" s="277"/>
      <c r="FJ13" s="277"/>
      <c r="FK13" s="277"/>
      <c r="FL13" s="277"/>
      <c r="FM13" s="214">
        <f t="shared" si="59"/>
        <v>0</v>
      </c>
      <c r="FN13" s="275">
        <v>0.54166666666666663</v>
      </c>
      <c r="FO13" s="275"/>
      <c r="FP13" s="275"/>
      <c r="FQ13" s="275"/>
      <c r="FR13" s="275"/>
      <c r="FS13" s="275">
        <v>0.79166666666666663</v>
      </c>
      <c r="FT13" s="275"/>
      <c r="FU13" s="275"/>
      <c r="FV13" s="275"/>
      <c r="FW13" s="275"/>
      <c r="FX13" s="214">
        <f t="shared" si="37"/>
        <v>0.25</v>
      </c>
      <c r="FY13" s="275">
        <v>0.58333333333333337</v>
      </c>
      <c r="FZ13" s="275"/>
      <c r="GA13" s="275"/>
      <c r="GB13" s="275"/>
      <c r="GC13" s="275"/>
      <c r="GD13" s="335">
        <v>0.80208333333333337</v>
      </c>
      <c r="GE13" s="336"/>
      <c r="GF13" s="336"/>
      <c r="GG13" s="336"/>
      <c r="GH13" s="337"/>
      <c r="GI13" s="214">
        <f t="shared" si="38"/>
        <v>0.21875</v>
      </c>
      <c r="GJ13" s="275">
        <v>0.625</v>
      </c>
      <c r="GK13" s="275"/>
      <c r="GL13" s="275"/>
      <c r="GM13" s="275"/>
      <c r="GN13" s="275"/>
      <c r="GO13" s="335">
        <v>0.91666666666666663</v>
      </c>
      <c r="GP13" s="336"/>
      <c r="GQ13" s="336"/>
      <c r="GR13" s="336"/>
      <c r="GS13" s="337"/>
      <c r="GT13" s="214">
        <f t="shared" si="39"/>
        <v>0.29166666666666663</v>
      </c>
      <c r="GU13" s="275">
        <v>0.58333333333333337</v>
      </c>
      <c r="GV13" s="275"/>
      <c r="GW13" s="275"/>
      <c r="GX13" s="275"/>
      <c r="GY13" s="275"/>
      <c r="GZ13" s="338">
        <v>0.80208333333333337</v>
      </c>
      <c r="HA13" s="338"/>
      <c r="HB13" s="338"/>
      <c r="HC13" s="338"/>
      <c r="HD13" s="338"/>
      <c r="HE13" s="214">
        <f t="shared" si="40"/>
        <v>0.21875</v>
      </c>
      <c r="HF13" s="275">
        <v>0.625</v>
      </c>
      <c r="HG13" s="275"/>
      <c r="HH13" s="275"/>
      <c r="HI13" s="275"/>
      <c r="HJ13" s="275"/>
      <c r="HK13" s="338">
        <v>0.8125</v>
      </c>
      <c r="HL13" s="338"/>
      <c r="HM13" s="338"/>
      <c r="HN13" s="338"/>
      <c r="HO13" s="338"/>
      <c r="HP13" s="214">
        <f t="shared" si="41"/>
        <v>0.1875</v>
      </c>
      <c r="HQ13" s="278"/>
      <c r="HR13" s="279"/>
      <c r="HS13" s="279"/>
      <c r="HT13" s="279"/>
      <c r="HU13" s="280"/>
      <c r="HV13" s="281"/>
      <c r="HW13" s="282"/>
      <c r="HX13" s="282"/>
      <c r="HY13" s="282"/>
      <c r="HZ13" s="283"/>
      <c r="IA13" s="214">
        <f t="shared" si="42"/>
        <v>0</v>
      </c>
      <c r="IB13" s="200">
        <f t="shared" si="60"/>
        <v>1.1666666666666665</v>
      </c>
      <c r="IC13" s="268"/>
      <c r="ID13" s="285"/>
      <c r="IE13" s="285"/>
      <c r="IF13" s="274"/>
      <c r="IG13" s="294"/>
      <c r="IH13" s="256"/>
      <c r="II13" s="274"/>
      <c r="IJ13" s="384"/>
      <c r="IL13" s="261"/>
      <c r="IM13" s="77"/>
      <c r="IN13" s="78"/>
      <c r="IO13" s="199">
        <f t="shared" si="43"/>
        <v>0</v>
      </c>
      <c r="IP13" s="74">
        <v>0.54166666666666663</v>
      </c>
      <c r="IQ13" s="79">
        <v>0.79166666666666663</v>
      </c>
      <c r="IR13" s="199">
        <f t="shared" si="44"/>
        <v>0.25</v>
      </c>
      <c r="IS13" s="74">
        <v>0.58333333333333337</v>
      </c>
      <c r="IT13" s="70">
        <v>0.80208333333333337</v>
      </c>
      <c r="IU13" s="199">
        <f t="shared" si="45"/>
        <v>0.21875</v>
      </c>
      <c r="IV13" s="69">
        <v>0.625</v>
      </c>
      <c r="IW13" s="70">
        <v>0.91666666666666663</v>
      </c>
      <c r="IX13" s="199">
        <f t="shared" si="46"/>
        <v>0.29166666666666663</v>
      </c>
      <c r="IY13" s="74">
        <v>0.58333333333333337</v>
      </c>
      <c r="IZ13" s="70">
        <v>0.80208333333333337</v>
      </c>
      <c r="JA13" s="199">
        <f t="shared" si="47"/>
        <v>0.21875</v>
      </c>
      <c r="JB13" s="69">
        <v>0.625</v>
      </c>
      <c r="JC13" s="70">
        <v>0.8125</v>
      </c>
      <c r="JD13" s="199">
        <f t="shared" si="48"/>
        <v>0.1875</v>
      </c>
      <c r="JE13" s="77"/>
      <c r="JF13" s="78"/>
      <c r="JG13" s="199">
        <f t="shared" si="49"/>
        <v>0</v>
      </c>
      <c r="JH13" s="201">
        <f t="shared" si="66"/>
        <v>1.1666666666666665</v>
      </c>
      <c r="JI13" s="268"/>
      <c r="JJ13" s="256"/>
      <c r="JK13" s="256"/>
      <c r="JL13" s="258"/>
      <c r="JM13" s="260"/>
      <c r="JN13" s="256"/>
      <c r="JO13" s="258"/>
      <c r="JP13" s="237"/>
      <c r="JQ13" s="254"/>
      <c r="JR13" s="276"/>
      <c r="JS13" s="276"/>
      <c r="JT13" s="276"/>
      <c r="JU13" s="276"/>
      <c r="JV13" s="276"/>
      <c r="JW13" s="277"/>
      <c r="JX13" s="277"/>
      <c r="JY13" s="277"/>
      <c r="JZ13" s="277"/>
      <c r="KA13" s="277"/>
      <c r="KB13" s="214">
        <f t="shared" si="61"/>
        <v>0</v>
      </c>
      <c r="KC13" s="275">
        <v>0.54166666666666663</v>
      </c>
      <c r="KD13" s="275"/>
      <c r="KE13" s="275"/>
      <c r="KF13" s="275"/>
      <c r="KG13" s="275"/>
      <c r="KH13" s="275">
        <v>0.79166666666666663</v>
      </c>
      <c r="KI13" s="275"/>
      <c r="KJ13" s="275"/>
      <c r="KK13" s="275"/>
      <c r="KL13" s="275"/>
      <c r="KM13" s="214">
        <f t="shared" si="50"/>
        <v>0.25</v>
      </c>
      <c r="KN13" s="275">
        <v>0.58333333333333337</v>
      </c>
      <c r="KO13" s="275"/>
      <c r="KP13" s="275"/>
      <c r="KQ13" s="275"/>
      <c r="KR13" s="275"/>
      <c r="KS13" s="335">
        <v>0.80208333333333337</v>
      </c>
      <c r="KT13" s="336"/>
      <c r="KU13" s="336"/>
      <c r="KV13" s="336"/>
      <c r="KW13" s="337"/>
      <c r="KX13" s="214">
        <f t="shared" si="51"/>
        <v>0.21875</v>
      </c>
      <c r="KY13" s="275">
        <v>0.625</v>
      </c>
      <c r="KZ13" s="275"/>
      <c r="LA13" s="275"/>
      <c r="LB13" s="275"/>
      <c r="LC13" s="275"/>
      <c r="LD13" s="335">
        <v>0.91666666666666663</v>
      </c>
      <c r="LE13" s="336"/>
      <c r="LF13" s="336"/>
      <c r="LG13" s="336"/>
      <c r="LH13" s="337"/>
      <c r="LI13" s="214">
        <f t="shared" si="52"/>
        <v>0.29166666666666663</v>
      </c>
      <c r="LJ13" s="275">
        <v>0.58333333333333337</v>
      </c>
      <c r="LK13" s="275"/>
      <c r="LL13" s="275"/>
      <c r="LM13" s="275"/>
      <c r="LN13" s="275"/>
      <c r="LO13" s="338">
        <v>0.80208333333333337</v>
      </c>
      <c r="LP13" s="338"/>
      <c r="LQ13" s="338"/>
      <c r="LR13" s="338"/>
      <c r="LS13" s="338"/>
      <c r="LT13" s="214">
        <f t="shared" si="53"/>
        <v>0.21875</v>
      </c>
      <c r="LU13" s="275">
        <v>0.625</v>
      </c>
      <c r="LV13" s="275"/>
      <c r="LW13" s="275"/>
      <c r="LX13" s="275"/>
      <c r="LY13" s="275"/>
      <c r="LZ13" s="338">
        <v>0.8125</v>
      </c>
      <c r="MA13" s="338"/>
      <c r="MB13" s="338"/>
      <c r="MC13" s="338"/>
      <c r="MD13" s="338"/>
      <c r="ME13" s="214">
        <f t="shared" si="54"/>
        <v>0.1875</v>
      </c>
      <c r="MF13" s="278"/>
      <c r="MG13" s="279"/>
      <c r="MH13" s="279"/>
      <c r="MI13" s="279"/>
      <c r="MJ13" s="280"/>
      <c r="MK13" s="281"/>
      <c r="ML13" s="282"/>
      <c r="MM13" s="282"/>
      <c r="MN13" s="282"/>
      <c r="MO13" s="283"/>
      <c r="MP13" s="214">
        <f t="shared" si="55"/>
        <v>0</v>
      </c>
      <c r="MQ13" s="200">
        <f t="shared" si="62"/>
        <v>1.1666666666666665</v>
      </c>
      <c r="MR13" s="268"/>
      <c r="MS13" s="285"/>
      <c r="MT13" s="285"/>
      <c r="MU13" s="274"/>
      <c r="MV13" s="294"/>
      <c r="MW13" s="256"/>
      <c r="MX13" s="274"/>
    </row>
    <row r="14" spans="1:362" ht="15.75" customHeight="1" x14ac:dyDescent="0.3">
      <c r="A14" s="259">
        <v>4.1666666666666664E-2</v>
      </c>
      <c r="C14" s="253">
        <v>4</v>
      </c>
      <c r="D14" s="72">
        <v>0.41319444444444442</v>
      </c>
      <c r="E14" s="71">
        <v>0.58333333333333337</v>
      </c>
      <c r="F14" s="198">
        <f t="shared" si="68"/>
        <v>0.17013888888888895</v>
      </c>
      <c r="G14" s="75"/>
      <c r="H14" s="76"/>
      <c r="I14" s="198">
        <f t="shared" si="0"/>
        <v>0</v>
      </c>
      <c r="J14" s="72">
        <v>0.41319444444444442</v>
      </c>
      <c r="K14" s="112">
        <v>0.54166666666666663</v>
      </c>
      <c r="L14" s="198">
        <f t="shared" si="1"/>
        <v>0.12847222222222221</v>
      </c>
      <c r="M14" s="73">
        <v>0.45833333333333331</v>
      </c>
      <c r="N14" s="71">
        <v>0.58333333333333337</v>
      </c>
      <c r="O14" s="198">
        <f t="shared" si="2"/>
        <v>0.12500000000000006</v>
      </c>
      <c r="P14" s="75"/>
      <c r="Q14" s="76"/>
      <c r="R14" s="198">
        <f t="shared" si="3"/>
        <v>0</v>
      </c>
      <c r="S14" s="73">
        <v>0.39583333333333331</v>
      </c>
      <c r="T14" s="71">
        <v>0.54166666666666663</v>
      </c>
      <c r="U14" s="198">
        <f t="shared" si="56"/>
        <v>0.14583333333333331</v>
      </c>
      <c r="V14" s="75"/>
      <c r="W14" s="76"/>
      <c r="X14" s="198">
        <f t="shared" si="5"/>
        <v>0</v>
      </c>
      <c r="Y14" s="200">
        <f>F14+I14+L14+O14+R14+U14+X14</f>
        <v>0.56944444444444453</v>
      </c>
      <c r="Z14" s="293">
        <v>1.1666666666666667</v>
      </c>
      <c r="AA14" s="293">
        <f t="shared" ref="AA14" si="122">Y14+Y15</f>
        <v>1.0833333333333335</v>
      </c>
      <c r="AB14" s="284">
        <f t="shared" ref="AB14" si="123">AA14-Z14</f>
        <v>-8.3333333333333259E-2</v>
      </c>
      <c r="AC14" s="273" t="str">
        <f t="shared" ref="AC14" si="124">IF(AB14&lt;0,"-"&amp;TEXT(ABS(AB14),"[hh]:mm"),AB14)</f>
        <v>-02:00</v>
      </c>
      <c r="AD14" s="293">
        <v>0</v>
      </c>
      <c r="AE14" s="255">
        <f t="shared" ref="AE14" si="125">SUM(A14,AB14,AD14)</f>
        <v>-4.1666666666666595E-2</v>
      </c>
      <c r="AF14" s="350" t="str">
        <f t="shared" ref="AF14" si="126">IF(AE14&lt;0,"-"&amp;TEXT(ABS(AE14),"[hh]:mm"),AE14)</f>
        <v>-01:00</v>
      </c>
      <c r="AH14" s="266">
        <v>4</v>
      </c>
      <c r="AI14" s="72">
        <v>0.41319444444444442</v>
      </c>
      <c r="AJ14" s="71">
        <v>0.54166666666666663</v>
      </c>
      <c r="AK14" s="198">
        <f t="shared" si="6"/>
        <v>0.12847222222222221</v>
      </c>
      <c r="AL14" s="72">
        <v>0.41319444444444442</v>
      </c>
      <c r="AM14" s="71">
        <v>0.54166666666666663</v>
      </c>
      <c r="AN14" s="198">
        <f t="shared" si="7"/>
        <v>0.12847222222222221</v>
      </c>
      <c r="AO14" s="75"/>
      <c r="AP14" s="76"/>
      <c r="AQ14" s="198">
        <f t="shared" si="8"/>
        <v>0</v>
      </c>
      <c r="AR14" s="72">
        <v>0.41319444444444442</v>
      </c>
      <c r="AS14" s="71">
        <v>0.54166666666666663</v>
      </c>
      <c r="AT14" s="198">
        <f t="shared" si="9"/>
        <v>0.12847222222222221</v>
      </c>
      <c r="AU14" s="75"/>
      <c r="AV14" s="76"/>
      <c r="AW14" s="198">
        <f t="shared" si="10"/>
        <v>0</v>
      </c>
      <c r="AX14" s="73">
        <v>0.39583333333333331</v>
      </c>
      <c r="AY14" s="71">
        <v>0.54166666666666663</v>
      </c>
      <c r="AZ14" s="198">
        <f t="shared" si="11"/>
        <v>0.14583333333333331</v>
      </c>
      <c r="BA14" s="75"/>
      <c r="BB14" s="76"/>
      <c r="BC14" s="198">
        <f t="shared" si="12"/>
        <v>0</v>
      </c>
      <c r="BD14" s="198">
        <f t="shared" si="64"/>
        <v>0.53125</v>
      </c>
      <c r="BE14" s="264">
        <v>1.1666666666666667</v>
      </c>
      <c r="BF14" s="293">
        <f t="shared" ref="BF14" si="127">BD14+BD15</f>
        <v>1.1562499999999998</v>
      </c>
      <c r="BG14" s="284">
        <f t="shared" ref="BG14" si="128">BF14-BE14</f>
        <v>-1.0416666666666963E-2</v>
      </c>
      <c r="BH14" s="350" t="str">
        <f t="shared" ref="BH14" si="129">IF(BG14&lt;0,"-"&amp;TEXT(ABS(BG14),"[hh]:mm"),BG14)</f>
        <v>-00:15</v>
      </c>
      <c r="BI14" s="293">
        <v>0</v>
      </c>
      <c r="BJ14" s="255">
        <f t="shared" ref="BJ14" si="130">SUM(AF14,BG14,BI14)</f>
        <v>-1.0416666666666963E-2</v>
      </c>
      <c r="BK14" s="350" t="str">
        <f t="shared" ref="BK14" si="131">IF(BJ14&lt;0,"-"&amp;TEXT(ABS(BJ14),"[hh]:mm"),BJ14)</f>
        <v>-00:15</v>
      </c>
      <c r="BM14" s="266">
        <v>4</v>
      </c>
      <c r="BN14" s="72">
        <v>0.41319444444444442</v>
      </c>
      <c r="BO14" s="71">
        <v>0.54166666666666663</v>
      </c>
      <c r="BP14" s="198">
        <f t="shared" si="13"/>
        <v>0.12847222222222221</v>
      </c>
      <c r="BQ14" s="75"/>
      <c r="BR14" s="76"/>
      <c r="BS14" s="198">
        <f t="shared" si="14"/>
        <v>0</v>
      </c>
      <c r="BT14" s="113">
        <v>0.41666666666666669</v>
      </c>
      <c r="BU14" s="65">
        <v>0.54166666666666663</v>
      </c>
      <c r="BV14" s="198">
        <f t="shared" si="15"/>
        <v>0.12499999999999994</v>
      </c>
      <c r="BW14" s="75"/>
      <c r="BX14" s="76"/>
      <c r="BY14" s="198">
        <f t="shared" si="16"/>
        <v>0</v>
      </c>
      <c r="BZ14" s="75"/>
      <c r="CA14" s="76"/>
      <c r="CB14" s="56">
        <f t="shared" si="79"/>
        <v>0</v>
      </c>
      <c r="CC14" s="73">
        <v>0.39583333333333331</v>
      </c>
      <c r="CD14" s="71">
        <v>0.54166666666666663</v>
      </c>
      <c r="CE14" s="198">
        <f t="shared" si="18"/>
        <v>0.14583333333333331</v>
      </c>
      <c r="CF14" s="75"/>
      <c r="CG14" s="76"/>
      <c r="CH14" s="198">
        <f t="shared" si="19"/>
        <v>0</v>
      </c>
      <c r="CI14" s="198">
        <f t="shared" si="20"/>
        <v>0.39930555555555547</v>
      </c>
      <c r="CJ14" s="264">
        <v>1.1666666666666667</v>
      </c>
      <c r="CK14" s="255">
        <f>CI14+CI15</f>
        <v>0.9756944444444442</v>
      </c>
      <c r="CL14" s="255">
        <f>CK14-CJ14</f>
        <v>-0.19097222222222254</v>
      </c>
      <c r="CM14" s="257" t="str">
        <f>IF(CL14&lt;0,"-"&amp;TEXT(ABS(CL14),"[hh]:mm"),CL14)</f>
        <v>-04:35</v>
      </c>
      <c r="CN14" s="259">
        <v>0</v>
      </c>
      <c r="CO14" s="255">
        <f t="shared" ref="CO14" si="132">SUM(BK14,CL14,CN14)</f>
        <v>-0.19097222222222254</v>
      </c>
      <c r="CP14" s="303" t="str">
        <f t="shared" ref="CP14" si="133">IF(CO14&lt;0,"-"&amp;TEXT(ABS(CO14),"[hh]:mm"),CO14)</f>
        <v>-04:35</v>
      </c>
      <c r="CR14" s="266">
        <v>4</v>
      </c>
      <c r="CS14" s="72">
        <v>0.41319444444444442</v>
      </c>
      <c r="CT14" s="71">
        <v>0.54166666666666663</v>
      </c>
      <c r="CU14" s="198">
        <f t="shared" si="21"/>
        <v>0.12847222222222221</v>
      </c>
      <c r="CV14" s="72">
        <v>0.41319444444444442</v>
      </c>
      <c r="CW14" s="71">
        <v>0.5</v>
      </c>
      <c r="CX14" s="198">
        <f t="shared" si="22"/>
        <v>8.680555555555558E-2</v>
      </c>
      <c r="CY14" s="72">
        <v>0.41319444444444442</v>
      </c>
      <c r="CZ14" s="112">
        <v>0.5</v>
      </c>
      <c r="DA14" s="198">
        <f t="shared" si="23"/>
        <v>8.680555555555558E-2</v>
      </c>
      <c r="DB14" s="72">
        <v>0.41319444444444442</v>
      </c>
      <c r="DC14" s="71">
        <v>0.54166666666666663</v>
      </c>
      <c r="DD14" s="198">
        <f t="shared" si="24"/>
        <v>0.12847222222222221</v>
      </c>
      <c r="DE14" s="75"/>
      <c r="DF14" s="76"/>
      <c r="DG14" s="198">
        <f t="shared" si="25"/>
        <v>0</v>
      </c>
      <c r="DH14" s="73">
        <v>0.39583333333333331</v>
      </c>
      <c r="DI14" s="71">
        <v>0.54166666666666663</v>
      </c>
      <c r="DJ14" s="198">
        <f t="shared" si="26"/>
        <v>0.14583333333333331</v>
      </c>
      <c r="DK14" s="75"/>
      <c r="DL14" s="76"/>
      <c r="DM14" s="198">
        <f t="shared" si="27"/>
        <v>0</v>
      </c>
      <c r="DN14" s="198">
        <f t="shared" si="28"/>
        <v>0.57638888888888884</v>
      </c>
      <c r="DO14" s="264">
        <v>1.1666666666666667</v>
      </c>
      <c r="DP14" s="255">
        <f>DN14+DN15</f>
        <v>1.3576388888888888</v>
      </c>
      <c r="DQ14" s="255">
        <f>DP14-DO14</f>
        <v>0.1909722222222221</v>
      </c>
      <c r="DR14" s="257">
        <f>IF(DQ14&lt;0,"-"&amp;TEXT(ABS(DQ14),"[hh]:mm"),DQ14)</f>
        <v>0.1909722222222221</v>
      </c>
      <c r="DS14" s="259">
        <v>0</v>
      </c>
      <c r="DT14" s="255">
        <f t="shared" ref="DT14" si="134">SUM(CP14,DQ14,DS14)</f>
        <v>0.1909722222222221</v>
      </c>
      <c r="DU14" s="303">
        <f t="shared" ref="DU14" si="135">IF(DT14&lt;0,"-"&amp;TEXT(ABS(DT14),"[hh]:mm"),DT14)</f>
        <v>0.1909722222222221</v>
      </c>
      <c r="DW14" s="266">
        <v>4</v>
      </c>
      <c r="DX14" s="16"/>
      <c r="DY14" s="17"/>
      <c r="DZ14" s="198">
        <f t="shared" si="29"/>
        <v>0</v>
      </c>
      <c r="EA14" s="75"/>
      <c r="EB14" s="76"/>
      <c r="EC14" s="198">
        <f t="shared" si="30"/>
        <v>0</v>
      </c>
      <c r="ED14" s="72">
        <v>0.41319444444444442</v>
      </c>
      <c r="EE14" s="112">
        <v>0.5</v>
      </c>
      <c r="EF14" s="198">
        <f t="shared" si="31"/>
        <v>8.680555555555558E-2</v>
      </c>
      <c r="EG14" s="72">
        <v>0.41319444444444442</v>
      </c>
      <c r="EH14" s="71">
        <v>0.54166666666666663</v>
      </c>
      <c r="EI14" s="198">
        <f t="shared" si="32"/>
        <v>0.12847222222222221</v>
      </c>
      <c r="EJ14" s="75"/>
      <c r="EK14" s="76"/>
      <c r="EL14" s="198">
        <f t="shared" si="33"/>
        <v>0</v>
      </c>
      <c r="EM14" s="73">
        <v>0.39583333333333331</v>
      </c>
      <c r="EN14" s="71">
        <v>0.54166666666666663</v>
      </c>
      <c r="EO14" s="198">
        <f t="shared" si="34"/>
        <v>0.14583333333333331</v>
      </c>
      <c r="EP14" s="75"/>
      <c r="EQ14" s="76"/>
      <c r="ER14" s="198">
        <f t="shared" si="35"/>
        <v>0</v>
      </c>
      <c r="ES14" s="198">
        <f t="shared" si="36"/>
        <v>0.3611111111111111</v>
      </c>
      <c r="ET14" s="264">
        <v>1.1666666666666667</v>
      </c>
      <c r="EU14" s="255">
        <f>ES14+ES15</f>
        <v>0.88194444444444442</v>
      </c>
      <c r="EV14" s="255">
        <f>EU14-ET14</f>
        <v>-0.28472222222222232</v>
      </c>
      <c r="EW14" s="257" t="str">
        <f>IF(EV14&lt;0,"-"&amp;TEXT(ABS(EV14),"[hh]:mm"),EV14)</f>
        <v>-06:50</v>
      </c>
      <c r="EX14" s="259">
        <v>0</v>
      </c>
      <c r="EY14" s="255">
        <f t="shared" ref="EY14" si="136">SUM(DU14,EV14,EX14)</f>
        <v>-9.3750000000000222E-2</v>
      </c>
      <c r="EZ14" s="257" t="str">
        <f t="shared" ref="EZ14" si="137">IF(EY14&lt;0,"-"&amp;TEXT(ABS(EY14),"[hh]:mm"),EY14)</f>
        <v>-02:15</v>
      </c>
      <c r="FA14" s="247"/>
      <c r="FB14" s="253">
        <v>4</v>
      </c>
      <c r="FC14" s="369"/>
      <c r="FD14" s="369"/>
      <c r="FE14" s="369"/>
      <c r="FF14" s="369"/>
      <c r="FG14" s="369"/>
      <c r="FH14" s="369"/>
      <c r="FI14" s="369"/>
      <c r="FJ14" s="369"/>
      <c r="FK14" s="369"/>
      <c r="FL14" s="369"/>
      <c r="FM14" s="214">
        <f t="shared" si="59"/>
        <v>0</v>
      </c>
      <c r="FN14" s="287"/>
      <c r="FO14" s="287"/>
      <c r="FP14" s="287"/>
      <c r="FQ14" s="287"/>
      <c r="FR14" s="287"/>
      <c r="FS14" s="287"/>
      <c r="FT14" s="287"/>
      <c r="FU14" s="287"/>
      <c r="FV14" s="287"/>
      <c r="FW14" s="287"/>
      <c r="FX14" s="214">
        <f t="shared" si="37"/>
        <v>0</v>
      </c>
      <c r="FY14" s="370">
        <v>0.41319444444444442</v>
      </c>
      <c r="FZ14" s="371"/>
      <c r="GA14" s="371"/>
      <c r="GB14" s="371"/>
      <c r="GC14" s="372"/>
      <c r="GD14" s="373">
        <v>0.54166666666666663</v>
      </c>
      <c r="GE14" s="371"/>
      <c r="GF14" s="371"/>
      <c r="GG14" s="371"/>
      <c r="GH14" s="374"/>
      <c r="GI14" s="214">
        <f t="shared" si="38"/>
        <v>0.12847222222222221</v>
      </c>
      <c r="GJ14" s="286">
        <v>0.41319444444444442</v>
      </c>
      <c r="GK14" s="286"/>
      <c r="GL14" s="286"/>
      <c r="GM14" s="286"/>
      <c r="GN14" s="286"/>
      <c r="GO14" s="286">
        <v>0.54166666666666663</v>
      </c>
      <c r="GP14" s="286"/>
      <c r="GQ14" s="286"/>
      <c r="GR14" s="286"/>
      <c r="GS14" s="286"/>
      <c r="GT14" s="214">
        <f t="shared" si="39"/>
        <v>0.12847222222222221</v>
      </c>
      <c r="GU14" s="287"/>
      <c r="GV14" s="287"/>
      <c r="GW14" s="287"/>
      <c r="GX14" s="287"/>
      <c r="GY14" s="287"/>
      <c r="GZ14" s="287"/>
      <c r="HA14" s="287"/>
      <c r="HB14" s="287"/>
      <c r="HC14" s="287"/>
      <c r="HD14" s="287"/>
      <c r="HE14" s="214">
        <f t="shared" si="40"/>
        <v>0</v>
      </c>
      <c r="HF14" s="286">
        <v>0.39583333333333331</v>
      </c>
      <c r="HG14" s="286"/>
      <c r="HH14" s="286"/>
      <c r="HI14" s="286"/>
      <c r="HJ14" s="286"/>
      <c r="HK14" s="286">
        <v>0.54166666666666663</v>
      </c>
      <c r="HL14" s="286"/>
      <c r="HM14" s="286"/>
      <c r="HN14" s="286"/>
      <c r="HO14" s="286"/>
      <c r="HP14" s="214">
        <f t="shared" si="41"/>
        <v>0.14583333333333331</v>
      </c>
      <c r="HQ14" s="288"/>
      <c r="HR14" s="289"/>
      <c r="HS14" s="289"/>
      <c r="HT14" s="289"/>
      <c r="HU14" s="290"/>
      <c r="HV14" s="291"/>
      <c r="HW14" s="289"/>
      <c r="HX14" s="289"/>
      <c r="HY14" s="289"/>
      <c r="HZ14" s="292"/>
      <c r="IA14" s="214">
        <f t="shared" si="42"/>
        <v>0</v>
      </c>
      <c r="IB14" s="200">
        <f t="shared" si="60"/>
        <v>0.40277777777777773</v>
      </c>
      <c r="IC14" s="264">
        <v>1.1666666666666667</v>
      </c>
      <c r="ID14" s="284">
        <f t="shared" ref="ID14" si="138">IB14+IB15</f>
        <v>1.1111111111111109</v>
      </c>
      <c r="IE14" s="284">
        <f t="shared" ref="IE14" si="139">ID14-IC14</f>
        <v>-5.5555555555555802E-2</v>
      </c>
      <c r="IF14" s="273" t="str">
        <f t="shared" ref="IF14" si="140">IF(IE14&lt;0,"-"&amp;TEXT(ABS(IE14),"[hh]:mm"),IE14)</f>
        <v>-01:20</v>
      </c>
      <c r="IG14" s="293">
        <v>0</v>
      </c>
      <c r="IH14" s="255">
        <f t="shared" ref="IH14" si="141">SUM(HC14,IE14,IG14)</f>
        <v>-5.5555555555555802E-2</v>
      </c>
      <c r="II14" s="273" t="str">
        <f>IF(IH14&lt;0,"-"&amp;TEXT(ABS(IH14),"[hh]:mm"),IH14)</f>
        <v>-01:20</v>
      </c>
      <c r="IJ14" s="384"/>
      <c r="IL14" s="266">
        <v>4</v>
      </c>
      <c r="IM14" s="16"/>
      <c r="IN14" s="17"/>
      <c r="IO14" s="198">
        <f t="shared" si="43"/>
        <v>0</v>
      </c>
      <c r="IP14" s="75"/>
      <c r="IQ14" s="76"/>
      <c r="IR14" s="198">
        <f t="shared" si="44"/>
        <v>0</v>
      </c>
      <c r="IS14" s="72">
        <v>0.41319444444444442</v>
      </c>
      <c r="IT14" s="112">
        <v>0.5</v>
      </c>
      <c r="IU14" s="198">
        <f t="shared" si="45"/>
        <v>8.680555555555558E-2</v>
      </c>
      <c r="IV14" s="72">
        <v>0.41319444444444442</v>
      </c>
      <c r="IW14" s="71">
        <v>0.54166666666666663</v>
      </c>
      <c r="IX14" s="198">
        <f t="shared" si="46"/>
        <v>0.12847222222222221</v>
      </c>
      <c r="IY14" s="75"/>
      <c r="IZ14" s="76"/>
      <c r="JA14" s="198">
        <f t="shared" si="47"/>
        <v>0</v>
      </c>
      <c r="JB14" s="73">
        <v>0.39583333333333331</v>
      </c>
      <c r="JC14" s="71">
        <v>0.54166666666666663</v>
      </c>
      <c r="JD14" s="198">
        <f t="shared" si="48"/>
        <v>0.14583333333333331</v>
      </c>
      <c r="JE14" s="75"/>
      <c r="JF14" s="76"/>
      <c r="JG14" s="198">
        <f t="shared" si="49"/>
        <v>0</v>
      </c>
      <c r="JH14" s="198">
        <f t="shared" si="66"/>
        <v>0.3611111111111111</v>
      </c>
      <c r="JI14" s="264">
        <v>1.1666666666666667</v>
      </c>
      <c r="JJ14" s="255">
        <f>JH14+JH15</f>
        <v>1.1111111111111112</v>
      </c>
      <c r="JK14" s="255">
        <f>JJ14-JI14</f>
        <v>-5.555555555555558E-2</v>
      </c>
      <c r="JL14" s="257" t="str">
        <f>IF(JK14&lt;0,"-"&amp;TEXT(ABS(JK14),"[hh]:mm"),JK14)</f>
        <v>-01:20</v>
      </c>
      <c r="JM14" s="259">
        <v>0</v>
      </c>
      <c r="JN14" s="255">
        <f t="shared" ref="JN14" si="142">SUM(EZ14,JK14,JM14)</f>
        <v>-5.555555555555558E-2</v>
      </c>
      <c r="JO14" s="257" t="str">
        <f t="shared" ref="JO14" si="143">IF(JN14&lt;0,"-"&amp;TEXT(ABS(JN14),"[hh]:mm"),JN14)</f>
        <v>-01:20</v>
      </c>
      <c r="JP14" s="237"/>
      <c r="JQ14" s="253">
        <v>4</v>
      </c>
      <c r="JR14" s="369"/>
      <c r="JS14" s="369"/>
      <c r="JT14" s="369"/>
      <c r="JU14" s="369"/>
      <c r="JV14" s="369"/>
      <c r="JW14" s="369"/>
      <c r="JX14" s="369"/>
      <c r="JY14" s="369"/>
      <c r="JZ14" s="369"/>
      <c r="KA14" s="369"/>
      <c r="KB14" s="214">
        <f t="shared" si="61"/>
        <v>0</v>
      </c>
      <c r="KC14" s="287"/>
      <c r="KD14" s="287"/>
      <c r="KE14" s="287"/>
      <c r="KF14" s="287"/>
      <c r="KG14" s="287"/>
      <c r="KH14" s="287"/>
      <c r="KI14" s="287"/>
      <c r="KJ14" s="287"/>
      <c r="KK14" s="287"/>
      <c r="KL14" s="287"/>
      <c r="KM14" s="214">
        <f t="shared" si="50"/>
        <v>0</v>
      </c>
      <c r="KN14" s="370">
        <v>0.41319444444444442</v>
      </c>
      <c r="KO14" s="371"/>
      <c r="KP14" s="371"/>
      <c r="KQ14" s="371"/>
      <c r="KR14" s="372"/>
      <c r="KS14" s="373">
        <v>0.54166666666666663</v>
      </c>
      <c r="KT14" s="371"/>
      <c r="KU14" s="371"/>
      <c r="KV14" s="371"/>
      <c r="KW14" s="374"/>
      <c r="KX14" s="214">
        <f t="shared" si="51"/>
        <v>0.12847222222222221</v>
      </c>
      <c r="KY14" s="286">
        <v>0.41319444444444442</v>
      </c>
      <c r="KZ14" s="286"/>
      <c r="LA14" s="286"/>
      <c r="LB14" s="286"/>
      <c r="LC14" s="286"/>
      <c r="LD14" s="286">
        <v>0.54166666666666663</v>
      </c>
      <c r="LE14" s="286"/>
      <c r="LF14" s="286"/>
      <c r="LG14" s="286"/>
      <c r="LH14" s="286"/>
      <c r="LI14" s="214">
        <f t="shared" si="52"/>
        <v>0.12847222222222221</v>
      </c>
      <c r="LJ14" s="287"/>
      <c r="LK14" s="287"/>
      <c r="LL14" s="287"/>
      <c r="LM14" s="287"/>
      <c r="LN14" s="287"/>
      <c r="LO14" s="287"/>
      <c r="LP14" s="287"/>
      <c r="LQ14" s="287"/>
      <c r="LR14" s="287"/>
      <c r="LS14" s="287"/>
      <c r="LT14" s="214">
        <f t="shared" si="53"/>
        <v>0</v>
      </c>
      <c r="LU14" s="286">
        <v>0.39583333333333331</v>
      </c>
      <c r="LV14" s="286"/>
      <c r="LW14" s="286"/>
      <c r="LX14" s="286"/>
      <c r="LY14" s="286"/>
      <c r="LZ14" s="286">
        <v>0.54166666666666663</v>
      </c>
      <c r="MA14" s="286"/>
      <c r="MB14" s="286"/>
      <c r="MC14" s="286"/>
      <c r="MD14" s="286"/>
      <c r="ME14" s="214">
        <f t="shared" si="54"/>
        <v>0.14583333333333331</v>
      </c>
      <c r="MF14" s="288"/>
      <c r="MG14" s="289"/>
      <c r="MH14" s="289"/>
      <c r="MI14" s="289"/>
      <c r="MJ14" s="290"/>
      <c r="MK14" s="291"/>
      <c r="ML14" s="289"/>
      <c r="MM14" s="289"/>
      <c r="MN14" s="289"/>
      <c r="MO14" s="292"/>
      <c r="MP14" s="214">
        <f t="shared" si="55"/>
        <v>0</v>
      </c>
      <c r="MQ14" s="200">
        <f t="shared" si="62"/>
        <v>0.40277777777777773</v>
      </c>
      <c r="MR14" s="264">
        <v>1.1666666666666667</v>
      </c>
      <c r="MS14" s="284">
        <f t="shared" ref="MS14" si="144">MQ14+MQ15</f>
        <v>1.1111111111111109</v>
      </c>
      <c r="MT14" s="284">
        <f t="shared" ref="MT14" si="145">MS14-MR14</f>
        <v>-5.5555555555555802E-2</v>
      </c>
      <c r="MU14" s="273" t="str">
        <f t="shared" ref="MU14" si="146">IF(MT14&lt;0,"-"&amp;TEXT(ABS(MT14),"[hh]:mm"),MT14)</f>
        <v>-01:20</v>
      </c>
      <c r="MV14" s="293">
        <v>0</v>
      </c>
      <c r="MW14" s="255">
        <f t="shared" ref="MW14" si="147">SUM(LR14,MT14,MV14)</f>
        <v>-5.5555555555555802E-2</v>
      </c>
      <c r="MX14" s="273" t="str">
        <f>IF(MW14&lt;0,"-"&amp;TEXT(ABS(MW14),"[hh]:mm"),MW14)</f>
        <v>-01:20</v>
      </c>
    </row>
    <row r="15" spans="1:362" ht="15.75" customHeight="1" thickBot="1" x14ac:dyDescent="0.35">
      <c r="A15" s="260"/>
      <c r="C15" s="254"/>
      <c r="D15" s="69">
        <v>0.625</v>
      </c>
      <c r="E15" s="70">
        <v>0.80208333333333337</v>
      </c>
      <c r="F15" s="199">
        <f t="shared" si="68"/>
        <v>0.17708333333333337</v>
      </c>
      <c r="G15" s="77"/>
      <c r="H15" s="78"/>
      <c r="I15" s="199">
        <f t="shared" si="0"/>
        <v>0</v>
      </c>
      <c r="J15" s="74">
        <v>0.58333333333333337</v>
      </c>
      <c r="K15" s="79">
        <v>0.70833333333333337</v>
      </c>
      <c r="L15" s="199">
        <f t="shared" si="1"/>
        <v>0.125</v>
      </c>
      <c r="M15" s="74">
        <v>0.625</v>
      </c>
      <c r="N15" s="79">
        <v>0.67013888888888884</v>
      </c>
      <c r="O15" s="199">
        <f t="shared" si="2"/>
        <v>4.513888888888884E-2</v>
      </c>
      <c r="P15" s="77"/>
      <c r="Q15" s="78"/>
      <c r="R15" s="199">
        <f t="shared" si="3"/>
        <v>0</v>
      </c>
      <c r="S15" s="69">
        <v>0.58333333333333337</v>
      </c>
      <c r="T15" s="79">
        <v>0.75</v>
      </c>
      <c r="U15" s="199">
        <f t="shared" si="56"/>
        <v>0.16666666666666663</v>
      </c>
      <c r="V15" s="77"/>
      <c r="W15" s="78"/>
      <c r="X15" s="199">
        <f t="shared" si="5"/>
        <v>0</v>
      </c>
      <c r="Y15" s="200">
        <f t="shared" ref="Y15" si="148">F15+I15+L15+O15+R15+U15+X15</f>
        <v>0.51388888888888884</v>
      </c>
      <c r="Z15" s="294"/>
      <c r="AA15" s="294"/>
      <c r="AB15" s="285"/>
      <c r="AC15" s="274"/>
      <c r="AD15" s="294"/>
      <c r="AE15" s="256"/>
      <c r="AF15" s="351"/>
      <c r="AH15" s="254"/>
      <c r="AI15" s="69">
        <v>0.58333333333333337</v>
      </c>
      <c r="AJ15" s="79">
        <v>0.72916666666666663</v>
      </c>
      <c r="AK15" s="199">
        <f t="shared" si="6"/>
        <v>0.14583333333333326</v>
      </c>
      <c r="AL15" s="74">
        <v>0.58333333333333337</v>
      </c>
      <c r="AM15" s="79">
        <v>0.70833333333333337</v>
      </c>
      <c r="AN15" s="199">
        <f t="shared" si="7"/>
        <v>0.125</v>
      </c>
      <c r="AO15" s="77"/>
      <c r="AP15" s="78"/>
      <c r="AQ15" s="199">
        <f t="shared" si="8"/>
        <v>0</v>
      </c>
      <c r="AR15" s="74">
        <v>0.58333333333333337</v>
      </c>
      <c r="AS15" s="79">
        <v>0.79166666666666663</v>
      </c>
      <c r="AT15" s="199">
        <f t="shared" si="9"/>
        <v>0.20833333333333326</v>
      </c>
      <c r="AU15" s="77"/>
      <c r="AV15" s="78"/>
      <c r="AW15" s="199">
        <f t="shared" si="10"/>
        <v>0</v>
      </c>
      <c r="AX15" s="69">
        <v>0.58333333333333337</v>
      </c>
      <c r="AY15" s="79">
        <v>0.72916666666666663</v>
      </c>
      <c r="AZ15" s="199">
        <f t="shared" si="11"/>
        <v>0.14583333333333326</v>
      </c>
      <c r="BA15" s="77"/>
      <c r="BB15" s="78"/>
      <c r="BC15" s="199">
        <f t="shared" si="12"/>
        <v>0</v>
      </c>
      <c r="BD15" s="201">
        <f t="shared" si="64"/>
        <v>0.62499999999999978</v>
      </c>
      <c r="BE15" s="265"/>
      <c r="BF15" s="294"/>
      <c r="BG15" s="285"/>
      <c r="BH15" s="351"/>
      <c r="BI15" s="294"/>
      <c r="BJ15" s="256"/>
      <c r="BK15" s="351"/>
      <c r="BM15" s="254"/>
      <c r="BN15" s="69">
        <v>0.58333333333333337</v>
      </c>
      <c r="BO15" s="70">
        <v>0.80208333333333337</v>
      </c>
      <c r="BP15" s="199">
        <f t="shared" si="13"/>
        <v>0.21875</v>
      </c>
      <c r="BQ15" s="77"/>
      <c r="BR15" s="78"/>
      <c r="BS15" s="199">
        <f t="shared" si="14"/>
        <v>0</v>
      </c>
      <c r="BT15" s="105">
        <v>0.58333333333333337</v>
      </c>
      <c r="BU15" s="66">
        <v>0.75</v>
      </c>
      <c r="BV15" s="199">
        <f t="shared" si="15"/>
        <v>0.16666666666666663</v>
      </c>
      <c r="BW15" s="77"/>
      <c r="BX15" s="78"/>
      <c r="BY15" s="199">
        <f t="shared" si="16"/>
        <v>0</v>
      </c>
      <c r="BZ15" s="77"/>
      <c r="CA15" s="78"/>
      <c r="CB15" s="33">
        <f t="shared" si="79"/>
        <v>0</v>
      </c>
      <c r="CC15" s="69">
        <v>0.58333333333333337</v>
      </c>
      <c r="CD15" s="79">
        <v>0.77430555555555547</v>
      </c>
      <c r="CE15" s="199">
        <f t="shared" si="18"/>
        <v>0.1909722222222221</v>
      </c>
      <c r="CF15" s="77"/>
      <c r="CG15" s="78"/>
      <c r="CH15" s="199">
        <f t="shared" si="19"/>
        <v>0</v>
      </c>
      <c r="CI15" s="201">
        <f t="shared" si="20"/>
        <v>0.57638888888888873</v>
      </c>
      <c r="CJ15" s="265"/>
      <c r="CK15" s="256"/>
      <c r="CL15" s="256"/>
      <c r="CM15" s="258"/>
      <c r="CN15" s="260"/>
      <c r="CO15" s="256"/>
      <c r="CP15" s="304"/>
      <c r="CR15" s="254"/>
      <c r="CS15" s="69">
        <v>0.58333333333333337</v>
      </c>
      <c r="CT15" s="70">
        <v>0.80208333333333337</v>
      </c>
      <c r="CU15" s="199">
        <f t="shared" si="21"/>
        <v>0.21875</v>
      </c>
      <c r="CV15" s="74">
        <v>0.54166666666666663</v>
      </c>
      <c r="CW15" s="79">
        <v>0.66666666666666663</v>
      </c>
      <c r="CX15" s="199">
        <f t="shared" si="22"/>
        <v>0.125</v>
      </c>
      <c r="CY15" s="74">
        <v>0.54166666666666663</v>
      </c>
      <c r="CZ15" s="79">
        <v>0.66666666666666663</v>
      </c>
      <c r="DA15" s="199">
        <f t="shared" si="23"/>
        <v>0.125</v>
      </c>
      <c r="DB15" s="74">
        <v>0.58333333333333337</v>
      </c>
      <c r="DC15" s="79">
        <v>0.66666666666666663</v>
      </c>
      <c r="DD15" s="199">
        <f t="shared" si="24"/>
        <v>8.3333333333333259E-2</v>
      </c>
      <c r="DE15" s="77"/>
      <c r="DF15" s="78"/>
      <c r="DG15" s="199">
        <f t="shared" si="25"/>
        <v>0</v>
      </c>
      <c r="DH15" s="69">
        <v>0.58333333333333337</v>
      </c>
      <c r="DI15" s="70">
        <v>0.8125</v>
      </c>
      <c r="DJ15" s="199">
        <f t="shared" si="26"/>
        <v>0.22916666666666663</v>
      </c>
      <c r="DK15" s="77"/>
      <c r="DL15" s="78"/>
      <c r="DM15" s="199">
        <f t="shared" si="27"/>
        <v>0</v>
      </c>
      <c r="DN15" s="201">
        <f t="shared" si="28"/>
        <v>0.78124999999999989</v>
      </c>
      <c r="DO15" s="265"/>
      <c r="DP15" s="256"/>
      <c r="DQ15" s="256"/>
      <c r="DR15" s="258"/>
      <c r="DS15" s="260"/>
      <c r="DT15" s="256"/>
      <c r="DU15" s="304"/>
      <c r="DW15" s="254"/>
      <c r="DX15" s="18"/>
      <c r="DY15" s="19"/>
      <c r="DZ15" s="199">
        <f t="shared" si="29"/>
        <v>0</v>
      </c>
      <c r="EA15" s="77"/>
      <c r="EB15" s="78"/>
      <c r="EC15" s="199">
        <f t="shared" si="30"/>
        <v>0</v>
      </c>
      <c r="ED15" s="74">
        <v>0.54166666666666663</v>
      </c>
      <c r="EE15" s="79">
        <v>0.75</v>
      </c>
      <c r="EF15" s="199">
        <f t="shared" si="31"/>
        <v>0.20833333333333337</v>
      </c>
      <c r="EG15" s="74">
        <v>0.58333333333333337</v>
      </c>
      <c r="EH15" s="79">
        <v>0.66666666666666663</v>
      </c>
      <c r="EI15" s="199">
        <f t="shared" si="32"/>
        <v>8.3333333333333259E-2</v>
      </c>
      <c r="EJ15" s="77"/>
      <c r="EK15" s="78"/>
      <c r="EL15" s="199">
        <f t="shared" si="33"/>
        <v>0</v>
      </c>
      <c r="EM15" s="69">
        <v>0.58333333333333337</v>
      </c>
      <c r="EN15" s="70">
        <v>0.8125</v>
      </c>
      <c r="EO15" s="199">
        <f t="shared" si="34"/>
        <v>0.22916666666666663</v>
      </c>
      <c r="EP15" s="77"/>
      <c r="EQ15" s="78"/>
      <c r="ER15" s="199">
        <f t="shared" si="35"/>
        <v>0</v>
      </c>
      <c r="ES15" s="201">
        <f t="shared" si="36"/>
        <v>0.52083333333333326</v>
      </c>
      <c r="ET15" s="265"/>
      <c r="EU15" s="256"/>
      <c r="EV15" s="256"/>
      <c r="EW15" s="258"/>
      <c r="EX15" s="260"/>
      <c r="EY15" s="256"/>
      <c r="EZ15" s="258"/>
      <c r="FA15" s="247"/>
      <c r="FB15" s="261"/>
      <c r="FC15" s="363"/>
      <c r="FD15" s="363"/>
      <c r="FE15" s="363"/>
      <c r="FF15" s="363"/>
      <c r="FG15" s="363"/>
      <c r="FH15" s="364"/>
      <c r="FI15" s="364"/>
      <c r="FJ15" s="364"/>
      <c r="FK15" s="364"/>
      <c r="FL15" s="364"/>
      <c r="FM15" s="214">
        <f t="shared" si="59"/>
        <v>0</v>
      </c>
      <c r="FN15" s="276"/>
      <c r="FO15" s="276"/>
      <c r="FP15" s="276"/>
      <c r="FQ15" s="276"/>
      <c r="FR15" s="276"/>
      <c r="FS15" s="277"/>
      <c r="FT15" s="277"/>
      <c r="FU15" s="277"/>
      <c r="FV15" s="277"/>
      <c r="FW15" s="277"/>
      <c r="FX15" s="214">
        <f t="shared" si="37"/>
        <v>0</v>
      </c>
      <c r="FY15" s="365">
        <v>0.58333333333333337</v>
      </c>
      <c r="FZ15" s="366"/>
      <c r="GA15" s="366"/>
      <c r="GB15" s="366"/>
      <c r="GC15" s="367"/>
      <c r="GD15" s="275">
        <v>0.75</v>
      </c>
      <c r="GE15" s="275"/>
      <c r="GF15" s="275"/>
      <c r="GG15" s="275"/>
      <c r="GH15" s="275"/>
      <c r="GI15" s="214">
        <f t="shared" si="38"/>
        <v>0.16666666666666663</v>
      </c>
      <c r="GJ15" s="275">
        <v>0.58333333333333337</v>
      </c>
      <c r="GK15" s="275"/>
      <c r="GL15" s="275"/>
      <c r="GM15" s="275"/>
      <c r="GN15" s="275"/>
      <c r="GO15" s="368">
        <v>0.89583333333333337</v>
      </c>
      <c r="GP15" s="368"/>
      <c r="GQ15" s="368"/>
      <c r="GR15" s="368"/>
      <c r="GS15" s="368"/>
      <c r="GT15" s="214">
        <f t="shared" si="39"/>
        <v>0.3125</v>
      </c>
      <c r="GU15" s="276"/>
      <c r="GV15" s="276"/>
      <c r="GW15" s="276"/>
      <c r="GX15" s="276"/>
      <c r="GY15" s="276"/>
      <c r="GZ15" s="277"/>
      <c r="HA15" s="277"/>
      <c r="HB15" s="277"/>
      <c r="HC15" s="277"/>
      <c r="HD15" s="277"/>
      <c r="HE15" s="214">
        <f t="shared" si="40"/>
        <v>0</v>
      </c>
      <c r="HF15" s="275">
        <v>0.58333333333333337</v>
      </c>
      <c r="HG15" s="275"/>
      <c r="HH15" s="275"/>
      <c r="HI15" s="275"/>
      <c r="HJ15" s="275"/>
      <c r="HK15" s="338">
        <v>0.8125</v>
      </c>
      <c r="HL15" s="338"/>
      <c r="HM15" s="338"/>
      <c r="HN15" s="338"/>
      <c r="HO15" s="338"/>
      <c r="HP15" s="214">
        <f t="shared" si="41"/>
        <v>0.22916666666666663</v>
      </c>
      <c r="HQ15" s="278"/>
      <c r="HR15" s="279"/>
      <c r="HS15" s="279"/>
      <c r="HT15" s="279"/>
      <c r="HU15" s="280"/>
      <c r="HV15" s="281"/>
      <c r="HW15" s="282"/>
      <c r="HX15" s="282"/>
      <c r="HY15" s="282"/>
      <c r="HZ15" s="283"/>
      <c r="IA15" s="214">
        <f t="shared" si="42"/>
        <v>0</v>
      </c>
      <c r="IB15" s="200">
        <f t="shared" si="60"/>
        <v>0.70833333333333326</v>
      </c>
      <c r="IC15" s="265"/>
      <c r="ID15" s="285"/>
      <c r="IE15" s="285"/>
      <c r="IF15" s="274"/>
      <c r="IG15" s="294"/>
      <c r="IH15" s="256"/>
      <c r="II15" s="274"/>
      <c r="IJ15" s="384"/>
      <c r="IL15" s="254"/>
      <c r="IM15" s="18"/>
      <c r="IN15" s="19"/>
      <c r="IO15" s="199">
        <f t="shared" si="43"/>
        <v>0</v>
      </c>
      <c r="IP15" s="77"/>
      <c r="IQ15" s="78"/>
      <c r="IR15" s="199">
        <f t="shared" si="44"/>
        <v>0</v>
      </c>
      <c r="IS15" s="74">
        <v>0.54166666666666663</v>
      </c>
      <c r="IT15" s="79">
        <v>0.75</v>
      </c>
      <c r="IU15" s="199">
        <f t="shared" si="45"/>
        <v>0.20833333333333337</v>
      </c>
      <c r="IV15" s="74">
        <v>0.58333333333333337</v>
      </c>
      <c r="IW15" s="79">
        <v>0.89583333333333337</v>
      </c>
      <c r="IX15" s="199">
        <f t="shared" si="46"/>
        <v>0.3125</v>
      </c>
      <c r="IY15" s="77"/>
      <c r="IZ15" s="78"/>
      <c r="JA15" s="199">
        <f t="shared" si="47"/>
        <v>0</v>
      </c>
      <c r="JB15" s="69">
        <v>0.58333333333333337</v>
      </c>
      <c r="JC15" s="70">
        <v>0.8125</v>
      </c>
      <c r="JD15" s="199">
        <f t="shared" si="48"/>
        <v>0.22916666666666663</v>
      </c>
      <c r="JE15" s="77"/>
      <c r="JF15" s="78"/>
      <c r="JG15" s="199">
        <f t="shared" si="49"/>
        <v>0</v>
      </c>
      <c r="JH15" s="201">
        <f t="shared" si="66"/>
        <v>0.75</v>
      </c>
      <c r="JI15" s="265"/>
      <c r="JJ15" s="256"/>
      <c r="JK15" s="256"/>
      <c r="JL15" s="258"/>
      <c r="JM15" s="260"/>
      <c r="JN15" s="256"/>
      <c r="JO15" s="258"/>
      <c r="JP15" s="237"/>
      <c r="JQ15" s="261"/>
      <c r="JR15" s="363"/>
      <c r="JS15" s="363"/>
      <c r="JT15" s="363"/>
      <c r="JU15" s="363"/>
      <c r="JV15" s="363"/>
      <c r="JW15" s="364"/>
      <c r="JX15" s="364"/>
      <c r="JY15" s="364"/>
      <c r="JZ15" s="364"/>
      <c r="KA15" s="364"/>
      <c r="KB15" s="214">
        <f t="shared" si="61"/>
        <v>0</v>
      </c>
      <c r="KC15" s="276"/>
      <c r="KD15" s="276"/>
      <c r="KE15" s="276"/>
      <c r="KF15" s="276"/>
      <c r="KG15" s="276"/>
      <c r="KH15" s="277"/>
      <c r="KI15" s="277"/>
      <c r="KJ15" s="277"/>
      <c r="KK15" s="277"/>
      <c r="KL15" s="277"/>
      <c r="KM15" s="214">
        <f t="shared" si="50"/>
        <v>0</v>
      </c>
      <c r="KN15" s="365">
        <v>0.58333333333333337</v>
      </c>
      <c r="KO15" s="366"/>
      <c r="KP15" s="366"/>
      <c r="KQ15" s="366"/>
      <c r="KR15" s="367"/>
      <c r="KS15" s="275">
        <v>0.75</v>
      </c>
      <c r="KT15" s="275"/>
      <c r="KU15" s="275"/>
      <c r="KV15" s="275"/>
      <c r="KW15" s="275"/>
      <c r="KX15" s="214">
        <f t="shared" si="51"/>
        <v>0.16666666666666663</v>
      </c>
      <c r="KY15" s="275">
        <v>0.58333333333333337</v>
      </c>
      <c r="KZ15" s="275"/>
      <c r="LA15" s="275"/>
      <c r="LB15" s="275"/>
      <c r="LC15" s="275"/>
      <c r="LD15" s="368">
        <v>0.89583333333333337</v>
      </c>
      <c r="LE15" s="368"/>
      <c r="LF15" s="368"/>
      <c r="LG15" s="368"/>
      <c r="LH15" s="368"/>
      <c r="LI15" s="214">
        <f t="shared" si="52"/>
        <v>0.3125</v>
      </c>
      <c r="LJ15" s="276"/>
      <c r="LK15" s="276"/>
      <c r="LL15" s="276"/>
      <c r="LM15" s="276"/>
      <c r="LN15" s="276"/>
      <c r="LO15" s="277"/>
      <c r="LP15" s="277"/>
      <c r="LQ15" s="277"/>
      <c r="LR15" s="277"/>
      <c r="LS15" s="277"/>
      <c r="LT15" s="214">
        <f t="shared" si="53"/>
        <v>0</v>
      </c>
      <c r="LU15" s="275">
        <v>0.58333333333333337</v>
      </c>
      <c r="LV15" s="275"/>
      <c r="LW15" s="275"/>
      <c r="LX15" s="275"/>
      <c r="LY15" s="275"/>
      <c r="LZ15" s="338">
        <v>0.8125</v>
      </c>
      <c r="MA15" s="338"/>
      <c r="MB15" s="338"/>
      <c r="MC15" s="338"/>
      <c r="MD15" s="338"/>
      <c r="ME15" s="214">
        <f t="shared" si="54"/>
        <v>0.22916666666666663</v>
      </c>
      <c r="MF15" s="278"/>
      <c r="MG15" s="279"/>
      <c r="MH15" s="279"/>
      <c r="MI15" s="279"/>
      <c r="MJ15" s="280"/>
      <c r="MK15" s="281"/>
      <c r="ML15" s="282"/>
      <c r="MM15" s="282"/>
      <c r="MN15" s="282"/>
      <c r="MO15" s="283"/>
      <c r="MP15" s="214">
        <f t="shared" si="55"/>
        <v>0</v>
      </c>
      <c r="MQ15" s="200">
        <f t="shared" si="62"/>
        <v>0.70833333333333326</v>
      </c>
      <c r="MR15" s="265"/>
      <c r="MS15" s="285"/>
      <c r="MT15" s="285"/>
      <c r="MU15" s="274"/>
      <c r="MV15" s="294"/>
      <c r="MW15" s="256"/>
      <c r="MX15" s="274"/>
    </row>
    <row r="16" spans="1:362" ht="16.2" customHeight="1" x14ac:dyDescent="0.3">
      <c r="A16" s="259">
        <v>3.4722222222222224E-2</v>
      </c>
      <c r="C16" s="253">
        <v>5</v>
      </c>
      <c r="D16" s="123"/>
      <c r="E16" s="124"/>
      <c r="F16" s="198">
        <f t="shared" si="68"/>
        <v>0</v>
      </c>
      <c r="G16" s="123"/>
      <c r="H16" s="124"/>
      <c r="I16" s="198">
        <f t="shared" si="0"/>
        <v>0</v>
      </c>
      <c r="J16" s="123"/>
      <c r="K16" s="124"/>
      <c r="L16" s="198">
        <f t="shared" si="1"/>
        <v>0</v>
      </c>
      <c r="M16" s="75"/>
      <c r="N16" s="76"/>
      <c r="O16" s="198">
        <f t="shared" si="2"/>
        <v>0</v>
      </c>
      <c r="P16" s="72">
        <v>0.41319444444444442</v>
      </c>
      <c r="Q16" s="71">
        <v>0.54166666666666663</v>
      </c>
      <c r="R16" s="198">
        <f t="shared" si="3"/>
        <v>0.12847222222222221</v>
      </c>
      <c r="S16" s="75"/>
      <c r="T16" s="76"/>
      <c r="U16" s="198">
        <f t="shared" si="56"/>
        <v>0</v>
      </c>
      <c r="V16" s="75"/>
      <c r="W16" s="76"/>
      <c r="X16" s="198">
        <f t="shared" si="5"/>
        <v>0</v>
      </c>
      <c r="Y16" s="200">
        <f t="shared" si="57"/>
        <v>0.12847222222222221</v>
      </c>
      <c r="Z16" s="267">
        <v>0.58333333333333337</v>
      </c>
      <c r="AA16" s="293">
        <f t="shared" ref="AA16" si="149">Y16+Y17</f>
        <v>0.58333333333333326</v>
      </c>
      <c r="AB16" s="284">
        <f t="shared" ref="AB16" si="150">AA16-Z16</f>
        <v>0</v>
      </c>
      <c r="AC16" s="273">
        <f t="shared" ref="AC16" si="151">IF(AB16&lt;0,"-"&amp;TEXT(ABS(AB16),"[hh]:mm"),AB16)</f>
        <v>0</v>
      </c>
      <c r="AD16" s="293">
        <v>0</v>
      </c>
      <c r="AE16" s="255">
        <f t="shared" ref="AE16" si="152">SUM(A16,AB16,AD16)</f>
        <v>3.4722222222222224E-2</v>
      </c>
      <c r="AF16" s="273">
        <f t="shared" ref="AF16" si="153">IF(AE16&lt;0,"-"&amp;TEXT(ABS(AE16),"[hh]:mm"),AE16)</f>
        <v>3.4722222222222224E-2</v>
      </c>
      <c r="AH16" s="253">
        <v>5</v>
      </c>
      <c r="AI16" s="123"/>
      <c r="AJ16" s="124"/>
      <c r="AK16" s="198">
        <f t="shared" si="6"/>
        <v>0</v>
      </c>
      <c r="AL16" s="123"/>
      <c r="AM16" s="124"/>
      <c r="AN16" s="198">
        <f t="shared" si="7"/>
        <v>0</v>
      </c>
      <c r="AO16" s="123"/>
      <c r="AP16" s="124"/>
      <c r="AQ16" s="198">
        <f t="shared" si="8"/>
        <v>0</v>
      </c>
      <c r="AR16" s="75"/>
      <c r="AS16" s="76"/>
      <c r="AT16" s="198">
        <f t="shared" si="9"/>
        <v>0</v>
      </c>
      <c r="AU16" s="75"/>
      <c r="AV16" s="76"/>
      <c r="AW16" s="198">
        <f t="shared" si="10"/>
        <v>0</v>
      </c>
      <c r="AX16" s="73">
        <v>0.39583333333333331</v>
      </c>
      <c r="AY16" s="71">
        <v>0.5</v>
      </c>
      <c r="AZ16" s="198">
        <f t="shared" si="11"/>
        <v>0.10416666666666669</v>
      </c>
      <c r="BA16" s="75"/>
      <c r="BB16" s="76"/>
      <c r="BC16" s="198">
        <f t="shared" si="12"/>
        <v>0</v>
      </c>
      <c r="BD16" s="198">
        <f t="shared" si="64"/>
        <v>0.10416666666666669</v>
      </c>
      <c r="BE16" s="267">
        <v>0.58333333333333337</v>
      </c>
      <c r="BF16" s="293">
        <f t="shared" ref="BF16" si="154">BD16+BD17</f>
        <v>0.58333333333333348</v>
      </c>
      <c r="BG16" s="284">
        <f t="shared" ref="BG16" si="155">BF16-BE16</f>
        <v>0</v>
      </c>
      <c r="BH16" s="273">
        <f t="shared" ref="BH16" si="156">IF(BG16&lt;0,"-"&amp;TEXT(ABS(BG16),"[hh]:mm"),BG16)</f>
        <v>0</v>
      </c>
      <c r="BI16" s="293">
        <v>0</v>
      </c>
      <c r="BJ16" s="255">
        <f t="shared" ref="BJ16" si="157">SUM(AF16,BG16,BI16)</f>
        <v>3.4722222222222224E-2</v>
      </c>
      <c r="BK16" s="273">
        <f t="shared" ref="BK16" si="158">IF(BJ16&lt;0,"-"&amp;TEXT(ABS(BJ16),"[hh]:mm"),BJ16)</f>
        <v>3.4722222222222224E-2</v>
      </c>
      <c r="BM16" s="253">
        <v>5</v>
      </c>
      <c r="BN16" s="123"/>
      <c r="BO16" s="124"/>
      <c r="BP16" s="198">
        <f t="shared" si="13"/>
        <v>0</v>
      </c>
      <c r="BQ16" s="123"/>
      <c r="BR16" s="124"/>
      <c r="BS16" s="198">
        <f t="shared" si="14"/>
        <v>0</v>
      </c>
      <c r="BT16" s="123"/>
      <c r="BU16" s="124"/>
      <c r="BV16" s="198">
        <f t="shared" si="15"/>
        <v>0</v>
      </c>
      <c r="BW16" s="75"/>
      <c r="BX16" s="76"/>
      <c r="BY16" s="198">
        <f t="shared" si="16"/>
        <v>0</v>
      </c>
      <c r="BZ16" s="72">
        <v>0.41319444444444442</v>
      </c>
      <c r="CA16" s="71">
        <v>0.54166666666666663</v>
      </c>
      <c r="CB16" s="55">
        <f t="shared" si="79"/>
        <v>0.12847222222222221</v>
      </c>
      <c r="CC16" s="75"/>
      <c r="CD16" s="76"/>
      <c r="CE16" s="198">
        <f t="shared" si="18"/>
        <v>0</v>
      </c>
      <c r="CF16" s="75"/>
      <c r="CG16" s="76"/>
      <c r="CH16" s="198">
        <f t="shared" si="19"/>
        <v>0</v>
      </c>
      <c r="CI16" s="198">
        <f t="shared" si="20"/>
        <v>0.12847222222222221</v>
      </c>
      <c r="CJ16" s="267">
        <v>0.58333333333333337</v>
      </c>
      <c r="CK16" s="255">
        <f>CI16+CI17</f>
        <v>0.56597222222222221</v>
      </c>
      <c r="CL16" s="255">
        <f>CK16-CJ16</f>
        <v>-1.736111111111116E-2</v>
      </c>
      <c r="CM16" s="257" t="str">
        <f>IF(CL16&lt;0,"-"&amp;TEXT(ABS(CL16),"[hh]:mm"),CL16)</f>
        <v>-00:25</v>
      </c>
      <c r="CN16" s="259">
        <v>0</v>
      </c>
      <c r="CO16" s="255">
        <f t="shared" ref="CO16" si="159">SUM(BK16,CL16,CN16)</f>
        <v>1.7361111111111063E-2</v>
      </c>
      <c r="CP16" s="257">
        <f t="shared" ref="CP16" si="160">IF(CO16&lt;0,"-"&amp;TEXT(ABS(CO16),"[hh]:mm"),CO16)</f>
        <v>1.7361111111111063E-2</v>
      </c>
      <c r="CR16" s="253">
        <v>5</v>
      </c>
      <c r="CS16" s="123"/>
      <c r="CT16" s="124"/>
      <c r="CU16" s="198">
        <f t="shared" si="21"/>
        <v>0</v>
      </c>
      <c r="CV16" s="123"/>
      <c r="CW16" s="124"/>
      <c r="CX16" s="198">
        <f t="shared" si="22"/>
        <v>0</v>
      </c>
      <c r="CY16" s="123"/>
      <c r="CZ16" s="124"/>
      <c r="DA16" s="198">
        <f t="shared" si="23"/>
        <v>0</v>
      </c>
      <c r="DB16" s="72">
        <v>0.41319444444444442</v>
      </c>
      <c r="DC16" s="71">
        <v>0.5</v>
      </c>
      <c r="DD16" s="198">
        <f t="shared" si="24"/>
        <v>8.680555555555558E-2</v>
      </c>
      <c r="DE16" s="75"/>
      <c r="DF16" s="76"/>
      <c r="DG16" s="198">
        <f t="shared" si="25"/>
        <v>0</v>
      </c>
      <c r="DH16" s="75"/>
      <c r="DI16" s="76"/>
      <c r="DJ16" s="198">
        <f t="shared" si="26"/>
        <v>0</v>
      </c>
      <c r="DK16" s="75"/>
      <c r="DL16" s="76"/>
      <c r="DM16" s="198">
        <f t="shared" si="27"/>
        <v>0</v>
      </c>
      <c r="DN16" s="198">
        <f t="shared" si="28"/>
        <v>8.680555555555558E-2</v>
      </c>
      <c r="DO16" s="267">
        <v>0.58333333333333337</v>
      </c>
      <c r="DP16" s="255">
        <f>DN16+DN17</f>
        <v>0.60416666666666674</v>
      </c>
      <c r="DQ16" s="255">
        <f>DP16-DO16</f>
        <v>2.083333333333337E-2</v>
      </c>
      <c r="DR16" s="257">
        <f>IF(DQ16&lt;0,"-"&amp;TEXT(ABS(DQ16),"[hh]:mm"),DQ16)</f>
        <v>2.083333333333337E-2</v>
      </c>
      <c r="DS16" s="259">
        <v>0</v>
      </c>
      <c r="DT16" s="255">
        <f t="shared" ref="DT16" si="161">SUM(CP16,DQ16,DS16)</f>
        <v>3.8194444444444434E-2</v>
      </c>
      <c r="DU16" s="257">
        <f t="shared" ref="DU16" si="162">IF(DT16&lt;0,"-"&amp;TEXT(ABS(DT16),"[hh]:mm"),DT16)</f>
        <v>3.8194444444444434E-2</v>
      </c>
      <c r="DW16" s="253">
        <v>5</v>
      </c>
      <c r="DX16" s="123"/>
      <c r="DY16" s="124"/>
      <c r="DZ16" s="198">
        <f t="shared" si="29"/>
        <v>0</v>
      </c>
      <c r="EA16" s="123"/>
      <c r="EB16" s="124"/>
      <c r="EC16" s="198">
        <f t="shared" si="30"/>
        <v>0</v>
      </c>
      <c r="ED16" s="123"/>
      <c r="EE16" s="124"/>
      <c r="EF16" s="198">
        <f t="shared" si="31"/>
        <v>0</v>
      </c>
      <c r="EG16" s="72">
        <v>0.41319444444444442</v>
      </c>
      <c r="EH16" s="71">
        <v>0.58333333333333337</v>
      </c>
      <c r="EI16" s="198">
        <f t="shared" si="32"/>
        <v>0.17013888888888895</v>
      </c>
      <c r="EJ16" s="88"/>
      <c r="EK16" s="89"/>
      <c r="EL16" s="198">
        <f t="shared" si="33"/>
        <v>0</v>
      </c>
      <c r="EM16" s="75"/>
      <c r="EN16" s="76"/>
      <c r="EO16" s="198">
        <f t="shared" si="34"/>
        <v>0</v>
      </c>
      <c r="EP16" s="75"/>
      <c r="EQ16" s="76"/>
      <c r="ER16" s="198">
        <f t="shared" si="35"/>
        <v>0</v>
      </c>
      <c r="ES16" s="198">
        <f t="shared" si="36"/>
        <v>0.17013888888888895</v>
      </c>
      <c r="ET16" s="267">
        <v>0.58333333333333337</v>
      </c>
      <c r="EU16" s="255">
        <f>ES16+ES17</f>
        <v>0.58333333333333337</v>
      </c>
      <c r="EV16" s="255">
        <f>EU16-ET16</f>
        <v>0</v>
      </c>
      <c r="EW16" s="257">
        <f>IF(EV16&lt;0,"-"&amp;TEXT(ABS(EV16),"[hh]:mm"),EV16)</f>
        <v>0</v>
      </c>
      <c r="EX16" s="259">
        <v>0</v>
      </c>
      <c r="EY16" s="255">
        <f t="shared" ref="EY16" si="163">SUM(DU16,EV16,EX16)</f>
        <v>3.8194444444444434E-2</v>
      </c>
      <c r="EZ16" s="257">
        <f t="shared" ref="EZ16" si="164">IF(EY16&lt;0,"-"&amp;TEXT(ABS(EY16),"[hh]:mm"),EY16)</f>
        <v>3.8194444444444434E-2</v>
      </c>
      <c r="FA16" s="247"/>
      <c r="FB16" s="253">
        <v>5</v>
      </c>
      <c r="FC16" s="378"/>
      <c r="FD16" s="379"/>
      <c r="FE16" s="379"/>
      <c r="FF16" s="379"/>
      <c r="FG16" s="379"/>
      <c r="FH16" s="379"/>
      <c r="FI16" s="379"/>
      <c r="FJ16" s="379"/>
      <c r="FK16" s="379"/>
      <c r="FL16" s="380"/>
      <c r="FM16" s="214">
        <f t="shared" si="59"/>
        <v>0</v>
      </c>
      <c r="FN16" s="378"/>
      <c r="FO16" s="379"/>
      <c r="FP16" s="379"/>
      <c r="FQ16" s="379"/>
      <c r="FR16" s="379"/>
      <c r="FS16" s="379"/>
      <c r="FT16" s="379"/>
      <c r="FU16" s="379"/>
      <c r="FV16" s="379"/>
      <c r="FW16" s="380"/>
      <c r="FX16" s="214">
        <f t="shared" si="37"/>
        <v>0</v>
      </c>
      <c r="FY16" s="378"/>
      <c r="FZ16" s="379"/>
      <c r="GA16" s="379"/>
      <c r="GB16" s="379"/>
      <c r="GC16" s="379"/>
      <c r="GD16" s="379"/>
      <c r="GE16" s="379"/>
      <c r="GF16" s="379"/>
      <c r="GG16" s="379"/>
      <c r="GH16" s="380"/>
      <c r="GI16" s="214">
        <f t="shared" si="38"/>
        <v>0</v>
      </c>
      <c r="GJ16" s="287"/>
      <c r="GK16" s="287"/>
      <c r="GL16" s="287"/>
      <c r="GM16" s="287"/>
      <c r="GN16" s="287"/>
      <c r="GO16" s="287"/>
      <c r="GP16" s="287"/>
      <c r="GQ16" s="287"/>
      <c r="GR16" s="287"/>
      <c r="GS16" s="287"/>
      <c r="GT16" s="214">
        <f t="shared" si="39"/>
        <v>0</v>
      </c>
      <c r="GU16" s="287"/>
      <c r="GV16" s="287"/>
      <c r="GW16" s="287"/>
      <c r="GX16" s="287"/>
      <c r="GY16" s="287"/>
      <c r="GZ16" s="287"/>
      <c r="HA16" s="287"/>
      <c r="HB16" s="287"/>
      <c r="HC16" s="287"/>
      <c r="HD16" s="287"/>
      <c r="HE16" s="214">
        <f t="shared" si="40"/>
        <v>0</v>
      </c>
      <c r="HF16" s="287"/>
      <c r="HG16" s="287"/>
      <c r="HH16" s="287"/>
      <c r="HI16" s="287"/>
      <c r="HJ16" s="287"/>
      <c r="HK16" s="287"/>
      <c r="HL16" s="287"/>
      <c r="HM16" s="287"/>
      <c r="HN16" s="287"/>
      <c r="HO16" s="287"/>
      <c r="HP16" s="214">
        <f t="shared" si="41"/>
        <v>0</v>
      </c>
      <c r="HQ16" s="288"/>
      <c r="HR16" s="289"/>
      <c r="HS16" s="289"/>
      <c r="HT16" s="289"/>
      <c r="HU16" s="290"/>
      <c r="HV16" s="291"/>
      <c r="HW16" s="289"/>
      <c r="HX16" s="289"/>
      <c r="HY16" s="289"/>
      <c r="HZ16" s="292"/>
      <c r="IA16" s="214">
        <f t="shared" si="42"/>
        <v>0</v>
      </c>
      <c r="IB16" s="200">
        <f t="shared" si="60"/>
        <v>0</v>
      </c>
      <c r="IC16" s="267">
        <v>0.58333333333333337</v>
      </c>
      <c r="ID16" s="284">
        <f t="shared" ref="ID16" si="165">IB16+IB17</f>
        <v>0</v>
      </c>
      <c r="IE16" s="284">
        <f t="shared" ref="IE16" si="166">ID16-IC16</f>
        <v>-0.58333333333333337</v>
      </c>
      <c r="IF16" s="273" t="str">
        <f t="shared" ref="IF16" si="167">IF(IE16&lt;0,"-"&amp;TEXT(ABS(IE16),"[hh]:mm"),IE16)</f>
        <v>-14:00</v>
      </c>
      <c r="IG16" s="293">
        <v>0</v>
      </c>
      <c r="IH16" s="255">
        <f t="shared" ref="IH16" si="168">SUM(HC16,IE16,IG16)</f>
        <v>-0.58333333333333337</v>
      </c>
      <c r="II16" s="273" t="str">
        <f>IF(IH16&lt;0,"-"&amp;TEXT(ABS(IH16),"[hh]:mm"),IH16)</f>
        <v>-14:00</v>
      </c>
      <c r="IJ16" s="384"/>
      <c r="IL16" s="253">
        <v>5</v>
      </c>
      <c r="IM16" s="123"/>
      <c r="IN16" s="124"/>
      <c r="IO16" s="198">
        <f t="shared" si="43"/>
        <v>0</v>
      </c>
      <c r="IP16" s="123"/>
      <c r="IQ16" s="124"/>
      <c r="IR16" s="198">
        <f t="shared" si="44"/>
        <v>0</v>
      </c>
      <c r="IS16" s="123"/>
      <c r="IT16" s="124"/>
      <c r="IU16" s="198">
        <f t="shared" si="45"/>
        <v>0</v>
      </c>
      <c r="IV16" s="75"/>
      <c r="IW16" s="76"/>
      <c r="IX16" s="198">
        <f t="shared" si="46"/>
        <v>0</v>
      </c>
      <c r="IY16" s="75"/>
      <c r="IZ16" s="76"/>
      <c r="JA16" s="198">
        <f t="shared" si="47"/>
        <v>0</v>
      </c>
      <c r="JB16" s="75"/>
      <c r="JC16" s="76"/>
      <c r="JD16" s="198">
        <f t="shared" si="48"/>
        <v>0</v>
      </c>
      <c r="JE16" s="75"/>
      <c r="JF16" s="76"/>
      <c r="JG16" s="198">
        <f t="shared" si="49"/>
        <v>0</v>
      </c>
      <c r="JH16" s="198">
        <f t="shared" si="66"/>
        <v>0</v>
      </c>
      <c r="JI16" s="267">
        <v>0.58333333333333337</v>
      </c>
      <c r="JJ16" s="255">
        <f>JH16+JH17</f>
        <v>0</v>
      </c>
      <c r="JK16" s="255">
        <f>JJ16-JI16</f>
        <v>-0.58333333333333337</v>
      </c>
      <c r="JL16" s="257" t="str">
        <f>IF(JK16&lt;0,"-"&amp;TEXT(ABS(JK16),"[hh]:mm"),JK16)</f>
        <v>-14:00</v>
      </c>
      <c r="JM16" s="259">
        <v>0</v>
      </c>
      <c r="JN16" s="255">
        <f t="shared" ref="JN16" si="169">SUM(EZ16,JK16,JM16)</f>
        <v>-0.54513888888888895</v>
      </c>
      <c r="JO16" s="257" t="str">
        <f t="shared" ref="JO16" si="170">IF(JN16&lt;0,"-"&amp;TEXT(ABS(JN16),"[hh]:mm"),JN16)</f>
        <v>-13:05</v>
      </c>
      <c r="JP16" s="237"/>
      <c r="JQ16" s="253">
        <v>5</v>
      </c>
      <c r="JR16" s="378"/>
      <c r="JS16" s="379"/>
      <c r="JT16" s="379"/>
      <c r="JU16" s="379"/>
      <c r="JV16" s="379"/>
      <c r="JW16" s="379"/>
      <c r="JX16" s="379"/>
      <c r="JY16" s="379"/>
      <c r="JZ16" s="379"/>
      <c r="KA16" s="380"/>
      <c r="KB16" s="214">
        <f t="shared" si="61"/>
        <v>0</v>
      </c>
      <c r="KC16" s="378"/>
      <c r="KD16" s="379"/>
      <c r="KE16" s="379"/>
      <c r="KF16" s="379"/>
      <c r="KG16" s="379"/>
      <c r="KH16" s="379"/>
      <c r="KI16" s="379"/>
      <c r="KJ16" s="379"/>
      <c r="KK16" s="379"/>
      <c r="KL16" s="380"/>
      <c r="KM16" s="214">
        <f t="shared" si="50"/>
        <v>0</v>
      </c>
      <c r="KN16" s="378"/>
      <c r="KO16" s="379"/>
      <c r="KP16" s="379"/>
      <c r="KQ16" s="379"/>
      <c r="KR16" s="379"/>
      <c r="KS16" s="379"/>
      <c r="KT16" s="379"/>
      <c r="KU16" s="379"/>
      <c r="KV16" s="379"/>
      <c r="KW16" s="380"/>
      <c r="KX16" s="214">
        <f t="shared" si="51"/>
        <v>0</v>
      </c>
      <c r="KY16" s="287"/>
      <c r="KZ16" s="287"/>
      <c r="LA16" s="287"/>
      <c r="LB16" s="287"/>
      <c r="LC16" s="287"/>
      <c r="LD16" s="287"/>
      <c r="LE16" s="287"/>
      <c r="LF16" s="287"/>
      <c r="LG16" s="287"/>
      <c r="LH16" s="287"/>
      <c r="LI16" s="214">
        <f t="shared" si="52"/>
        <v>0</v>
      </c>
      <c r="LJ16" s="287"/>
      <c r="LK16" s="287"/>
      <c r="LL16" s="287"/>
      <c r="LM16" s="287"/>
      <c r="LN16" s="287"/>
      <c r="LO16" s="287"/>
      <c r="LP16" s="287"/>
      <c r="LQ16" s="287"/>
      <c r="LR16" s="287"/>
      <c r="LS16" s="287"/>
      <c r="LT16" s="214">
        <f t="shared" si="53"/>
        <v>0</v>
      </c>
      <c r="LU16" s="287"/>
      <c r="LV16" s="287"/>
      <c r="LW16" s="287"/>
      <c r="LX16" s="287"/>
      <c r="LY16" s="287"/>
      <c r="LZ16" s="287"/>
      <c r="MA16" s="287"/>
      <c r="MB16" s="287"/>
      <c r="MC16" s="287"/>
      <c r="MD16" s="287"/>
      <c r="ME16" s="214">
        <f t="shared" si="54"/>
        <v>0</v>
      </c>
      <c r="MF16" s="288"/>
      <c r="MG16" s="289"/>
      <c r="MH16" s="289"/>
      <c r="MI16" s="289"/>
      <c r="MJ16" s="290"/>
      <c r="MK16" s="291"/>
      <c r="ML16" s="289"/>
      <c r="MM16" s="289"/>
      <c r="MN16" s="289"/>
      <c r="MO16" s="292"/>
      <c r="MP16" s="214">
        <f t="shared" si="55"/>
        <v>0</v>
      </c>
      <c r="MQ16" s="200">
        <f t="shared" si="62"/>
        <v>0</v>
      </c>
      <c r="MR16" s="267">
        <v>0.58333333333333337</v>
      </c>
      <c r="MS16" s="284">
        <f t="shared" ref="MS16" si="171">MQ16+MQ17</f>
        <v>0</v>
      </c>
      <c r="MT16" s="284">
        <f t="shared" ref="MT16" si="172">MS16-MR16</f>
        <v>-0.58333333333333337</v>
      </c>
      <c r="MU16" s="273" t="str">
        <f t="shared" ref="MU16" si="173">IF(MT16&lt;0,"-"&amp;TEXT(ABS(MT16),"[hh]:mm"),MT16)</f>
        <v>-14:00</v>
      </c>
      <c r="MV16" s="293">
        <v>0</v>
      </c>
      <c r="MW16" s="255">
        <f t="shared" ref="MW16" si="174">SUM(LR16,MT16,MV16)</f>
        <v>-0.58333333333333337</v>
      </c>
      <c r="MX16" s="273" t="str">
        <f>IF(MW16&lt;0,"-"&amp;TEXT(ABS(MW16),"[hh]:mm"),MW16)</f>
        <v>-14:00</v>
      </c>
    </row>
    <row r="17" spans="1:362" ht="16.2" customHeight="1" thickBot="1" x14ac:dyDescent="0.35">
      <c r="A17" s="260"/>
      <c r="C17" s="261"/>
      <c r="D17" s="125"/>
      <c r="E17" s="126"/>
      <c r="F17" s="199">
        <f t="shared" si="68"/>
        <v>0</v>
      </c>
      <c r="G17" s="125"/>
      <c r="H17" s="126"/>
      <c r="I17" s="199">
        <f t="shared" si="0"/>
        <v>0</v>
      </c>
      <c r="J17" s="125"/>
      <c r="K17" s="126"/>
      <c r="L17" s="199">
        <f t="shared" si="1"/>
        <v>0</v>
      </c>
      <c r="M17" s="74">
        <v>0.55555555555555558</v>
      </c>
      <c r="N17" s="79">
        <v>0.79166666666666663</v>
      </c>
      <c r="O17" s="199">
        <f t="shared" si="2"/>
        <v>0.23611111111111105</v>
      </c>
      <c r="P17" s="74">
        <v>0.58333333333333337</v>
      </c>
      <c r="Q17" s="70">
        <v>0.80208333333333337</v>
      </c>
      <c r="R17" s="199">
        <f t="shared" si="3"/>
        <v>0.21875</v>
      </c>
      <c r="S17" s="77"/>
      <c r="T17" s="78"/>
      <c r="U17" s="199">
        <f t="shared" si="56"/>
        <v>0</v>
      </c>
      <c r="V17" s="77"/>
      <c r="W17" s="78"/>
      <c r="X17" s="199">
        <f t="shared" si="5"/>
        <v>0</v>
      </c>
      <c r="Y17" s="200">
        <f t="shared" si="57"/>
        <v>0.45486111111111105</v>
      </c>
      <c r="Z17" s="268"/>
      <c r="AA17" s="294"/>
      <c r="AB17" s="285"/>
      <c r="AC17" s="274"/>
      <c r="AD17" s="294"/>
      <c r="AE17" s="256"/>
      <c r="AF17" s="274"/>
      <c r="AH17" s="261"/>
      <c r="AI17" s="125"/>
      <c r="AJ17" s="126"/>
      <c r="AK17" s="199">
        <f t="shared" si="6"/>
        <v>0</v>
      </c>
      <c r="AL17" s="125"/>
      <c r="AM17" s="126"/>
      <c r="AN17" s="199">
        <f t="shared" si="7"/>
        <v>0</v>
      </c>
      <c r="AO17" s="125"/>
      <c r="AP17" s="126"/>
      <c r="AQ17" s="199">
        <f t="shared" si="8"/>
        <v>0</v>
      </c>
      <c r="AR17" s="77"/>
      <c r="AS17" s="78"/>
      <c r="AT17" s="199">
        <f t="shared" si="9"/>
        <v>0</v>
      </c>
      <c r="AU17" s="74">
        <v>0.57291666666666663</v>
      </c>
      <c r="AV17" s="70">
        <v>0.80208333333333337</v>
      </c>
      <c r="AW17" s="199">
        <f t="shared" si="10"/>
        <v>0.22916666666666674</v>
      </c>
      <c r="AX17" s="69">
        <v>0.54166666666666663</v>
      </c>
      <c r="AY17" s="79">
        <v>0.79166666666666663</v>
      </c>
      <c r="AZ17" s="199">
        <f t="shared" si="11"/>
        <v>0.25</v>
      </c>
      <c r="BA17" s="77"/>
      <c r="BB17" s="78"/>
      <c r="BC17" s="199">
        <f t="shared" si="12"/>
        <v>0</v>
      </c>
      <c r="BD17" s="201">
        <f t="shared" si="64"/>
        <v>0.47916666666666674</v>
      </c>
      <c r="BE17" s="268"/>
      <c r="BF17" s="294"/>
      <c r="BG17" s="285"/>
      <c r="BH17" s="274"/>
      <c r="BI17" s="294"/>
      <c r="BJ17" s="256"/>
      <c r="BK17" s="274"/>
      <c r="BM17" s="261"/>
      <c r="BN17" s="125"/>
      <c r="BO17" s="126"/>
      <c r="BP17" s="199">
        <f t="shared" si="13"/>
        <v>0</v>
      </c>
      <c r="BQ17" s="125"/>
      <c r="BR17" s="126"/>
      <c r="BS17" s="199">
        <f t="shared" si="14"/>
        <v>0</v>
      </c>
      <c r="BT17" s="125"/>
      <c r="BU17" s="126"/>
      <c r="BV17" s="199">
        <f t="shared" si="15"/>
        <v>0</v>
      </c>
      <c r="BW17" s="74">
        <v>0.58333333333333337</v>
      </c>
      <c r="BX17" s="70">
        <v>0.80208333333333337</v>
      </c>
      <c r="BY17" s="199">
        <f t="shared" si="16"/>
        <v>0.21875</v>
      </c>
      <c r="BZ17" s="74">
        <v>0.58333333333333337</v>
      </c>
      <c r="CA17" s="70">
        <v>0.80208333333333337</v>
      </c>
      <c r="CB17" s="33">
        <f t="shared" si="79"/>
        <v>0.21875</v>
      </c>
      <c r="CC17" s="77"/>
      <c r="CD17" s="78"/>
      <c r="CE17" s="199">
        <f t="shared" si="18"/>
        <v>0</v>
      </c>
      <c r="CF17" s="77"/>
      <c r="CG17" s="78"/>
      <c r="CH17" s="199">
        <f t="shared" si="19"/>
        <v>0</v>
      </c>
      <c r="CI17" s="201">
        <f t="shared" si="20"/>
        <v>0.4375</v>
      </c>
      <c r="CJ17" s="268"/>
      <c r="CK17" s="256"/>
      <c r="CL17" s="256"/>
      <c r="CM17" s="258"/>
      <c r="CN17" s="260"/>
      <c r="CO17" s="256"/>
      <c r="CP17" s="258"/>
      <c r="CR17" s="261"/>
      <c r="CS17" s="125"/>
      <c r="CT17" s="126"/>
      <c r="CU17" s="199">
        <f t="shared" si="21"/>
        <v>0</v>
      </c>
      <c r="CV17" s="125"/>
      <c r="CW17" s="126"/>
      <c r="CX17" s="199">
        <f t="shared" si="22"/>
        <v>0</v>
      </c>
      <c r="CY17" s="125"/>
      <c r="CZ17" s="126"/>
      <c r="DA17" s="199">
        <f t="shared" si="23"/>
        <v>0</v>
      </c>
      <c r="DB17" s="74">
        <v>0.54166666666666663</v>
      </c>
      <c r="DC17" s="70">
        <v>0.80208333333333337</v>
      </c>
      <c r="DD17" s="199">
        <f t="shared" si="24"/>
        <v>0.26041666666666674</v>
      </c>
      <c r="DE17" s="74">
        <v>0.54513888888888895</v>
      </c>
      <c r="DF17" s="70">
        <v>0.80208333333333337</v>
      </c>
      <c r="DG17" s="199">
        <f t="shared" si="25"/>
        <v>0.25694444444444442</v>
      </c>
      <c r="DH17" s="77"/>
      <c r="DI17" s="78"/>
      <c r="DJ17" s="199">
        <f t="shared" si="26"/>
        <v>0</v>
      </c>
      <c r="DK17" s="77"/>
      <c r="DL17" s="78"/>
      <c r="DM17" s="199">
        <f t="shared" si="27"/>
        <v>0</v>
      </c>
      <c r="DN17" s="201">
        <f t="shared" si="28"/>
        <v>0.51736111111111116</v>
      </c>
      <c r="DO17" s="268"/>
      <c r="DP17" s="256"/>
      <c r="DQ17" s="256"/>
      <c r="DR17" s="258"/>
      <c r="DS17" s="260"/>
      <c r="DT17" s="256"/>
      <c r="DU17" s="258"/>
      <c r="DW17" s="261"/>
      <c r="DX17" s="125"/>
      <c r="DY17" s="126"/>
      <c r="DZ17" s="199">
        <f t="shared" si="29"/>
        <v>0</v>
      </c>
      <c r="EA17" s="125"/>
      <c r="EB17" s="126"/>
      <c r="EC17" s="199">
        <f t="shared" si="30"/>
        <v>0</v>
      </c>
      <c r="ED17" s="125"/>
      <c r="EE17" s="126"/>
      <c r="EF17" s="199">
        <f t="shared" si="31"/>
        <v>0</v>
      </c>
      <c r="EG17" s="74">
        <v>0.625</v>
      </c>
      <c r="EH17" s="79">
        <v>0.79166666666666663</v>
      </c>
      <c r="EI17" s="199">
        <f t="shared" si="32"/>
        <v>0.16666666666666663</v>
      </c>
      <c r="EJ17" s="74">
        <v>0.55555555555555558</v>
      </c>
      <c r="EK17" s="70">
        <v>0.80208333333333337</v>
      </c>
      <c r="EL17" s="199">
        <f t="shared" si="33"/>
        <v>0.24652777777777779</v>
      </c>
      <c r="EM17" s="77"/>
      <c r="EN17" s="78"/>
      <c r="EO17" s="199">
        <f t="shared" si="34"/>
        <v>0</v>
      </c>
      <c r="EP17" s="77"/>
      <c r="EQ17" s="78"/>
      <c r="ER17" s="199">
        <f t="shared" si="35"/>
        <v>0</v>
      </c>
      <c r="ES17" s="201">
        <f t="shared" si="36"/>
        <v>0.41319444444444442</v>
      </c>
      <c r="ET17" s="268"/>
      <c r="EU17" s="256"/>
      <c r="EV17" s="256"/>
      <c r="EW17" s="258"/>
      <c r="EX17" s="260"/>
      <c r="EY17" s="256"/>
      <c r="EZ17" s="258"/>
      <c r="FA17" s="247"/>
      <c r="FB17" s="261"/>
      <c r="FC17" s="375"/>
      <c r="FD17" s="376"/>
      <c r="FE17" s="376"/>
      <c r="FF17" s="376"/>
      <c r="FG17" s="376"/>
      <c r="FH17" s="376"/>
      <c r="FI17" s="376"/>
      <c r="FJ17" s="376"/>
      <c r="FK17" s="376"/>
      <c r="FL17" s="377"/>
      <c r="FM17" s="214">
        <f t="shared" si="59"/>
        <v>0</v>
      </c>
      <c r="FN17" s="375"/>
      <c r="FO17" s="376"/>
      <c r="FP17" s="376"/>
      <c r="FQ17" s="376"/>
      <c r="FR17" s="376"/>
      <c r="FS17" s="376"/>
      <c r="FT17" s="376"/>
      <c r="FU17" s="376"/>
      <c r="FV17" s="376"/>
      <c r="FW17" s="377"/>
      <c r="FX17" s="214">
        <f t="shared" si="37"/>
        <v>0</v>
      </c>
      <c r="FY17" s="375"/>
      <c r="FZ17" s="376"/>
      <c r="GA17" s="376"/>
      <c r="GB17" s="376"/>
      <c r="GC17" s="376"/>
      <c r="GD17" s="376"/>
      <c r="GE17" s="376"/>
      <c r="GF17" s="376"/>
      <c r="GG17" s="376"/>
      <c r="GH17" s="377"/>
      <c r="GI17" s="214">
        <f t="shared" si="38"/>
        <v>0</v>
      </c>
      <c r="GJ17" s="276"/>
      <c r="GK17" s="276"/>
      <c r="GL17" s="276"/>
      <c r="GM17" s="276"/>
      <c r="GN17" s="276"/>
      <c r="GO17" s="277"/>
      <c r="GP17" s="277"/>
      <c r="GQ17" s="277"/>
      <c r="GR17" s="277"/>
      <c r="GS17" s="277"/>
      <c r="GT17" s="214">
        <f t="shared" si="39"/>
        <v>0</v>
      </c>
      <c r="GU17" s="276"/>
      <c r="GV17" s="276"/>
      <c r="GW17" s="276"/>
      <c r="GX17" s="276"/>
      <c r="GY17" s="276"/>
      <c r="GZ17" s="277"/>
      <c r="HA17" s="277"/>
      <c r="HB17" s="277"/>
      <c r="HC17" s="277"/>
      <c r="HD17" s="277"/>
      <c r="HE17" s="214">
        <f t="shared" si="40"/>
        <v>0</v>
      </c>
      <c r="HF17" s="276"/>
      <c r="HG17" s="276"/>
      <c r="HH17" s="276"/>
      <c r="HI17" s="276"/>
      <c r="HJ17" s="276"/>
      <c r="HK17" s="277"/>
      <c r="HL17" s="277"/>
      <c r="HM17" s="277"/>
      <c r="HN17" s="277"/>
      <c r="HO17" s="277"/>
      <c r="HP17" s="214">
        <f t="shared" si="41"/>
        <v>0</v>
      </c>
      <c r="HQ17" s="278"/>
      <c r="HR17" s="279"/>
      <c r="HS17" s="279"/>
      <c r="HT17" s="279"/>
      <c r="HU17" s="280"/>
      <c r="HV17" s="281"/>
      <c r="HW17" s="282"/>
      <c r="HX17" s="282"/>
      <c r="HY17" s="282"/>
      <c r="HZ17" s="283"/>
      <c r="IA17" s="214">
        <f t="shared" si="42"/>
        <v>0</v>
      </c>
      <c r="IB17" s="200">
        <f t="shared" si="60"/>
        <v>0</v>
      </c>
      <c r="IC17" s="268"/>
      <c r="ID17" s="285"/>
      <c r="IE17" s="285"/>
      <c r="IF17" s="274"/>
      <c r="IG17" s="294"/>
      <c r="IH17" s="256"/>
      <c r="II17" s="274"/>
      <c r="IJ17" s="384"/>
      <c r="IL17" s="261"/>
      <c r="IM17" s="125"/>
      <c r="IN17" s="126"/>
      <c r="IO17" s="199">
        <f t="shared" si="43"/>
        <v>0</v>
      </c>
      <c r="IP17" s="125"/>
      <c r="IQ17" s="126"/>
      <c r="IR17" s="199">
        <f t="shared" si="44"/>
        <v>0</v>
      </c>
      <c r="IS17" s="125"/>
      <c r="IT17" s="126"/>
      <c r="IU17" s="199">
        <f t="shared" si="45"/>
        <v>0</v>
      </c>
      <c r="IV17" s="77"/>
      <c r="IW17" s="78"/>
      <c r="IX17" s="199">
        <f t="shared" si="46"/>
        <v>0</v>
      </c>
      <c r="IY17" s="77"/>
      <c r="IZ17" s="78"/>
      <c r="JA17" s="199">
        <f t="shared" si="47"/>
        <v>0</v>
      </c>
      <c r="JB17" s="77"/>
      <c r="JC17" s="78"/>
      <c r="JD17" s="199">
        <f t="shared" si="48"/>
        <v>0</v>
      </c>
      <c r="JE17" s="77"/>
      <c r="JF17" s="78"/>
      <c r="JG17" s="199">
        <f t="shared" si="49"/>
        <v>0</v>
      </c>
      <c r="JH17" s="201">
        <f t="shared" si="66"/>
        <v>0</v>
      </c>
      <c r="JI17" s="268"/>
      <c r="JJ17" s="256"/>
      <c r="JK17" s="256"/>
      <c r="JL17" s="258"/>
      <c r="JM17" s="260"/>
      <c r="JN17" s="256"/>
      <c r="JO17" s="258"/>
      <c r="JP17" s="237"/>
      <c r="JQ17" s="261"/>
      <c r="JR17" s="375"/>
      <c r="JS17" s="376"/>
      <c r="JT17" s="376"/>
      <c r="JU17" s="376"/>
      <c r="JV17" s="376"/>
      <c r="JW17" s="376"/>
      <c r="JX17" s="376"/>
      <c r="JY17" s="376"/>
      <c r="JZ17" s="376"/>
      <c r="KA17" s="377"/>
      <c r="KB17" s="214">
        <f t="shared" si="61"/>
        <v>0</v>
      </c>
      <c r="KC17" s="375"/>
      <c r="KD17" s="376"/>
      <c r="KE17" s="376"/>
      <c r="KF17" s="376"/>
      <c r="KG17" s="376"/>
      <c r="KH17" s="376"/>
      <c r="KI17" s="376"/>
      <c r="KJ17" s="376"/>
      <c r="KK17" s="376"/>
      <c r="KL17" s="377"/>
      <c r="KM17" s="214">
        <f t="shared" si="50"/>
        <v>0</v>
      </c>
      <c r="KN17" s="375"/>
      <c r="KO17" s="376"/>
      <c r="KP17" s="376"/>
      <c r="KQ17" s="376"/>
      <c r="KR17" s="376"/>
      <c r="KS17" s="376"/>
      <c r="KT17" s="376"/>
      <c r="KU17" s="376"/>
      <c r="KV17" s="376"/>
      <c r="KW17" s="377"/>
      <c r="KX17" s="214">
        <f t="shared" si="51"/>
        <v>0</v>
      </c>
      <c r="KY17" s="276"/>
      <c r="KZ17" s="276"/>
      <c r="LA17" s="276"/>
      <c r="LB17" s="276"/>
      <c r="LC17" s="276"/>
      <c r="LD17" s="277"/>
      <c r="LE17" s="277"/>
      <c r="LF17" s="277"/>
      <c r="LG17" s="277"/>
      <c r="LH17" s="277"/>
      <c r="LI17" s="214">
        <f t="shared" si="52"/>
        <v>0</v>
      </c>
      <c r="LJ17" s="276"/>
      <c r="LK17" s="276"/>
      <c r="LL17" s="276"/>
      <c r="LM17" s="276"/>
      <c r="LN17" s="276"/>
      <c r="LO17" s="277"/>
      <c r="LP17" s="277"/>
      <c r="LQ17" s="277"/>
      <c r="LR17" s="277"/>
      <c r="LS17" s="277"/>
      <c r="LT17" s="214">
        <f t="shared" si="53"/>
        <v>0</v>
      </c>
      <c r="LU17" s="276"/>
      <c r="LV17" s="276"/>
      <c r="LW17" s="276"/>
      <c r="LX17" s="276"/>
      <c r="LY17" s="276"/>
      <c r="LZ17" s="277"/>
      <c r="MA17" s="277"/>
      <c r="MB17" s="277"/>
      <c r="MC17" s="277"/>
      <c r="MD17" s="277"/>
      <c r="ME17" s="214">
        <f t="shared" si="54"/>
        <v>0</v>
      </c>
      <c r="MF17" s="278"/>
      <c r="MG17" s="279"/>
      <c r="MH17" s="279"/>
      <c r="MI17" s="279"/>
      <c r="MJ17" s="280"/>
      <c r="MK17" s="281"/>
      <c r="ML17" s="282"/>
      <c r="MM17" s="282"/>
      <c r="MN17" s="282"/>
      <c r="MO17" s="283"/>
      <c r="MP17" s="214">
        <f t="shared" si="55"/>
        <v>0</v>
      </c>
      <c r="MQ17" s="200">
        <f t="shared" si="62"/>
        <v>0</v>
      </c>
      <c r="MR17" s="268"/>
      <c r="MS17" s="285"/>
      <c r="MT17" s="285"/>
      <c r="MU17" s="274"/>
      <c r="MV17" s="294"/>
      <c r="MW17" s="256"/>
      <c r="MX17" s="274"/>
    </row>
    <row r="18" spans="1:362" ht="16.2" customHeight="1" x14ac:dyDescent="0.3">
      <c r="A18" s="259">
        <v>0.25694444444444448</v>
      </c>
      <c r="C18" s="253">
        <v>6</v>
      </c>
      <c r="D18" s="72">
        <v>0.41319444444444442</v>
      </c>
      <c r="E18" s="112">
        <v>0.625</v>
      </c>
      <c r="F18" s="198">
        <f t="shared" si="68"/>
        <v>0.21180555555555558</v>
      </c>
      <c r="G18" s="75"/>
      <c r="H18" s="76"/>
      <c r="I18" s="198">
        <f t="shared" si="0"/>
        <v>0</v>
      </c>
      <c r="J18" s="75"/>
      <c r="K18" s="76"/>
      <c r="L18" s="198">
        <f t="shared" si="1"/>
        <v>0</v>
      </c>
      <c r="M18" s="72">
        <v>0.41319444444444442</v>
      </c>
      <c r="N18" s="71">
        <v>0.58333333333333337</v>
      </c>
      <c r="O18" s="198">
        <f t="shared" si="2"/>
        <v>0.17013888888888895</v>
      </c>
      <c r="P18" s="73">
        <v>0.5</v>
      </c>
      <c r="Q18" s="71">
        <v>0.58333333333333337</v>
      </c>
      <c r="R18" s="198">
        <f t="shared" si="3"/>
        <v>8.333333333333337E-2</v>
      </c>
      <c r="S18" s="73">
        <v>0.39583333333333331</v>
      </c>
      <c r="T18" s="71">
        <v>0.58333333333333337</v>
      </c>
      <c r="U18" s="198">
        <f t="shared" si="56"/>
        <v>0.18750000000000006</v>
      </c>
      <c r="V18" s="99">
        <v>0.45833333333333331</v>
      </c>
      <c r="W18" s="95">
        <v>0.58333333333333337</v>
      </c>
      <c r="X18" s="198">
        <f t="shared" si="5"/>
        <v>0.12500000000000006</v>
      </c>
      <c r="Y18" s="200">
        <f t="shared" si="57"/>
        <v>0.7777777777777779</v>
      </c>
      <c r="Z18" s="264">
        <v>1.4583333333333333</v>
      </c>
      <c r="AA18" s="293">
        <f t="shared" ref="AA18" si="175">Y18+Y19</f>
        <v>1.7222222222222223</v>
      </c>
      <c r="AB18" s="284">
        <f t="shared" ref="AB18" si="176">AA18-Z18</f>
        <v>0.26388888888888906</v>
      </c>
      <c r="AC18" s="273">
        <f t="shared" ref="AC18" si="177">IF(AB18&lt;0,"-"&amp;TEXT(ABS(AB18),"[hh]:mm"),AB18)</f>
        <v>0.26388888888888906</v>
      </c>
      <c r="AD18" s="293">
        <v>0</v>
      </c>
      <c r="AE18" s="255">
        <f t="shared" ref="AE18" si="178">SUM(A18,AB18,AD18)</f>
        <v>0.52083333333333348</v>
      </c>
      <c r="AF18" s="273">
        <f t="shared" ref="AF18" si="179">IF(AE18&lt;0,"-"&amp;TEXT(ABS(AE18),"[hh]:mm"),AE18)</f>
        <v>0.52083333333333348</v>
      </c>
      <c r="AH18" s="253">
        <v>6</v>
      </c>
      <c r="AI18" s="73">
        <v>0.5</v>
      </c>
      <c r="AJ18" s="71">
        <v>0.58333333333333337</v>
      </c>
      <c r="AK18" s="198">
        <f t="shared" si="6"/>
        <v>8.333333333333337E-2</v>
      </c>
      <c r="AL18" s="153">
        <v>0.45833333333333331</v>
      </c>
      <c r="AM18" s="71">
        <v>0.625</v>
      </c>
      <c r="AN18" s="198">
        <f t="shared" si="7"/>
        <v>0.16666666666666669</v>
      </c>
      <c r="AO18" s="99">
        <v>0.41666666666666669</v>
      </c>
      <c r="AP18" s="95">
        <v>0.625</v>
      </c>
      <c r="AQ18" s="198">
        <f t="shared" si="8"/>
        <v>0.20833333333333331</v>
      </c>
      <c r="AR18" s="72">
        <v>0.41319444444444442</v>
      </c>
      <c r="AS18" s="71">
        <v>0.625</v>
      </c>
      <c r="AT18" s="198">
        <f t="shared" si="9"/>
        <v>0.21180555555555558</v>
      </c>
      <c r="AU18" s="75"/>
      <c r="AV18" s="76"/>
      <c r="AW18" s="198">
        <f t="shared" si="10"/>
        <v>0</v>
      </c>
      <c r="AX18" s="73">
        <v>0.39583333333333331</v>
      </c>
      <c r="AY18" s="71">
        <v>0.58333333333333337</v>
      </c>
      <c r="AZ18" s="198">
        <f t="shared" si="11"/>
        <v>0.18750000000000006</v>
      </c>
      <c r="BA18" s="75"/>
      <c r="BB18" s="76"/>
      <c r="BC18" s="198">
        <f t="shared" si="12"/>
        <v>0</v>
      </c>
      <c r="BD18" s="198">
        <f t="shared" si="64"/>
        <v>0.85763888888888906</v>
      </c>
      <c r="BE18" s="264">
        <v>1.4583333333333333</v>
      </c>
      <c r="BF18" s="293">
        <f t="shared" ref="BF18" si="180">BD18+BD19</f>
        <v>1.3993055555555558</v>
      </c>
      <c r="BG18" s="284">
        <f t="shared" ref="BG18" si="181">BF18-BE18</f>
        <v>-5.9027777777777457E-2</v>
      </c>
      <c r="BH18" s="273" t="str">
        <f t="shared" ref="BH18" si="182">IF(BG18&lt;0,"-"&amp;TEXT(ABS(BG18),"[hh]:mm"),BG18)</f>
        <v>-01:25</v>
      </c>
      <c r="BI18" s="293">
        <v>0</v>
      </c>
      <c r="BJ18" s="255">
        <f t="shared" ref="BJ18" si="183">SUM(AF18,BG18,BI18)</f>
        <v>0.46180555555555602</v>
      </c>
      <c r="BK18" s="273">
        <f t="shared" ref="BK18" si="184">IF(BJ18&lt;0,"-"&amp;TEXT(ABS(BJ18),"[hh]:mm"),BJ18)</f>
        <v>0.46180555555555602</v>
      </c>
      <c r="BM18" s="253">
        <v>6</v>
      </c>
      <c r="BN18" s="73">
        <v>0.5</v>
      </c>
      <c r="BO18" s="71">
        <v>0.58333333333333337</v>
      </c>
      <c r="BP18" s="198">
        <f t="shared" si="13"/>
        <v>8.333333333333337E-2</v>
      </c>
      <c r="BQ18" s="153">
        <v>0.45833333333333331</v>
      </c>
      <c r="BR18" s="71">
        <v>0.625</v>
      </c>
      <c r="BS18" s="198">
        <f t="shared" si="14"/>
        <v>0.16666666666666669</v>
      </c>
      <c r="BT18" s="72">
        <v>0.45833333333333331</v>
      </c>
      <c r="BU18" s="71">
        <v>0.5625</v>
      </c>
      <c r="BV18" s="198">
        <f t="shared" si="15"/>
        <v>0.10416666666666669</v>
      </c>
      <c r="BW18" s="72">
        <v>0.41319444444444442</v>
      </c>
      <c r="BX18" s="71">
        <v>0.625</v>
      </c>
      <c r="BY18" s="198">
        <f t="shared" si="16"/>
        <v>0.21180555555555558</v>
      </c>
      <c r="BZ18" s="75"/>
      <c r="CA18" s="76"/>
      <c r="CB18" s="109">
        <f t="shared" si="79"/>
        <v>0</v>
      </c>
      <c r="CC18" s="73">
        <v>0.39583333333333331</v>
      </c>
      <c r="CD18" s="71">
        <v>0.58333333333333337</v>
      </c>
      <c r="CE18" s="198">
        <f t="shared" si="18"/>
        <v>0.18750000000000006</v>
      </c>
      <c r="CF18" s="75"/>
      <c r="CG18" s="76"/>
      <c r="CH18" s="198">
        <f t="shared" si="19"/>
        <v>0</v>
      </c>
      <c r="CI18" s="198">
        <f t="shared" si="20"/>
        <v>0.75347222222222232</v>
      </c>
      <c r="CJ18" s="264">
        <v>1.4583333333333333</v>
      </c>
      <c r="CK18" s="255">
        <f>CI18+CI19</f>
        <v>1.3888888888888891</v>
      </c>
      <c r="CL18" s="255">
        <f>CK18-CJ18</f>
        <v>-6.9444444444444198E-2</v>
      </c>
      <c r="CM18" s="257" t="str">
        <f>IF(CL18&lt;0,"-"&amp;TEXT(ABS(CL18),"[hh]:mm"),CL18)</f>
        <v>-01:40</v>
      </c>
      <c r="CN18" s="259">
        <v>0</v>
      </c>
      <c r="CO18" s="255">
        <f t="shared" ref="CO18" si="185">SUM(BK18,CL18,CN18)</f>
        <v>0.39236111111111183</v>
      </c>
      <c r="CP18" s="257">
        <f t="shared" ref="CP18" si="186">IF(CO18&lt;0,"-"&amp;TEXT(ABS(CO18),"[hh]:mm"),CO18)</f>
        <v>0.39236111111111183</v>
      </c>
      <c r="CR18" s="253">
        <v>6</v>
      </c>
      <c r="CS18" s="73">
        <v>0.5</v>
      </c>
      <c r="CT18" s="71">
        <v>0.58333333333333337</v>
      </c>
      <c r="CU18" s="198">
        <f t="shared" si="21"/>
        <v>8.333333333333337E-2</v>
      </c>
      <c r="CV18" s="153">
        <v>0.45833333333333331</v>
      </c>
      <c r="CW18" s="71">
        <v>0.625</v>
      </c>
      <c r="CX18" s="198">
        <f t="shared" si="22"/>
        <v>0.16666666666666669</v>
      </c>
      <c r="CY18" s="72">
        <v>0.41319444444444442</v>
      </c>
      <c r="CZ18" s="71">
        <v>0.625</v>
      </c>
      <c r="DA18" s="198">
        <f t="shared" si="23"/>
        <v>0.21180555555555558</v>
      </c>
      <c r="DB18" s="16"/>
      <c r="DC18" s="17"/>
      <c r="DD18" s="198">
        <f t="shared" si="24"/>
        <v>0</v>
      </c>
      <c r="DE18" s="75"/>
      <c r="DF18" s="76"/>
      <c r="DG18" s="198">
        <f t="shared" si="25"/>
        <v>0</v>
      </c>
      <c r="DH18" s="73">
        <v>0.39583333333333331</v>
      </c>
      <c r="DI18" s="71">
        <v>0.58333333333333337</v>
      </c>
      <c r="DJ18" s="198">
        <f t="shared" si="26"/>
        <v>0.18750000000000006</v>
      </c>
      <c r="DK18" s="75"/>
      <c r="DL18" s="76"/>
      <c r="DM18" s="198">
        <f t="shared" si="27"/>
        <v>0</v>
      </c>
      <c r="DN18" s="198">
        <f t="shared" si="28"/>
        <v>0.64930555555555569</v>
      </c>
      <c r="DO18" s="264">
        <v>1.4583333333333333</v>
      </c>
      <c r="DP18" s="255">
        <f>DN18+DN19</f>
        <v>1.1180555555555558</v>
      </c>
      <c r="DQ18" s="255">
        <f>DP18-DO18</f>
        <v>-0.34027777777777746</v>
      </c>
      <c r="DR18" s="257" t="str">
        <f>IF(DQ18&lt;0,"-"&amp;TEXT(ABS(DQ18),"[hh]:mm"),DQ18)</f>
        <v>-08:10</v>
      </c>
      <c r="DS18" s="259">
        <v>0</v>
      </c>
      <c r="DT18" s="255">
        <f t="shared" ref="DT18" si="187">SUM(CP18,DQ18,DS18)</f>
        <v>5.208333333333437E-2</v>
      </c>
      <c r="DU18" s="257">
        <f t="shared" ref="DU18" si="188">IF(DT18&lt;0,"-"&amp;TEXT(ABS(DT18),"[hh]:mm"),DT18)</f>
        <v>5.208333333333437E-2</v>
      </c>
      <c r="DW18" s="253">
        <v>6</v>
      </c>
      <c r="DX18" s="73">
        <v>0.45833333333333331</v>
      </c>
      <c r="DY18" s="71">
        <v>0.58333333333333337</v>
      </c>
      <c r="DZ18" s="198">
        <f t="shared" si="29"/>
        <v>0.12500000000000006</v>
      </c>
      <c r="EA18" s="153">
        <v>0.45833333333333331</v>
      </c>
      <c r="EB18" s="71">
        <v>0.625</v>
      </c>
      <c r="EC18" s="198">
        <f t="shared" si="30"/>
        <v>0.16666666666666669</v>
      </c>
      <c r="ED18" s="72">
        <v>0.41319444444444442</v>
      </c>
      <c r="EE18" s="71">
        <v>0.625</v>
      </c>
      <c r="EF18" s="198">
        <f t="shared" si="31"/>
        <v>0.21180555555555558</v>
      </c>
      <c r="EG18" s="16"/>
      <c r="EH18" s="17"/>
      <c r="EI18" s="198">
        <f t="shared" si="32"/>
        <v>0</v>
      </c>
      <c r="EJ18" s="75"/>
      <c r="EK18" s="76"/>
      <c r="EL18" s="198">
        <f t="shared" si="33"/>
        <v>0</v>
      </c>
      <c r="EM18" s="73">
        <v>0.39583333333333331</v>
      </c>
      <c r="EN18" s="71">
        <v>0.58333333333333337</v>
      </c>
      <c r="EO18" s="198">
        <f t="shared" si="34"/>
        <v>0.18750000000000006</v>
      </c>
      <c r="EP18" s="75"/>
      <c r="EQ18" s="76"/>
      <c r="ER18" s="198">
        <f t="shared" si="35"/>
        <v>0</v>
      </c>
      <c r="ES18" s="198">
        <f t="shared" si="36"/>
        <v>0.69097222222222232</v>
      </c>
      <c r="ET18" s="264">
        <v>1.4583333333333333</v>
      </c>
      <c r="EU18" s="255">
        <f>ES18+ES19</f>
        <v>1.1180555555555558</v>
      </c>
      <c r="EV18" s="255">
        <f>EU18-ET18</f>
        <v>-0.34027777777777746</v>
      </c>
      <c r="EW18" s="257" t="str">
        <f>IF(EV18&lt;0,"-"&amp;TEXT(ABS(EV18),"[hh]:mm"),EV18)</f>
        <v>-08:10</v>
      </c>
      <c r="EX18" s="259">
        <v>0</v>
      </c>
      <c r="EY18" s="255">
        <f t="shared" ref="EY18" si="189">SUM(DU18,EV18,EX18)</f>
        <v>-0.28819444444444309</v>
      </c>
      <c r="EZ18" s="257" t="str">
        <f t="shared" ref="EZ18" si="190">IF(EY18&lt;0,"-"&amp;TEXT(ABS(EY18),"[hh]:mm"),EY18)</f>
        <v>-06:55</v>
      </c>
      <c r="FA18" s="247"/>
      <c r="FB18" s="262">
        <v>6</v>
      </c>
      <c r="FC18" s="369"/>
      <c r="FD18" s="369"/>
      <c r="FE18" s="369"/>
      <c r="FF18" s="369"/>
      <c r="FG18" s="369"/>
      <c r="FH18" s="369"/>
      <c r="FI18" s="369"/>
      <c r="FJ18" s="369"/>
      <c r="FK18" s="369"/>
      <c r="FL18" s="369"/>
      <c r="FM18" s="214">
        <f t="shared" si="59"/>
        <v>0</v>
      </c>
      <c r="FN18" s="286">
        <v>0.45833333333333331</v>
      </c>
      <c r="FO18" s="286"/>
      <c r="FP18" s="286"/>
      <c r="FQ18" s="286"/>
      <c r="FR18" s="286"/>
      <c r="FS18" s="286">
        <v>0.58333333333333337</v>
      </c>
      <c r="FT18" s="286"/>
      <c r="FU18" s="286"/>
      <c r="FV18" s="286"/>
      <c r="FW18" s="286"/>
      <c r="FX18" s="214">
        <f t="shared" si="37"/>
        <v>0.12500000000000006</v>
      </c>
      <c r="FY18" s="286">
        <v>0.41319444444444442</v>
      </c>
      <c r="FZ18" s="286"/>
      <c r="GA18" s="286"/>
      <c r="GB18" s="286"/>
      <c r="GC18" s="286"/>
      <c r="GD18" s="286">
        <v>0.625</v>
      </c>
      <c r="GE18" s="286"/>
      <c r="GF18" s="286"/>
      <c r="GG18" s="286"/>
      <c r="GH18" s="286"/>
      <c r="GI18" s="214">
        <f t="shared" si="38"/>
        <v>0.21180555555555558</v>
      </c>
      <c r="GJ18" s="286">
        <v>0.41319444444444442</v>
      </c>
      <c r="GK18" s="286"/>
      <c r="GL18" s="286"/>
      <c r="GM18" s="286"/>
      <c r="GN18" s="286"/>
      <c r="GO18" s="286">
        <v>0.58333333333333337</v>
      </c>
      <c r="GP18" s="286"/>
      <c r="GQ18" s="286"/>
      <c r="GR18" s="286"/>
      <c r="GS18" s="286"/>
      <c r="GT18" s="214">
        <f t="shared" si="39"/>
        <v>0.17013888888888895</v>
      </c>
      <c r="GU18" s="287"/>
      <c r="GV18" s="287"/>
      <c r="GW18" s="287"/>
      <c r="GX18" s="287"/>
      <c r="GY18" s="287"/>
      <c r="GZ18" s="287"/>
      <c r="HA18" s="287"/>
      <c r="HB18" s="287"/>
      <c r="HC18" s="287"/>
      <c r="HD18" s="287"/>
      <c r="HE18" s="214">
        <f t="shared" si="40"/>
        <v>0</v>
      </c>
      <c r="HF18" s="286">
        <v>0.39583333333333331</v>
      </c>
      <c r="HG18" s="286"/>
      <c r="HH18" s="286"/>
      <c r="HI18" s="286"/>
      <c r="HJ18" s="286"/>
      <c r="HK18" s="286">
        <v>0.58333333333333337</v>
      </c>
      <c r="HL18" s="286"/>
      <c r="HM18" s="286"/>
      <c r="HN18" s="286"/>
      <c r="HO18" s="286"/>
      <c r="HP18" s="214">
        <f t="shared" si="41"/>
        <v>0.18750000000000006</v>
      </c>
      <c r="HQ18" s="288"/>
      <c r="HR18" s="289"/>
      <c r="HS18" s="289"/>
      <c r="HT18" s="289"/>
      <c r="HU18" s="290"/>
      <c r="HV18" s="291"/>
      <c r="HW18" s="289"/>
      <c r="HX18" s="289"/>
      <c r="HY18" s="289"/>
      <c r="HZ18" s="292"/>
      <c r="IA18" s="214">
        <f t="shared" si="42"/>
        <v>0</v>
      </c>
      <c r="IB18" s="200">
        <f t="shared" si="60"/>
        <v>0.69444444444444464</v>
      </c>
      <c r="IC18" s="264">
        <v>1.4583333333333333</v>
      </c>
      <c r="ID18" s="284">
        <f t="shared" ref="ID18" si="191">IB18+IB19</f>
        <v>1.2673611111111114</v>
      </c>
      <c r="IE18" s="284">
        <f t="shared" ref="IE18" si="192">ID18-IC18</f>
        <v>-0.19097222222222188</v>
      </c>
      <c r="IF18" s="273" t="str">
        <f t="shared" ref="IF18" si="193">IF(IE18&lt;0,"-"&amp;TEXT(ABS(IE18),"[hh]:mm"),IE18)</f>
        <v>-04:35</v>
      </c>
      <c r="IG18" s="293">
        <v>0</v>
      </c>
      <c r="IH18" s="255">
        <f t="shared" ref="IH18" si="194">SUM(HC18,IE18,IG18)</f>
        <v>-0.19097222222222188</v>
      </c>
      <c r="II18" s="273" t="str">
        <f>IF(IH18&lt;0,"-"&amp;TEXT(ABS(IH18),"[hh]:mm"),IH18)</f>
        <v>-04:35</v>
      </c>
      <c r="IJ18" s="384"/>
      <c r="IL18" s="253">
        <v>6</v>
      </c>
      <c r="IM18" s="16"/>
      <c r="IN18" s="17"/>
      <c r="IO18" s="198">
        <f t="shared" si="43"/>
        <v>0</v>
      </c>
      <c r="IP18" s="153">
        <v>0.45833333333333331</v>
      </c>
      <c r="IQ18" s="71">
        <v>0.625</v>
      </c>
      <c r="IR18" s="198">
        <f t="shared" si="44"/>
        <v>0.16666666666666669</v>
      </c>
      <c r="IS18" s="72">
        <v>0.41319444444444442</v>
      </c>
      <c r="IT18" s="71">
        <v>0.625</v>
      </c>
      <c r="IU18" s="198">
        <f t="shared" si="45"/>
        <v>0.21180555555555558</v>
      </c>
      <c r="IV18" s="72">
        <v>0.41319444444444442</v>
      </c>
      <c r="IW18" s="71">
        <v>0.58333333333333337</v>
      </c>
      <c r="IX18" s="198">
        <f t="shared" si="46"/>
        <v>0.17013888888888895</v>
      </c>
      <c r="IY18" s="75"/>
      <c r="IZ18" s="76"/>
      <c r="JA18" s="198">
        <f t="shared" si="47"/>
        <v>0</v>
      </c>
      <c r="JB18" s="73">
        <v>0.39583333333333331</v>
      </c>
      <c r="JC18" s="71">
        <v>0.58333333333333337</v>
      </c>
      <c r="JD18" s="198">
        <f t="shared" si="48"/>
        <v>0.18750000000000006</v>
      </c>
      <c r="JE18" s="75"/>
      <c r="JF18" s="76"/>
      <c r="JG18" s="198">
        <f t="shared" si="49"/>
        <v>0</v>
      </c>
      <c r="JH18" s="198">
        <f t="shared" si="66"/>
        <v>0.73611111111111116</v>
      </c>
      <c r="JI18" s="264">
        <v>1.4583333333333333</v>
      </c>
      <c r="JJ18" s="255">
        <f>JH18+JH19</f>
        <v>1.2673611111111112</v>
      </c>
      <c r="JK18" s="255">
        <f>JJ18-JI18</f>
        <v>-0.1909722222222221</v>
      </c>
      <c r="JL18" s="257" t="str">
        <f>IF(JK18&lt;0,"-"&amp;TEXT(ABS(JK18),"[hh]:mm"),JK18)</f>
        <v>-04:35</v>
      </c>
      <c r="JM18" s="259">
        <v>0</v>
      </c>
      <c r="JN18" s="255">
        <f t="shared" ref="JN18" si="195">SUM(EZ18,JK18,JM18)</f>
        <v>-0.1909722222222221</v>
      </c>
      <c r="JO18" s="303" t="str">
        <f t="shared" ref="JO18" si="196">IF(JN18&lt;0,"-"&amp;TEXT(ABS(JN18),"[hh]:mm"),JN18)</f>
        <v>-04:35</v>
      </c>
      <c r="JP18" s="237"/>
      <c r="JQ18" s="262">
        <v>6</v>
      </c>
      <c r="JR18" s="369"/>
      <c r="JS18" s="369"/>
      <c r="JT18" s="369"/>
      <c r="JU18" s="369"/>
      <c r="JV18" s="369"/>
      <c r="JW18" s="369"/>
      <c r="JX18" s="369"/>
      <c r="JY18" s="369"/>
      <c r="JZ18" s="369"/>
      <c r="KA18" s="369"/>
      <c r="KB18" s="214">
        <f t="shared" si="61"/>
        <v>0</v>
      </c>
      <c r="KC18" s="286">
        <v>0.45833333333333331</v>
      </c>
      <c r="KD18" s="286"/>
      <c r="KE18" s="286"/>
      <c r="KF18" s="286"/>
      <c r="KG18" s="286"/>
      <c r="KH18" s="286">
        <v>0.58333333333333337</v>
      </c>
      <c r="KI18" s="286"/>
      <c r="KJ18" s="286"/>
      <c r="KK18" s="286"/>
      <c r="KL18" s="286"/>
      <c r="KM18" s="214">
        <f t="shared" si="50"/>
        <v>0.12500000000000006</v>
      </c>
      <c r="KN18" s="286">
        <v>0.41319444444444442</v>
      </c>
      <c r="KO18" s="286"/>
      <c r="KP18" s="286"/>
      <c r="KQ18" s="286"/>
      <c r="KR18" s="286"/>
      <c r="KS18" s="286">
        <v>0.625</v>
      </c>
      <c r="KT18" s="286"/>
      <c r="KU18" s="286"/>
      <c r="KV18" s="286"/>
      <c r="KW18" s="286"/>
      <c r="KX18" s="214">
        <f t="shared" si="51"/>
        <v>0.21180555555555558</v>
      </c>
      <c r="KY18" s="286">
        <v>0.41319444444444442</v>
      </c>
      <c r="KZ18" s="286"/>
      <c r="LA18" s="286"/>
      <c r="LB18" s="286"/>
      <c r="LC18" s="286"/>
      <c r="LD18" s="286">
        <v>0.58333333333333337</v>
      </c>
      <c r="LE18" s="286"/>
      <c r="LF18" s="286"/>
      <c r="LG18" s="286"/>
      <c r="LH18" s="286"/>
      <c r="LI18" s="214">
        <f t="shared" si="52"/>
        <v>0.17013888888888895</v>
      </c>
      <c r="LJ18" s="287"/>
      <c r="LK18" s="287"/>
      <c r="LL18" s="287"/>
      <c r="LM18" s="287"/>
      <c r="LN18" s="287"/>
      <c r="LO18" s="287"/>
      <c r="LP18" s="287"/>
      <c r="LQ18" s="287"/>
      <c r="LR18" s="287"/>
      <c r="LS18" s="287"/>
      <c r="LT18" s="214">
        <f t="shared" si="53"/>
        <v>0</v>
      </c>
      <c r="LU18" s="286">
        <v>0.39583333333333331</v>
      </c>
      <c r="LV18" s="286"/>
      <c r="LW18" s="286"/>
      <c r="LX18" s="286"/>
      <c r="LY18" s="286"/>
      <c r="LZ18" s="286">
        <v>0.58333333333333337</v>
      </c>
      <c r="MA18" s="286"/>
      <c r="MB18" s="286"/>
      <c r="MC18" s="286"/>
      <c r="MD18" s="286"/>
      <c r="ME18" s="214">
        <f t="shared" si="54"/>
        <v>0.18750000000000006</v>
      </c>
      <c r="MF18" s="288"/>
      <c r="MG18" s="289"/>
      <c r="MH18" s="289"/>
      <c r="MI18" s="289"/>
      <c r="MJ18" s="290"/>
      <c r="MK18" s="291"/>
      <c r="ML18" s="289"/>
      <c r="MM18" s="289"/>
      <c r="MN18" s="289"/>
      <c r="MO18" s="292"/>
      <c r="MP18" s="214">
        <f t="shared" si="55"/>
        <v>0</v>
      </c>
      <c r="MQ18" s="200">
        <f t="shared" si="62"/>
        <v>0.69444444444444464</v>
      </c>
      <c r="MR18" s="264">
        <v>1.4583333333333333</v>
      </c>
      <c r="MS18" s="284">
        <f t="shared" ref="MS18" si="197">MQ18+MQ19</f>
        <v>1.2673611111111114</v>
      </c>
      <c r="MT18" s="284">
        <f t="shared" ref="MT18" si="198">MS18-MR18</f>
        <v>-0.19097222222222188</v>
      </c>
      <c r="MU18" s="273" t="str">
        <f t="shared" ref="MU18" si="199">IF(MT18&lt;0,"-"&amp;TEXT(ABS(MT18),"[hh]:mm"),MT18)</f>
        <v>-04:35</v>
      </c>
      <c r="MV18" s="293">
        <v>0</v>
      </c>
      <c r="MW18" s="255">
        <f t="shared" ref="MW18" si="200">SUM(LR18,MT18,MV18)</f>
        <v>-0.19097222222222188</v>
      </c>
      <c r="MX18" s="273" t="str">
        <f>IF(MW18&lt;0,"-"&amp;TEXT(ABS(MW18),"[hh]:mm"),MW18)</f>
        <v>-04:35</v>
      </c>
    </row>
    <row r="19" spans="1:362" ht="16.2" customHeight="1" thickBot="1" x14ac:dyDescent="0.35">
      <c r="A19" s="260"/>
      <c r="C19" s="261"/>
      <c r="D19" s="74">
        <v>0.66666666666666663</v>
      </c>
      <c r="E19" s="79">
        <v>0.75</v>
      </c>
      <c r="F19" s="199">
        <f t="shared" si="68"/>
        <v>8.333333333333337E-2</v>
      </c>
      <c r="G19" s="77"/>
      <c r="H19" s="78"/>
      <c r="I19" s="199">
        <f t="shared" si="0"/>
        <v>0</v>
      </c>
      <c r="J19" s="74">
        <v>0.54166666666666663</v>
      </c>
      <c r="K19" s="79">
        <v>0.79166666666666663</v>
      </c>
      <c r="L19" s="199">
        <f t="shared" si="1"/>
        <v>0.25</v>
      </c>
      <c r="M19" s="74">
        <v>0.625</v>
      </c>
      <c r="N19" s="79">
        <v>0.71527777777777779</v>
      </c>
      <c r="O19" s="199">
        <f t="shared" si="2"/>
        <v>9.027777777777779E-2</v>
      </c>
      <c r="P19" s="74">
        <v>0.625</v>
      </c>
      <c r="Q19" s="79">
        <v>0.79166666666666663</v>
      </c>
      <c r="R19" s="199">
        <f t="shared" si="3"/>
        <v>0.16666666666666663</v>
      </c>
      <c r="S19" s="69">
        <v>0.625</v>
      </c>
      <c r="T19" s="70">
        <v>0.8125</v>
      </c>
      <c r="U19" s="199">
        <f t="shared" si="56"/>
        <v>0.1875</v>
      </c>
      <c r="V19" s="96">
        <v>0.625</v>
      </c>
      <c r="W19" s="97">
        <v>0.79166666666666663</v>
      </c>
      <c r="X19" s="199">
        <f t="shared" si="5"/>
        <v>0.16666666666666663</v>
      </c>
      <c r="Y19" s="200">
        <f t="shared" si="57"/>
        <v>0.94444444444444442</v>
      </c>
      <c r="Z19" s="265"/>
      <c r="AA19" s="294"/>
      <c r="AB19" s="285"/>
      <c r="AC19" s="274"/>
      <c r="AD19" s="294"/>
      <c r="AE19" s="256"/>
      <c r="AF19" s="274"/>
      <c r="AH19" s="261"/>
      <c r="AI19" s="74">
        <v>0.625</v>
      </c>
      <c r="AJ19" s="79">
        <v>0.76041666666666663</v>
      </c>
      <c r="AK19" s="199">
        <f t="shared" si="6"/>
        <v>0.13541666666666663</v>
      </c>
      <c r="AL19" s="69">
        <v>0.66666666666666663</v>
      </c>
      <c r="AM19" s="70">
        <v>0.80208333333333337</v>
      </c>
      <c r="AN19" s="199">
        <f t="shared" si="7"/>
        <v>0.13541666666666674</v>
      </c>
      <c r="AO19" s="98">
        <v>0.66666666666666663</v>
      </c>
      <c r="AP19" s="97">
        <v>0.75</v>
      </c>
      <c r="AQ19" s="199">
        <f t="shared" si="8"/>
        <v>8.333333333333337E-2</v>
      </c>
      <c r="AR19" s="77"/>
      <c r="AS19" s="78"/>
      <c r="AT19" s="199">
        <f t="shared" si="9"/>
        <v>0</v>
      </c>
      <c r="AU19" s="77"/>
      <c r="AV19" s="78"/>
      <c r="AW19" s="199">
        <f t="shared" si="10"/>
        <v>0</v>
      </c>
      <c r="AX19" s="69">
        <v>0.625</v>
      </c>
      <c r="AY19" s="70">
        <v>0.8125</v>
      </c>
      <c r="AZ19" s="199">
        <f t="shared" si="11"/>
        <v>0.1875</v>
      </c>
      <c r="BA19" s="77"/>
      <c r="BB19" s="78"/>
      <c r="BC19" s="199">
        <f t="shared" si="12"/>
        <v>0</v>
      </c>
      <c r="BD19" s="201">
        <f t="shared" si="64"/>
        <v>0.54166666666666674</v>
      </c>
      <c r="BE19" s="265"/>
      <c r="BF19" s="294"/>
      <c r="BG19" s="285"/>
      <c r="BH19" s="274"/>
      <c r="BI19" s="294"/>
      <c r="BJ19" s="256"/>
      <c r="BK19" s="274"/>
      <c r="BM19" s="261"/>
      <c r="BN19" s="74">
        <v>0.625</v>
      </c>
      <c r="BO19" s="79">
        <v>0.75</v>
      </c>
      <c r="BP19" s="199">
        <f t="shared" si="13"/>
        <v>0.125</v>
      </c>
      <c r="BQ19" s="69">
        <v>0.66666666666666663</v>
      </c>
      <c r="BR19" s="70">
        <v>0.80208333333333337</v>
      </c>
      <c r="BS19" s="199">
        <f t="shared" si="14"/>
        <v>0.13541666666666674</v>
      </c>
      <c r="BT19" s="74">
        <v>0.58333333333333337</v>
      </c>
      <c r="BU19" s="79">
        <v>0.77083333333333337</v>
      </c>
      <c r="BV19" s="199">
        <f t="shared" si="15"/>
        <v>0.1875</v>
      </c>
      <c r="BW19" s="77"/>
      <c r="BX19" s="78"/>
      <c r="BY19" s="199">
        <f t="shared" si="16"/>
        <v>0</v>
      </c>
      <c r="BZ19" s="77"/>
      <c r="CA19" s="78"/>
      <c r="CB19" s="110">
        <f t="shared" si="79"/>
        <v>0</v>
      </c>
      <c r="CC19" s="69">
        <v>0.625</v>
      </c>
      <c r="CD19" s="70">
        <v>0.8125</v>
      </c>
      <c r="CE19" s="199">
        <f t="shared" si="18"/>
        <v>0.1875</v>
      </c>
      <c r="CF19" s="77"/>
      <c r="CG19" s="78"/>
      <c r="CH19" s="199">
        <f t="shared" si="19"/>
        <v>0</v>
      </c>
      <c r="CI19" s="201">
        <f t="shared" si="20"/>
        <v>0.63541666666666674</v>
      </c>
      <c r="CJ19" s="265"/>
      <c r="CK19" s="256"/>
      <c r="CL19" s="256"/>
      <c r="CM19" s="258"/>
      <c r="CN19" s="260"/>
      <c r="CO19" s="256"/>
      <c r="CP19" s="258"/>
      <c r="CR19" s="261"/>
      <c r="CS19" s="74">
        <v>0.625</v>
      </c>
      <c r="CT19" s="79">
        <v>0.75</v>
      </c>
      <c r="CU19" s="199">
        <f t="shared" si="21"/>
        <v>0.125</v>
      </c>
      <c r="CV19" s="69">
        <v>0.66666666666666663</v>
      </c>
      <c r="CW19" s="70">
        <v>0.80208333333333337</v>
      </c>
      <c r="CX19" s="199">
        <f t="shared" si="22"/>
        <v>0.13541666666666674</v>
      </c>
      <c r="CY19" s="74">
        <v>0.66666666666666663</v>
      </c>
      <c r="CZ19" s="79">
        <v>0.75</v>
      </c>
      <c r="DA19" s="199">
        <f t="shared" si="23"/>
        <v>8.333333333333337E-2</v>
      </c>
      <c r="DB19" s="18"/>
      <c r="DC19" s="19"/>
      <c r="DD19" s="199">
        <f t="shared" si="24"/>
        <v>0</v>
      </c>
      <c r="DE19" s="77"/>
      <c r="DF19" s="78"/>
      <c r="DG19" s="199">
        <f t="shared" si="25"/>
        <v>0</v>
      </c>
      <c r="DH19" s="69">
        <v>0.625</v>
      </c>
      <c r="DI19" s="79">
        <v>0.75</v>
      </c>
      <c r="DJ19" s="199">
        <f t="shared" si="26"/>
        <v>0.125</v>
      </c>
      <c r="DK19" s="77"/>
      <c r="DL19" s="78"/>
      <c r="DM19" s="199">
        <f t="shared" si="27"/>
        <v>0</v>
      </c>
      <c r="DN19" s="201">
        <f t="shared" si="28"/>
        <v>0.46875000000000011</v>
      </c>
      <c r="DO19" s="265"/>
      <c r="DP19" s="256"/>
      <c r="DQ19" s="256"/>
      <c r="DR19" s="258"/>
      <c r="DS19" s="260"/>
      <c r="DT19" s="256"/>
      <c r="DU19" s="258"/>
      <c r="DW19" s="261"/>
      <c r="DX19" s="74">
        <v>0.625</v>
      </c>
      <c r="DY19" s="79">
        <v>0.79166666666666663</v>
      </c>
      <c r="DZ19" s="199">
        <f t="shared" si="29"/>
        <v>0.16666666666666663</v>
      </c>
      <c r="EA19" s="69">
        <v>0.66666666666666663</v>
      </c>
      <c r="EB19" s="70">
        <v>0.80208333333333337</v>
      </c>
      <c r="EC19" s="199">
        <f t="shared" si="30"/>
        <v>0.13541666666666674</v>
      </c>
      <c r="ED19" s="77"/>
      <c r="EE19" s="78"/>
      <c r="EF19" s="199">
        <f t="shared" si="31"/>
        <v>0</v>
      </c>
      <c r="EG19" s="18"/>
      <c r="EH19" s="19"/>
      <c r="EI19" s="199">
        <f t="shared" si="32"/>
        <v>0</v>
      </c>
      <c r="EJ19" s="77"/>
      <c r="EK19" s="78"/>
      <c r="EL19" s="199">
        <f t="shared" si="33"/>
        <v>0</v>
      </c>
      <c r="EM19" s="69">
        <v>0.625</v>
      </c>
      <c r="EN19" s="79">
        <v>0.75</v>
      </c>
      <c r="EO19" s="199">
        <f t="shared" si="34"/>
        <v>0.125</v>
      </c>
      <c r="EP19" s="77"/>
      <c r="EQ19" s="78"/>
      <c r="ER19" s="199">
        <f t="shared" si="35"/>
        <v>0</v>
      </c>
      <c r="ES19" s="201">
        <f t="shared" si="36"/>
        <v>0.42708333333333337</v>
      </c>
      <c r="ET19" s="265"/>
      <c r="EU19" s="256"/>
      <c r="EV19" s="256"/>
      <c r="EW19" s="258"/>
      <c r="EX19" s="260"/>
      <c r="EY19" s="256"/>
      <c r="EZ19" s="258"/>
      <c r="FA19" s="247"/>
      <c r="FB19" s="263"/>
      <c r="FC19" s="363"/>
      <c r="FD19" s="363"/>
      <c r="FE19" s="363"/>
      <c r="FF19" s="363"/>
      <c r="FG19" s="363"/>
      <c r="FH19" s="364"/>
      <c r="FI19" s="364"/>
      <c r="FJ19" s="364"/>
      <c r="FK19" s="364"/>
      <c r="FL19" s="364"/>
      <c r="FM19" s="214">
        <f t="shared" si="59"/>
        <v>0</v>
      </c>
      <c r="FN19" s="275">
        <v>0.625</v>
      </c>
      <c r="FO19" s="275"/>
      <c r="FP19" s="275"/>
      <c r="FQ19" s="275"/>
      <c r="FR19" s="275"/>
      <c r="FS19" s="335">
        <v>0.80208333333333337</v>
      </c>
      <c r="FT19" s="336"/>
      <c r="FU19" s="336"/>
      <c r="FV19" s="336"/>
      <c r="FW19" s="337"/>
      <c r="FX19" s="214">
        <f t="shared" si="37"/>
        <v>0.17708333333333337</v>
      </c>
      <c r="FY19" s="276"/>
      <c r="FZ19" s="276"/>
      <c r="GA19" s="276"/>
      <c r="GB19" s="276"/>
      <c r="GC19" s="276"/>
      <c r="GD19" s="277"/>
      <c r="GE19" s="277"/>
      <c r="GF19" s="277"/>
      <c r="GG19" s="277"/>
      <c r="GH19" s="277"/>
      <c r="GI19" s="214">
        <f t="shared" si="38"/>
        <v>0</v>
      </c>
      <c r="GJ19" s="275">
        <v>0.625</v>
      </c>
      <c r="GK19" s="275"/>
      <c r="GL19" s="275"/>
      <c r="GM19" s="275"/>
      <c r="GN19" s="275"/>
      <c r="GO19" s="275">
        <v>0.89583333333333337</v>
      </c>
      <c r="GP19" s="275"/>
      <c r="GQ19" s="275"/>
      <c r="GR19" s="275"/>
      <c r="GS19" s="275"/>
      <c r="GT19" s="214">
        <f t="shared" si="39"/>
        <v>0.27083333333333337</v>
      </c>
      <c r="GU19" s="276"/>
      <c r="GV19" s="276"/>
      <c r="GW19" s="276"/>
      <c r="GX19" s="276"/>
      <c r="GY19" s="276"/>
      <c r="GZ19" s="277"/>
      <c r="HA19" s="277"/>
      <c r="HB19" s="277"/>
      <c r="HC19" s="277"/>
      <c r="HD19" s="277"/>
      <c r="HE19" s="214">
        <f t="shared" si="40"/>
        <v>0</v>
      </c>
      <c r="HF19" s="275">
        <v>0.625</v>
      </c>
      <c r="HG19" s="275"/>
      <c r="HH19" s="275"/>
      <c r="HI19" s="275"/>
      <c r="HJ19" s="275"/>
      <c r="HK19" s="275">
        <v>0.75</v>
      </c>
      <c r="HL19" s="275"/>
      <c r="HM19" s="275"/>
      <c r="HN19" s="275"/>
      <c r="HO19" s="275"/>
      <c r="HP19" s="214">
        <f t="shared" si="41"/>
        <v>0.125</v>
      </c>
      <c r="HQ19" s="278"/>
      <c r="HR19" s="279"/>
      <c r="HS19" s="279"/>
      <c r="HT19" s="279"/>
      <c r="HU19" s="280"/>
      <c r="HV19" s="281"/>
      <c r="HW19" s="282"/>
      <c r="HX19" s="282"/>
      <c r="HY19" s="282"/>
      <c r="HZ19" s="283"/>
      <c r="IA19" s="214">
        <f t="shared" si="42"/>
        <v>0</v>
      </c>
      <c r="IB19" s="200">
        <f t="shared" si="60"/>
        <v>0.57291666666666674</v>
      </c>
      <c r="IC19" s="265"/>
      <c r="ID19" s="285"/>
      <c r="IE19" s="285"/>
      <c r="IF19" s="274"/>
      <c r="IG19" s="294"/>
      <c r="IH19" s="256"/>
      <c r="II19" s="274"/>
      <c r="IJ19" s="384"/>
      <c r="IL19" s="261"/>
      <c r="IM19" s="18"/>
      <c r="IN19" s="19"/>
      <c r="IO19" s="199">
        <f t="shared" si="43"/>
        <v>0</v>
      </c>
      <c r="IP19" s="69">
        <v>0.66666666666666663</v>
      </c>
      <c r="IQ19" s="70">
        <v>0.80208333333333337</v>
      </c>
      <c r="IR19" s="199">
        <f t="shared" si="44"/>
        <v>0.13541666666666674</v>
      </c>
      <c r="IS19" s="77"/>
      <c r="IT19" s="78"/>
      <c r="IU19" s="199">
        <f t="shared" si="45"/>
        <v>0</v>
      </c>
      <c r="IV19" s="74">
        <v>0.625</v>
      </c>
      <c r="IW19" s="79">
        <v>0.89583333333333337</v>
      </c>
      <c r="IX19" s="199">
        <f t="shared" si="46"/>
        <v>0.27083333333333337</v>
      </c>
      <c r="IY19" s="77"/>
      <c r="IZ19" s="78"/>
      <c r="JA19" s="199">
        <f t="shared" si="47"/>
        <v>0</v>
      </c>
      <c r="JB19" s="69">
        <v>0.625</v>
      </c>
      <c r="JC19" s="79">
        <v>0.75</v>
      </c>
      <c r="JD19" s="199">
        <f t="shared" si="48"/>
        <v>0.125</v>
      </c>
      <c r="JE19" s="77"/>
      <c r="JF19" s="78"/>
      <c r="JG19" s="199">
        <f t="shared" si="49"/>
        <v>0</v>
      </c>
      <c r="JH19" s="201">
        <f t="shared" si="66"/>
        <v>0.53125000000000011</v>
      </c>
      <c r="JI19" s="265"/>
      <c r="JJ19" s="256"/>
      <c r="JK19" s="256"/>
      <c r="JL19" s="258"/>
      <c r="JM19" s="260"/>
      <c r="JN19" s="256"/>
      <c r="JO19" s="304"/>
      <c r="JP19" s="237"/>
      <c r="JQ19" s="263"/>
      <c r="JR19" s="363"/>
      <c r="JS19" s="363"/>
      <c r="JT19" s="363"/>
      <c r="JU19" s="363"/>
      <c r="JV19" s="363"/>
      <c r="JW19" s="364"/>
      <c r="JX19" s="364"/>
      <c r="JY19" s="364"/>
      <c r="JZ19" s="364"/>
      <c r="KA19" s="364"/>
      <c r="KB19" s="214">
        <f t="shared" si="61"/>
        <v>0</v>
      </c>
      <c r="KC19" s="275">
        <v>0.625</v>
      </c>
      <c r="KD19" s="275"/>
      <c r="KE19" s="275"/>
      <c r="KF19" s="275"/>
      <c r="KG19" s="275"/>
      <c r="KH19" s="335">
        <v>0.80208333333333337</v>
      </c>
      <c r="KI19" s="336"/>
      <c r="KJ19" s="336"/>
      <c r="KK19" s="336"/>
      <c r="KL19" s="337"/>
      <c r="KM19" s="214">
        <f t="shared" si="50"/>
        <v>0.17708333333333337</v>
      </c>
      <c r="KN19" s="276"/>
      <c r="KO19" s="276"/>
      <c r="KP19" s="276"/>
      <c r="KQ19" s="276"/>
      <c r="KR19" s="276"/>
      <c r="KS19" s="277"/>
      <c r="KT19" s="277"/>
      <c r="KU19" s="277"/>
      <c r="KV19" s="277"/>
      <c r="KW19" s="277"/>
      <c r="KX19" s="214">
        <f t="shared" si="51"/>
        <v>0</v>
      </c>
      <c r="KY19" s="275">
        <v>0.625</v>
      </c>
      <c r="KZ19" s="275"/>
      <c r="LA19" s="275"/>
      <c r="LB19" s="275"/>
      <c r="LC19" s="275"/>
      <c r="LD19" s="275">
        <v>0.89583333333333337</v>
      </c>
      <c r="LE19" s="275"/>
      <c r="LF19" s="275"/>
      <c r="LG19" s="275"/>
      <c r="LH19" s="275"/>
      <c r="LI19" s="214">
        <f t="shared" si="52"/>
        <v>0.27083333333333337</v>
      </c>
      <c r="LJ19" s="276"/>
      <c r="LK19" s="276"/>
      <c r="LL19" s="276"/>
      <c r="LM19" s="276"/>
      <c r="LN19" s="276"/>
      <c r="LO19" s="277"/>
      <c r="LP19" s="277"/>
      <c r="LQ19" s="277"/>
      <c r="LR19" s="277"/>
      <c r="LS19" s="277"/>
      <c r="LT19" s="214">
        <f t="shared" si="53"/>
        <v>0</v>
      </c>
      <c r="LU19" s="275">
        <v>0.625</v>
      </c>
      <c r="LV19" s="275"/>
      <c r="LW19" s="275"/>
      <c r="LX19" s="275"/>
      <c r="LY19" s="275"/>
      <c r="LZ19" s="275">
        <v>0.75</v>
      </c>
      <c r="MA19" s="275"/>
      <c r="MB19" s="275"/>
      <c r="MC19" s="275"/>
      <c r="MD19" s="275"/>
      <c r="ME19" s="214">
        <f t="shared" si="54"/>
        <v>0.125</v>
      </c>
      <c r="MF19" s="278"/>
      <c r="MG19" s="279"/>
      <c r="MH19" s="279"/>
      <c r="MI19" s="279"/>
      <c r="MJ19" s="280"/>
      <c r="MK19" s="281"/>
      <c r="ML19" s="282"/>
      <c r="MM19" s="282"/>
      <c r="MN19" s="282"/>
      <c r="MO19" s="283"/>
      <c r="MP19" s="214">
        <f t="shared" si="55"/>
        <v>0</v>
      </c>
      <c r="MQ19" s="200">
        <f t="shared" si="62"/>
        <v>0.57291666666666674</v>
      </c>
      <c r="MR19" s="265"/>
      <c r="MS19" s="285"/>
      <c r="MT19" s="285"/>
      <c r="MU19" s="274"/>
      <c r="MV19" s="294"/>
      <c r="MW19" s="256"/>
      <c r="MX19" s="274"/>
    </row>
    <row r="20" spans="1:362" ht="16.2" customHeight="1" x14ac:dyDescent="0.3">
      <c r="A20" s="259">
        <v>0.60416666666666663</v>
      </c>
      <c r="C20" s="262">
        <v>7</v>
      </c>
      <c r="D20" s="72">
        <v>0.41319444444444442</v>
      </c>
      <c r="E20" s="112">
        <v>0.54166666666666663</v>
      </c>
      <c r="F20" s="198">
        <f t="shared" si="68"/>
        <v>0.12847222222222221</v>
      </c>
      <c r="G20" s="80">
        <v>0.40625</v>
      </c>
      <c r="H20" s="71">
        <v>0.58333333333333337</v>
      </c>
      <c r="I20" s="198">
        <f t="shared" si="0"/>
        <v>0.17708333333333337</v>
      </c>
      <c r="J20" s="75"/>
      <c r="K20" s="76"/>
      <c r="L20" s="198">
        <f t="shared" si="1"/>
        <v>0</v>
      </c>
      <c r="M20" s="75"/>
      <c r="N20" s="76"/>
      <c r="O20" s="198">
        <f t="shared" si="2"/>
        <v>0</v>
      </c>
      <c r="P20" s="75"/>
      <c r="Q20" s="76"/>
      <c r="R20" s="198">
        <f t="shared" si="3"/>
        <v>0</v>
      </c>
      <c r="S20" s="73">
        <v>0.39583333333333331</v>
      </c>
      <c r="T20" s="71">
        <v>0.54166666666666663</v>
      </c>
      <c r="U20" s="198">
        <f t="shared" si="56"/>
        <v>0.14583333333333331</v>
      </c>
      <c r="V20" s="75"/>
      <c r="W20" s="76"/>
      <c r="X20" s="198">
        <f t="shared" si="5"/>
        <v>0</v>
      </c>
      <c r="Y20" s="200">
        <f t="shared" si="57"/>
        <v>0.4513888888888889</v>
      </c>
      <c r="Z20" s="267">
        <v>1.5729166666666667</v>
      </c>
      <c r="AA20" s="293">
        <f t="shared" ref="AA20" si="201">Y20+Y21</f>
        <v>1.0659722222222221</v>
      </c>
      <c r="AB20" s="284">
        <f t="shared" ref="AB20" si="202">AA20-Z20</f>
        <v>-0.50694444444444464</v>
      </c>
      <c r="AC20" s="273" t="str">
        <f t="shared" ref="AC20" si="203">IF(AB20&lt;0,"-"&amp;TEXT(ABS(AB20),"[hh]:mm"),AB20)</f>
        <v>-12:10</v>
      </c>
      <c r="AD20" s="293">
        <v>0</v>
      </c>
      <c r="AE20" s="255">
        <f t="shared" ref="AE20" si="204">SUM(A20,AB20,AD20)</f>
        <v>9.7222222222221988E-2</v>
      </c>
      <c r="AF20" s="273">
        <f t="shared" ref="AF20" si="205">IF(AE20&lt;0,"-"&amp;TEXT(ABS(AE20),"[hh]:mm"),AE20)</f>
        <v>9.7222222222221988E-2</v>
      </c>
      <c r="AH20" s="262">
        <v>7</v>
      </c>
      <c r="AI20" s="72">
        <v>0.41319444444444442</v>
      </c>
      <c r="AJ20" s="112">
        <v>0.54166666666666663</v>
      </c>
      <c r="AK20" s="198">
        <f t="shared" si="6"/>
        <v>0.12847222222222221</v>
      </c>
      <c r="AL20" s="80">
        <v>0.40625</v>
      </c>
      <c r="AM20" s="71">
        <v>0.58333333333333337</v>
      </c>
      <c r="AN20" s="198">
        <f t="shared" si="7"/>
        <v>0.17708333333333337</v>
      </c>
      <c r="AO20" s="75"/>
      <c r="AP20" s="76"/>
      <c r="AQ20" s="198">
        <f t="shared" si="8"/>
        <v>0</v>
      </c>
      <c r="AR20" s="75"/>
      <c r="AS20" s="76"/>
      <c r="AT20" s="198">
        <f t="shared" si="9"/>
        <v>0</v>
      </c>
      <c r="AU20" s="80">
        <v>0.40625</v>
      </c>
      <c r="AV20" s="112">
        <v>0.58333333333333337</v>
      </c>
      <c r="AW20" s="198">
        <f t="shared" si="10"/>
        <v>0.17708333333333337</v>
      </c>
      <c r="AX20" s="80">
        <v>0.38541666666666669</v>
      </c>
      <c r="AY20" s="71">
        <v>0.54166666666666663</v>
      </c>
      <c r="AZ20" s="198">
        <f t="shared" si="11"/>
        <v>0.15624999999999994</v>
      </c>
      <c r="BA20" s="176">
        <v>0.45833333333333331</v>
      </c>
      <c r="BB20" s="95">
        <v>0.5</v>
      </c>
      <c r="BC20" s="198">
        <f t="shared" si="12"/>
        <v>4.1666666666666685E-2</v>
      </c>
      <c r="BD20" s="198">
        <f t="shared" si="64"/>
        <v>0.68055555555555558</v>
      </c>
      <c r="BE20" s="267">
        <v>1.5729166666666667</v>
      </c>
      <c r="BF20" s="293">
        <f t="shared" ref="BF20" si="206">BD20+BD21</f>
        <v>1.7118055555555556</v>
      </c>
      <c r="BG20" s="284">
        <f t="shared" ref="BG20" si="207">BF20-BE20</f>
        <v>0.13888888888888884</v>
      </c>
      <c r="BH20" s="273">
        <f t="shared" ref="BH20" si="208">IF(BG20&lt;0,"-"&amp;TEXT(ABS(BG20),"[hh]:mm"),BG20)</f>
        <v>0.13888888888888884</v>
      </c>
      <c r="BI20" s="293">
        <v>0</v>
      </c>
      <c r="BJ20" s="255">
        <f t="shared" ref="BJ20" si="209">SUM(AF20,BG20,BI20)</f>
        <v>0.23611111111111083</v>
      </c>
      <c r="BK20" s="273">
        <f t="shared" ref="BK20" si="210">IF(BJ20&lt;0,"-"&amp;TEXT(ABS(BJ20),"[hh]:mm"),BJ20)</f>
        <v>0.23611111111111083</v>
      </c>
      <c r="BM20" s="262">
        <v>7</v>
      </c>
      <c r="BN20" s="80">
        <v>0.40625</v>
      </c>
      <c r="BO20" s="112">
        <v>0.54166666666666663</v>
      </c>
      <c r="BP20" s="198">
        <f t="shared" si="13"/>
        <v>0.13541666666666663</v>
      </c>
      <c r="BQ20" s="80">
        <v>0.40625</v>
      </c>
      <c r="BR20" s="71">
        <v>0.54166666666666663</v>
      </c>
      <c r="BS20" s="198">
        <f t="shared" si="14"/>
        <v>0.13541666666666663</v>
      </c>
      <c r="BT20" s="72">
        <v>0.45833333333333331</v>
      </c>
      <c r="BU20" s="112">
        <v>0.54166666666666663</v>
      </c>
      <c r="BV20" s="198">
        <f t="shared" si="15"/>
        <v>8.3333333333333315E-2</v>
      </c>
      <c r="BW20" s="75"/>
      <c r="BX20" s="76"/>
      <c r="BY20" s="198">
        <f t="shared" si="16"/>
        <v>0</v>
      </c>
      <c r="BZ20" s="80">
        <v>0.40625</v>
      </c>
      <c r="CA20" s="112">
        <v>0.58333333333333337</v>
      </c>
      <c r="CB20" s="82">
        <f t="shared" si="79"/>
        <v>0.17708333333333337</v>
      </c>
      <c r="CC20" s="80">
        <v>0.38541666666666669</v>
      </c>
      <c r="CD20" s="71">
        <v>0.54166666666666663</v>
      </c>
      <c r="CE20" s="198">
        <f t="shared" si="18"/>
        <v>0.15624999999999994</v>
      </c>
      <c r="CF20" s="75"/>
      <c r="CG20" s="76"/>
      <c r="CH20" s="198">
        <f t="shared" si="19"/>
        <v>0</v>
      </c>
      <c r="CI20" s="198">
        <f t="shared" si="20"/>
        <v>0.6875</v>
      </c>
      <c r="CJ20" s="267">
        <v>1.5729166666666667</v>
      </c>
      <c r="CK20" s="255">
        <f>CI20+CI21</f>
        <v>1.7083333333333333</v>
      </c>
      <c r="CL20" s="255">
        <f>CK20-CJ20</f>
        <v>0.13541666666666652</v>
      </c>
      <c r="CM20" s="257">
        <f>IF(CL20&lt;0,"-"&amp;TEXT(ABS(CL20),"[hh]:mm"),CL20)</f>
        <v>0.13541666666666652</v>
      </c>
      <c r="CN20" s="259">
        <v>0</v>
      </c>
      <c r="CO20" s="255">
        <f t="shared" ref="CO20" si="211">SUM(BK20,CL20,CN20)</f>
        <v>0.37152777777777735</v>
      </c>
      <c r="CP20" s="257">
        <f t="shared" ref="CP20" si="212">IF(CO20&lt;0,"-"&amp;TEXT(ABS(CO20),"[hh]:mm"),CO20)</f>
        <v>0.37152777777777735</v>
      </c>
      <c r="CR20" s="262">
        <v>7</v>
      </c>
      <c r="CS20" s="80">
        <v>0.40625</v>
      </c>
      <c r="CT20" s="112">
        <v>0.54166666666666663</v>
      </c>
      <c r="CU20" s="198">
        <f t="shared" si="21"/>
        <v>0.13541666666666663</v>
      </c>
      <c r="CV20" s="80">
        <v>0.40625</v>
      </c>
      <c r="CW20" s="71">
        <v>0.58333333333333337</v>
      </c>
      <c r="CX20" s="198">
        <f t="shared" si="22"/>
        <v>0.17708333333333337</v>
      </c>
      <c r="CY20" s="75"/>
      <c r="CZ20" s="76"/>
      <c r="DA20" s="198">
        <f t="shared" si="23"/>
        <v>0</v>
      </c>
      <c r="DB20" s="75"/>
      <c r="DC20" s="76"/>
      <c r="DD20" s="198">
        <f t="shared" si="24"/>
        <v>0</v>
      </c>
      <c r="DE20" s="80">
        <v>0.40625</v>
      </c>
      <c r="DF20" s="112">
        <v>0.54166666666666663</v>
      </c>
      <c r="DG20" s="198">
        <f t="shared" si="25"/>
        <v>0.13541666666666663</v>
      </c>
      <c r="DH20" s="73">
        <v>0.39583333333333331</v>
      </c>
      <c r="DI20" s="71">
        <v>0.54166666666666663</v>
      </c>
      <c r="DJ20" s="198">
        <f t="shared" si="26"/>
        <v>0.14583333333333331</v>
      </c>
      <c r="DK20" s="75"/>
      <c r="DL20" s="76"/>
      <c r="DM20" s="198">
        <f t="shared" si="27"/>
        <v>0</v>
      </c>
      <c r="DN20" s="198">
        <f t="shared" si="28"/>
        <v>0.59375</v>
      </c>
      <c r="DO20" s="267">
        <v>1.5729166666666667</v>
      </c>
      <c r="DP20" s="255">
        <f>DN20+DN21</f>
        <v>1.6145833333333335</v>
      </c>
      <c r="DQ20" s="255">
        <f>DP20-DO20</f>
        <v>4.1666666666666741E-2</v>
      </c>
      <c r="DR20" s="257">
        <f>IF(DQ20&lt;0,"-"&amp;TEXT(ABS(DQ20),"[hh]:mm"),DQ20)</f>
        <v>4.1666666666666741E-2</v>
      </c>
      <c r="DS20" s="259">
        <v>0</v>
      </c>
      <c r="DT20" s="255">
        <f t="shared" ref="DT20" si="213">SUM(CP20,DQ20,DS20)</f>
        <v>0.41319444444444409</v>
      </c>
      <c r="DU20" s="257">
        <f t="shared" ref="DU20" si="214">IF(DT20&lt;0,"-"&amp;TEXT(ABS(DT20),"[hh]:mm"),DT20)</f>
        <v>0.41319444444444409</v>
      </c>
      <c r="DW20" s="262">
        <v>7</v>
      </c>
      <c r="DX20" s="72">
        <v>0.41319444444444442</v>
      </c>
      <c r="DY20" s="112">
        <v>0.54166666666666663</v>
      </c>
      <c r="DZ20" s="198">
        <f t="shared" si="29"/>
        <v>0.12847222222222221</v>
      </c>
      <c r="EA20" s="80">
        <v>0.40625</v>
      </c>
      <c r="EB20" s="71">
        <v>0.58333333333333337</v>
      </c>
      <c r="EC20" s="198">
        <f t="shared" si="30"/>
        <v>0.17708333333333337</v>
      </c>
      <c r="ED20" s="75"/>
      <c r="EE20" s="76"/>
      <c r="EF20" s="198">
        <f t="shared" si="31"/>
        <v>0</v>
      </c>
      <c r="EG20" s="72">
        <v>0.41319444444444442</v>
      </c>
      <c r="EH20" s="71">
        <v>0.54166666666666663</v>
      </c>
      <c r="EI20" s="198">
        <f t="shared" si="32"/>
        <v>0.12847222222222221</v>
      </c>
      <c r="EJ20" s="80">
        <v>0.40625</v>
      </c>
      <c r="EK20" s="112">
        <v>0.58333333333333337</v>
      </c>
      <c r="EL20" s="198">
        <f t="shared" si="33"/>
        <v>0.17708333333333337</v>
      </c>
      <c r="EM20" s="73">
        <v>0.39583333333333331</v>
      </c>
      <c r="EN20" s="71">
        <v>0.54166666666666663</v>
      </c>
      <c r="EO20" s="198">
        <f t="shared" si="34"/>
        <v>0.14583333333333331</v>
      </c>
      <c r="EP20" s="75"/>
      <c r="EQ20" s="76"/>
      <c r="ER20" s="198">
        <f t="shared" si="35"/>
        <v>0</v>
      </c>
      <c r="ES20" s="198">
        <f t="shared" si="36"/>
        <v>0.75694444444444442</v>
      </c>
      <c r="ET20" s="267">
        <v>1.5729166666666667</v>
      </c>
      <c r="EU20" s="255">
        <f>ES20+ES21</f>
        <v>1.7465277777777777</v>
      </c>
      <c r="EV20" s="255">
        <f>EU20-ET20</f>
        <v>0.17361111111111094</v>
      </c>
      <c r="EW20" s="257">
        <f>IF(EV20&lt;0,"-"&amp;TEXT(ABS(EV20),"[hh]:mm"),EV20)</f>
        <v>0.17361111111111094</v>
      </c>
      <c r="EX20" s="259">
        <v>0</v>
      </c>
      <c r="EY20" s="255">
        <f t="shared" ref="EY20" si="215">SUM(DU20,EV20,EX20)</f>
        <v>0.58680555555555503</v>
      </c>
      <c r="EZ20" s="257">
        <f t="shared" ref="EZ20" si="216">IF(EY20&lt;0,"-"&amp;TEXT(ABS(EY20),"[hh]:mm"),EY20)</f>
        <v>0.58680555555555503</v>
      </c>
      <c r="FA20" s="247"/>
      <c r="FB20" s="253">
        <v>7</v>
      </c>
      <c r="FC20" s="286">
        <v>0.41319444444444442</v>
      </c>
      <c r="FD20" s="286"/>
      <c r="FE20" s="286"/>
      <c r="FF20" s="286"/>
      <c r="FG20" s="286"/>
      <c r="FH20" s="286">
        <v>0.54166666666666663</v>
      </c>
      <c r="FI20" s="286"/>
      <c r="FJ20" s="286"/>
      <c r="FK20" s="286"/>
      <c r="FL20" s="286"/>
      <c r="FM20" s="214">
        <f t="shared" si="59"/>
        <v>0.12847222222222221</v>
      </c>
      <c r="FN20" s="306">
        <v>0.40625</v>
      </c>
      <c r="FO20" s="306"/>
      <c r="FP20" s="306"/>
      <c r="FQ20" s="306"/>
      <c r="FR20" s="306"/>
      <c r="FS20" s="286">
        <v>0.54166666666666663</v>
      </c>
      <c r="FT20" s="286"/>
      <c r="FU20" s="286"/>
      <c r="FV20" s="286"/>
      <c r="FW20" s="286"/>
      <c r="FX20" s="214">
        <f t="shared" si="37"/>
        <v>0.13541666666666663</v>
      </c>
      <c r="FY20" s="287"/>
      <c r="FZ20" s="287"/>
      <c r="GA20" s="287"/>
      <c r="GB20" s="287"/>
      <c r="GC20" s="287"/>
      <c r="GD20" s="287"/>
      <c r="GE20" s="287"/>
      <c r="GF20" s="287"/>
      <c r="GG20" s="287"/>
      <c r="GH20" s="287"/>
      <c r="GI20" s="214">
        <f t="shared" si="38"/>
        <v>0</v>
      </c>
      <c r="GJ20" s="287"/>
      <c r="GK20" s="287"/>
      <c r="GL20" s="287"/>
      <c r="GM20" s="287"/>
      <c r="GN20" s="287"/>
      <c r="GO20" s="287"/>
      <c r="GP20" s="287"/>
      <c r="GQ20" s="287"/>
      <c r="GR20" s="287"/>
      <c r="GS20" s="287"/>
      <c r="GT20" s="214">
        <f t="shared" si="39"/>
        <v>0</v>
      </c>
      <c r="GU20" s="306">
        <v>0.40625</v>
      </c>
      <c r="GV20" s="306"/>
      <c r="GW20" s="306"/>
      <c r="GX20" s="306"/>
      <c r="GY20" s="306"/>
      <c r="GZ20" s="286">
        <v>0.58333333333333337</v>
      </c>
      <c r="HA20" s="286"/>
      <c r="HB20" s="286"/>
      <c r="HC20" s="286"/>
      <c r="HD20" s="286"/>
      <c r="HE20" s="214">
        <f t="shared" si="40"/>
        <v>0.17708333333333337</v>
      </c>
      <c r="HF20" s="286">
        <v>0.39583333333333331</v>
      </c>
      <c r="HG20" s="286"/>
      <c r="HH20" s="286"/>
      <c r="HI20" s="286"/>
      <c r="HJ20" s="286"/>
      <c r="HK20" s="286">
        <v>0.54166666666666663</v>
      </c>
      <c r="HL20" s="286"/>
      <c r="HM20" s="286"/>
      <c r="HN20" s="286"/>
      <c r="HO20" s="286"/>
      <c r="HP20" s="214">
        <f t="shared" si="41"/>
        <v>0.14583333333333331</v>
      </c>
      <c r="HQ20" s="288"/>
      <c r="HR20" s="289"/>
      <c r="HS20" s="289"/>
      <c r="HT20" s="289"/>
      <c r="HU20" s="290"/>
      <c r="HV20" s="291"/>
      <c r="HW20" s="289"/>
      <c r="HX20" s="289"/>
      <c r="HY20" s="289"/>
      <c r="HZ20" s="292"/>
      <c r="IA20" s="214">
        <f t="shared" si="42"/>
        <v>0</v>
      </c>
      <c r="IB20" s="200">
        <f t="shared" si="60"/>
        <v>0.58680555555555558</v>
      </c>
      <c r="IC20" s="267">
        <v>1.5729166666666667</v>
      </c>
      <c r="ID20" s="284">
        <f t="shared" ref="ID20" si="217">IB20+IB21</f>
        <v>1.7326388888888886</v>
      </c>
      <c r="IE20" s="284">
        <f t="shared" ref="IE20" si="218">ID20-IC20</f>
        <v>0.15972222222222188</v>
      </c>
      <c r="IF20" s="273">
        <f t="shared" ref="IF20" si="219">IF(IE20&lt;0,"-"&amp;TEXT(ABS(IE20),"[hh]:mm"),IE20)</f>
        <v>0.15972222222222188</v>
      </c>
      <c r="IG20" s="293">
        <v>0</v>
      </c>
      <c r="IH20" s="255">
        <f t="shared" ref="IH20" si="220">SUM(HC20,IE20,IG20)</f>
        <v>0.15972222222222188</v>
      </c>
      <c r="II20" s="273">
        <f>IF(IH20&lt;0,"-"&amp;TEXT(ABS(IH20),"[hh]:mm"),IH20)</f>
        <v>0.15972222222222188</v>
      </c>
      <c r="IJ20" s="384"/>
      <c r="IL20" s="262">
        <v>7</v>
      </c>
      <c r="IM20" s="72">
        <v>0.41319444444444442</v>
      </c>
      <c r="IN20" s="112">
        <v>0.54166666666666663</v>
      </c>
      <c r="IO20" s="198">
        <f t="shared" si="43"/>
        <v>0.12847222222222221</v>
      </c>
      <c r="IP20" s="80">
        <v>0.40625</v>
      </c>
      <c r="IQ20" s="71">
        <v>0.58333333333333337</v>
      </c>
      <c r="IR20" s="198">
        <f t="shared" si="44"/>
        <v>0.17708333333333337</v>
      </c>
      <c r="IS20" s="75"/>
      <c r="IT20" s="76"/>
      <c r="IU20" s="198">
        <f t="shared" si="45"/>
        <v>0</v>
      </c>
      <c r="IV20" s="75"/>
      <c r="IW20" s="76"/>
      <c r="IX20" s="198">
        <f t="shared" si="46"/>
        <v>0</v>
      </c>
      <c r="IY20" s="80">
        <v>0.40625</v>
      </c>
      <c r="IZ20" s="112">
        <v>0.58333333333333337</v>
      </c>
      <c r="JA20" s="198">
        <f t="shared" si="47"/>
        <v>0.17708333333333337</v>
      </c>
      <c r="JB20" s="73">
        <v>0.39583333333333331</v>
      </c>
      <c r="JC20" s="71">
        <v>0.54166666666666663</v>
      </c>
      <c r="JD20" s="198">
        <f t="shared" si="48"/>
        <v>0.14583333333333331</v>
      </c>
      <c r="JE20" s="75"/>
      <c r="JF20" s="76"/>
      <c r="JG20" s="198">
        <f t="shared" si="49"/>
        <v>0</v>
      </c>
      <c r="JH20" s="198">
        <f t="shared" si="66"/>
        <v>0.62847222222222232</v>
      </c>
      <c r="JI20" s="267">
        <v>1.5729166666666667</v>
      </c>
      <c r="JJ20" s="255">
        <f>JH20+JH21</f>
        <v>1.7326388888888888</v>
      </c>
      <c r="JK20" s="255">
        <f>JJ20-JI20</f>
        <v>0.1597222222222221</v>
      </c>
      <c r="JL20" s="257">
        <f>IF(JK20&lt;0,"-"&amp;TEXT(ABS(JK20),"[hh]:mm"),JK20)</f>
        <v>0.1597222222222221</v>
      </c>
      <c r="JM20" s="259">
        <v>0</v>
      </c>
      <c r="JN20" s="255">
        <f t="shared" ref="JN20" si="221">SUM(EZ20,JK20,JM20)</f>
        <v>0.74652777777777712</v>
      </c>
      <c r="JO20" s="257">
        <f t="shared" ref="JO20" si="222">IF(JN20&lt;0,"-"&amp;TEXT(ABS(JN20),"[hh]:mm"),JN20)</f>
        <v>0.74652777777777712</v>
      </c>
      <c r="JP20" s="237"/>
      <c r="JQ20" s="253">
        <v>7</v>
      </c>
      <c r="JR20" s="286">
        <v>0.41319444444444442</v>
      </c>
      <c r="JS20" s="286"/>
      <c r="JT20" s="286"/>
      <c r="JU20" s="286"/>
      <c r="JV20" s="286"/>
      <c r="JW20" s="286">
        <v>0.54166666666666663</v>
      </c>
      <c r="JX20" s="286"/>
      <c r="JY20" s="286"/>
      <c r="JZ20" s="286"/>
      <c r="KA20" s="286"/>
      <c r="KB20" s="214">
        <f t="shared" si="61"/>
        <v>0.12847222222222221</v>
      </c>
      <c r="KC20" s="306">
        <v>0.40625</v>
      </c>
      <c r="KD20" s="306"/>
      <c r="KE20" s="306"/>
      <c r="KF20" s="306"/>
      <c r="KG20" s="306"/>
      <c r="KH20" s="286">
        <v>0.54166666666666663</v>
      </c>
      <c r="KI20" s="286"/>
      <c r="KJ20" s="286"/>
      <c r="KK20" s="286"/>
      <c r="KL20" s="286"/>
      <c r="KM20" s="214">
        <f t="shared" si="50"/>
        <v>0.13541666666666663</v>
      </c>
      <c r="KN20" s="287"/>
      <c r="KO20" s="287"/>
      <c r="KP20" s="287"/>
      <c r="KQ20" s="287"/>
      <c r="KR20" s="287"/>
      <c r="KS20" s="287"/>
      <c r="KT20" s="287"/>
      <c r="KU20" s="287"/>
      <c r="KV20" s="287"/>
      <c r="KW20" s="287"/>
      <c r="KX20" s="214">
        <f t="shared" si="51"/>
        <v>0</v>
      </c>
      <c r="KY20" s="287"/>
      <c r="KZ20" s="287"/>
      <c r="LA20" s="287"/>
      <c r="LB20" s="287"/>
      <c r="LC20" s="287"/>
      <c r="LD20" s="287"/>
      <c r="LE20" s="287"/>
      <c r="LF20" s="287"/>
      <c r="LG20" s="287"/>
      <c r="LH20" s="287"/>
      <c r="LI20" s="214">
        <f t="shared" si="52"/>
        <v>0</v>
      </c>
      <c r="LJ20" s="306">
        <v>0.40625</v>
      </c>
      <c r="LK20" s="306"/>
      <c r="LL20" s="306"/>
      <c r="LM20" s="306"/>
      <c r="LN20" s="306"/>
      <c r="LO20" s="286">
        <v>0.58333333333333337</v>
      </c>
      <c r="LP20" s="286"/>
      <c r="LQ20" s="286"/>
      <c r="LR20" s="286"/>
      <c r="LS20" s="286"/>
      <c r="LT20" s="214">
        <f t="shared" si="53"/>
        <v>0.17708333333333337</v>
      </c>
      <c r="LU20" s="286">
        <v>0.39583333333333331</v>
      </c>
      <c r="LV20" s="286"/>
      <c r="LW20" s="286"/>
      <c r="LX20" s="286"/>
      <c r="LY20" s="286"/>
      <c r="LZ20" s="286">
        <v>0.54166666666666663</v>
      </c>
      <c r="MA20" s="286"/>
      <c r="MB20" s="286"/>
      <c r="MC20" s="286"/>
      <c r="MD20" s="286"/>
      <c r="ME20" s="214">
        <f t="shared" si="54"/>
        <v>0.14583333333333331</v>
      </c>
      <c r="MF20" s="288"/>
      <c r="MG20" s="289"/>
      <c r="MH20" s="289"/>
      <c r="MI20" s="289"/>
      <c r="MJ20" s="290"/>
      <c r="MK20" s="291"/>
      <c r="ML20" s="289"/>
      <c r="MM20" s="289"/>
      <c r="MN20" s="289"/>
      <c r="MO20" s="292"/>
      <c r="MP20" s="214">
        <f t="shared" si="55"/>
        <v>0</v>
      </c>
      <c r="MQ20" s="200">
        <f t="shared" si="62"/>
        <v>0.58680555555555558</v>
      </c>
      <c r="MR20" s="267">
        <v>1.5729166666666667</v>
      </c>
      <c r="MS20" s="284">
        <f t="shared" ref="MS20" si="223">MQ20+MQ21</f>
        <v>1.7326388888888886</v>
      </c>
      <c r="MT20" s="284">
        <f t="shared" ref="MT20" si="224">MS20-MR20</f>
        <v>0.15972222222222188</v>
      </c>
      <c r="MU20" s="273">
        <f t="shared" ref="MU20" si="225">IF(MT20&lt;0,"-"&amp;TEXT(ABS(MT20),"[hh]:mm"),MT20)</f>
        <v>0.15972222222222188</v>
      </c>
      <c r="MV20" s="293">
        <v>0</v>
      </c>
      <c r="MW20" s="255">
        <f t="shared" ref="MW20" si="226">SUM(LR20,MT20,MV20)</f>
        <v>0.15972222222222188</v>
      </c>
      <c r="MX20" s="273">
        <f>IF(MW20&lt;0,"-"&amp;TEXT(ABS(MW20),"[hh]:mm"),MW20)</f>
        <v>0.15972222222222188</v>
      </c>
    </row>
    <row r="21" spans="1:362" ht="16.2" customHeight="1" thickBot="1" x14ac:dyDescent="0.35">
      <c r="A21" s="260"/>
      <c r="C21" s="263"/>
      <c r="D21" s="74">
        <v>0.58333333333333337</v>
      </c>
      <c r="E21" s="70">
        <v>0.80208333333333337</v>
      </c>
      <c r="F21" s="199">
        <f t="shared" si="68"/>
        <v>0.21875</v>
      </c>
      <c r="G21" s="74">
        <v>0.625</v>
      </c>
      <c r="H21" s="70">
        <v>0.8125</v>
      </c>
      <c r="I21" s="199">
        <f t="shared" si="0"/>
        <v>0.1875</v>
      </c>
      <c r="J21" s="77"/>
      <c r="K21" s="78"/>
      <c r="L21" s="199">
        <f t="shared" si="1"/>
        <v>0</v>
      </c>
      <c r="M21" s="77"/>
      <c r="N21" s="78"/>
      <c r="O21" s="199">
        <f t="shared" si="2"/>
        <v>0</v>
      </c>
      <c r="P21" s="77"/>
      <c r="Q21" s="78"/>
      <c r="R21" s="199">
        <f t="shared" si="3"/>
        <v>0</v>
      </c>
      <c r="S21" s="69">
        <v>0.58333333333333337</v>
      </c>
      <c r="T21" s="79">
        <v>0.79166666666666663</v>
      </c>
      <c r="U21" s="199">
        <f t="shared" si="56"/>
        <v>0.20833333333333326</v>
      </c>
      <c r="V21" s="77"/>
      <c r="W21" s="78"/>
      <c r="X21" s="199">
        <f t="shared" si="5"/>
        <v>0</v>
      </c>
      <c r="Y21" s="200">
        <f t="shared" si="57"/>
        <v>0.61458333333333326</v>
      </c>
      <c r="Z21" s="268"/>
      <c r="AA21" s="294"/>
      <c r="AB21" s="285"/>
      <c r="AC21" s="274"/>
      <c r="AD21" s="294"/>
      <c r="AE21" s="256"/>
      <c r="AF21" s="274"/>
      <c r="AH21" s="263"/>
      <c r="AI21" s="74">
        <v>0.58333333333333337</v>
      </c>
      <c r="AJ21" s="70">
        <v>0.80208333333333337</v>
      </c>
      <c r="AK21" s="199">
        <f t="shared" si="6"/>
        <v>0.21875</v>
      </c>
      <c r="AL21" s="74">
        <v>0.625</v>
      </c>
      <c r="AM21" s="70">
        <v>0.80208333333333337</v>
      </c>
      <c r="AN21" s="199">
        <f t="shared" si="7"/>
        <v>0.17708333333333337</v>
      </c>
      <c r="AO21" s="77"/>
      <c r="AP21" s="78"/>
      <c r="AQ21" s="199">
        <f t="shared" si="8"/>
        <v>0</v>
      </c>
      <c r="AR21" s="77"/>
      <c r="AS21" s="78"/>
      <c r="AT21" s="199">
        <f t="shared" si="9"/>
        <v>0</v>
      </c>
      <c r="AU21" s="74">
        <v>0.625</v>
      </c>
      <c r="AV21" s="70">
        <v>0.80208333333333337</v>
      </c>
      <c r="AW21" s="199">
        <f t="shared" si="10"/>
        <v>0.17708333333333337</v>
      </c>
      <c r="AX21" s="69">
        <v>0.58333333333333337</v>
      </c>
      <c r="AY21" s="79">
        <v>0.79166666666666663</v>
      </c>
      <c r="AZ21" s="199">
        <f t="shared" si="11"/>
        <v>0.20833333333333326</v>
      </c>
      <c r="BA21" s="96">
        <v>0.54166666666666663</v>
      </c>
      <c r="BB21" s="97">
        <v>0.79166666666666663</v>
      </c>
      <c r="BC21" s="199">
        <f t="shared" si="12"/>
        <v>0.25</v>
      </c>
      <c r="BD21" s="201">
        <f t="shared" si="64"/>
        <v>1.03125</v>
      </c>
      <c r="BE21" s="268"/>
      <c r="BF21" s="294"/>
      <c r="BG21" s="285"/>
      <c r="BH21" s="274"/>
      <c r="BI21" s="294"/>
      <c r="BJ21" s="256"/>
      <c r="BK21" s="274"/>
      <c r="BM21" s="263"/>
      <c r="BN21" s="74">
        <v>0.58333333333333337</v>
      </c>
      <c r="BO21" s="70">
        <v>0.80208333333333337</v>
      </c>
      <c r="BP21" s="199">
        <f t="shared" si="13"/>
        <v>0.21875</v>
      </c>
      <c r="BQ21" s="74">
        <v>0.58333333333333337</v>
      </c>
      <c r="BR21" s="70">
        <v>0.80208333333333337</v>
      </c>
      <c r="BS21" s="199">
        <f t="shared" si="14"/>
        <v>0.21875</v>
      </c>
      <c r="BT21" s="74">
        <v>0.5625</v>
      </c>
      <c r="BU21" s="79">
        <v>0.77083333333333337</v>
      </c>
      <c r="BV21" s="199">
        <f t="shared" si="15"/>
        <v>0.20833333333333337</v>
      </c>
      <c r="BW21" s="77"/>
      <c r="BX21" s="78"/>
      <c r="BY21" s="199">
        <f t="shared" si="16"/>
        <v>0</v>
      </c>
      <c r="BZ21" s="74">
        <v>0.625</v>
      </c>
      <c r="CA21" s="79">
        <v>0.79166666666666663</v>
      </c>
      <c r="CB21" s="81">
        <f t="shared" si="79"/>
        <v>0.16666666666666663</v>
      </c>
      <c r="CC21" s="69">
        <v>0.58333333333333337</v>
      </c>
      <c r="CD21" s="79">
        <v>0.79166666666666663</v>
      </c>
      <c r="CE21" s="199">
        <f t="shared" si="18"/>
        <v>0.20833333333333326</v>
      </c>
      <c r="CF21" s="77"/>
      <c r="CG21" s="78"/>
      <c r="CH21" s="199">
        <f t="shared" si="19"/>
        <v>0</v>
      </c>
      <c r="CI21" s="201">
        <f t="shared" si="20"/>
        <v>1.0208333333333333</v>
      </c>
      <c r="CJ21" s="268"/>
      <c r="CK21" s="256"/>
      <c r="CL21" s="256"/>
      <c r="CM21" s="258"/>
      <c r="CN21" s="260"/>
      <c r="CO21" s="256"/>
      <c r="CP21" s="258"/>
      <c r="CR21" s="263"/>
      <c r="CS21" s="74">
        <v>0.58333333333333337</v>
      </c>
      <c r="CT21" s="70">
        <v>0.80208333333333337</v>
      </c>
      <c r="CU21" s="199">
        <f t="shared" si="21"/>
        <v>0.21875</v>
      </c>
      <c r="CV21" s="74">
        <v>0.625</v>
      </c>
      <c r="CW21" s="70">
        <v>0.80208333333333337</v>
      </c>
      <c r="CX21" s="199">
        <f t="shared" si="22"/>
        <v>0.17708333333333337</v>
      </c>
      <c r="CY21" s="77"/>
      <c r="CZ21" s="78"/>
      <c r="DA21" s="199">
        <f t="shared" si="23"/>
        <v>0</v>
      </c>
      <c r="DB21" s="69">
        <v>0.625</v>
      </c>
      <c r="DC21" s="70">
        <v>0.80208333333333337</v>
      </c>
      <c r="DD21" s="199">
        <f t="shared" si="24"/>
        <v>0.17708333333333337</v>
      </c>
      <c r="DE21" s="74">
        <v>0.58333333333333337</v>
      </c>
      <c r="DF21" s="70">
        <v>0.80208333333333337</v>
      </c>
      <c r="DG21" s="199">
        <f t="shared" si="25"/>
        <v>0.21875</v>
      </c>
      <c r="DH21" s="69">
        <v>0.58333333333333337</v>
      </c>
      <c r="DI21" s="70">
        <v>0.8125</v>
      </c>
      <c r="DJ21" s="199">
        <f t="shared" si="26"/>
        <v>0.22916666666666663</v>
      </c>
      <c r="DK21" s="77"/>
      <c r="DL21" s="78"/>
      <c r="DM21" s="199">
        <f t="shared" si="27"/>
        <v>0</v>
      </c>
      <c r="DN21" s="201">
        <f t="shared" si="28"/>
        <v>1.0208333333333335</v>
      </c>
      <c r="DO21" s="268"/>
      <c r="DP21" s="256"/>
      <c r="DQ21" s="256"/>
      <c r="DR21" s="258"/>
      <c r="DS21" s="260"/>
      <c r="DT21" s="256"/>
      <c r="DU21" s="258"/>
      <c r="DW21" s="263"/>
      <c r="DX21" s="74">
        <v>0.58333333333333337</v>
      </c>
      <c r="DY21" s="70">
        <v>0.80208333333333337</v>
      </c>
      <c r="DZ21" s="199">
        <f t="shared" si="29"/>
        <v>0.21875</v>
      </c>
      <c r="EA21" s="74">
        <v>0.625</v>
      </c>
      <c r="EB21" s="70">
        <v>0.80208333333333337</v>
      </c>
      <c r="EC21" s="199">
        <f t="shared" si="30"/>
        <v>0.17708333333333337</v>
      </c>
      <c r="ED21" s="77"/>
      <c r="EE21" s="78"/>
      <c r="EF21" s="199">
        <f t="shared" si="31"/>
        <v>0</v>
      </c>
      <c r="EG21" s="69">
        <v>0.58333333333333337</v>
      </c>
      <c r="EH21" s="70">
        <v>0.80208333333333337</v>
      </c>
      <c r="EI21" s="199">
        <f t="shared" si="32"/>
        <v>0.21875</v>
      </c>
      <c r="EJ21" s="74">
        <v>0.625</v>
      </c>
      <c r="EK21" s="79">
        <v>0.79166666666666663</v>
      </c>
      <c r="EL21" s="199">
        <f t="shared" si="33"/>
        <v>0.16666666666666663</v>
      </c>
      <c r="EM21" s="69">
        <v>0.58333333333333337</v>
      </c>
      <c r="EN21" s="1">
        <v>0.79166666666666663</v>
      </c>
      <c r="EO21" s="199">
        <f t="shared" si="34"/>
        <v>0.20833333333333326</v>
      </c>
      <c r="EP21" s="77"/>
      <c r="EQ21" s="78"/>
      <c r="ER21" s="199">
        <f t="shared" si="35"/>
        <v>0</v>
      </c>
      <c r="ES21" s="201">
        <f t="shared" si="36"/>
        <v>0.98958333333333326</v>
      </c>
      <c r="ET21" s="268"/>
      <c r="EU21" s="256"/>
      <c r="EV21" s="256"/>
      <c r="EW21" s="258"/>
      <c r="EX21" s="260"/>
      <c r="EY21" s="256"/>
      <c r="EZ21" s="258"/>
      <c r="FA21" s="247"/>
      <c r="FB21" s="261"/>
      <c r="FC21" s="275">
        <v>0.58333333333333337</v>
      </c>
      <c r="FD21" s="275"/>
      <c r="FE21" s="275"/>
      <c r="FF21" s="275"/>
      <c r="FG21" s="275"/>
      <c r="FH21" s="335">
        <v>0.80208333333333337</v>
      </c>
      <c r="FI21" s="336"/>
      <c r="FJ21" s="336"/>
      <c r="FK21" s="336"/>
      <c r="FL21" s="337"/>
      <c r="FM21" s="214">
        <f t="shared" si="59"/>
        <v>0.21875</v>
      </c>
      <c r="FN21" s="275">
        <v>0.58333333333333337</v>
      </c>
      <c r="FO21" s="275"/>
      <c r="FP21" s="275"/>
      <c r="FQ21" s="275"/>
      <c r="FR21" s="275"/>
      <c r="FS21" s="335">
        <v>0.80208333333333337</v>
      </c>
      <c r="FT21" s="336"/>
      <c r="FU21" s="336"/>
      <c r="FV21" s="336"/>
      <c r="FW21" s="337"/>
      <c r="FX21" s="214">
        <f t="shared" si="37"/>
        <v>0.21875</v>
      </c>
      <c r="FY21" s="276"/>
      <c r="FZ21" s="276"/>
      <c r="GA21" s="276"/>
      <c r="GB21" s="276"/>
      <c r="GC21" s="276"/>
      <c r="GD21" s="277"/>
      <c r="GE21" s="277"/>
      <c r="GF21" s="277"/>
      <c r="GG21" s="277"/>
      <c r="GH21" s="277"/>
      <c r="GI21" s="214">
        <f t="shared" si="38"/>
        <v>0</v>
      </c>
      <c r="GJ21" s="275">
        <v>0.58333333333333337</v>
      </c>
      <c r="GK21" s="275"/>
      <c r="GL21" s="275"/>
      <c r="GM21" s="275"/>
      <c r="GN21" s="275"/>
      <c r="GO21" s="335">
        <v>0.91666666666666663</v>
      </c>
      <c r="GP21" s="336"/>
      <c r="GQ21" s="336"/>
      <c r="GR21" s="336"/>
      <c r="GS21" s="337"/>
      <c r="GT21" s="214">
        <f t="shared" si="39"/>
        <v>0.33333333333333326</v>
      </c>
      <c r="GU21" s="275">
        <v>0.625</v>
      </c>
      <c r="GV21" s="275"/>
      <c r="GW21" s="275"/>
      <c r="GX21" s="275"/>
      <c r="GY21" s="275"/>
      <c r="GZ21" s="275">
        <v>0.79166666666666663</v>
      </c>
      <c r="HA21" s="275"/>
      <c r="HB21" s="275"/>
      <c r="HC21" s="275"/>
      <c r="HD21" s="275"/>
      <c r="HE21" s="214">
        <f t="shared" si="40"/>
        <v>0.16666666666666663</v>
      </c>
      <c r="HF21" s="275">
        <v>0.58333333333333337</v>
      </c>
      <c r="HG21" s="275"/>
      <c r="HH21" s="275"/>
      <c r="HI21" s="275"/>
      <c r="HJ21" s="275"/>
      <c r="HK21" s="275">
        <v>0.79166666666666663</v>
      </c>
      <c r="HL21" s="275"/>
      <c r="HM21" s="275"/>
      <c r="HN21" s="275"/>
      <c r="HO21" s="275"/>
      <c r="HP21" s="214">
        <f t="shared" si="41"/>
        <v>0.20833333333333326</v>
      </c>
      <c r="HQ21" s="278"/>
      <c r="HR21" s="279"/>
      <c r="HS21" s="279"/>
      <c r="HT21" s="279"/>
      <c r="HU21" s="280"/>
      <c r="HV21" s="281"/>
      <c r="HW21" s="282"/>
      <c r="HX21" s="282"/>
      <c r="HY21" s="282"/>
      <c r="HZ21" s="283"/>
      <c r="IA21" s="214">
        <f t="shared" si="42"/>
        <v>0</v>
      </c>
      <c r="IB21" s="200">
        <f t="shared" si="60"/>
        <v>1.145833333333333</v>
      </c>
      <c r="IC21" s="268"/>
      <c r="ID21" s="285"/>
      <c r="IE21" s="285"/>
      <c r="IF21" s="274"/>
      <c r="IG21" s="294"/>
      <c r="IH21" s="256"/>
      <c r="II21" s="274"/>
      <c r="IJ21" s="384"/>
      <c r="IL21" s="263"/>
      <c r="IM21" s="74">
        <v>0.58333333333333337</v>
      </c>
      <c r="IN21" s="70">
        <v>0.80208333333333337</v>
      </c>
      <c r="IO21" s="199">
        <f t="shared" si="43"/>
        <v>0.21875</v>
      </c>
      <c r="IP21" s="74">
        <v>0.625</v>
      </c>
      <c r="IQ21" s="70">
        <v>0.80208333333333337</v>
      </c>
      <c r="IR21" s="199">
        <f t="shared" si="44"/>
        <v>0.17708333333333337</v>
      </c>
      <c r="IS21" s="77"/>
      <c r="IT21" s="78"/>
      <c r="IU21" s="199">
        <f t="shared" si="45"/>
        <v>0</v>
      </c>
      <c r="IV21" s="69">
        <v>0.58333333333333337</v>
      </c>
      <c r="IW21" s="70">
        <v>0.91666666666666663</v>
      </c>
      <c r="IX21" s="199">
        <f t="shared" si="46"/>
        <v>0.33333333333333326</v>
      </c>
      <c r="IY21" s="74">
        <v>0.625</v>
      </c>
      <c r="IZ21" s="79">
        <v>0.79166666666666663</v>
      </c>
      <c r="JA21" s="199">
        <f t="shared" si="47"/>
        <v>0.16666666666666663</v>
      </c>
      <c r="JB21" s="69">
        <v>0.58333333333333337</v>
      </c>
      <c r="JC21" s="1">
        <v>0.79166666666666663</v>
      </c>
      <c r="JD21" s="199">
        <f t="shared" si="48"/>
        <v>0.20833333333333326</v>
      </c>
      <c r="JE21" s="77"/>
      <c r="JF21" s="78"/>
      <c r="JG21" s="199">
        <f t="shared" si="49"/>
        <v>0</v>
      </c>
      <c r="JH21" s="201">
        <f t="shared" si="66"/>
        <v>1.1041666666666665</v>
      </c>
      <c r="JI21" s="268"/>
      <c r="JJ21" s="256"/>
      <c r="JK21" s="256"/>
      <c r="JL21" s="258"/>
      <c r="JM21" s="260"/>
      <c r="JN21" s="256"/>
      <c r="JO21" s="258"/>
      <c r="JP21" s="237"/>
      <c r="JQ21" s="261"/>
      <c r="JR21" s="275">
        <v>0.58333333333333337</v>
      </c>
      <c r="JS21" s="275"/>
      <c r="JT21" s="275"/>
      <c r="JU21" s="275"/>
      <c r="JV21" s="275"/>
      <c r="JW21" s="335">
        <v>0.80208333333333337</v>
      </c>
      <c r="JX21" s="336"/>
      <c r="JY21" s="336"/>
      <c r="JZ21" s="336"/>
      <c r="KA21" s="337"/>
      <c r="KB21" s="214">
        <f t="shared" si="61"/>
        <v>0.21875</v>
      </c>
      <c r="KC21" s="275">
        <v>0.58333333333333337</v>
      </c>
      <c r="KD21" s="275"/>
      <c r="KE21" s="275"/>
      <c r="KF21" s="275"/>
      <c r="KG21" s="275"/>
      <c r="KH21" s="335">
        <v>0.80208333333333337</v>
      </c>
      <c r="KI21" s="336"/>
      <c r="KJ21" s="336"/>
      <c r="KK21" s="336"/>
      <c r="KL21" s="337"/>
      <c r="KM21" s="214">
        <f t="shared" si="50"/>
        <v>0.21875</v>
      </c>
      <c r="KN21" s="276"/>
      <c r="KO21" s="276"/>
      <c r="KP21" s="276"/>
      <c r="KQ21" s="276"/>
      <c r="KR21" s="276"/>
      <c r="KS21" s="277"/>
      <c r="KT21" s="277"/>
      <c r="KU21" s="277"/>
      <c r="KV21" s="277"/>
      <c r="KW21" s="277"/>
      <c r="KX21" s="214">
        <f t="shared" si="51"/>
        <v>0</v>
      </c>
      <c r="KY21" s="275">
        <v>0.58333333333333337</v>
      </c>
      <c r="KZ21" s="275"/>
      <c r="LA21" s="275"/>
      <c r="LB21" s="275"/>
      <c r="LC21" s="275"/>
      <c r="LD21" s="335">
        <v>0.91666666666666663</v>
      </c>
      <c r="LE21" s="336"/>
      <c r="LF21" s="336"/>
      <c r="LG21" s="336"/>
      <c r="LH21" s="337"/>
      <c r="LI21" s="214">
        <f t="shared" si="52"/>
        <v>0.33333333333333326</v>
      </c>
      <c r="LJ21" s="275">
        <v>0.625</v>
      </c>
      <c r="LK21" s="275"/>
      <c r="LL21" s="275"/>
      <c r="LM21" s="275"/>
      <c r="LN21" s="275"/>
      <c r="LO21" s="275">
        <v>0.79166666666666663</v>
      </c>
      <c r="LP21" s="275"/>
      <c r="LQ21" s="275"/>
      <c r="LR21" s="275"/>
      <c r="LS21" s="275"/>
      <c r="LT21" s="214">
        <f t="shared" si="53"/>
        <v>0.16666666666666663</v>
      </c>
      <c r="LU21" s="275">
        <v>0.58333333333333337</v>
      </c>
      <c r="LV21" s="275"/>
      <c r="LW21" s="275"/>
      <c r="LX21" s="275"/>
      <c r="LY21" s="275"/>
      <c r="LZ21" s="275">
        <v>0.79166666666666663</v>
      </c>
      <c r="MA21" s="275"/>
      <c r="MB21" s="275"/>
      <c r="MC21" s="275"/>
      <c r="MD21" s="275"/>
      <c r="ME21" s="214">
        <f t="shared" si="54"/>
        <v>0.20833333333333326</v>
      </c>
      <c r="MF21" s="278"/>
      <c r="MG21" s="279"/>
      <c r="MH21" s="279"/>
      <c r="MI21" s="279"/>
      <c r="MJ21" s="280"/>
      <c r="MK21" s="281"/>
      <c r="ML21" s="282"/>
      <c r="MM21" s="282"/>
      <c r="MN21" s="282"/>
      <c r="MO21" s="283"/>
      <c r="MP21" s="214">
        <f t="shared" si="55"/>
        <v>0</v>
      </c>
      <c r="MQ21" s="200">
        <f t="shared" si="62"/>
        <v>1.145833333333333</v>
      </c>
      <c r="MR21" s="268"/>
      <c r="MS21" s="285"/>
      <c r="MT21" s="285"/>
      <c r="MU21" s="274"/>
      <c r="MV21" s="294"/>
      <c r="MW21" s="256"/>
      <c r="MX21" s="274"/>
    </row>
    <row r="22" spans="1:362" ht="15.75" customHeight="1" x14ac:dyDescent="0.3">
      <c r="A22" s="259">
        <v>0.37152777777777773</v>
      </c>
      <c r="B22" s="15"/>
      <c r="C22" s="253">
        <v>8</v>
      </c>
      <c r="D22" s="73">
        <v>0.41319444444444442</v>
      </c>
      <c r="E22" s="71">
        <v>0.5</v>
      </c>
      <c r="F22" s="198">
        <f t="shared" si="68"/>
        <v>8.680555555555558E-2</v>
      </c>
      <c r="G22" s="72">
        <v>0.41319444444444442</v>
      </c>
      <c r="H22" s="71">
        <v>0.58333333333333337</v>
      </c>
      <c r="I22" s="198">
        <f t="shared" si="0"/>
        <v>0.17013888888888895</v>
      </c>
      <c r="J22" s="123"/>
      <c r="K22" s="124"/>
      <c r="L22" s="198">
        <f t="shared" si="1"/>
        <v>0</v>
      </c>
      <c r="M22" s="123"/>
      <c r="N22" s="124"/>
      <c r="O22" s="198">
        <f t="shared" si="2"/>
        <v>0</v>
      </c>
      <c r="P22" s="123"/>
      <c r="Q22" s="124"/>
      <c r="R22" s="198">
        <f t="shared" si="3"/>
        <v>0</v>
      </c>
      <c r="S22" s="123"/>
      <c r="T22" s="124"/>
      <c r="U22" s="198">
        <f t="shared" si="56"/>
        <v>0</v>
      </c>
      <c r="V22" s="75"/>
      <c r="W22" s="76"/>
      <c r="X22" s="198">
        <f t="shared" si="5"/>
        <v>0</v>
      </c>
      <c r="Y22" s="200">
        <f t="shared" si="57"/>
        <v>0.25694444444444453</v>
      </c>
      <c r="Z22" s="267">
        <v>0.58333333333333337</v>
      </c>
      <c r="AA22" s="293">
        <f t="shared" ref="AA22" si="227">Y22+Y23</f>
        <v>0.5902777777777779</v>
      </c>
      <c r="AB22" s="284">
        <f t="shared" ref="AB22" si="228">AA22-Z22</f>
        <v>6.9444444444445308E-3</v>
      </c>
      <c r="AC22" s="273">
        <f t="shared" ref="AC22" si="229">IF(AB22&lt;0,"-"&amp;TEXT(ABS(AB22),"[hh]:mm"),AB22)</f>
        <v>6.9444444444445308E-3</v>
      </c>
      <c r="AD22" s="293">
        <v>0</v>
      </c>
      <c r="AE22" s="255">
        <f t="shared" ref="AE22" si="230">SUM(A22,AB22,AD22)</f>
        <v>0.37847222222222227</v>
      </c>
      <c r="AF22" s="273">
        <f t="shared" ref="AF22" si="231">IF(AE22&lt;0,"-"&amp;TEXT(ABS(AE22),"[hh]:mm"),AE22)</f>
        <v>0.37847222222222227</v>
      </c>
      <c r="AG22" s="15"/>
      <c r="AH22" s="253">
        <v>8</v>
      </c>
      <c r="AI22" s="123"/>
      <c r="AJ22" s="124"/>
      <c r="AK22" s="198">
        <f t="shared" si="6"/>
        <v>0</v>
      </c>
      <c r="AL22" s="123"/>
      <c r="AM22" s="124"/>
      <c r="AN22" s="198">
        <f t="shared" si="7"/>
        <v>0</v>
      </c>
      <c r="AO22" s="123"/>
      <c r="AP22" s="124"/>
      <c r="AQ22" s="198">
        <f t="shared" si="8"/>
        <v>0</v>
      </c>
      <c r="AR22" s="123"/>
      <c r="AS22" s="124"/>
      <c r="AT22" s="198">
        <f t="shared" si="9"/>
        <v>0</v>
      </c>
      <c r="AU22" s="73">
        <v>0.41319444444444442</v>
      </c>
      <c r="AV22" s="71">
        <v>0.5</v>
      </c>
      <c r="AW22" s="198">
        <f t="shared" si="10"/>
        <v>8.680555555555558E-2</v>
      </c>
      <c r="AX22" s="100"/>
      <c r="AY22" s="101"/>
      <c r="AZ22" s="198">
        <f t="shared" si="11"/>
        <v>0</v>
      </c>
      <c r="BA22" s="75"/>
      <c r="BB22" s="76"/>
      <c r="BC22" s="198">
        <f t="shared" si="12"/>
        <v>0</v>
      </c>
      <c r="BD22" s="198">
        <f t="shared" si="64"/>
        <v>8.680555555555558E-2</v>
      </c>
      <c r="BE22" s="267">
        <v>0.58333333333333337</v>
      </c>
      <c r="BF22" s="293">
        <f t="shared" ref="BF22" si="232">BD22+BD23</f>
        <v>0.25347222222222232</v>
      </c>
      <c r="BG22" s="284">
        <f t="shared" ref="BG22" si="233">BF22-BE22</f>
        <v>-0.32986111111111105</v>
      </c>
      <c r="BH22" s="273" t="str">
        <f t="shared" ref="BH22" si="234">IF(BG22&lt;0,"-"&amp;TEXT(ABS(BG22),"[hh]:mm"),BG22)</f>
        <v>-07:55</v>
      </c>
      <c r="BI22" s="293">
        <v>0</v>
      </c>
      <c r="BJ22" s="255">
        <f t="shared" ref="BJ22" si="235">SUM(AF22,BG22,BI22)</f>
        <v>4.8611111111111216E-2</v>
      </c>
      <c r="BK22" s="273">
        <f t="shared" ref="BK22" si="236">IF(BJ22&lt;0,"-"&amp;TEXT(ABS(BJ22),"[hh]:mm"),BJ22)</f>
        <v>4.8611111111111216E-2</v>
      </c>
      <c r="BL22" s="15"/>
      <c r="BM22" s="253">
        <v>8</v>
      </c>
      <c r="BN22" s="123"/>
      <c r="BO22" s="124"/>
      <c r="BP22" s="198">
        <f t="shared" si="13"/>
        <v>0</v>
      </c>
      <c r="BQ22" s="123"/>
      <c r="BR22" s="124"/>
      <c r="BS22" s="198">
        <f t="shared" si="14"/>
        <v>0</v>
      </c>
      <c r="BT22" s="123"/>
      <c r="BU22" s="124"/>
      <c r="BV22" s="198">
        <f t="shared" si="15"/>
        <v>0</v>
      </c>
      <c r="BW22" s="123"/>
      <c r="BX22" s="124"/>
      <c r="BY22" s="198">
        <f t="shared" si="16"/>
        <v>0</v>
      </c>
      <c r="BZ22" s="73">
        <v>0.41319444444444442</v>
      </c>
      <c r="CA22" s="71">
        <v>0.5</v>
      </c>
      <c r="CB22" s="82">
        <f t="shared" si="79"/>
        <v>8.680555555555558E-2</v>
      </c>
      <c r="CC22" s="75"/>
      <c r="CD22" s="76"/>
      <c r="CE22" s="198">
        <f t="shared" si="18"/>
        <v>0</v>
      </c>
      <c r="CF22" s="75"/>
      <c r="CG22" s="76"/>
      <c r="CH22" s="198">
        <f t="shared" si="19"/>
        <v>0</v>
      </c>
      <c r="CI22" s="198">
        <f t="shared" si="20"/>
        <v>8.680555555555558E-2</v>
      </c>
      <c r="CJ22" s="267">
        <v>0.58333333333333337</v>
      </c>
      <c r="CK22" s="255">
        <f>CI22+CI23</f>
        <v>0.22222222222222232</v>
      </c>
      <c r="CL22" s="255">
        <f>CK22-CJ22</f>
        <v>-0.36111111111111105</v>
      </c>
      <c r="CM22" s="257" t="str">
        <f>IF(CL22&lt;0,"-"&amp;TEXT(ABS(CL22),"[hh]:mm"),CL22)</f>
        <v>-08:40</v>
      </c>
      <c r="CN22" s="259">
        <v>0</v>
      </c>
      <c r="CO22" s="255">
        <f t="shared" ref="CO22" si="237">SUM(BK22,CL22,CN22)</f>
        <v>-0.31249999999999983</v>
      </c>
      <c r="CP22" s="257" t="str">
        <f t="shared" ref="CP22" si="238">IF(CO22&lt;0,"-"&amp;TEXT(ABS(CO22),"[hh]:mm"),CO22)</f>
        <v>-07:30</v>
      </c>
      <c r="CQ22" s="15"/>
      <c r="CR22" s="253">
        <v>8</v>
      </c>
      <c r="CS22" s="72">
        <v>0.41319444444444442</v>
      </c>
      <c r="CT22" s="112">
        <v>0.625</v>
      </c>
      <c r="CU22" s="198">
        <f t="shared" si="21"/>
        <v>0.21180555555555558</v>
      </c>
      <c r="CV22" s="123"/>
      <c r="CW22" s="124"/>
      <c r="CX22" s="198">
        <f t="shared" si="22"/>
        <v>0</v>
      </c>
      <c r="CY22" s="123"/>
      <c r="CZ22" s="124"/>
      <c r="DA22" s="198">
        <f t="shared" si="23"/>
        <v>0</v>
      </c>
      <c r="DB22" s="123"/>
      <c r="DC22" s="124"/>
      <c r="DD22" s="198">
        <f t="shared" si="24"/>
        <v>0</v>
      </c>
      <c r="DE22" s="73">
        <v>0.41319444444444442</v>
      </c>
      <c r="DF22" s="71">
        <v>0.58333333333333337</v>
      </c>
      <c r="DG22" s="198">
        <f t="shared" si="25"/>
        <v>0.17013888888888895</v>
      </c>
      <c r="DH22" s="73">
        <v>0.39583333333333331</v>
      </c>
      <c r="DI22" s="71">
        <v>0.5</v>
      </c>
      <c r="DJ22" s="198">
        <f t="shared" si="26"/>
        <v>0.10416666666666669</v>
      </c>
      <c r="DK22" s="75"/>
      <c r="DL22" s="76"/>
      <c r="DM22" s="198">
        <f t="shared" si="27"/>
        <v>0</v>
      </c>
      <c r="DN22" s="198">
        <f t="shared" si="28"/>
        <v>0.48611111111111122</v>
      </c>
      <c r="DO22" s="267">
        <v>0.58333333333333337</v>
      </c>
      <c r="DP22" s="255">
        <f>DN22+DN23</f>
        <v>0.89583333333333348</v>
      </c>
      <c r="DQ22" s="255">
        <f>DP22-DO22</f>
        <v>0.31250000000000011</v>
      </c>
      <c r="DR22" s="257">
        <f>IF(DQ22&lt;0,"-"&amp;TEXT(ABS(DQ22),"[hh]:mm"),DQ22)</f>
        <v>0.31250000000000011</v>
      </c>
      <c r="DS22" s="259">
        <v>0</v>
      </c>
      <c r="DT22" s="255">
        <f t="shared" ref="DT22" si="239">SUM(CP22,DQ22,DS22)</f>
        <v>0.31250000000000011</v>
      </c>
      <c r="DU22" s="303">
        <f t="shared" ref="DU22" si="240">IF(DT22&lt;0,"-"&amp;TEXT(ABS(DT22),"[hh]:mm"),DT22)</f>
        <v>0.31250000000000011</v>
      </c>
      <c r="DV22" s="15"/>
      <c r="DW22" s="253">
        <v>8</v>
      </c>
      <c r="DX22" s="72">
        <v>0.41319444444444442</v>
      </c>
      <c r="DY22" s="112">
        <v>0.625</v>
      </c>
      <c r="DZ22" s="198">
        <f t="shared" si="29"/>
        <v>0.21180555555555558</v>
      </c>
      <c r="EA22" s="123"/>
      <c r="EB22" s="124"/>
      <c r="EC22" s="198">
        <f t="shared" si="30"/>
        <v>0</v>
      </c>
      <c r="ED22" s="123"/>
      <c r="EE22" s="124"/>
      <c r="EF22" s="198">
        <f t="shared" si="31"/>
        <v>0</v>
      </c>
      <c r="EG22" s="123"/>
      <c r="EH22" s="124"/>
      <c r="EI22" s="198">
        <f t="shared" si="32"/>
        <v>0</v>
      </c>
      <c r="EJ22" s="73">
        <v>0.41319444444444442</v>
      </c>
      <c r="EK22" s="71">
        <v>0.58333333333333337</v>
      </c>
      <c r="EL22" s="198">
        <f t="shared" si="33"/>
        <v>0.17013888888888895</v>
      </c>
      <c r="EM22" s="123"/>
      <c r="EN22" s="124"/>
      <c r="EO22" s="198">
        <f t="shared" si="34"/>
        <v>0</v>
      </c>
      <c r="EP22" s="75"/>
      <c r="EQ22" s="76"/>
      <c r="ER22" s="198">
        <f t="shared" si="35"/>
        <v>0</v>
      </c>
      <c r="ES22" s="198">
        <f t="shared" si="36"/>
        <v>0.38194444444444453</v>
      </c>
      <c r="ET22" s="267">
        <v>0.58333333333333337</v>
      </c>
      <c r="EU22" s="255">
        <f>ES22+ES23</f>
        <v>0.61111111111111116</v>
      </c>
      <c r="EV22" s="255">
        <f>EU22-ET22</f>
        <v>2.777777777777779E-2</v>
      </c>
      <c r="EW22" s="257">
        <f>IF(EV22&lt;0,"-"&amp;TEXT(ABS(EV22),"[hh]:mm"),EV22)</f>
        <v>2.777777777777779E-2</v>
      </c>
      <c r="EX22" s="259">
        <v>0</v>
      </c>
      <c r="EY22" s="255">
        <f t="shared" ref="EY22" si="241">SUM(DU22,EV22,EX22)</f>
        <v>0.3402777777777779</v>
      </c>
      <c r="EZ22" s="257">
        <f t="shared" ref="EZ22" si="242">IF(EY22&lt;0,"-"&amp;TEXT(ABS(EY22),"[hh]:mm"),EY22)</f>
        <v>0.3402777777777779</v>
      </c>
      <c r="FA22" s="247"/>
      <c r="FB22" s="253">
        <v>8</v>
      </c>
      <c r="FC22" s="286">
        <v>0.41319444444444442</v>
      </c>
      <c r="FD22" s="286"/>
      <c r="FE22" s="286"/>
      <c r="FF22" s="286"/>
      <c r="FG22" s="286"/>
      <c r="FH22" s="286">
        <v>0.625</v>
      </c>
      <c r="FI22" s="286"/>
      <c r="FJ22" s="286"/>
      <c r="FK22" s="286"/>
      <c r="FL22" s="286"/>
      <c r="FM22" s="214">
        <f t="shared" si="59"/>
        <v>0.21180555555555558</v>
      </c>
      <c r="FN22" s="378"/>
      <c r="FO22" s="379"/>
      <c r="FP22" s="379"/>
      <c r="FQ22" s="379"/>
      <c r="FR22" s="379"/>
      <c r="FS22" s="379"/>
      <c r="FT22" s="379"/>
      <c r="FU22" s="379"/>
      <c r="FV22" s="379"/>
      <c r="FW22" s="380"/>
      <c r="FX22" s="214">
        <f t="shared" si="37"/>
        <v>0</v>
      </c>
      <c r="FY22" s="378"/>
      <c r="FZ22" s="379"/>
      <c r="GA22" s="379"/>
      <c r="GB22" s="379"/>
      <c r="GC22" s="379"/>
      <c r="GD22" s="379"/>
      <c r="GE22" s="379"/>
      <c r="GF22" s="379"/>
      <c r="GG22" s="379"/>
      <c r="GH22" s="380"/>
      <c r="GI22" s="214">
        <f t="shared" si="38"/>
        <v>0</v>
      </c>
      <c r="GJ22" s="378"/>
      <c r="GK22" s="379"/>
      <c r="GL22" s="379"/>
      <c r="GM22" s="379"/>
      <c r="GN22" s="379"/>
      <c r="GO22" s="379"/>
      <c r="GP22" s="379"/>
      <c r="GQ22" s="379"/>
      <c r="GR22" s="379"/>
      <c r="GS22" s="380"/>
      <c r="GT22" s="214">
        <f t="shared" si="39"/>
        <v>0</v>
      </c>
      <c r="GU22" s="286">
        <v>0.41319444444444442</v>
      </c>
      <c r="GV22" s="286"/>
      <c r="GW22" s="286"/>
      <c r="GX22" s="286"/>
      <c r="GY22" s="286"/>
      <c r="GZ22" s="286">
        <v>0.58333333333333337</v>
      </c>
      <c r="HA22" s="286"/>
      <c r="HB22" s="286"/>
      <c r="HC22" s="286"/>
      <c r="HD22" s="286"/>
      <c r="HE22" s="214">
        <f t="shared" si="40"/>
        <v>0.17013888888888895</v>
      </c>
      <c r="HF22" s="378"/>
      <c r="HG22" s="379"/>
      <c r="HH22" s="379"/>
      <c r="HI22" s="379"/>
      <c r="HJ22" s="379"/>
      <c r="HK22" s="379"/>
      <c r="HL22" s="379"/>
      <c r="HM22" s="379"/>
      <c r="HN22" s="379"/>
      <c r="HO22" s="380"/>
      <c r="HP22" s="214">
        <f t="shared" si="41"/>
        <v>0</v>
      </c>
      <c r="HQ22" s="288"/>
      <c r="HR22" s="289"/>
      <c r="HS22" s="289"/>
      <c r="HT22" s="289"/>
      <c r="HU22" s="290"/>
      <c r="HV22" s="291"/>
      <c r="HW22" s="289"/>
      <c r="HX22" s="289"/>
      <c r="HY22" s="289"/>
      <c r="HZ22" s="292"/>
      <c r="IA22" s="214">
        <f t="shared" si="42"/>
        <v>0</v>
      </c>
      <c r="IB22" s="200">
        <f t="shared" si="60"/>
        <v>0.38194444444444453</v>
      </c>
      <c r="IC22" s="267">
        <v>0.58333333333333337</v>
      </c>
      <c r="ID22" s="284">
        <f t="shared" ref="ID22" si="243">IB22+IB23</f>
        <v>0.61111111111111116</v>
      </c>
      <c r="IE22" s="284">
        <f t="shared" ref="IE22" si="244">ID22-IC22</f>
        <v>2.777777777777779E-2</v>
      </c>
      <c r="IF22" s="273">
        <f t="shared" ref="IF22" si="245">IF(IE22&lt;0,"-"&amp;TEXT(ABS(IE22),"[hh]:mm"),IE22)</f>
        <v>2.777777777777779E-2</v>
      </c>
      <c r="IG22" s="293">
        <v>0</v>
      </c>
      <c r="IH22" s="255">
        <f t="shared" ref="IH22" si="246">SUM(HC22,IE22,IG22)</f>
        <v>2.777777777777779E-2</v>
      </c>
      <c r="II22" s="273">
        <f>IF(IH22&lt;0,"-"&amp;TEXT(ABS(IH22),"[hh]:mm"),IH22)</f>
        <v>2.777777777777779E-2</v>
      </c>
      <c r="IJ22" s="384"/>
      <c r="IK22" s="15"/>
      <c r="IL22" s="253">
        <v>8</v>
      </c>
      <c r="IM22" s="72">
        <v>0.41319444444444442</v>
      </c>
      <c r="IN22" s="112">
        <v>0.625</v>
      </c>
      <c r="IO22" s="198">
        <f t="shared" si="43"/>
        <v>0.21180555555555558</v>
      </c>
      <c r="IP22" s="123"/>
      <c r="IQ22" s="124"/>
      <c r="IR22" s="198">
        <f t="shared" si="44"/>
        <v>0</v>
      </c>
      <c r="IS22" s="123"/>
      <c r="IT22" s="124"/>
      <c r="IU22" s="198">
        <f t="shared" si="45"/>
        <v>0</v>
      </c>
      <c r="IV22" s="123"/>
      <c r="IW22" s="124"/>
      <c r="IX22" s="198">
        <f t="shared" si="46"/>
        <v>0</v>
      </c>
      <c r="IY22" s="73">
        <v>0.41319444444444442</v>
      </c>
      <c r="IZ22" s="71">
        <v>0.58333333333333337</v>
      </c>
      <c r="JA22" s="198">
        <f t="shared" si="47"/>
        <v>0.17013888888888895</v>
      </c>
      <c r="JB22" s="123"/>
      <c r="JC22" s="124"/>
      <c r="JD22" s="198">
        <f t="shared" si="48"/>
        <v>0</v>
      </c>
      <c r="JE22" s="75"/>
      <c r="JF22" s="76"/>
      <c r="JG22" s="198">
        <f t="shared" si="49"/>
        <v>0</v>
      </c>
      <c r="JH22" s="198">
        <f t="shared" si="66"/>
        <v>0.38194444444444453</v>
      </c>
      <c r="JI22" s="267">
        <v>0.58333333333333337</v>
      </c>
      <c r="JJ22" s="255">
        <f>JH22+JH23</f>
        <v>0.61111111111111116</v>
      </c>
      <c r="JK22" s="255">
        <f>JJ22-JI22</f>
        <v>2.777777777777779E-2</v>
      </c>
      <c r="JL22" s="257">
        <f>IF(JK22&lt;0,"-"&amp;TEXT(ABS(JK22),"[hh]:mm"),JK22)</f>
        <v>2.777777777777779E-2</v>
      </c>
      <c r="JM22" s="259">
        <v>0</v>
      </c>
      <c r="JN22" s="255">
        <f t="shared" ref="JN22" si="247">SUM(EZ22,JK22,JM22)</f>
        <v>0.36805555555555569</v>
      </c>
      <c r="JO22" s="257">
        <f t="shared" ref="JO22" si="248">IF(JN22&lt;0,"-"&amp;TEXT(ABS(JN22),"[hh]:mm"),JN22)</f>
        <v>0.36805555555555569</v>
      </c>
      <c r="JP22" s="237"/>
      <c r="JQ22" s="253">
        <v>8</v>
      </c>
      <c r="JR22" s="286">
        <v>0.41319444444444442</v>
      </c>
      <c r="JS22" s="286"/>
      <c r="JT22" s="286"/>
      <c r="JU22" s="286"/>
      <c r="JV22" s="286"/>
      <c r="JW22" s="286">
        <v>0.625</v>
      </c>
      <c r="JX22" s="286"/>
      <c r="JY22" s="286"/>
      <c r="JZ22" s="286"/>
      <c r="KA22" s="286"/>
      <c r="KB22" s="214">
        <f t="shared" si="61"/>
        <v>0.21180555555555558</v>
      </c>
      <c r="KC22" s="378"/>
      <c r="KD22" s="379"/>
      <c r="KE22" s="379"/>
      <c r="KF22" s="379"/>
      <c r="KG22" s="379"/>
      <c r="KH22" s="379"/>
      <c r="KI22" s="379"/>
      <c r="KJ22" s="379"/>
      <c r="KK22" s="379"/>
      <c r="KL22" s="380"/>
      <c r="KM22" s="214">
        <f t="shared" si="50"/>
        <v>0</v>
      </c>
      <c r="KN22" s="378"/>
      <c r="KO22" s="379"/>
      <c r="KP22" s="379"/>
      <c r="KQ22" s="379"/>
      <c r="KR22" s="379"/>
      <c r="KS22" s="379"/>
      <c r="KT22" s="379"/>
      <c r="KU22" s="379"/>
      <c r="KV22" s="379"/>
      <c r="KW22" s="380"/>
      <c r="KX22" s="214">
        <f t="shared" si="51"/>
        <v>0</v>
      </c>
      <c r="KY22" s="378"/>
      <c r="KZ22" s="379"/>
      <c r="LA22" s="379"/>
      <c r="LB22" s="379"/>
      <c r="LC22" s="379"/>
      <c r="LD22" s="379"/>
      <c r="LE22" s="379"/>
      <c r="LF22" s="379"/>
      <c r="LG22" s="379"/>
      <c r="LH22" s="380"/>
      <c r="LI22" s="214">
        <f t="shared" si="52"/>
        <v>0</v>
      </c>
      <c r="LJ22" s="286">
        <v>0.41319444444444442</v>
      </c>
      <c r="LK22" s="286"/>
      <c r="LL22" s="286"/>
      <c r="LM22" s="286"/>
      <c r="LN22" s="286"/>
      <c r="LO22" s="286">
        <v>0.58333333333333337</v>
      </c>
      <c r="LP22" s="286"/>
      <c r="LQ22" s="286"/>
      <c r="LR22" s="286"/>
      <c r="LS22" s="286"/>
      <c r="LT22" s="214">
        <f t="shared" si="53"/>
        <v>0.17013888888888895</v>
      </c>
      <c r="LU22" s="378"/>
      <c r="LV22" s="379"/>
      <c r="LW22" s="379"/>
      <c r="LX22" s="379"/>
      <c r="LY22" s="379"/>
      <c r="LZ22" s="379"/>
      <c r="MA22" s="379"/>
      <c r="MB22" s="379"/>
      <c r="MC22" s="379"/>
      <c r="MD22" s="380"/>
      <c r="ME22" s="214">
        <f t="shared" si="54"/>
        <v>0</v>
      </c>
      <c r="MF22" s="288"/>
      <c r="MG22" s="289"/>
      <c r="MH22" s="289"/>
      <c r="MI22" s="289"/>
      <c r="MJ22" s="290"/>
      <c r="MK22" s="291"/>
      <c r="ML22" s="289"/>
      <c r="MM22" s="289"/>
      <c r="MN22" s="289"/>
      <c r="MO22" s="292"/>
      <c r="MP22" s="214">
        <f t="shared" si="55"/>
        <v>0</v>
      </c>
      <c r="MQ22" s="200">
        <f t="shared" si="62"/>
        <v>0.38194444444444453</v>
      </c>
      <c r="MR22" s="267">
        <v>0.58333333333333337</v>
      </c>
      <c r="MS22" s="284">
        <f t="shared" ref="MS22" si="249">MQ22+MQ23</f>
        <v>0.61111111111111116</v>
      </c>
      <c r="MT22" s="284">
        <f t="shared" ref="MT22" si="250">MS22-MR22</f>
        <v>2.777777777777779E-2</v>
      </c>
      <c r="MU22" s="273">
        <f t="shared" ref="MU22" si="251">IF(MT22&lt;0,"-"&amp;TEXT(ABS(MT22),"[hh]:mm"),MT22)</f>
        <v>2.777777777777779E-2</v>
      </c>
      <c r="MV22" s="293">
        <v>0</v>
      </c>
      <c r="MW22" s="255">
        <f t="shared" ref="MW22" si="252">SUM(LR22,MT22,MV22)</f>
        <v>2.777777777777779E-2</v>
      </c>
      <c r="MX22" s="273">
        <f>IF(MW22&lt;0,"-"&amp;TEXT(ABS(MW22),"[hh]:mm"),MW22)</f>
        <v>2.777777777777779E-2</v>
      </c>
    </row>
    <row r="23" spans="1:362" ht="15.75" customHeight="1" thickBot="1" x14ac:dyDescent="0.35">
      <c r="A23" s="260"/>
      <c r="C23" s="261"/>
      <c r="D23" s="74">
        <v>0.54166666666666663</v>
      </c>
      <c r="E23" s="79">
        <v>0.79166666666666663</v>
      </c>
      <c r="F23" s="199">
        <f t="shared" si="68"/>
        <v>0.25</v>
      </c>
      <c r="G23" s="74">
        <v>0.625</v>
      </c>
      <c r="H23" s="79">
        <v>0.70833333333333337</v>
      </c>
      <c r="I23" s="199">
        <f t="shared" si="0"/>
        <v>8.333333333333337E-2</v>
      </c>
      <c r="J23" s="125"/>
      <c r="K23" s="126"/>
      <c r="L23" s="199">
        <f t="shared" si="1"/>
        <v>0</v>
      </c>
      <c r="M23" s="125"/>
      <c r="N23" s="126"/>
      <c r="O23" s="199">
        <f t="shared" si="2"/>
        <v>0</v>
      </c>
      <c r="P23" s="125"/>
      <c r="Q23" s="126"/>
      <c r="R23" s="199">
        <f t="shared" si="3"/>
        <v>0</v>
      </c>
      <c r="S23" s="125"/>
      <c r="T23" s="126"/>
      <c r="U23" s="199">
        <f t="shared" si="56"/>
        <v>0</v>
      </c>
      <c r="V23" s="77"/>
      <c r="W23" s="78"/>
      <c r="X23" s="199">
        <f t="shared" si="5"/>
        <v>0</v>
      </c>
      <c r="Y23" s="200">
        <f t="shared" si="57"/>
        <v>0.33333333333333337</v>
      </c>
      <c r="Z23" s="268"/>
      <c r="AA23" s="294"/>
      <c r="AB23" s="285"/>
      <c r="AC23" s="274"/>
      <c r="AD23" s="294"/>
      <c r="AE23" s="256"/>
      <c r="AF23" s="274"/>
      <c r="AH23" s="261"/>
      <c r="AI23" s="125"/>
      <c r="AJ23" s="126"/>
      <c r="AK23" s="199">
        <f t="shared" si="6"/>
        <v>0</v>
      </c>
      <c r="AL23" s="125"/>
      <c r="AM23" s="126"/>
      <c r="AN23" s="199">
        <f t="shared" si="7"/>
        <v>0</v>
      </c>
      <c r="AO23" s="125"/>
      <c r="AP23" s="126"/>
      <c r="AQ23" s="199">
        <f t="shared" si="8"/>
        <v>0</v>
      </c>
      <c r="AR23" s="125"/>
      <c r="AS23" s="126"/>
      <c r="AT23" s="199">
        <f t="shared" si="9"/>
        <v>0</v>
      </c>
      <c r="AU23" s="74">
        <v>0.54166666666666663</v>
      </c>
      <c r="AV23" s="79">
        <v>0.70833333333333337</v>
      </c>
      <c r="AW23" s="199">
        <f t="shared" si="10"/>
        <v>0.16666666666666674</v>
      </c>
      <c r="AX23" s="64"/>
      <c r="AY23" s="102"/>
      <c r="AZ23" s="199">
        <f t="shared" si="11"/>
        <v>0</v>
      </c>
      <c r="BA23" s="77"/>
      <c r="BB23" s="78"/>
      <c r="BC23" s="199">
        <f t="shared" si="12"/>
        <v>0</v>
      </c>
      <c r="BD23" s="201">
        <f t="shared" si="64"/>
        <v>0.16666666666666674</v>
      </c>
      <c r="BE23" s="268"/>
      <c r="BF23" s="294"/>
      <c r="BG23" s="285"/>
      <c r="BH23" s="274"/>
      <c r="BI23" s="294"/>
      <c r="BJ23" s="256"/>
      <c r="BK23" s="274"/>
      <c r="BM23" s="261"/>
      <c r="BN23" s="125"/>
      <c r="BO23" s="126"/>
      <c r="BP23" s="199">
        <f t="shared" si="13"/>
        <v>0</v>
      </c>
      <c r="BQ23" s="125"/>
      <c r="BR23" s="126"/>
      <c r="BS23" s="199">
        <f t="shared" si="14"/>
        <v>0</v>
      </c>
      <c r="BT23" s="125"/>
      <c r="BU23" s="126"/>
      <c r="BV23" s="199">
        <f t="shared" si="15"/>
        <v>0</v>
      </c>
      <c r="BW23" s="125"/>
      <c r="BX23" s="126"/>
      <c r="BY23" s="199">
        <f t="shared" si="16"/>
        <v>0</v>
      </c>
      <c r="BZ23" s="74">
        <v>0.54166666666666663</v>
      </c>
      <c r="CA23" s="79">
        <v>0.67708333333333337</v>
      </c>
      <c r="CB23" s="81">
        <f t="shared" si="79"/>
        <v>0.13541666666666674</v>
      </c>
      <c r="CC23" s="77"/>
      <c r="CD23" s="78"/>
      <c r="CE23" s="199">
        <f t="shared" si="18"/>
        <v>0</v>
      </c>
      <c r="CF23" s="77"/>
      <c r="CG23" s="78"/>
      <c r="CH23" s="199">
        <f t="shared" si="19"/>
        <v>0</v>
      </c>
      <c r="CI23" s="201">
        <f t="shared" si="20"/>
        <v>0.13541666666666674</v>
      </c>
      <c r="CJ23" s="268"/>
      <c r="CK23" s="256"/>
      <c r="CL23" s="256"/>
      <c r="CM23" s="258"/>
      <c r="CN23" s="260"/>
      <c r="CO23" s="256"/>
      <c r="CP23" s="258"/>
      <c r="CR23" s="261"/>
      <c r="CS23" s="74">
        <v>0.66666666666666663</v>
      </c>
      <c r="CT23" s="79">
        <v>0.70833333333333337</v>
      </c>
      <c r="CU23" s="199">
        <f t="shared" si="21"/>
        <v>4.1666666666666741E-2</v>
      </c>
      <c r="CV23" s="125"/>
      <c r="CW23" s="126"/>
      <c r="CX23" s="199">
        <f t="shared" si="22"/>
        <v>0</v>
      </c>
      <c r="CY23" s="125"/>
      <c r="CZ23" s="126"/>
      <c r="DA23" s="199">
        <f t="shared" si="23"/>
        <v>0</v>
      </c>
      <c r="DB23" s="125"/>
      <c r="DC23" s="126"/>
      <c r="DD23" s="199">
        <f t="shared" si="24"/>
        <v>0</v>
      </c>
      <c r="DE23" s="74">
        <v>0.625</v>
      </c>
      <c r="DF23" s="79">
        <v>0.79166666666666663</v>
      </c>
      <c r="DG23" s="199">
        <f t="shared" si="25"/>
        <v>0.16666666666666663</v>
      </c>
      <c r="DH23" s="69">
        <v>0.54166666666666663</v>
      </c>
      <c r="DI23" s="79">
        <v>0.74305555555555547</v>
      </c>
      <c r="DJ23" s="199">
        <f t="shared" si="26"/>
        <v>0.20138888888888884</v>
      </c>
      <c r="DK23" s="77"/>
      <c r="DL23" s="78"/>
      <c r="DM23" s="199">
        <f t="shared" si="27"/>
        <v>0</v>
      </c>
      <c r="DN23" s="201">
        <f t="shared" si="28"/>
        <v>0.40972222222222221</v>
      </c>
      <c r="DO23" s="268"/>
      <c r="DP23" s="256"/>
      <c r="DQ23" s="256"/>
      <c r="DR23" s="258"/>
      <c r="DS23" s="260"/>
      <c r="DT23" s="256"/>
      <c r="DU23" s="304"/>
      <c r="DW23" s="261"/>
      <c r="DX23" s="74">
        <v>0.66666666666666663</v>
      </c>
      <c r="DY23" s="79">
        <v>0.72916666666666663</v>
      </c>
      <c r="DZ23" s="199">
        <f t="shared" si="29"/>
        <v>6.25E-2</v>
      </c>
      <c r="EA23" s="125"/>
      <c r="EB23" s="126"/>
      <c r="EC23" s="199">
        <f t="shared" si="30"/>
        <v>0</v>
      </c>
      <c r="ED23" s="125"/>
      <c r="EE23" s="126"/>
      <c r="EF23" s="199">
        <f t="shared" si="31"/>
        <v>0</v>
      </c>
      <c r="EG23" s="125"/>
      <c r="EH23" s="126"/>
      <c r="EI23" s="199">
        <f t="shared" si="32"/>
        <v>0</v>
      </c>
      <c r="EJ23" s="74">
        <v>0.625</v>
      </c>
      <c r="EK23" s="79">
        <v>0.79166666666666663</v>
      </c>
      <c r="EL23" s="199">
        <f t="shared" si="33"/>
        <v>0.16666666666666663</v>
      </c>
      <c r="EM23" s="125"/>
      <c r="EN23" s="126"/>
      <c r="EO23" s="199">
        <f t="shared" si="34"/>
        <v>0</v>
      </c>
      <c r="EP23" s="77"/>
      <c r="EQ23" s="78"/>
      <c r="ER23" s="199">
        <f t="shared" si="35"/>
        <v>0</v>
      </c>
      <c r="ES23" s="201">
        <f t="shared" si="36"/>
        <v>0.22916666666666663</v>
      </c>
      <c r="ET23" s="268"/>
      <c r="EU23" s="256"/>
      <c r="EV23" s="256"/>
      <c r="EW23" s="258"/>
      <c r="EX23" s="260"/>
      <c r="EY23" s="256"/>
      <c r="EZ23" s="258"/>
      <c r="FA23" s="247"/>
      <c r="FB23" s="261"/>
      <c r="FC23" s="275">
        <v>0.66666666666666663</v>
      </c>
      <c r="FD23" s="275"/>
      <c r="FE23" s="275"/>
      <c r="FF23" s="275"/>
      <c r="FG23" s="275"/>
      <c r="FH23" s="275">
        <v>0.72916666666666663</v>
      </c>
      <c r="FI23" s="275"/>
      <c r="FJ23" s="275"/>
      <c r="FK23" s="275"/>
      <c r="FL23" s="275"/>
      <c r="FM23" s="214">
        <f t="shared" si="59"/>
        <v>6.25E-2</v>
      </c>
      <c r="FN23" s="375"/>
      <c r="FO23" s="376"/>
      <c r="FP23" s="376"/>
      <c r="FQ23" s="376"/>
      <c r="FR23" s="376"/>
      <c r="FS23" s="376"/>
      <c r="FT23" s="376"/>
      <c r="FU23" s="376"/>
      <c r="FV23" s="376"/>
      <c r="FW23" s="377"/>
      <c r="FX23" s="214">
        <f t="shared" si="37"/>
        <v>0</v>
      </c>
      <c r="FY23" s="375"/>
      <c r="FZ23" s="376"/>
      <c r="GA23" s="376"/>
      <c r="GB23" s="376"/>
      <c r="GC23" s="376"/>
      <c r="GD23" s="376"/>
      <c r="GE23" s="376"/>
      <c r="GF23" s="376"/>
      <c r="GG23" s="376"/>
      <c r="GH23" s="377"/>
      <c r="GI23" s="214">
        <f t="shared" si="38"/>
        <v>0</v>
      </c>
      <c r="GJ23" s="375"/>
      <c r="GK23" s="376"/>
      <c r="GL23" s="376"/>
      <c r="GM23" s="376"/>
      <c r="GN23" s="376"/>
      <c r="GO23" s="376"/>
      <c r="GP23" s="376"/>
      <c r="GQ23" s="376"/>
      <c r="GR23" s="376"/>
      <c r="GS23" s="377"/>
      <c r="GT23" s="214">
        <f t="shared" si="39"/>
        <v>0</v>
      </c>
      <c r="GU23" s="275">
        <v>0.625</v>
      </c>
      <c r="GV23" s="275"/>
      <c r="GW23" s="275"/>
      <c r="GX23" s="275"/>
      <c r="GY23" s="275"/>
      <c r="GZ23" s="275">
        <v>0.79166666666666663</v>
      </c>
      <c r="HA23" s="275"/>
      <c r="HB23" s="275"/>
      <c r="HC23" s="275"/>
      <c r="HD23" s="275"/>
      <c r="HE23" s="214">
        <f t="shared" si="40"/>
        <v>0.16666666666666663</v>
      </c>
      <c r="HF23" s="375"/>
      <c r="HG23" s="376"/>
      <c r="HH23" s="376"/>
      <c r="HI23" s="376"/>
      <c r="HJ23" s="376"/>
      <c r="HK23" s="376"/>
      <c r="HL23" s="376"/>
      <c r="HM23" s="376"/>
      <c r="HN23" s="376"/>
      <c r="HO23" s="377"/>
      <c r="HP23" s="214">
        <f t="shared" si="41"/>
        <v>0</v>
      </c>
      <c r="HQ23" s="278"/>
      <c r="HR23" s="279"/>
      <c r="HS23" s="279"/>
      <c r="HT23" s="279"/>
      <c r="HU23" s="280"/>
      <c r="HV23" s="281"/>
      <c r="HW23" s="282"/>
      <c r="HX23" s="282"/>
      <c r="HY23" s="282"/>
      <c r="HZ23" s="283"/>
      <c r="IA23" s="214">
        <f t="shared" si="42"/>
        <v>0</v>
      </c>
      <c r="IB23" s="200">
        <f t="shared" si="60"/>
        <v>0.22916666666666663</v>
      </c>
      <c r="IC23" s="268"/>
      <c r="ID23" s="285"/>
      <c r="IE23" s="285"/>
      <c r="IF23" s="274"/>
      <c r="IG23" s="294"/>
      <c r="IH23" s="256"/>
      <c r="II23" s="274"/>
      <c r="IJ23" s="384"/>
      <c r="IL23" s="261"/>
      <c r="IM23" s="74">
        <v>0.66666666666666663</v>
      </c>
      <c r="IN23" s="79">
        <v>0.72916666666666663</v>
      </c>
      <c r="IO23" s="199">
        <f t="shared" si="43"/>
        <v>6.25E-2</v>
      </c>
      <c r="IP23" s="125"/>
      <c r="IQ23" s="126"/>
      <c r="IR23" s="199">
        <f t="shared" si="44"/>
        <v>0</v>
      </c>
      <c r="IS23" s="125"/>
      <c r="IT23" s="126"/>
      <c r="IU23" s="199">
        <f t="shared" si="45"/>
        <v>0</v>
      </c>
      <c r="IV23" s="125"/>
      <c r="IW23" s="126"/>
      <c r="IX23" s="199">
        <f t="shared" si="46"/>
        <v>0</v>
      </c>
      <c r="IY23" s="74">
        <v>0.625</v>
      </c>
      <c r="IZ23" s="79">
        <v>0.79166666666666663</v>
      </c>
      <c r="JA23" s="199">
        <f t="shared" si="47"/>
        <v>0.16666666666666663</v>
      </c>
      <c r="JB23" s="125"/>
      <c r="JC23" s="126"/>
      <c r="JD23" s="199">
        <f t="shared" si="48"/>
        <v>0</v>
      </c>
      <c r="JE23" s="77"/>
      <c r="JF23" s="78"/>
      <c r="JG23" s="199">
        <f t="shared" si="49"/>
        <v>0</v>
      </c>
      <c r="JH23" s="201">
        <f t="shared" si="66"/>
        <v>0.22916666666666663</v>
      </c>
      <c r="JI23" s="268"/>
      <c r="JJ23" s="256"/>
      <c r="JK23" s="256"/>
      <c r="JL23" s="258"/>
      <c r="JM23" s="260"/>
      <c r="JN23" s="256"/>
      <c r="JO23" s="258"/>
      <c r="JP23" s="237"/>
      <c r="JQ23" s="261"/>
      <c r="JR23" s="275">
        <v>0.66666666666666663</v>
      </c>
      <c r="JS23" s="275"/>
      <c r="JT23" s="275"/>
      <c r="JU23" s="275"/>
      <c r="JV23" s="275"/>
      <c r="JW23" s="275">
        <v>0.72916666666666663</v>
      </c>
      <c r="JX23" s="275"/>
      <c r="JY23" s="275"/>
      <c r="JZ23" s="275"/>
      <c r="KA23" s="275"/>
      <c r="KB23" s="214">
        <f t="shared" si="61"/>
        <v>6.25E-2</v>
      </c>
      <c r="KC23" s="375"/>
      <c r="KD23" s="376"/>
      <c r="KE23" s="376"/>
      <c r="KF23" s="376"/>
      <c r="KG23" s="376"/>
      <c r="KH23" s="376"/>
      <c r="KI23" s="376"/>
      <c r="KJ23" s="376"/>
      <c r="KK23" s="376"/>
      <c r="KL23" s="377"/>
      <c r="KM23" s="214">
        <f t="shared" si="50"/>
        <v>0</v>
      </c>
      <c r="KN23" s="375"/>
      <c r="KO23" s="376"/>
      <c r="KP23" s="376"/>
      <c r="KQ23" s="376"/>
      <c r="KR23" s="376"/>
      <c r="KS23" s="376"/>
      <c r="KT23" s="376"/>
      <c r="KU23" s="376"/>
      <c r="KV23" s="376"/>
      <c r="KW23" s="377"/>
      <c r="KX23" s="214">
        <f t="shared" si="51"/>
        <v>0</v>
      </c>
      <c r="KY23" s="375"/>
      <c r="KZ23" s="376"/>
      <c r="LA23" s="376"/>
      <c r="LB23" s="376"/>
      <c r="LC23" s="376"/>
      <c r="LD23" s="376"/>
      <c r="LE23" s="376"/>
      <c r="LF23" s="376"/>
      <c r="LG23" s="376"/>
      <c r="LH23" s="377"/>
      <c r="LI23" s="214">
        <f t="shared" si="52"/>
        <v>0</v>
      </c>
      <c r="LJ23" s="275">
        <v>0.625</v>
      </c>
      <c r="LK23" s="275"/>
      <c r="LL23" s="275"/>
      <c r="LM23" s="275"/>
      <c r="LN23" s="275"/>
      <c r="LO23" s="275">
        <v>0.79166666666666663</v>
      </c>
      <c r="LP23" s="275"/>
      <c r="LQ23" s="275"/>
      <c r="LR23" s="275"/>
      <c r="LS23" s="275"/>
      <c r="LT23" s="214">
        <f t="shared" si="53"/>
        <v>0.16666666666666663</v>
      </c>
      <c r="LU23" s="375"/>
      <c r="LV23" s="376"/>
      <c r="LW23" s="376"/>
      <c r="LX23" s="376"/>
      <c r="LY23" s="376"/>
      <c r="LZ23" s="376"/>
      <c r="MA23" s="376"/>
      <c r="MB23" s="376"/>
      <c r="MC23" s="376"/>
      <c r="MD23" s="377"/>
      <c r="ME23" s="214">
        <f t="shared" si="54"/>
        <v>0</v>
      </c>
      <c r="MF23" s="278"/>
      <c r="MG23" s="279"/>
      <c r="MH23" s="279"/>
      <c r="MI23" s="279"/>
      <c r="MJ23" s="280"/>
      <c r="MK23" s="281"/>
      <c r="ML23" s="282"/>
      <c r="MM23" s="282"/>
      <c r="MN23" s="282"/>
      <c r="MO23" s="283"/>
      <c r="MP23" s="214">
        <f t="shared" si="55"/>
        <v>0</v>
      </c>
      <c r="MQ23" s="200">
        <f t="shared" si="62"/>
        <v>0.22916666666666663</v>
      </c>
      <c r="MR23" s="268"/>
      <c r="MS23" s="285"/>
      <c r="MT23" s="285"/>
      <c r="MU23" s="274"/>
      <c r="MV23" s="294"/>
      <c r="MW23" s="256"/>
      <c r="MX23" s="274"/>
    </row>
    <row r="24" spans="1:362" x14ac:dyDescent="0.3">
      <c r="A24" s="259">
        <v>1.2465277777777779</v>
      </c>
      <c r="C24" s="253">
        <v>9</v>
      </c>
      <c r="D24" s="75"/>
      <c r="E24" s="76"/>
      <c r="F24" s="198">
        <f t="shared" si="68"/>
        <v>0</v>
      </c>
      <c r="G24" s="75"/>
      <c r="H24" s="76"/>
      <c r="I24" s="198">
        <f t="shared" si="0"/>
        <v>0</v>
      </c>
      <c r="J24" s="75"/>
      <c r="K24" s="76"/>
      <c r="L24" s="198">
        <f t="shared" si="1"/>
        <v>0</v>
      </c>
      <c r="M24" s="75"/>
      <c r="N24" s="76"/>
      <c r="O24" s="198">
        <f t="shared" si="2"/>
        <v>0</v>
      </c>
      <c r="P24" s="75"/>
      <c r="Q24" s="76"/>
      <c r="R24" s="198">
        <f t="shared" si="3"/>
        <v>0</v>
      </c>
      <c r="S24" s="16"/>
      <c r="T24" s="17"/>
      <c r="U24" s="198">
        <f t="shared" si="56"/>
        <v>0</v>
      </c>
      <c r="V24" s="75"/>
      <c r="W24" s="76"/>
      <c r="X24" s="198">
        <f t="shared" si="5"/>
        <v>0</v>
      </c>
      <c r="Y24" s="200">
        <f t="shared" si="57"/>
        <v>0</v>
      </c>
      <c r="Z24" s="267">
        <v>0.875</v>
      </c>
      <c r="AA24" s="293">
        <f t="shared" ref="AA24" si="253">Y24+Y25</f>
        <v>0</v>
      </c>
      <c r="AB24" s="284">
        <f t="shared" ref="AB24" si="254">AA24-Z24</f>
        <v>-0.875</v>
      </c>
      <c r="AC24" s="273" t="str">
        <f t="shared" ref="AC24" si="255">IF(AB24&lt;0,"-"&amp;TEXT(ABS(AB24),"[hh]:mm"),AB24)</f>
        <v>-21:00</v>
      </c>
      <c r="AD24" s="293">
        <v>0</v>
      </c>
      <c r="AE24" s="255">
        <f t="shared" ref="AE24" si="256">SUM(A24,AB24,AD24)</f>
        <v>0.3715277777777779</v>
      </c>
      <c r="AF24" s="273">
        <f t="shared" ref="AF24" si="257">IF(AE24&lt;0,"-"&amp;TEXT(ABS(AE24),"[hh]:mm"),AE24)</f>
        <v>0.3715277777777779</v>
      </c>
      <c r="AH24" s="253">
        <v>9</v>
      </c>
      <c r="AI24" s="73">
        <v>0.41319444444444442</v>
      </c>
      <c r="AJ24" s="71">
        <v>0.5</v>
      </c>
      <c r="AK24" s="198">
        <f t="shared" si="6"/>
        <v>8.680555555555558E-2</v>
      </c>
      <c r="AL24" s="75"/>
      <c r="AM24" s="76"/>
      <c r="AN24" s="198">
        <f t="shared" si="7"/>
        <v>0</v>
      </c>
      <c r="AO24" s="72">
        <v>0.41319444444444442</v>
      </c>
      <c r="AP24" s="112">
        <v>0.54166666666666663</v>
      </c>
      <c r="AQ24" s="198">
        <f t="shared" si="8"/>
        <v>0.12847222222222221</v>
      </c>
      <c r="AR24" s="75"/>
      <c r="AS24" s="76"/>
      <c r="AT24" s="198">
        <f t="shared" si="9"/>
        <v>0</v>
      </c>
      <c r="AU24" s="75"/>
      <c r="AV24" s="76"/>
      <c r="AW24" s="198">
        <f t="shared" si="10"/>
        <v>0</v>
      </c>
      <c r="AX24" s="75"/>
      <c r="AY24" s="76"/>
      <c r="AZ24" s="198">
        <f t="shared" si="11"/>
        <v>0</v>
      </c>
      <c r="BA24" s="75"/>
      <c r="BB24" s="76"/>
      <c r="BC24" s="198">
        <f t="shared" si="12"/>
        <v>0</v>
      </c>
      <c r="BD24" s="198">
        <f t="shared" si="64"/>
        <v>0.21527777777777779</v>
      </c>
      <c r="BE24" s="267">
        <v>0.875</v>
      </c>
      <c r="BF24" s="293">
        <f t="shared" ref="BF24" si="258">BD24+BD25</f>
        <v>0.82986111111111105</v>
      </c>
      <c r="BG24" s="284">
        <f t="shared" ref="BG24" si="259">BF24-BE24</f>
        <v>-4.5138888888888951E-2</v>
      </c>
      <c r="BH24" s="273" t="str">
        <f t="shared" ref="BH24" si="260">IF(BG24&lt;0,"-"&amp;TEXT(ABS(BG24),"[hh]:mm"),BG24)</f>
        <v>-01:05</v>
      </c>
      <c r="BI24" s="293">
        <v>0</v>
      </c>
      <c r="BJ24" s="255">
        <f t="shared" ref="BJ24" si="261">SUM(AF24,BG24,BI24)</f>
        <v>0.32638888888888895</v>
      </c>
      <c r="BK24" s="273">
        <f t="shared" ref="BK24" si="262">IF(BJ24&lt;0,"-"&amp;TEXT(ABS(BJ24),"[hh]:mm"),BJ24)</f>
        <v>0.32638888888888895</v>
      </c>
      <c r="BM24" s="253">
        <v>9</v>
      </c>
      <c r="BN24" s="73">
        <v>0.41319444444444442</v>
      </c>
      <c r="BO24" s="71">
        <v>0.5</v>
      </c>
      <c r="BP24" s="198">
        <f t="shared" si="13"/>
        <v>8.680555555555558E-2</v>
      </c>
      <c r="BQ24" s="72">
        <v>0.41319444444444442</v>
      </c>
      <c r="BR24" s="71">
        <v>0.58333333333333337</v>
      </c>
      <c r="BS24" s="198">
        <f t="shared" si="14"/>
        <v>0.17013888888888895</v>
      </c>
      <c r="BT24" s="75"/>
      <c r="BU24" s="76"/>
      <c r="BV24" s="198">
        <f t="shared" si="15"/>
        <v>0</v>
      </c>
      <c r="BW24" s="180">
        <v>0.47916666666666669</v>
      </c>
      <c r="BX24" s="71">
        <v>0.54166666666666663</v>
      </c>
      <c r="BY24" s="198">
        <f t="shared" si="16"/>
        <v>6.2499999999999944E-2</v>
      </c>
      <c r="BZ24" s="75"/>
      <c r="CA24" s="76"/>
      <c r="CB24" s="82">
        <f t="shared" si="79"/>
        <v>0</v>
      </c>
      <c r="CC24" s="73">
        <v>0.39583333333333331</v>
      </c>
      <c r="CD24" s="71">
        <v>0.5</v>
      </c>
      <c r="CE24" s="198">
        <f t="shared" si="18"/>
        <v>0.10416666666666669</v>
      </c>
      <c r="CF24" s="75"/>
      <c r="CG24" s="76"/>
      <c r="CH24" s="198">
        <f t="shared" si="19"/>
        <v>0</v>
      </c>
      <c r="CI24" s="198">
        <f t="shared" si="20"/>
        <v>0.42361111111111116</v>
      </c>
      <c r="CJ24" s="267">
        <v>0.875</v>
      </c>
      <c r="CK24" s="255">
        <f>CI24+CI25</f>
        <v>1.03125</v>
      </c>
      <c r="CL24" s="255">
        <f>CK24-CJ24</f>
        <v>0.15625</v>
      </c>
      <c r="CM24" s="257">
        <f>IF(CL24&lt;0,"-"&amp;TEXT(ABS(CL24),"[hh]:mm"),CL24)</f>
        <v>0.15625</v>
      </c>
      <c r="CN24" s="259">
        <v>0</v>
      </c>
      <c r="CO24" s="255">
        <f t="shared" ref="CO24" si="263">SUM(BK24,CL24,CN24)</f>
        <v>0.48263888888888895</v>
      </c>
      <c r="CP24" s="257">
        <f t="shared" ref="CP24" si="264">IF(CO24&lt;0,"-"&amp;TEXT(ABS(CO24),"[hh]:mm"),CO24)</f>
        <v>0.48263888888888895</v>
      </c>
      <c r="CR24" s="253">
        <v>9</v>
      </c>
      <c r="CS24" s="73">
        <v>0.41319444444444442</v>
      </c>
      <c r="CT24" s="71">
        <v>0.5</v>
      </c>
      <c r="CU24" s="198">
        <f t="shared" si="21"/>
        <v>8.680555555555558E-2</v>
      </c>
      <c r="CV24" s="75"/>
      <c r="CW24" s="76"/>
      <c r="CX24" s="198">
        <f t="shared" si="22"/>
        <v>0</v>
      </c>
      <c r="CY24" s="75"/>
      <c r="CZ24" s="76"/>
      <c r="DA24" s="198">
        <f t="shared" si="23"/>
        <v>0</v>
      </c>
      <c r="DB24" s="75"/>
      <c r="DC24" s="76"/>
      <c r="DD24" s="198">
        <f t="shared" si="24"/>
        <v>0</v>
      </c>
      <c r="DE24" s="75"/>
      <c r="DF24" s="76"/>
      <c r="DG24" s="198">
        <f t="shared" si="25"/>
        <v>0</v>
      </c>
      <c r="DH24" s="75"/>
      <c r="DI24" s="76"/>
      <c r="DJ24" s="198">
        <f t="shared" si="26"/>
        <v>0</v>
      </c>
      <c r="DK24" s="75"/>
      <c r="DL24" s="76"/>
      <c r="DM24" s="198">
        <f t="shared" si="27"/>
        <v>0</v>
      </c>
      <c r="DN24" s="198">
        <f t="shared" si="28"/>
        <v>8.680555555555558E-2</v>
      </c>
      <c r="DO24" s="267">
        <v>0.875</v>
      </c>
      <c r="DP24" s="255">
        <f>DN24+DN25</f>
        <v>0.33680555555555558</v>
      </c>
      <c r="DQ24" s="255">
        <f>DP24-DO24</f>
        <v>-0.53819444444444442</v>
      </c>
      <c r="DR24" s="257" t="str">
        <f>IF(DQ24&lt;0,"-"&amp;TEXT(ABS(DQ24),"[hh]:mm"),DQ24)</f>
        <v>-12:55</v>
      </c>
      <c r="DS24" s="259">
        <v>0</v>
      </c>
      <c r="DT24" s="255">
        <f t="shared" ref="DT24" si="265">SUM(CP24,DQ24,DS24)</f>
        <v>-5.5555555555555469E-2</v>
      </c>
      <c r="DU24" s="257" t="str">
        <f t="shared" ref="DU24" si="266">IF(DT24&lt;0,"-"&amp;TEXT(ABS(DT24),"[hh]:mm"),DT24)</f>
        <v>-01:20</v>
      </c>
      <c r="DW24" s="253">
        <v>9</v>
      </c>
      <c r="DX24" s="73">
        <v>0.41319444444444442</v>
      </c>
      <c r="DY24" s="71">
        <v>0.5</v>
      </c>
      <c r="DZ24" s="198">
        <f t="shared" si="29"/>
        <v>8.680555555555558E-2</v>
      </c>
      <c r="EA24" s="72">
        <v>0.41319444444444442</v>
      </c>
      <c r="EB24" s="71">
        <v>0.5</v>
      </c>
      <c r="EC24" s="198">
        <f t="shared" si="30"/>
        <v>8.680555555555558E-2</v>
      </c>
      <c r="ED24" s="75"/>
      <c r="EE24" s="76"/>
      <c r="EF24" s="198">
        <f t="shared" si="31"/>
        <v>0</v>
      </c>
      <c r="EG24" s="75"/>
      <c r="EH24" s="76"/>
      <c r="EI24" s="198">
        <f t="shared" si="32"/>
        <v>0</v>
      </c>
      <c r="EJ24" s="75"/>
      <c r="EK24" s="76"/>
      <c r="EL24" s="198">
        <f t="shared" si="33"/>
        <v>0</v>
      </c>
      <c r="EM24" s="73">
        <v>0.39583333333333331</v>
      </c>
      <c r="EN24" s="71">
        <v>0.5</v>
      </c>
      <c r="EO24" s="198">
        <f t="shared" si="34"/>
        <v>0.10416666666666669</v>
      </c>
      <c r="EP24" s="75"/>
      <c r="EQ24" s="76"/>
      <c r="ER24" s="198">
        <f t="shared" si="35"/>
        <v>0</v>
      </c>
      <c r="ES24" s="198">
        <f t="shared" si="36"/>
        <v>0.27777777777777785</v>
      </c>
      <c r="ET24" s="267">
        <v>0.875</v>
      </c>
      <c r="EU24" s="255">
        <f>ES24+ES25</f>
        <v>0.86458333333333348</v>
      </c>
      <c r="EV24" s="255">
        <f>EU24-ET24</f>
        <v>-1.0416666666666519E-2</v>
      </c>
      <c r="EW24" s="257" t="str">
        <f>IF(EV24&lt;0,"-"&amp;TEXT(ABS(EV24),"[hh]:mm"),EV24)</f>
        <v>-00:15</v>
      </c>
      <c r="EX24" s="259">
        <v>0</v>
      </c>
      <c r="EY24" s="255">
        <f t="shared" ref="EY24" si="267">SUM(DU24,EV24,EX24)</f>
        <v>-1.0416666666666519E-2</v>
      </c>
      <c r="EZ24" s="303" t="str">
        <f t="shared" ref="EZ24" si="268">IF(EY24&lt;0,"-"&amp;TEXT(ABS(EY24),"[hh]:mm"),EY24)</f>
        <v>-00:15</v>
      </c>
      <c r="FA24" s="247"/>
      <c r="FB24" s="253">
        <v>9</v>
      </c>
      <c r="FC24" s="370">
        <v>0.41319444444444442</v>
      </c>
      <c r="FD24" s="371"/>
      <c r="FE24" s="371"/>
      <c r="FF24" s="371"/>
      <c r="FG24" s="372"/>
      <c r="FH24" s="373">
        <v>0.5</v>
      </c>
      <c r="FI24" s="371"/>
      <c r="FJ24" s="371"/>
      <c r="FK24" s="371"/>
      <c r="FL24" s="374"/>
      <c r="FM24" s="214">
        <f t="shared" si="59"/>
        <v>8.680555555555558E-2</v>
      </c>
      <c r="FN24" s="370">
        <v>0.41319444444444442</v>
      </c>
      <c r="FO24" s="371"/>
      <c r="FP24" s="371"/>
      <c r="FQ24" s="371"/>
      <c r="FR24" s="372"/>
      <c r="FS24" s="373">
        <v>0.5</v>
      </c>
      <c r="FT24" s="371"/>
      <c r="FU24" s="371"/>
      <c r="FV24" s="371"/>
      <c r="FW24" s="374"/>
      <c r="FX24" s="214">
        <f t="shared" si="37"/>
        <v>8.680555555555558E-2</v>
      </c>
      <c r="FY24" s="370">
        <v>0.41319444444444442</v>
      </c>
      <c r="FZ24" s="371"/>
      <c r="GA24" s="371"/>
      <c r="GB24" s="371"/>
      <c r="GC24" s="372"/>
      <c r="GD24" s="373">
        <v>0.5</v>
      </c>
      <c r="GE24" s="371"/>
      <c r="GF24" s="371"/>
      <c r="GG24" s="371"/>
      <c r="GH24" s="374"/>
      <c r="GI24" s="214">
        <f t="shared" si="38"/>
        <v>8.680555555555558E-2</v>
      </c>
      <c r="GJ24" s="287"/>
      <c r="GK24" s="287"/>
      <c r="GL24" s="287"/>
      <c r="GM24" s="287"/>
      <c r="GN24" s="287"/>
      <c r="GO24" s="287"/>
      <c r="GP24" s="287"/>
      <c r="GQ24" s="287"/>
      <c r="GR24" s="287"/>
      <c r="GS24" s="287"/>
      <c r="GT24" s="214">
        <f t="shared" si="39"/>
        <v>0</v>
      </c>
      <c r="GU24" s="287"/>
      <c r="GV24" s="287"/>
      <c r="GW24" s="287"/>
      <c r="GX24" s="287"/>
      <c r="GY24" s="287"/>
      <c r="GZ24" s="287"/>
      <c r="HA24" s="287"/>
      <c r="HB24" s="287"/>
      <c r="HC24" s="287"/>
      <c r="HD24" s="287"/>
      <c r="HE24" s="214">
        <f t="shared" si="40"/>
        <v>0</v>
      </c>
      <c r="HF24" s="286">
        <v>0.39583333333333331</v>
      </c>
      <c r="HG24" s="286"/>
      <c r="HH24" s="286"/>
      <c r="HI24" s="286"/>
      <c r="HJ24" s="286"/>
      <c r="HK24" s="286">
        <v>0.5</v>
      </c>
      <c r="HL24" s="286"/>
      <c r="HM24" s="286"/>
      <c r="HN24" s="286"/>
      <c r="HO24" s="286"/>
      <c r="HP24" s="214">
        <f t="shared" si="41"/>
        <v>0.10416666666666669</v>
      </c>
      <c r="HQ24" s="288"/>
      <c r="HR24" s="289"/>
      <c r="HS24" s="289"/>
      <c r="HT24" s="289"/>
      <c r="HU24" s="290"/>
      <c r="HV24" s="291"/>
      <c r="HW24" s="289"/>
      <c r="HX24" s="289"/>
      <c r="HY24" s="289"/>
      <c r="HZ24" s="292"/>
      <c r="IA24" s="214">
        <f t="shared" si="42"/>
        <v>0</v>
      </c>
      <c r="IB24" s="200">
        <f t="shared" si="60"/>
        <v>0.36458333333333343</v>
      </c>
      <c r="IC24" s="267">
        <v>0.875</v>
      </c>
      <c r="ID24" s="284">
        <f t="shared" ref="ID24" si="269">IB24+IB25</f>
        <v>1.1250000000000002</v>
      </c>
      <c r="IE24" s="284">
        <f t="shared" ref="IE24" si="270">ID24-IC24</f>
        <v>0.25000000000000022</v>
      </c>
      <c r="IF24" s="273">
        <f t="shared" ref="IF24" si="271">IF(IE24&lt;0,"-"&amp;TEXT(ABS(IE24),"[hh]:mm"),IE24)</f>
        <v>0.25000000000000022</v>
      </c>
      <c r="IG24" s="293">
        <v>0</v>
      </c>
      <c r="IH24" s="255">
        <f t="shared" ref="IH24" si="272">SUM(HC24,IE24,IG24)</f>
        <v>0.25000000000000022</v>
      </c>
      <c r="II24" s="273">
        <f>IF(IH24&lt;0,"-"&amp;TEXT(ABS(IH24),"[hh]:mm"),IH24)</f>
        <v>0.25000000000000022</v>
      </c>
      <c r="IJ24" s="384"/>
      <c r="IL24" s="253">
        <v>9</v>
      </c>
      <c r="IM24" s="73">
        <v>0.41319444444444442</v>
      </c>
      <c r="IN24" s="71">
        <v>0.5</v>
      </c>
      <c r="IO24" s="198">
        <f t="shared" si="43"/>
        <v>8.680555555555558E-2</v>
      </c>
      <c r="IP24" s="72">
        <v>0.41319444444444442</v>
      </c>
      <c r="IQ24" s="71">
        <v>0.5</v>
      </c>
      <c r="IR24" s="198">
        <f t="shared" si="44"/>
        <v>8.680555555555558E-2</v>
      </c>
      <c r="IS24" s="75"/>
      <c r="IT24" s="76"/>
      <c r="IU24" s="198">
        <f t="shared" si="45"/>
        <v>0</v>
      </c>
      <c r="IV24" s="75"/>
      <c r="IW24" s="76"/>
      <c r="IX24" s="198">
        <f t="shared" si="46"/>
        <v>0</v>
      </c>
      <c r="IY24" s="75"/>
      <c r="IZ24" s="76"/>
      <c r="JA24" s="198">
        <f t="shared" si="47"/>
        <v>0</v>
      </c>
      <c r="JB24" s="73">
        <v>0.39583333333333331</v>
      </c>
      <c r="JC24" s="71">
        <v>0.5</v>
      </c>
      <c r="JD24" s="198">
        <f t="shared" si="48"/>
        <v>0.10416666666666669</v>
      </c>
      <c r="JE24" s="75"/>
      <c r="JF24" s="76"/>
      <c r="JG24" s="198">
        <f t="shared" si="49"/>
        <v>0</v>
      </c>
      <c r="JH24" s="198">
        <f t="shared" si="66"/>
        <v>0.27777777777777785</v>
      </c>
      <c r="JI24" s="267">
        <v>0.875</v>
      </c>
      <c r="JJ24" s="255">
        <f>JH24+JH25</f>
        <v>0.9027777777777779</v>
      </c>
      <c r="JK24" s="255">
        <f>JJ24-JI24</f>
        <v>2.7777777777777901E-2</v>
      </c>
      <c r="JL24" s="257">
        <f>IF(JK24&lt;0,"-"&amp;TEXT(ABS(JK24),"[hh]:mm"),JK24)</f>
        <v>2.7777777777777901E-2</v>
      </c>
      <c r="JM24" s="259">
        <v>0</v>
      </c>
      <c r="JN24" s="255">
        <f t="shared" ref="JN24" si="273">SUM(EZ24,JK24,JM24)</f>
        <v>2.7777777777777901E-2</v>
      </c>
      <c r="JO24" s="257">
        <f t="shared" ref="JO24" si="274">IF(JN24&lt;0,"-"&amp;TEXT(ABS(JN24),"[hh]:mm"),JN24)</f>
        <v>2.7777777777777901E-2</v>
      </c>
      <c r="JP24" s="237"/>
      <c r="JQ24" s="253">
        <v>9</v>
      </c>
      <c r="JR24" s="370">
        <v>0.41319444444444442</v>
      </c>
      <c r="JS24" s="371"/>
      <c r="JT24" s="371"/>
      <c r="JU24" s="371"/>
      <c r="JV24" s="372"/>
      <c r="JW24" s="373">
        <v>0.5</v>
      </c>
      <c r="JX24" s="371"/>
      <c r="JY24" s="371"/>
      <c r="JZ24" s="371"/>
      <c r="KA24" s="374"/>
      <c r="KB24" s="214">
        <f t="shared" si="61"/>
        <v>8.680555555555558E-2</v>
      </c>
      <c r="KC24" s="370">
        <v>0.41319444444444442</v>
      </c>
      <c r="KD24" s="371"/>
      <c r="KE24" s="371"/>
      <c r="KF24" s="371"/>
      <c r="KG24" s="372"/>
      <c r="KH24" s="373">
        <v>0.5</v>
      </c>
      <c r="KI24" s="371"/>
      <c r="KJ24" s="371"/>
      <c r="KK24" s="371"/>
      <c r="KL24" s="374"/>
      <c r="KM24" s="214">
        <f t="shared" si="50"/>
        <v>8.680555555555558E-2</v>
      </c>
      <c r="KN24" s="370">
        <v>0.41319444444444442</v>
      </c>
      <c r="KO24" s="371"/>
      <c r="KP24" s="371"/>
      <c r="KQ24" s="371"/>
      <c r="KR24" s="372"/>
      <c r="KS24" s="373">
        <v>0.5</v>
      </c>
      <c r="KT24" s="371"/>
      <c r="KU24" s="371"/>
      <c r="KV24" s="371"/>
      <c r="KW24" s="374"/>
      <c r="KX24" s="214">
        <f t="shared" si="51"/>
        <v>8.680555555555558E-2</v>
      </c>
      <c r="KY24" s="287"/>
      <c r="KZ24" s="287"/>
      <c r="LA24" s="287"/>
      <c r="LB24" s="287"/>
      <c r="LC24" s="287"/>
      <c r="LD24" s="287"/>
      <c r="LE24" s="287"/>
      <c r="LF24" s="287"/>
      <c r="LG24" s="287"/>
      <c r="LH24" s="287"/>
      <c r="LI24" s="214">
        <f t="shared" si="52"/>
        <v>0</v>
      </c>
      <c r="LJ24" s="287"/>
      <c r="LK24" s="287"/>
      <c r="LL24" s="287"/>
      <c r="LM24" s="287"/>
      <c r="LN24" s="287"/>
      <c r="LO24" s="287"/>
      <c r="LP24" s="287"/>
      <c r="LQ24" s="287"/>
      <c r="LR24" s="287"/>
      <c r="LS24" s="287"/>
      <c r="LT24" s="214">
        <f t="shared" si="53"/>
        <v>0</v>
      </c>
      <c r="LU24" s="286">
        <v>0.39583333333333331</v>
      </c>
      <c r="LV24" s="286"/>
      <c r="LW24" s="286"/>
      <c r="LX24" s="286"/>
      <c r="LY24" s="286"/>
      <c r="LZ24" s="286">
        <v>0.5</v>
      </c>
      <c r="MA24" s="286"/>
      <c r="MB24" s="286"/>
      <c r="MC24" s="286"/>
      <c r="MD24" s="286"/>
      <c r="ME24" s="214">
        <f t="shared" si="54"/>
        <v>0.10416666666666669</v>
      </c>
      <c r="MF24" s="288"/>
      <c r="MG24" s="289"/>
      <c r="MH24" s="289"/>
      <c r="MI24" s="289"/>
      <c r="MJ24" s="290"/>
      <c r="MK24" s="291"/>
      <c r="ML24" s="289"/>
      <c r="MM24" s="289"/>
      <c r="MN24" s="289"/>
      <c r="MO24" s="292"/>
      <c r="MP24" s="214">
        <f t="shared" si="55"/>
        <v>0</v>
      </c>
      <c r="MQ24" s="200">
        <f t="shared" si="62"/>
        <v>0.36458333333333343</v>
      </c>
      <c r="MR24" s="267">
        <v>0.875</v>
      </c>
      <c r="MS24" s="284">
        <f t="shared" ref="MS24" si="275">MQ24+MQ25</f>
        <v>1.1250000000000002</v>
      </c>
      <c r="MT24" s="284">
        <f t="shared" ref="MT24" si="276">MS24-MR24</f>
        <v>0.25000000000000022</v>
      </c>
      <c r="MU24" s="273">
        <f t="shared" ref="MU24" si="277">IF(MT24&lt;0,"-"&amp;TEXT(ABS(MT24),"[hh]:mm"),MT24)</f>
        <v>0.25000000000000022</v>
      </c>
      <c r="MV24" s="293">
        <v>0</v>
      </c>
      <c r="MW24" s="255">
        <f t="shared" ref="MW24" si="278">SUM(LR24,MT24,MV24)</f>
        <v>0.25000000000000022</v>
      </c>
      <c r="MX24" s="273">
        <f>IF(MW24&lt;0,"-"&amp;TEXT(ABS(MW24),"[hh]:mm"),MW24)</f>
        <v>0.25000000000000022</v>
      </c>
    </row>
    <row r="25" spans="1:362" ht="15" thickBot="1" x14ac:dyDescent="0.35">
      <c r="A25" s="260"/>
      <c r="C25" s="261"/>
      <c r="D25" s="77"/>
      <c r="E25" s="78"/>
      <c r="F25" s="199">
        <f t="shared" si="68"/>
        <v>0</v>
      </c>
      <c r="G25" s="77"/>
      <c r="H25" s="78"/>
      <c r="I25" s="199">
        <f t="shared" si="0"/>
        <v>0</v>
      </c>
      <c r="J25" s="77"/>
      <c r="K25" s="78"/>
      <c r="L25" s="199">
        <f t="shared" si="1"/>
        <v>0</v>
      </c>
      <c r="M25" s="77"/>
      <c r="N25" s="78"/>
      <c r="O25" s="199">
        <f t="shared" si="2"/>
        <v>0</v>
      </c>
      <c r="P25" s="77"/>
      <c r="Q25" s="78"/>
      <c r="R25" s="199">
        <f t="shared" si="3"/>
        <v>0</v>
      </c>
      <c r="S25" s="18"/>
      <c r="T25" s="19"/>
      <c r="U25" s="199">
        <f t="shared" si="56"/>
        <v>0</v>
      </c>
      <c r="V25" s="77"/>
      <c r="W25" s="78"/>
      <c r="X25" s="199">
        <f t="shared" si="5"/>
        <v>0</v>
      </c>
      <c r="Y25" s="200">
        <f t="shared" si="57"/>
        <v>0</v>
      </c>
      <c r="Z25" s="268"/>
      <c r="AA25" s="294"/>
      <c r="AB25" s="285"/>
      <c r="AC25" s="274"/>
      <c r="AD25" s="294"/>
      <c r="AE25" s="256"/>
      <c r="AF25" s="274"/>
      <c r="AH25" s="261"/>
      <c r="AI25" s="74">
        <v>0.54166666666666663</v>
      </c>
      <c r="AJ25" s="79">
        <v>0.73958333333333337</v>
      </c>
      <c r="AK25" s="199">
        <f t="shared" si="6"/>
        <v>0.19791666666666674</v>
      </c>
      <c r="AL25" s="77"/>
      <c r="AM25" s="78"/>
      <c r="AN25" s="199">
        <f t="shared" si="7"/>
        <v>0</v>
      </c>
      <c r="AO25" s="74">
        <v>0.58333333333333337</v>
      </c>
      <c r="AP25" s="79">
        <v>0.79166666666666663</v>
      </c>
      <c r="AQ25" s="199">
        <f t="shared" si="8"/>
        <v>0.20833333333333326</v>
      </c>
      <c r="AR25" s="77"/>
      <c r="AS25" s="78"/>
      <c r="AT25" s="199">
        <f t="shared" si="9"/>
        <v>0</v>
      </c>
      <c r="AU25" s="77"/>
      <c r="AV25" s="78"/>
      <c r="AW25" s="199">
        <f t="shared" si="10"/>
        <v>0</v>
      </c>
      <c r="AX25" s="69">
        <v>0.58333333333333337</v>
      </c>
      <c r="AY25" s="79">
        <v>0.79166666666666663</v>
      </c>
      <c r="AZ25" s="199">
        <f t="shared" si="11"/>
        <v>0.20833333333333326</v>
      </c>
      <c r="BA25" s="77"/>
      <c r="BB25" s="78"/>
      <c r="BC25" s="199">
        <f t="shared" si="12"/>
        <v>0</v>
      </c>
      <c r="BD25" s="201">
        <f t="shared" si="64"/>
        <v>0.61458333333333326</v>
      </c>
      <c r="BE25" s="268"/>
      <c r="BF25" s="294"/>
      <c r="BG25" s="285"/>
      <c r="BH25" s="274"/>
      <c r="BI25" s="294"/>
      <c r="BJ25" s="256"/>
      <c r="BK25" s="274"/>
      <c r="BM25" s="261"/>
      <c r="BN25" s="74">
        <v>0.54166666666666663</v>
      </c>
      <c r="BO25" s="79">
        <v>0.79166666666666663</v>
      </c>
      <c r="BP25" s="199">
        <f t="shared" si="13"/>
        <v>0.25</v>
      </c>
      <c r="BQ25" s="74">
        <v>0.625</v>
      </c>
      <c r="BR25" s="79">
        <v>0.70833333333333337</v>
      </c>
      <c r="BS25" s="199">
        <f t="shared" si="14"/>
        <v>8.333333333333337E-2</v>
      </c>
      <c r="BT25" s="77"/>
      <c r="BU25" s="78"/>
      <c r="BV25" s="199">
        <f t="shared" si="15"/>
        <v>0</v>
      </c>
      <c r="BW25" s="69">
        <v>0.58333333333333337</v>
      </c>
      <c r="BX25" s="74">
        <v>0.66666666666666663</v>
      </c>
      <c r="BY25" s="199">
        <f t="shared" si="16"/>
        <v>8.3333333333333259E-2</v>
      </c>
      <c r="BZ25" s="77"/>
      <c r="CA25" s="78"/>
      <c r="CB25" s="81">
        <f t="shared" si="79"/>
        <v>0</v>
      </c>
      <c r="CC25" s="69">
        <v>0.54166666666666663</v>
      </c>
      <c r="CD25" s="79">
        <v>0.73263888888888884</v>
      </c>
      <c r="CE25" s="199">
        <f t="shared" si="18"/>
        <v>0.19097222222222221</v>
      </c>
      <c r="CF25" s="77"/>
      <c r="CG25" s="78"/>
      <c r="CH25" s="199">
        <f t="shared" si="19"/>
        <v>0</v>
      </c>
      <c r="CI25" s="201">
        <f t="shared" si="20"/>
        <v>0.60763888888888884</v>
      </c>
      <c r="CJ25" s="268"/>
      <c r="CK25" s="256"/>
      <c r="CL25" s="256"/>
      <c r="CM25" s="258"/>
      <c r="CN25" s="260"/>
      <c r="CO25" s="256"/>
      <c r="CP25" s="258"/>
      <c r="CR25" s="261"/>
      <c r="CS25" s="74">
        <v>0.54166666666666663</v>
      </c>
      <c r="CT25" s="79">
        <v>0.79166666666666663</v>
      </c>
      <c r="CU25" s="199">
        <f t="shared" si="21"/>
        <v>0.25</v>
      </c>
      <c r="CV25" s="77"/>
      <c r="CW25" s="78"/>
      <c r="CX25" s="199">
        <f t="shared" si="22"/>
        <v>0</v>
      </c>
      <c r="CY25" s="77"/>
      <c r="CZ25" s="78"/>
      <c r="DA25" s="199">
        <f t="shared" si="23"/>
        <v>0</v>
      </c>
      <c r="DB25" s="77"/>
      <c r="DC25" s="78"/>
      <c r="DD25" s="199">
        <f t="shared" si="24"/>
        <v>0</v>
      </c>
      <c r="DE25" s="77"/>
      <c r="DF25" s="78"/>
      <c r="DG25" s="199">
        <f t="shared" si="25"/>
        <v>0</v>
      </c>
      <c r="DH25" s="77"/>
      <c r="DI25" s="78"/>
      <c r="DJ25" s="199">
        <f t="shared" si="26"/>
        <v>0</v>
      </c>
      <c r="DK25" s="77"/>
      <c r="DL25" s="78"/>
      <c r="DM25" s="199">
        <f t="shared" si="27"/>
        <v>0</v>
      </c>
      <c r="DN25" s="201">
        <f t="shared" si="28"/>
        <v>0.25</v>
      </c>
      <c r="DO25" s="268"/>
      <c r="DP25" s="256"/>
      <c r="DQ25" s="256"/>
      <c r="DR25" s="258"/>
      <c r="DS25" s="260"/>
      <c r="DT25" s="256"/>
      <c r="DU25" s="258"/>
      <c r="DW25" s="261"/>
      <c r="DX25" s="74">
        <v>0.54166666666666663</v>
      </c>
      <c r="DY25" s="79">
        <v>0.79166666666666663</v>
      </c>
      <c r="DZ25" s="199">
        <f t="shared" si="29"/>
        <v>0.25</v>
      </c>
      <c r="EA25" s="74">
        <v>0.54166666666666663</v>
      </c>
      <c r="EB25" s="79">
        <v>0.66666666666666663</v>
      </c>
      <c r="EC25" s="199">
        <f t="shared" si="30"/>
        <v>0.125</v>
      </c>
      <c r="ED25" s="77"/>
      <c r="EE25" s="78"/>
      <c r="EF25" s="199">
        <f t="shared" si="31"/>
        <v>0</v>
      </c>
      <c r="EG25" s="77"/>
      <c r="EH25" s="78"/>
      <c r="EI25" s="199">
        <f t="shared" si="32"/>
        <v>0</v>
      </c>
      <c r="EJ25" s="77"/>
      <c r="EK25" s="78"/>
      <c r="EL25" s="199">
        <f t="shared" si="33"/>
        <v>0</v>
      </c>
      <c r="EM25" s="69">
        <v>0.54166666666666663</v>
      </c>
      <c r="EN25" s="79">
        <v>0.75347222222222221</v>
      </c>
      <c r="EO25" s="199">
        <f t="shared" si="34"/>
        <v>0.21180555555555558</v>
      </c>
      <c r="EP25" s="77"/>
      <c r="EQ25" s="78"/>
      <c r="ER25" s="199">
        <f t="shared" si="35"/>
        <v>0</v>
      </c>
      <c r="ES25" s="201">
        <f t="shared" si="36"/>
        <v>0.58680555555555558</v>
      </c>
      <c r="ET25" s="268"/>
      <c r="EU25" s="256"/>
      <c r="EV25" s="256"/>
      <c r="EW25" s="258"/>
      <c r="EX25" s="260"/>
      <c r="EY25" s="256"/>
      <c r="EZ25" s="304"/>
      <c r="FA25" s="247"/>
      <c r="FB25" s="261"/>
      <c r="FC25" s="365">
        <v>0.54166666666666663</v>
      </c>
      <c r="FD25" s="366"/>
      <c r="FE25" s="366"/>
      <c r="FF25" s="366"/>
      <c r="FG25" s="367"/>
      <c r="FH25" s="335">
        <v>0.80208333333333337</v>
      </c>
      <c r="FI25" s="336"/>
      <c r="FJ25" s="336"/>
      <c r="FK25" s="336"/>
      <c r="FL25" s="337"/>
      <c r="FM25" s="214">
        <f t="shared" si="59"/>
        <v>0.26041666666666674</v>
      </c>
      <c r="FN25" s="365">
        <v>0.54166666666666663</v>
      </c>
      <c r="FO25" s="366"/>
      <c r="FP25" s="366"/>
      <c r="FQ25" s="366"/>
      <c r="FR25" s="367"/>
      <c r="FS25" s="275">
        <v>0.66666666666666663</v>
      </c>
      <c r="FT25" s="275"/>
      <c r="FU25" s="275"/>
      <c r="FV25" s="275"/>
      <c r="FW25" s="275"/>
      <c r="FX25" s="214">
        <f t="shared" si="37"/>
        <v>0.125</v>
      </c>
      <c r="FY25" s="365">
        <v>0.54166666666666663</v>
      </c>
      <c r="FZ25" s="366"/>
      <c r="GA25" s="366"/>
      <c r="GB25" s="366"/>
      <c r="GC25" s="367"/>
      <c r="GD25" s="275">
        <v>0.66666666666666663</v>
      </c>
      <c r="GE25" s="275"/>
      <c r="GF25" s="275"/>
      <c r="GG25" s="275"/>
      <c r="GH25" s="275"/>
      <c r="GI25" s="214">
        <f t="shared" si="38"/>
        <v>0.125</v>
      </c>
      <c r="GJ25" s="276"/>
      <c r="GK25" s="276"/>
      <c r="GL25" s="276"/>
      <c r="GM25" s="276"/>
      <c r="GN25" s="276"/>
      <c r="GO25" s="277"/>
      <c r="GP25" s="277"/>
      <c r="GQ25" s="277"/>
      <c r="GR25" s="277"/>
      <c r="GS25" s="277"/>
      <c r="GT25" s="214">
        <f t="shared" si="39"/>
        <v>0</v>
      </c>
      <c r="GU25" s="276"/>
      <c r="GV25" s="276"/>
      <c r="GW25" s="276"/>
      <c r="GX25" s="276"/>
      <c r="GY25" s="276"/>
      <c r="GZ25" s="277"/>
      <c r="HA25" s="277"/>
      <c r="HB25" s="277"/>
      <c r="HC25" s="277"/>
      <c r="HD25" s="277"/>
      <c r="HE25" s="214">
        <f t="shared" si="40"/>
        <v>0</v>
      </c>
      <c r="HF25" s="275">
        <v>0.54166666666666663</v>
      </c>
      <c r="HG25" s="275"/>
      <c r="HH25" s="275"/>
      <c r="HI25" s="275"/>
      <c r="HJ25" s="275"/>
      <c r="HK25" s="275">
        <v>0.79166666666666663</v>
      </c>
      <c r="HL25" s="275"/>
      <c r="HM25" s="275"/>
      <c r="HN25" s="275"/>
      <c r="HO25" s="275"/>
      <c r="HP25" s="214">
        <f t="shared" si="41"/>
        <v>0.25</v>
      </c>
      <c r="HQ25" s="278"/>
      <c r="HR25" s="279"/>
      <c r="HS25" s="279"/>
      <c r="HT25" s="279"/>
      <c r="HU25" s="280"/>
      <c r="HV25" s="281"/>
      <c r="HW25" s="282"/>
      <c r="HX25" s="282"/>
      <c r="HY25" s="282"/>
      <c r="HZ25" s="283"/>
      <c r="IA25" s="214">
        <f t="shared" si="42"/>
        <v>0</v>
      </c>
      <c r="IB25" s="200">
        <f t="shared" si="60"/>
        <v>0.76041666666666674</v>
      </c>
      <c r="IC25" s="268"/>
      <c r="ID25" s="285"/>
      <c r="IE25" s="285"/>
      <c r="IF25" s="274"/>
      <c r="IG25" s="294"/>
      <c r="IH25" s="256"/>
      <c r="II25" s="274"/>
      <c r="IJ25" s="384"/>
      <c r="IL25" s="261"/>
      <c r="IM25" s="74">
        <v>0.54166666666666663</v>
      </c>
      <c r="IN25" s="79">
        <v>0.79166666666666663</v>
      </c>
      <c r="IO25" s="199">
        <f t="shared" si="43"/>
        <v>0.25</v>
      </c>
      <c r="IP25" s="74">
        <v>0.54166666666666663</v>
      </c>
      <c r="IQ25" s="79">
        <v>0.66666666666666663</v>
      </c>
      <c r="IR25" s="199">
        <f t="shared" si="44"/>
        <v>0.125</v>
      </c>
      <c r="IS25" s="77"/>
      <c r="IT25" s="78"/>
      <c r="IU25" s="199">
        <f t="shared" si="45"/>
        <v>0</v>
      </c>
      <c r="IV25" s="77"/>
      <c r="IW25" s="78"/>
      <c r="IX25" s="199">
        <f t="shared" si="46"/>
        <v>0</v>
      </c>
      <c r="IY25" s="77"/>
      <c r="IZ25" s="78"/>
      <c r="JA25" s="199">
        <f t="shared" si="47"/>
        <v>0</v>
      </c>
      <c r="JB25" s="69">
        <v>0.54166666666666663</v>
      </c>
      <c r="JC25" s="79">
        <v>0.79166666666666663</v>
      </c>
      <c r="JD25" s="199">
        <f t="shared" si="48"/>
        <v>0.25</v>
      </c>
      <c r="JE25" s="77"/>
      <c r="JF25" s="78"/>
      <c r="JG25" s="199">
        <f t="shared" si="49"/>
        <v>0</v>
      </c>
      <c r="JH25" s="201">
        <f t="shared" si="66"/>
        <v>0.625</v>
      </c>
      <c r="JI25" s="268"/>
      <c r="JJ25" s="256"/>
      <c r="JK25" s="256"/>
      <c r="JL25" s="258"/>
      <c r="JM25" s="260"/>
      <c r="JN25" s="256"/>
      <c r="JO25" s="258"/>
      <c r="JP25" s="237"/>
      <c r="JQ25" s="261"/>
      <c r="JR25" s="365">
        <v>0.54166666666666663</v>
      </c>
      <c r="JS25" s="366"/>
      <c r="JT25" s="366"/>
      <c r="JU25" s="366"/>
      <c r="JV25" s="367"/>
      <c r="JW25" s="335">
        <v>0.80208333333333337</v>
      </c>
      <c r="JX25" s="336"/>
      <c r="JY25" s="336"/>
      <c r="JZ25" s="336"/>
      <c r="KA25" s="337"/>
      <c r="KB25" s="214">
        <f t="shared" si="61"/>
        <v>0.26041666666666674</v>
      </c>
      <c r="KC25" s="365">
        <v>0.54166666666666663</v>
      </c>
      <c r="KD25" s="366"/>
      <c r="KE25" s="366"/>
      <c r="KF25" s="366"/>
      <c r="KG25" s="367"/>
      <c r="KH25" s="275">
        <v>0.66666666666666663</v>
      </c>
      <c r="KI25" s="275"/>
      <c r="KJ25" s="275"/>
      <c r="KK25" s="275"/>
      <c r="KL25" s="275"/>
      <c r="KM25" s="214">
        <f t="shared" si="50"/>
        <v>0.125</v>
      </c>
      <c r="KN25" s="365">
        <v>0.54166666666666663</v>
      </c>
      <c r="KO25" s="366"/>
      <c r="KP25" s="366"/>
      <c r="KQ25" s="366"/>
      <c r="KR25" s="367"/>
      <c r="KS25" s="275">
        <v>0.66666666666666663</v>
      </c>
      <c r="KT25" s="275"/>
      <c r="KU25" s="275"/>
      <c r="KV25" s="275"/>
      <c r="KW25" s="275"/>
      <c r="KX25" s="214">
        <f t="shared" si="51"/>
        <v>0.125</v>
      </c>
      <c r="KY25" s="276"/>
      <c r="KZ25" s="276"/>
      <c r="LA25" s="276"/>
      <c r="LB25" s="276"/>
      <c r="LC25" s="276"/>
      <c r="LD25" s="277"/>
      <c r="LE25" s="277"/>
      <c r="LF25" s="277"/>
      <c r="LG25" s="277"/>
      <c r="LH25" s="277"/>
      <c r="LI25" s="214">
        <f t="shared" si="52"/>
        <v>0</v>
      </c>
      <c r="LJ25" s="276"/>
      <c r="LK25" s="276"/>
      <c r="LL25" s="276"/>
      <c r="LM25" s="276"/>
      <c r="LN25" s="276"/>
      <c r="LO25" s="277"/>
      <c r="LP25" s="277"/>
      <c r="LQ25" s="277"/>
      <c r="LR25" s="277"/>
      <c r="LS25" s="277"/>
      <c r="LT25" s="214">
        <f t="shared" si="53"/>
        <v>0</v>
      </c>
      <c r="LU25" s="275">
        <v>0.54166666666666663</v>
      </c>
      <c r="LV25" s="275"/>
      <c r="LW25" s="275"/>
      <c r="LX25" s="275"/>
      <c r="LY25" s="275"/>
      <c r="LZ25" s="275">
        <v>0.79166666666666663</v>
      </c>
      <c r="MA25" s="275"/>
      <c r="MB25" s="275"/>
      <c r="MC25" s="275"/>
      <c r="MD25" s="275"/>
      <c r="ME25" s="214">
        <f t="shared" si="54"/>
        <v>0.25</v>
      </c>
      <c r="MF25" s="278"/>
      <c r="MG25" s="279"/>
      <c r="MH25" s="279"/>
      <c r="MI25" s="279"/>
      <c r="MJ25" s="280"/>
      <c r="MK25" s="281"/>
      <c r="ML25" s="282"/>
      <c r="MM25" s="282"/>
      <c r="MN25" s="282"/>
      <c r="MO25" s="283"/>
      <c r="MP25" s="214">
        <f t="shared" si="55"/>
        <v>0</v>
      </c>
      <c r="MQ25" s="200">
        <f t="shared" si="62"/>
        <v>0.76041666666666674</v>
      </c>
      <c r="MR25" s="268"/>
      <c r="MS25" s="285"/>
      <c r="MT25" s="285"/>
      <c r="MU25" s="274"/>
      <c r="MV25" s="294"/>
      <c r="MW25" s="256"/>
      <c r="MX25" s="274"/>
    </row>
    <row r="26" spans="1:362" ht="15" customHeight="1" x14ac:dyDescent="0.3">
      <c r="A26" s="259">
        <v>0.15972222222222224</v>
      </c>
      <c r="C26" s="253">
        <v>10</v>
      </c>
      <c r="D26" s="75"/>
      <c r="E26" s="76"/>
      <c r="F26" s="198">
        <f t="shared" si="68"/>
        <v>0</v>
      </c>
      <c r="G26" s="72">
        <v>0.41319444444444442</v>
      </c>
      <c r="H26" s="112">
        <v>0.54166666666666663</v>
      </c>
      <c r="I26" s="198">
        <f t="shared" si="0"/>
        <v>0.12847222222222221</v>
      </c>
      <c r="J26" s="72">
        <v>0.41319444444444442</v>
      </c>
      <c r="K26" s="71">
        <v>0.625</v>
      </c>
      <c r="L26" s="198">
        <f t="shared" si="1"/>
        <v>0.21180555555555558</v>
      </c>
      <c r="M26" s="72">
        <v>0.41319444444444442</v>
      </c>
      <c r="N26" s="71">
        <v>0.625</v>
      </c>
      <c r="O26" s="198">
        <f t="shared" si="2"/>
        <v>0.21180555555555558</v>
      </c>
      <c r="P26" s="72">
        <v>0.41319444444444442</v>
      </c>
      <c r="Q26" s="112">
        <v>0.625</v>
      </c>
      <c r="R26" s="198">
        <f t="shared" si="3"/>
        <v>0.21180555555555558</v>
      </c>
      <c r="S26" s="73">
        <v>0.39583333333333331</v>
      </c>
      <c r="T26" s="71">
        <v>0.625</v>
      </c>
      <c r="U26" s="198">
        <f t="shared" si="56"/>
        <v>0.22916666666666669</v>
      </c>
      <c r="V26" s="75"/>
      <c r="W26" s="76"/>
      <c r="X26" s="198">
        <f t="shared" si="5"/>
        <v>0</v>
      </c>
      <c r="Y26" s="200">
        <f t="shared" si="57"/>
        <v>0.99305555555555558</v>
      </c>
      <c r="Z26" s="267">
        <v>1.5729166666666667</v>
      </c>
      <c r="AA26" s="293">
        <f t="shared" ref="AA26" si="279">Y26+Y27</f>
        <v>1.71875</v>
      </c>
      <c r="AB26" s="284">
        <f t="shared" ref="AB26" si="280">AA26-Z26</f>
        <v>0.14583333333333326</v>
      </c>
      <c r="AC26" s="273">
        <f t="shared" ref="AC26" si="281">IF(AB26&lt;0,"-"&amp;TEXT(ABS(AB26),"[hh]:mm"),AB26)</f>
        <v>0.14583333333333326</v>
      </c>
      <c r="AD26" s="293">
        <v>0</v>
      </c>
      <c r="AE26" s="255">
        <f t="shared" ref="AE26" si="282">SUM(A26,AB26,AD26)</f>
        <v>0.30555555555555547</v>
      </c>
      <c r="AF26" s="273">
        <f t="shared" ref="AF26" si="283">IF(AE26&lt;0,"-"&amp;TEXT(ABS(AE26),"[hh]:mm"),AE26)</f>
        <v>0.30555555555555547</v>
      </c>
      <c r="AH26" s="253">
        <v>10</v>
      </c>
      <c r="AI26" s="72">
        <v>0.41319444444444442</v>
      </c>
      <c r="AJ26" s="112">
        <v>0.625</v>
      </c>
      <c r="AK26" s="198">
        <f t="shared" si="6"/>
        <v>0.21180555555555558</v>
      </c>
      <c r="AL26" s="75"/>
      <c r="AM26" s="76"/>
      <c r="AN26" s="198">
        <f t="shared" si="7"/>
        <v>0</v>
      </c>
      <c r="AO26" s="75"/>
      <c r="AP26" s="76"/>
      <c r="AQ26" s="198">
        <f t="shared" si="8"/>
        <v>0</v>
      </c>
      <c r="AR26" s="72">
        <v>0.41319444444444442</v>
      </c>
      <c r="AS26" s="71">
        <v>0.625</v>
      </c>
      <c r="AT26" s="198">
        <f t="shared" si="9"/>
        <v>0.21180555555555558</v>
      </c>
      <c r="AU26" s="72">
        <v>0.41319444444444442</v>
      </c>
      <c r="AV26" s="112">
        <v>0.625</v>
      </c>
      <c r="AW26" s="198">
        <f t="shared" si="10"/>
        <v>0.21180555555555558</v>
      </c>
      <c r="AX26" s="73">
        <v>0.39583333333333331</v>
      </c>
      <c r="AY26" s="71">
        <v>0.625</v>
      </c>
      <c r="AZ26" s="198">
        <f t="shared" si="11"/>
        <v>0.22916666666666669</v>
      </c>
      <c r="BA26" s="75"/>
      <c r="BB26" s="76"/>
      <c r="BC26" s="198">
        <f t="shared" si="12"/>
        <v>0</v>
      </c>
      <c r="BD26" s="198">
        <f t="shared" si="64"/>
        <v>0.86458333333333348</v>
      </c>
      <c r="BE26" s="267">
        <v>1.5729166666666667</v>
      </c>
      <c r="BF26" s="293">
        <f t="shared" ref="BF26" si="284">BD26+BD27</f>
        <v>1.6250000000000002</v>
      </c>
      <c r="BG26" s="284">
        <f t="shared" ref="BG26" si="285">BF26-BE26</f>
        <v>5.2083333333333481E-2</v>
      </c>
      <c r="BH26" s="273">
        <f t="shared" ref="BH26" si="286">IF(BG26&lt;0,"-"&amp;TEXT(ABS(BG26),"[hh]:mm"),BG26)</f>
        <v>5.2083333333333481E-2</v>
      </c>
      <c r="BI26" s="293">
        <v>0</v>
      </c>
      <c r="BJ26" s="255">
        <f t="shared" ref="BJ26" si="287">SUM(AF26,BG26,BI26)</f>
        <v>0.35763888888888895</v>
      </c>
      <c r="BK26" s="273">
        <f t="shared" ref="BK26" si="288">IF(BJ26&lt;0,"-"&amp;TEXT(ABS(BJ26),"[hh]:mm"),BJ26)</f>
        <v>0.35763888888888895</v>
      </c>
      <c r="BM26" s="253">
        <v>10</v>
      </c>
      <c r="BN26" s="72">
        <v>0.41319444444444442</v>
      </c>
      <c r="BO26" s="112">
        <v>0.625</v>
      </c>
      <c r="BP26" s="198">
        <f t="shared" si="13"/>
        <v>0.21180555555555558</v>
      </c>
      <c r="BQ26" s="75"/>
      <c r="BR26" s="76"/>
      <c r="BS26" s="198">
        <f t="shared" si="14"/>
        <v>0</v>
      </c>
      <c r="BT26" s="72">
        <v>0.46875</v>
      </c>
      <c r="BU26" s="71">
        <v>0.58333333333333337</v>
      </c>
      <c r="BV26" s="198">
        <f t="shared" si="15"/>
        <v>0.11458333333333337</v>
      </c>
      <c r="BW26" s="72">
        <v>0.41319444444444442</v>
      </c>
      <c r="BX26" s="71">
        <v>0.58333333333333337</v>
      </c>
      <c r="BY26" s="198">
        <f t="shared" si="16"/>
        <v>0.17013888888888895</v>
      </c>
      <c r="BZ26" s="72">
        <v>0.41319444444444442</v>
      </c>
      <c r="CA26" s="112">
        <v>0.625</v>
      </c>
      <c r="CB26" s="82">
        <f t="shared" si="79"/>
        <v>0.21180555555555558</v>
      </c>
      <c r="CC26" s="73">
        <v>0.39583333333333331</v>
      </c>
      <c r="CD26" s="71">
        <v>0.625</v>
      </c>
      <c r="CE26" s="198">
        <f t="shared" si="18"/>
        <v>0.22916666666666669</v>
      </c>
      <c r="CF26" s="75"/>
      <c r="CG26" s="76"/>
      <c r="CH26" s="198">
        <f t="shared" si="19"/>
        <v>0</v>
      </c>
      <c r="CI26" s="198">
        <f t="shared" si="20"/>
        <v>0.93750000000000022</v>
      </c>
      <c r="CJ26" s="267">
        <v>1.5729166666666667</v>
      </c>
      <c r="CK26" s="255">
        <f>CI26+CI27</f>
        <v>1.572916666666667</v>
      </c>
      <c r="CL26" s="255">
        <f>CK26-CJ26</f>
        <v>0</v>
      </c>
      <c r="CM26" s="257">
        <f>IF(CL26&lt;0,"-"&amp;TEXT(ABS(CL26),"[hh]:mm"),CL26)</f>
        <v>0</v>
      </c>
      <c r="CN26" s="259">
        <v>0</v>
      </c>
      <c r="CO26" s="255">
        <f t="shared" ref="CO26" si="289">SUM(BK26,CL26,CN26)</f>
        <v>0.35763888888888895</v>
      </c>
      <c r="CP26" s="257">
        <f t="shared" ref="CP26" si="290">IF(CO26&lt;0,"-"&amp;TEXT(ABS(CO26),"[hh]:mm"),CO26)</f>
        <v>0.35763888888888895</v>
      </c>
      <c r="CR26" s="253">
        <v>10</v>
      </c>
      <c r="CS26" s="75"/>
      <c r="CT26" s="76"/>
      <c r="CU26" s="198">
        <f t="shared" si="21"/>
        <v>0</v>
      </c>
      <c r="CV26" s="75"/>
      <c r="CW26" s="76"/>
      <c r="CX26" s="198">
        <f t="shared" si="22"/>
        <v>0</v>
      </c>
      <c r="CY26" s="75"/>
      <c r="CZ26" s="76"/>
      <c r="DA26" s="198">
        <f t="shared" si="23"/>
        <v>0</v>
      </c>
      <c r="DB26" s="72">
        <v>0.41319444444444442</v>
      </c>
      <c r="DC26" s="71">
        <v>0.625</v>
      </c>
      <c r="DD26" s="198">
        <f t="shared" si="24"/>
        <v>0.21180555555555558</v>
      </c>
      <c r="DE26" s="72">
        <v>0.41319444444444442</v>
      </c>
      <c r="DF26" s="112">
        <v>0.625</v>
      </c>
      <c r="DG26" s="198">
        <f t="shared" si="25"/>
        <v>0.21180555555555558</v>
      </c>
      <c r="DH26" s="73">
        <v>0.39583333333333331</v>
      </c>
      <c r="DI26" s="71">
        <v>0.625</v>
      </c>
      <c r="DJ26" s="198">
        <f t="shared" si="26"/>
        <v>0.22916666666666669</v>
      </c>
      <c r="DK26" s="75"/>
      <c r="DL26" s="76"/>
      <c r="DM26" s="198">
        <f t="shared" si="27"/>
        <v>0</v>
      </c>
      <c r="DN26" s="198">
        <f t="shared" si="28"/>
        <v>0.6527777777777779</v>
      </c>
      <c r="DO26" s="267">
        <v>1.5729166666666667</v>
      </c>
      <c r="DP26" s="255">
        <f>DN26+DN27</f>
        <v>1.2881944444444446</v>
      </c>
      <c r="DQ26" s="255">
        <f>DP26-DO26</f>
        <v>-0.2847222222222221</v>
      </c>
      <c r="DR26" s="257" t="str">
        <f>IF(DQ26&lt;0,"-"&amp;TEXT(ABS(DQ26),"[hh]:mm"),DQ26)</f>
        <v>-06:50</v>
      </c>
      <c r="DS26" s="259">
        <v>0</v>
      </c>
      <c r="DT26" s="255">
        <f t="shared" ref="DT26" si="291">SUM(CP26,DQ26,DS26)</f>
        <v>7.2916666666666852E-2</v>
      </c>
      <c r="DU26" s="257">
        <f t="shared" ref="DU26" si="292">IF(DT26&lt;0,"-"&amp;TEXT(ABS(DT26),"[hh]:mm"),DT26)</f>
        <v>7.2916666666666852E-2</v>
      </c>
      <c r="DW26" s="253">
        <v>10</v>
      </c>
      <c r="DX26" s="16"/>
      <c r="DY26" s="17"/>
      <c r="DZ26" s="198">
        <f t="shared" si="29"/>
        <v>0</v>
      </c>
      <c r="EA26" s="75"/>
      <c r="EB26" s="76"/>
      <c r="EC26" s="198">
        <f t="shared" si="30"/>
        <v>0</v>
      </c>
      <c r="ED26" s="75"/>
      <c r="EE26" s="76"/>
      <c r="EF26" s="198">
        <f t="shared" si="31"/>
        <v>0</v>
      </c>
      <c r="EG26" s="75"/>
      <c r="EH26" s="76"/>
      <c r="EI26" s="198">
        <f t="shared" si="32"/>
        <v>0</v>
      </c>
      <c r="EJ26" s="72">
        <v>0.41319444444444442</v>
      </c>
      <c r="EK26" s="112">
        <v>0.625</v>
      </c>
      <c r="EL26" s="198">
        <f t="shared" si="33"/>
        <v>0.21180555555555558</v>
      </c>
      <c r="EM26" s="73">
        <v>0.39583333333333331</v>
      </c>
      <c r="EN26" s="71">
        <v>0.625</v>
      </c>
      <c r="EO26" s="198">
        <f t="shared" si="34"/>
        <v>0.22916666666666669</v>
      </c>
      <c r="EP26" s="75"/>
      <c r="EQ26" s="76"/>
      <c r="ER26" s="198">
        <f t="shared" si="35"/>
        <v>0</v>
      </c>
      <c r="ES26" s="198">
        <f t="shared" si="36"/>
        <v>0.44097222222222227</v>
      </c>
      <c r="ET26" s="267">
        <v>1.5729166666666667</v>
      </c>
      <c r="EU26" s="255">
        <f>ES26+ES27</f>
        <v>1.1597222222222223</v>
      </c>
      <c r="EV26" s="255">
        <f>EU26-ET26</f>
        <v>-0.41319444444444442</v>
      </c>
      <c r="EW26" s="257" t="str">
        <f>IF(EV26&lt;0,"-"&amp;TEXT(ABS(EV26),"[hh]:mm"),EV26)</f>
        <v>-09:55</v>
      </c>
      <c r="EX26" s="259">
        <v>0</v>
      </c>
      <c r="EY26" s="255">
        <f t="shared" ref="EY26" si="293">SUM(DU26,EV26,EX26)</f>
        <v>-0.34027777777777757</v>
      </c>
      <c r="EZ26" s="257" t="str">
        <f t="shared" ref="EZ26" si="294">IF(EY26&lt;0,"-"&amp;TEXT(ABS(EY26),"[hh]:mm"),EY26)</f>
        <v>-08:10</v>
      </c>
      <c r="FA26" s="247"/>
      <c r="FB26" s="253">
        <v>10</v>
      </c>
      <c r="FC26" s="286">
        <v>0.49652777777777773</v>
      </c>
      <c r="FD26" s="286"/>
      <c r="FE26" s="286"/>
      <c r="FF26" s="286"/>
      <c r="FG26" s="286"/>
      <c r="FH26" s="286">
        <v>0.58333333333333337</v>
      </c>
      <c r="FI26" s="286"/>
      <c r="FJ26" s="286"/>
      <c r="FK26" s="286"/>
      <c r="FL26" s="286"/>
      <c r="FM26" s="214">
        <f t="shared" si="59"/>
        <v>8.6805555555555636E-2</v>
      </c>
      <c r="FN26" s="287"/>
      <c r="FO26" s="287"/>
      <c r="FP26" s="287"/>
      <c r="FQ26" s="287"/>
      <c r="FR26" s="287"/>
      <c r="FS26" s="287"/>
      <c r="FT26" s="287"/>
      <c r="FU26" s="287"/>
      <c r="FV26" s="287"/>
      <c r="FW26" s="287"/>
      <c r="FX26" s="214">
        <f t="shared" si="37"/>
        <v>0</v>
      </c>
      <c r="FY26" s="287"/>
      <c r="FZ26" s="287"/>
      <c r="GA26" s="287"/>
      <c r="GB26" s="287"/>
      <c r="GC26" s="287"/>
      <c r="GD26" s="287"/>
      <c r="GE26" s="287"/>
      <c r="GF26" s="287"/>
      <c r="GG26" s="287"/>
      <c r="GH26" s="287"/>
      <c r="GI26" s="214">
        <f t="shared" si="38"/>
        <v>0</v>
      </c>
      <c r="GJ26" s="287"/>
      <c r="GK26" s="287"/>
      <c r="GL26" s="287"/>
      <c r="GM26" s="287"/>
      <c r="GN26" s="287"/>
      <c r="GO26" s="287"/>
      <c r="GP26" s="287"/>
      <c r="GQ26" s="287"/>
      <c r="GR26" s="287"/>
      <c r="GS26" s="287"/>
      <c r="GT26" s="214">
        <f t="shared" si="39"/>
        <v>0</v>
      </c>
      <c r="GU26" s="286">
        <v>0.41319444444444442</v>
      </c>
      <c r="GV26" s="286"/>
      <c r="GW26" s="286"/>
      <c r="GX26" s="286"/>
      <c r="GY26" s="286"/>
      <c r="GZ26" s="286">
        <v>0.625</v>
      </c>
      <c r="HA26" s="286"/>
      <c r="HB26" s="286"/>
      <c r="HC26" s="286"/>
      <c r="HD26" s="286"/>
      <c r="HE26" s="214">
        <f t="shared" si="40"/>
        <v>0.21180555555555558</v>
      </c>
      <c r="HF26" s="286">
        <v>0.39583333333333331</v>
      </c>
      <c r="HG26" s="286"/>
      <c r="HH26" s="286"/>
      <c r="HI26" s="286"/>
      <c r="HJ26" s="286"/>
      <c r="HK26" s="286">
        <v>0.625</v>
      </c>
      <c r="HL26" s="286"/>
      <c r="HM26" s="286"/>
      <c r="HN26" s="286"/>
      <c r="HO26" s="286"/>
      <c r="HP26" s="214">
        <f t="shared" si="41"/>
        <v>0.22916666666666669</v>
      </c>
      <c r="HQ26" s="288"/>
      <c r="HR26" s="289"/>
      <c r="HS26" s="289"/>
      <c r="HT26" s="289"/>
      <c r="HU26" s="290"/>
      <c r="HV26" s="291"/>
      <c r="HW26" s="289"/>
      <c r="HX26" s="289"/>
      <c r="HY26" s="289"/>
      <c r="HZ26" s="292"/>
      <c r="IA26" s="214">
        <f t="shared" si="42"/>
        <v>0</v>
      </c>
      <c r="IB26" s="200">
        <f t="shared" si="60"/>
        <v>0.5277777777777779</v>
      </c>
      <c r="IC26" s="267">
        <v>1.5729166666666667</v>
      </c>
      <c r="ID26" s="284">
        <f t="shared" ref="ID26" si="295">IB26+IB27</f>
        <v>1.5173611111111112</v>
      </c>
      <c r="IE26" s="284">
        <f t="shared" ref="IE26" si="296">ID26-IC26</f>
        <v>-5.555555555555558E-2</v>
      </c>
      <c r="IF26" s="273" t="str">
        <f t="shared" ref="IF26" si="297">IF(IE26&lt;0,"-"&amp;TEXT(ABS(IE26),"[hh]:mm"),IE26)</f>
        <v>-01:20</v>
      </c>
      <c r="IG26" s="293">
        <v>0</v>
      </c>
      <c r="IH26" s="255">
        <f t="shared" ref="IH26" si="298">SUM(HC26,IE26,IG26)</f>
        <v>-5.555555555555558E-2</v>
      </c>
      <c r="II26" s="273" t="str">
        <f>IF(IH26&lt;0,"-"&amp;TEXT(ABS(IH26),"[hh]:mm"),IH26)</f>
        <v>-01:20</v>
      </c>
      <c r="IJ26" s="384"/>
      <c r="IL26" s="253">
        <v>10</v>
      </c>
      <c r="IM26" s="73">
        <v>0.45833333333333331</v>
      </c>
      <c r="IN26" s="71">
        <v>0.58333333333333337</v>
      </c>
      <c r="IO26" s="198">
        <f t="shared" si="43"/>
        <v>0.12500000000000006</v>
      </c>
      <c r="IP26" s="75"/>
      <c r="IQ26" s="76"/>
      <c r="IR26" s="198">
        <f t="shared" si="44"/>
        <v>0</v>
      </c>
      <c r="IS26" s="75"/>
      <c r="IT26" s="76"/>
      <c r="IU26" s="198">
        <f t="shared" si="45"/>
        <v>0</v>
      </c>
      <c r="IV26" s="75"/>
      <c r="IW26" s="76"/>
      <c r="IX26" s="198">
        <f t="shared" si="46"/>
        <v>0</v>
      </c>
      <c r="IY26" s="72">
        <v>0.41319444444444442</v>
      </c>
      <c r="IZ26" s="112">
        <v>0.625</v>
      </c>
      <c r="JA26" s="198">
        <f t="shared" si="47"/>
        <v>0.21180555555555558</v>
      </c>
      <c r="JB26" s="73">
        <v>0.39583333333333331</v>
      </c>
      <c r="JC26" s="71">
        <v>0.625</v>
      </c>
      <c r="JD26" s="198">
        <f t="shared" si="48"/>
        <v>0.22916666666666669</v>
      </c>
      <c r="JE26" s="75"/>
      <c r="JF26" s="76"/>
      <c r="JG26" s="198">
        <f t="shared" si="49"/>
        <v>0</v>
      </c>
      <c r="JH26" s="198">
        <f t="shared" si="66"/>
        <v>0.56597222222222232</v>
      </c>
      <c r="JI26" s="267">
        <v>1.5729166666666667</v>
      </c>
      <c r="JJ26" s="255">
        <f>JH26+JH27</f>
        <v>1.5555555555555558</v>
      </c>
      <c r="JK26" s="255">
        <f>JJ26-JI26</f>
        <v>-1.7361111111110938E-2</v>
      </c>
      <c r="JL26" s="257" t="str">
        <f>IF(JK26&lt;0,"-"&amp;TEXT(ABS(JK26),"[hh]:mm"),JK26)</f>
        <v>-00:25</v>
      </c>
      <c r="JM26" s="259">
        <v>0</v>
      </c>
      <c r="JN26" s="255">
        <f t="shared" ref="JN26" si="299">SUM(EZ26,JK26,JM26)</f>
        <v>-1.7361111111110938E-2</v>
      </c>
      <c r="JO26" s="303" t="str">
        <f t="shared" ref="JO26" si="300">IF(JN26&lt;0,"-"&amp;TEXT(ABS(JN26),"[hh]:mm"),JN26)</f>
        <v>-00:25</v>
      </c>
      <c r="JP26" s="237"/>
      <c r="JQ26" s="253">
        <v>10</v>
      </c>
      <c r="JR26" s="286">
        <v>0.49652777777777773</v>
      </c>
      <c r="JS26" s="286"/>
      <c r="JT26" s="286"/>
      <c r="JU26" s="286"/>
      <c r="JV26" s="286"/>
      <c r="JW26" s="286">
        <v>0.58333333333333337</v>
      </c>
      <c r="JX26" s="286"/>
      <c r="JY26" s="286"/>
      <c r="JZ26" s="286"/>
      <c r="KA26" s="286"/>
      <c r="KB26" s="214">
        <f t="shared" si="61"/>
        <v>8.6805555555555636E-2</v>
      </c>
      <c r="KC26" s="287"/>
      <c r="KD26" s="287"/>
      <c r="KE26" s="287"/>
      <c r="KF26" s="287"/>
      <c r="KG26" s="287"/>
      <c r="KH26" s="287"/>
      <c r="KI26" s="287"/>
      <c r="KJ26" s="287"/>
      <c r="KK26" s="287"/>
      <c r="KL26" s="287"/>
      <c r="KM26" s="214">
        <f t="shared" si="50"/>
        <v>0</v>
      </c>
      <c r="KN26" s="287"/>
      <c r="KO26" s="287"/>
      <c r="KP26" s="287"/>
      <c r="KQ26" s="287"/>
      <c r="KR26" s="287"/>
      <c r="KS26" s="287"/>
      <c r="KT26" s="287"/>
      <c r="KU26" s="287"/>
      <c r="KV26" s="287"/>
      <c r="KW26" s="287"/>
      <c r="KX26" s="214">
        <f t="shared" si="51"/>
        <v>0</v>
      </c>
      <c r="KY26" s="287"/>
      <c r="KZ26" s="287"/>
      <c r="LA26" s="287"/>
      <c r="LB26" s="287"/>
      <c r="LC26" s="287"/>
      <c r="LD26" s="287"/>
      <c r="LE26" s="287"/>
      <c r="LF26" s="287"/>
      <c r="LG26" s="287"/>
      <c r="LH26" s="287"/>
      <c r="LI26" s="214">
        <f t="shared" si="52"/>
        <v>0</v>
      </c>
      <c r="LJ26" s="286">
        <v>0.41319444444444442</v>
      </c>
      <c r="LK26" s="286"/>
      <c r="LL26" s="286"/>
      <c r="LM26" s="286"/>
      <c r="LN26" s="286"/>
      <c r="LO26" s="286">
        <v>0.625</v>
      </c>
      <c r="LP26" s="286"/>
      <c r="LQ26" s="286"/>
      <c r="LR26" s="286"/>
      <c r="LS26" s="286"/>
      <c r="LT26" s="214">
        <f t="shared" si="53"/>
        <v>0.21180555555555558</v>
      </c>
      <c r="LU26" s="286">
        <v>0.39583333333333331</v>
      </c>
      <c r="LV26" s="286"/>
      <c r="LW26" s="286"/>
      <c r="LX26" s="286"/>
      <c r="LY26" s="286"/>
      <c r="LZ26" s="286">
        <v>0.625</v>
      </c>
      <c r="MA26" s="286"/>
      <c r="MB26" s="286"/>
      <c r="MC26" s="286"/>
      <c r="MD26" s="286"/>
      <c r="ME26" s="214">
        <f t="shared" si="54"/>
        <v>0.22916666666666669</v>
      </c>
      <c r="MF26" s="288"/>
      <c r="MG26" s="289"/>
      <c r="MH26" s="289"/>
      <c r="MI26" s="289"/>
      <c r="MJ26" s="290"/>
      <c r="MK26" s="291"/>
      <c r="ML26" s="289"/>
      <c r="MM26" s="289"/>
      <c r="MN26" s="289"/>
      <c r="MO26" s="292"/>
      <c r="MP26" s="214">
        <f t="shared" si="55"/>
        <v>0</v>
      </c>
      <c r="MQ26" s="200">
        <f t="shared" si="62"/>
        <v>0.5277777777777779</v>
      </c>
      <c r="MR26" s="267">
        <v>1.5729166666666667</v>
      </c>
      <c r="MS26" s="284">
        <f t="shared" ref="MS26" si="301">MQ26+MQ27</f>
        <v>1.5173611111111112</v>
      </c>
      <c r="MT26" s="284">
        <f t="shared" ref="MT26" si="302">MS26-MR26</f>
        <v>-5.555555555555558E-2</v>
      </c>
      <c r="MU26" s="273" t="str">
        <f t="shared" ref="MU26" si="303">IF(MT26&lt;0,"-"&amp;TEXT(ABS(MT26),"[hh]:mm"),MT26)</f>
        <v>-01:20</v>
      </c>
      <c r="MV26" s="293">
        <v>0</v>
      </c>
      <c r="MW26" s="255">
        <f t="shared" ref="MW26" si="304">SUM(LR26,MT26,MV26)</f>
        <v>-5.555555555555558E-2</v>
      </c>
      <c r="MX26" s="273" t="str">
        <f>IF(MW26&lt;0,"-"&amp;TEXT(ABS(MW26),"[hh]:mm"),MW26)</f>
        <v>-01:20</v>
      </c>
    </row>
    <row r="27" spans="1:362" ht="15" customHeight="1" thickBot="1" x14ac:dyDescent="0.35">
      <c r="A27" s="260"/>
      <c r="C27" s="261"/>
      <c r="D27" s="77"/>
      <c r="E27" s="78"/>
      <c r="F27" s="199">
        <f t="shared" si="68"/>
        <v>0</v>
      </c>
      <c r="G27" s="74">
        <v>0.58333333333333337</v>
      </c>
      <c r="H27" s="79">
        <v>0.80902777777777779</v>
      </c>
      <c r="I27" s="199">
        <f t="shared" si="0"/>
        <v>0.22569444444444442</v>
      </c>
      <c r="J27" s="74">
        <v>0.66666666666666663</v>
      </c>
      <c r="K27" s="79">
        <v>0.78125</v>
      </c>
      <c r="L27" s="199">
        <f t="shared" si="1"/>
        <v>0.11458333333333337</v>
      </c>
      <c r="M27" s="74">
        <v>0.66666666666666663</v>
      </c>
      <c r="N27" s="70">
        <v>0.80208333333333337</v>
      </c>
      <c r="O27" s="199">
        <f t="shared" si="2"/>
        <v>0.13541666666666674</v>
      </c>
      <c r="P27" s="74">
        <v>0.66666666666666663</v>
      </c>
      <c r="Q27" s="79">
        <v>0.79166666666666663</v>
      </c>
      <c r="R27" s="199">
        <f t="shared" si="3"/>
        <v>0.125</v>
      </c>
      <c r="S27" s="69">
        <v>0.66666666666666663</v>
      </c>
      <c r="T27" s="79">
        <v>0.79166666666666663</v>
      </c>
      <c r="U27" s="199">
        <f t="shared" si="56"/>
        <v>0.125</v>
      </c>
      <c r="V27" s="77"/>
      <c r="W27" s="78"/>
      <c r="X27" s="199">
        <f t="shared" si="5"/>
        <v>0</v>
      </c>
      <c r="Y27" s="200">
        <f t="shared" si="57"/>
        <v>0.72569444444444453</v>
      </c>
      <c r="Z27" s="268"/>
      <c r="AA27" s="294"/>
      <c r="AB27" s="285"/>
      <c r="AC27" s="274"/>
      <c r="AD27" s="294"/>
      <c r="AE27" s="256"/>
      <c r="AF27" s="274"/>
      <c r="AH27" s="261"/>
      <c r="AI27" s="74">
        <v>0.66666666666666663</v>
      </c>
      <c r="AJ27" s="79">
        <v>0.79166666666666663</v>
      </c>
      <c r="AK27" s="199">
        <f t="shared" si="6"/>
        <v>0.125</v>
      </c>
      <c r="AL27" s="77"/>
      <c r="AM27" s="78"/>
      <c r="AN27" s="199">
        <f t="shared" si="7"/>
        <v>0</v>
      </c>
      <c r="AO27" s="74">
        <v>0.54166666666666663</v>
      </c>
      <c r="AP27" s="79">
        <v>0.79166666666666663</v>
      </c>
      <c r="AQ27" s="199">
        <f t="shared" si="8"/>
        <v>0.25</v>
      </c>
      <c r="AR27" s="74">
        <v>0.66666666666666663</v>
      </c>
      <c r="AS27" s="70">
        <v>0.80208333333333337</v>
      </c>
      <c r="AT27" s="199">
        <f t="shared" si="9"/>
        <v>0.13541666666666674</v>
      </c>
      <c r="AU27" s="74">
        <v>0.66666666666666663</v>
      </c>
      <c r="AV27" s="79">
        <v>0.79166666666666663</v>
      </c>
      <c r="AW27" s="199">
        <f t="shared" si="10"/>
        <v>0.125</v>
      </c>
      <c r="AX27" s="69">
        <v>0.66666666666666663</v>
      </c>
      <c r="AY27" s="79">
        <v>0.79166666666666663</v>
      </c>
      <c r="AZ27" s="199">
        <f t="shared" si="11"/>
        <v>0.125</v>
      </c>
      <c r="BA27" s="77"/>
      <c r="BB27" s="78"/>
      <c r="BC27" s="199">
        <f t="shared" si="12"/>
        <v>0</v>
      </c>
      <c r="BD27" s="201">
        <f>SUMIF($D$4:$X$4,"H",AI27:BC27)</f>
        <v>0.76041666666666674</v>
      </c>
      <c r="BE27" s="268"/>
      <c r="BF27" s="294"/>
      <c r="BG27" s="285"/>
      <c r="BH27" s="274"/>
      <c r="BI27" s="294"/>
      <c r="BJ27" s="256"/>
      <c r="BK27" s="274"/>
      <c r="BM27" s="261"/>
      <c r="BN27" s="74">
        <v>0.66666666666666663</v>
      </c>
      <c r="BO27" s="79">
        <v>0.70833333333333337</v>
      </c>
      <c r="BP27" s="199">
        <f t="shared" si="13"/>
        <v>4.1666666666666741E-2</v>
      </c>
      <c r="BQ27" s="77"/>
      <c r="BR27" s="78"/>
      <c r="BS27" s="199">
        <f t="shared" si="14"/>
        <v>0</v>
      </c>
      <c r="BT27" s="74">
        <v>0.60416666666666663</v>
      </c>
      <c r="BU27" s="70">
        <v>0.78125</v>
      </c>
      <c r="BV27" s="199">
        <f t="shared" si="15"/>
        <v>0.17708333333333337</v>
      </c>
      <c r="BW27" s="74">
        <v>0.625</v>
      </c>
      <c r="BX27" s="79">
        <v>0.79166666666666663</v>
      </c>
      <c r="BY27" s="199">
        <f t="shared" si="16"/>
        <v>0.16666666666666663</v>
      </c>
      <c r="BZ27" s="74">
        <v>0.66666666666666663</v>
      </c>
      <c r="CA27" s="79">
        <v>0.79166666666666663</v>
      </c>
      <c r="CB27" s="81">
        <f t="shared" si="79"/>
        <v>0.125</v>
      </c>
      <c r="CC27" s="69">
        <v>0.66666666666666663</v>
      </c>
      <c r="CD27" s="79">
        <v>0.79166666666666663</v>
      </c>
      <c r="CE27" s="199">
        <f t="shared" si="18"/>
        <v>0.125</v>
      </c>
      <c r="CF27" s="77"/>
      <c r="CG27" s="78"/>
      <c r="CH27" s="199">
        <f t="shared" si="19"/>
        <v>0</v>
      </c>
      <c r="CI27" s="201">
        <f>SUMIF($D$4:$X$4,"H",BN27:CH27)</f>
        <v>0.63541666666666674</v>
      </c>
      <c r="CJ27" s="268"/>
      <c r="CK27" s="256"/>
      <c r="CL27" s="256"/>
      <c r="CM27" s="258"/>
      <c r="CN27" s="260"/>
      <c r="CO27" s="256"/>
      <c r="CP27" s="258"/>
      <c r="CR27" s="261"/>
      <c r="CS27" s="77"/>
      <c r="CT27" s="78"/>
      <c r="CU27" s="199">
        <f t="shared" si="21"/>
        <v>0</v>
      </c>
      <c r="CV27" s="77"/>
      <c r="CW27" s="78"/>
      <c r="CX27" s="199">
        <f t="shared" si="22"/>
        <v>0</v>
      </c>
      <c r="CY27" s="74">
        <v>0.54166666666666663</v>
      </c>
      <c r="CZ27" s="70">
        <v>0.80208333333333337</v>
      </c>
      <c r="DA27" s="199">
        <f t="shared" si="23"/>
        <v>0.26041666666666674</v>
      </c>
      <c r="DB27" s="74">
        <v>0.66666666666666663</v>
      </c>
      <c r="DC27" s="79">
        <v>0.79166666666666663</v>
      </c>
      <c r="DD27" s="199">
        <f t="shared" si="24"/>
        <v>0.125</v>
      </c>
      <c r="DE27" s="74">
        <v>0.66666666666666663</v>
      </c>
      <c r="DF27" s="79">
        <v>0.79166666666666663</v>
      </c>
      <c r="DG27" s="199">
        <f t="shared" si="25"/>
        <v>0.125</v>
      </c>
      <c r="DH27" s="69">
        <v>0.66666666666666663</v>
      </c>
      <c r="DI27" s="79">
        <v>0.79166666666666663</v>
      </c>
      <c r="DJ27" s="199">
        <f t="shared" si="26"/>
        <v>0.125</v>
      </c>
      <c r="DK27" s="77"/>
      <c r="DL27" s="78"/>
      <c r="DM27" s="199">
        <f t="shared" si="27"/>
        <v>0</v>
      </c>
      <c r="DN27" s="201">
        <f>SUMIF($D$4:$X$4,"H",CS27:DM27)</f>
        <v>0.63541666666666674</v>
      </c>
      <c r="DO27" s="268"/>
      <c r="DP27" s="256"/>
      <c r="DQ27" s="256"/>
      <c r="DR27" s="258"/>
      <c r="DS27" s="260"/>
      <c r="DT27" s="256"/>
      <c r="DU27" s="258"/>
      <c r="DW27" s="261"/>
      <c r="DX27" s="18"/>
      <c r="DY27" s="19"/>
      <c r="DZ27" s="199">
        <f t="shared" si="29"/>
        <v>0</v>
      </c>
      <c r="EA27" s="77"/>
      <c r="EB27" s="78"/>
      <c r="EC27" s="199">
        <f t="shared" si="30"/>
        <v>0</v>
      </c>
      <c r="ED27" s="74">
        <v>0.54166666666666663</v>
      </c>
      <c r="EE27" s="70">
        <v>0.80208333333333337</v>
      </c>
      <c r="EF27" s="199">
        <f t="shared" si="31"/>
        <v>0.26041666666666674</v>
      </c>
      <c r="EG27" s="74">
        <v>0.58333333333333337</v>
      </c>
      <c r="EH27" s="79">
        <v>0.79166666666666663</v>
      </c>
      <c r="EI27" s="199">
        <f t="shared" si="32"/>
        <v>0.20833333333333326</v>
      </c>
      <c r="EJ27" s="74">
        <v>0.66666666666666663</v>
      </c>
      <c r="EK27" s="79">
        <v>0.79166666666666663</v>
      </c>
      <c r="EL27" s="199">
        <f t="shared" si="33"/>
        <v>0.125</v>
      </c>
      <c r="EM27" s="69">
        <v>0.66666666666666663</v>
      </c>
      <c r="EN27" s="79">
        <v>0.79166666666666663</v>
      </c>
      <c r="EO27" s="199">
        <f t="shared" si="34"/>
        <v>0.125</v>
      </c>
      <c r="EP27" s="77"/>
      <c r="EQ27" s="78"/>
      <c r="ER27" s="199">
        <f t="shared" si="35"/>
        <v>0</v>
      </c>
      <c r="ES27" s="201">
        <f>SUMIF($D$4:$X$4,"H",DX27:ER27)</f>
        <v>0.71875</v>
      </c>
      <c r="ET27" s="268"/>
      <c r="EU27" s="256"/>
      <c r="EV27" s="256"/>
      <c r="EW27" s="258"/>
      <c r="EX27" s="260"/>
      <c r="EY27" s="256"/>
      <c r="EZ27" s="258"/>
      <c r="FA27" s="247"/>
      <c r="FB27" s="261"/>
      <c r="FC27" s="275">
        <v>0.625</v>
      </c>
      <c r="FD27" s="275"/>
      <c r="FE27" s="275"/>
      <c r="FF27" s="275"/>
      <c r="FG27" s="275"/>
      <c r="FH27" s="275">
        <v>0.79166666666666663</v>
      </c>
      <c r="FI27" s="275"/>
      <c r="FJ27" s="275"/>
      <c r="FK27" s="275"/>
      <c r="FL27" s="275"/>
      <c r="FM27" s="214">
        <f t="shared" si="59"/>
        <v>0.16666666666666663</v>
      </c>
      <c r="FN27" s="276"/>
      <c r="FO27" s="276"/>
      <c r="FP27" s="276"/>
      <c r="FQ27" s="276"/>
      <c r="FR27" s="276"/>
      <c r="FS27" s="277"/>
      <c r="FT27" s="277"/>
      <c r="FU27" s="277"/>
      <c r="FV27" s="277"/>
      <c r="FW27" s="277"/>
      <c r="FX27" s="214">
        <f t="shared" si="37"/>
        <v>0</v>
      </c>
      <c r="FY27" s="365">
        <v>0.54166666666666663</v>
      </c>
      <c r="FZ27" s="366"/>
      <c r="GA27" s="366"/>
      <c r="GB27" s="366"/>
      <c r="GC27" s="367"/>
      <c r="GD27" s="335">
        <v>0.80208333333333337</v>
      </c>
      <c r="GE27" s="336"/>
      <c r="GF27" s="336"/>
      <c r="GG27" s="336"/>
      <c r="GH27" s="337"/>
      <c r="GI27" s="214">
        <f t="shared" si="38"/>
        <v>0.26041666666666674</v>
      </c>
      <c r="GJ27" s="365">
        <v>0.58333333333333337</v>
      </c>
      <c r="GK27" s="366"/>
      <c r="GL27" s="366"/>
      <c r="GM27" s="366"/>
      <c r="GN27" s="367"/>
      <c r="GO27" s="368">
        <v>0.89583333333333337</v>
      </c>
      <c r="GP27" s="368"/>
      <c r="GQ27" s="368"/>
      <c r="GR27" s="368"/>
      <c r="GS27" s="368"/>
      <c r="GT27" s="214">
        <f t="shared" si="39"/>
        <v>0.3125</v>
      </c>
      <c r="GU27" s="275">
        <v>0.66666666666666663</v>
      </c>
      <c r="GV27" s="275"/>
      <c r="GW27" s="275"/>
      <c r="GX27" s="275"/>
      <c r="GY27" s="275"/>
      <c r="GZ27" s="275">
        <v>0.79166666666666663</v>
      </c>
      <c r="HA27" s="275"/>
      <c r="HB27" s="275"/>
      <c r="HC27" s="275"/>
      <c r="HD27" s="275"/>
      <c r="HE27" s="214">
        <f t="shared" si="40"/>
        <v>0.125</v>
      </c>
      <c r="HF27" s="275">
        <v>0.66666666666666663</v>
      </c>
      <c r="HG27" s="275"/>
      <c r="HH27" s="275"/>
      <c r="HI27" s="275"/>
      <c r="HJ27" s="275"/>
      <c r="HK27" s="275">
        <v>0.79166666666666663</v>
      </c>
      <c r="HL27" s="275"/>
      <c r="HM27" s="275"/>
      <c r="HN27" s="275"/>
      <c r="HO27" s="275"/>
      <c r="HP27" s="214">
        <f t="shared" si="41"/>
        <v>0.125</v>
      </c>
      <c r="HQ27" s="278"/>
      <c r="HR27" s="279"/>
      <c r="HS27" s="279"/>
      <c r="HT27" s="279"/>
      <c r="HU27" s="280"/>
      <c r="HV27" s="281"/>
      <c r="HW27" s="282"/>
      <c r="HX27" s="282"/>
      <c r="HY27" s="282"/>
      <c r="HZ27" s="283"/>
      <c r="IA27" s="214">
        <f t="shared" si="42"/>
        <v>0</v>
      </c>
      <c r="IB27" s="251">
        <f t="shared" si="60"/>
        <v>0.98958333333333337</v>
      </c>
      <c r="IC27" s="268"/>
      <c r="ID27" s="285"/>
      <c r="IE27" s="285"/>
      <c r="IF27" s="274"/>
      <c r="IG27" s="294"/>
      <c r="IH27" s="256"/>
      <c r="II27" s="274"/>
      <c r="IJ27" s="384"/>
      <c r="IL27" s="261"/>
      <c r="IM27" s="74">
        <v>0.625</v>
      </c>
      <c r="IN27" s="79">
        <v>0.79166666666666663</v>
      </c>
      <c r="IO27" s="199">
        <f t="shared" si="43"/>
        <v>0.16666666666666663</v>
      </c>
      <c r="IP27" s="77"/>
      <c r="IQ27" s="78"/>
      <c r="IR27" s="199">
        <f t="shared" si="44"/>
        <v>0</v>
      </c>
      <c r="IS27" s="74">
        <v>0.54166666666666663</v>
      </c>
      <c r="IT27" s="70">
        <v>0.80208333333333337</v>
      </c>
      <c r="IU27" s="199">
        <f t="shared" si="45"/>
        <v>0.26041666666666674</v>
      </c>
      <c r="IV27" s="74">
        <v>0.58333333333333337</v>
      </c>
      <c r="IW27" s="79">
        <v>0.89583333333333337</v>
      </c>
      <c r="IX27" s="199">
        <f t="shared" si="46"/>
        <v>0.3125</v>
      </c>
      <c r="IY27" s="74">
        <v>0.66666666666666663</v>
      </c>
      <c r="IZ27" s="79">
        <v>0.79166666666666663</v>
      </c>
      <c r="JA27" s="199">
        <f t="shared" si="47"/>
        <v>0.125</v>
      </c>
      <c r="JB27" s="69">
        <v>0.66666666666666663</v>
      </c>
      <c r="JC27" s="79">
        <v>0.79166666666666663</v>
      </c>
      <c r="JD27" s="199">
        <f t="shared" si="48"/>
        <v>0.125</v>
      </c>
      <c r="JE27" s="77"/>
      <c r="JF27" s="78"/>
      <c r="JG27" s="199">
        <f t="shared" si="49"/>
        <v>0</v>
      </c>
      <c r="JH27" s="201">
        <f t="shared" si="66"/>
        <v>0.98958333333333337</v>
      </c>
      <c r="JI27" s="268"/>
      <c r="JJ27" s="256"/>
      <c r="JK27" s="256"/>
      <c r="JL27" s="258"/>
      <c r="JM27" s="260"/>
      <c r="JN27" s="256"/>
      <c r="JO27" s="304"/>
      <c r="JP27" s="237"/>
      <c r="JQ27" s="261"/>
      <c r="JR27" s="275">
        <v>0.625</v>
      </c>
      <c r="JS27" s="275"/>
      <c r="JT27" s="275"/>
      <c r="JU27" s="275"/>
      <c r="JV27" s="275"/>
      <c r="JW27" s="275">
        <v>0.79166666666666663</v>
      </c>
      <c r="JX27" s="275"/>
      <c r="JY27" s="275"/>
      <c r="JZ27" s="275"/>
      <c r="KA27" s="275"/>
      <c r="KB27" s="214">
        <f t="shared" si="61"/>
        <v>0.16666666666666663</v>
      </c>
      <c r="KC27" s="276"/>
      <c r="KD27" s="276"/>
      <c r="KE27" s="276"/>
      <c r="KF27" s="276"/>
      <c r="KG27" s="276"/>
      <c r="KH27" s="277"/>
      <c r="KI27" s="277"/>
      <c r="KJ27" s="277"/>
      <c r="KK27" s="277"/>
      <c r="KL27" s="277"/>
      <c r="KM27" s="214">
        <f t="shared" si="50"/>
        <v>0</v>
      </c>
      <c r="KN27" s="365">
        <v>0.54166666666666663</v>
      </c>
      <c r="KO27" s="366"/>
      <c r="KP27" s="366"/>
      <c r="KQ27" s="366"/>
      <c r="KR27" s="367"/>
      <c r="KS27" s="335">
        <v>0.80208333333333337</v>
      </c>
      <c r="KT27" s="336"/>
      <c r="KU27" s="336"/>
      <c r="KV27" s="336"/>
      <c r="KW27" s="337"/>
      <c r="KX27" s="214">
        <f t="shared" si="51"/>
        <v>0.26041666666666674</v>
      </c>
      <c r="KY27" s="365">
        <v>0.58333333333333337</v>
      </c>
      <c r="KZ27" s="366"/>
      <c r="LA27" s="366"/>
      <c r="LB27" s="366"/>
      <c r="LC27" s="367"/>
      <c r="LD27" s="368">
        <v>0.89583333333333337</v>
      </c>
      <c r="LE27" s="368"/>
      <c r="LF27" s="368"/>
      <c r="LG27" s="368"/>
      <c r="LH27" s="368"/>
      <c r="LI27" s="214">
        <f t="shared" si="52"/>
        <v>0.3125</v>
      </c>
      <c r="LJ27" s="275">
        <v>0.66666666666666663</v>
      </c>
      <c r="LK27" s="275"/>
      <c r="LL27" s="275"/>
      <c r="LM27" s="275"/>
      <c r="LN27" s="275"/>
      <c r="LO27" s="275">
        <v>0.79166666666666663</v>
      </c>
      <c r="LP27" s="275"/>
      <c r="LQ27" s="275"/>
      <c r="LR27" s="275"/>
      <c r="LS27" s="275"/>
      <c r="LT27" s="214">
        <f t="shared" si="53"/>
        <v>0.125</v>
      </c>
      <c r="LU27" s="275">
        <v>0.66666666666666663</v>
      </c>
      <c r="LV27" s="275"/>
      <c r="LW27" s="275"/>
      <c r="LX27" s="275"/>
      <c r="LY27" s="275"/>
      <c r="LZ27" s="275">
        <v>0.79166666666666663</v>
      </c>
      <c r="MA27" s="275"/>
      <c r="MB27" s="275"/>
      <c r="MC27" s="275"/>
      <c r="MD27" s="275"/>
      <c r="ME27" s="214">
        <f t="shared" si="54"/>
        <v>0.125</v>
      </c>
      <c r="MF27" s="278"/>
      <c r="MG27" s="279"/>
      <c r="MH27" s="279"/>
      <c r="MI27" s="279"/>
      <c r="MJ27" s="280"/>
      <c r="MK27" s="281"/>
      <c r="ML27" s="282"/>
      <c r="MM27" s="282"/>
      <c r="MN27" s="282"/>
      <c r="MO27" s="283"/>
      <c r="MP27" s="214">
        <f t="shared" si="55"/>
        <v>0</v>
      </c>
      <c r="MQ27" s="251">
        <f t="shared" si="62"/>
        <v>0.98958333333333337</v>
      </c>
      <c r="MR27" s="268"/>
      <c r="MS27" s="285"/>
      <c r="MT27" s="285"/>
      <c r="MU27" s="274"/>
      <c r="MV27" s="294"/>
      <c r="MW27" s="256"/>
      <c r="MX27" s="274"/>
    </row>
    <row r="28" spans="1:362" ht="15" thickBot="1" x14ac:dyDescent="0.35">
      <c r="A28" s="14"/>
      <c r="C28" s="12" t="s">
        <v>13</v>
      </c>
      <c r="D28" s="301" t="s">
        <v>27</v>
      </c>
      <c r="E28" s="302"/>
      <c r="F28" s="138"/>
      <c r="G28" s="301" t="s">
        <v>24</v>
      </c>
      <c r="H28" s="302"/>
      <c r="I28" s="138"/>
      <c r="J28" s="301" t="s">
        <v>32</v>
      </c>
      <c r="K28" s="302"/>
      <c r="L28" s="138"/>
      <c r="M28" s="297" t="s">
        <v>30</v>
      </c>
      <c r="N28" s="298"/>
      <c r="O28" s="152"/>
      <c r="P28" s="297" t="s">
        <v>36</v>
      </c>
      <c r="Q28" s="298"/>
      <c r="R28" s="114"/>
      <c r="S28" s="295" t="s">
        <v>42</v>
      </c>
      <c r="T28" s="296"/>
      <c r="U28" s="8"/>
      <c r="V28" s="295"/>
      <c r="W28" s="296"/>
      <c r="X28" s="8"/>
      <c r="Y28" s="200">
        <f t="shared" si="57"/>
        <v>0</v>
      </c>
      <c r="Z28" s="8"/>
      <c r="AA28" s="14"/>
      <c r="AB28" s="14"/>
      <c r="AC28" s="14"/>
      <c r="AD28" s="14"/>
      <c r="AE28" s="14"/>
      <c r="AF28" s="14"/>
      <c r="AH28" s="12" t="s">
        <v>13</v>
      </c>
      <c r="AI28" s="301" t="s">
        <v>54</v>
      </c>
      <c r="AJ28" s="302"/>
      <c r="AK28" s="204"/>
      <c r="AL28" s="301" t="s">
        <v>32</v>
      </c>
      <c r="AM28" s="302"/>
      <c r="AN28" s="204"/>
      <c r="AO28" s="344" t="s">
        <v>34</v>
      </c>
      <c r="AP28" s="345"/>
      <c r="AQ28" s="204"/>
      <c r="AR28" s="297" t="s">
        <v>56</v>
      </c>
      <c r="AS28" s="298"/>
      <c r="AT28" s="204"/>
      <c r="AU28" s="297" t="s">
        <v>35</v>
      </c>
      <c r="AV28" s="298"/>
      <c r="AW28" s="204"/>
      <c r="AX28" s="346" t="s">
        <v>41</v>
      </c>
      <c r="AY28" s="347"/>
      <c r="AZ28" s="8"/>
      <c r="BA28" s="295"/>
      <c r="BB28" s="296"/>
      <c r="BC28" s="8"/>
      <c r="BD28" s="13"/>
      <c r="BE28" s="8"/>
      <c r="BF28" s="14"/>
      <c r="BG28" s="14"/>
      <c r="BH28" s="14"/>
      <c r="BI28" s="14"/>
      <c r="BJ28" s="14"/>
      <c r="BK28" s="14"/>
      <c r="BM28" s="12" t="s">
        <v>13</v>
      </c>
      <c r="BN28" s="301" t="s">
        <v>39</v>
      </c>
      <c r="BO28" s="302"/>
      <c r="BP28" s="8"/>
      <c r="BQ28" s="301" t="s">
        <v>32</v>
      </c>
      <c r="BR28" s="302"/>
      <c r="BS28" s="8"/>
      <c r="BT28" s="301" t="s">
        <v>40</v>
      </c>
      <c r="BU28" s="302"/>
      <c r="BV28" s="8"/>
      <c r="BW28" s="297" t="s">
        <v>57</v>
      </c>
      <c r="BX28" s="298"/>
      <c r="BY28" s="8"/>
      <c r="BZ28" s="297" t="s">
        <v>38</v>
      </c>
      <c r="CA28" s="298"/>
      <c r="CB28" s="154"/>
      <c r="CC28" s="295" t="s">
        <v>46</v>
      </c>
      <c r="CD28" s="296"/>
      <c r="CE28" s="8"/>
      <c r="CF28" s="295"/>
      <c r="CG28" s="296"/>
      <c r="CH28" s="8"/>
      <c r="CI28" s="13"/>
      <c r="CJ28" s="8"/>
      <c r="CK28" s="14"/>
      <c r="CL28" s="14"/>
      <c r="CM28" s="14"/>
      <c r="CN28" s="14"/>
      <c r="CO28" s="14"/>
      <c r="CP28" s="14"/>
      <c r="CR28" s="12" t="s">
        <v>13</v>
      </c>
      <c r="CS28" s="301" t="s">
        <v>39</v>
      </c>
      <c r="CT28" s="302"/>
      <c r="CU28" s="8"/>
      <c r="CV28" s="301" t="s">
        <v>43</v>
      </c>
      <c r="CW28" s="302"/>
      <c r="CX28" s="8"/>
      <c r="CY28" s="301" t="s">
        <v>43</v>
      </c>
      <c r="CZ28" s="302"/>
      <c r="DA28" s="8"/>
      <c r="DB28" s="297" t="s">
        <v>28</v>
      </c>
      <c r="DC28" s="298"/>
      <c r="DD28" s="8"/>
      <c r="DE28" s="297" t="s">
        <v>53</v>
      </c>
      <c r="DF28" s="298"/>
      <c r="DG28" s="8"/>
      <c r="DH28" s="295" t="s">
        <v>52</v>
      </c>
      <c r="DI28" s="296"/>
      <c r="DJ28" s="8"/>
      <c r="DK28" s="295"/>
      <c r="DL28" s="296"/>
      <c r="DM28" s="8"/>
      <c r="DN28" s="13"/>
      <c r="DO28" s="8"/>
      <c r="DP28" s="14"/>
      <c r="DQ28" s="14"/>
      <c r="DR28" s="14"/>
      <c r="DS28" s="14"/>
      <c r="DT28" s="14"/>
      <c r="DU28" s="14"/>
      <c r="DW28" s="12" t="s">
        <v>13</v>
      </c>
      <c r="DX28" s="301" t="s">
        <v>26</v>
      </c>
      <c r="DY28" s="302"/>
      <c r="DZ28" s="8"/>
      <c r="EA28" s="301" t="s">
        <v>43</v>
      </c>
      <c r="EB28" s="302"/>
      <c r="EC28" s="8"/>
      <c r="ED28" s="301" t="s">
        <v>44</v>
      </c>
      <c r="EE28" s="302"/>
      <c r="EF28" s="8"/>
      <c r="EG28" s="297" t="s">
        <v>25</v>
      </c>
      <c r="EH28" s="298"/>
      <c r="EI28" s="8"/>
      <c r="EJ28" s="297" t="s">
        <v>45</v>
      </c>
      <c r="EK28" s="298"/>
      <c r="EL28" s="8"/>
      <c r="EM28" s="295" t="s">
        <v>55</v>
      </c>
      <c r="EN28" s="296"/>
      <c r="EO28" s="8"/>
      <c r="EP28" s="295"/>
      <c r="EQ28" s="296"/>
      <c r="ER28" s="8"/>
      <c r="ES28" s="13"/>
      <c r="ET28" s="8"/>
      <c r="EU28" s="14"/>
      <c r="EV28" s="14"/>
      <c r="EW28" s="14"/>
      <c r="EX28" s="14"/>
      <c r="EY28" s="14"/>
      <c r="EZ28" s="14"/>
      <c r="FA28" s="14"/>
      <c r="FB28" s="12" t="s">
        <v>18</v>
      </c>
      <c r="FC28" s="381">
        <f>SUM(FM10:FM27)</f>
        <v>1.2222222222222223</v>
      </c>
      <c r="FD28" s="381"/>
      <c r="FE28" s="381"/>
      <c r="FF28" s="381"/>
      <c r="FG28" s="381"/>
      <c r="FH28" s="381"/>
      <c r="FI28" s="381"/>
      <c r="FJ28" s="381"/>
      <c r="FK28" s="381"/>
      <c r="FL28" s="381"/>
      <c r="FM28" s="217"/>
      <c r="FN28" s="381">
        <f>SUM(FX10:FX27)</f>
        <v>1.4131944444444444</v>
      </c>
      <c r="FO28" s="381"/>
      <c r="FP28" s="381"/>
      <c r="FQ28" s="381"/>
      <c r="FR28" s="381"/>
      <c r="FS28" s="381"/>
      <c r="FT28" s="381"/>
      <c r="FU28" s="381"/>
      <c r="FV28" s="381"/>
      <c r="FW28" s="381"/>
      <c r="FX28" s="217"/>
      <c r="FY28" s="381">
        <f>SUM(GI10:GI27)</f>
        <v>1.6701388888888888</v>
      </c>
      <c r="FZ28" s="381"/>
      <c r="GA28" s="381"/>
      <c r="GB28" s="381"/>
      <c r="GC28" s="381"/>
      <c r="GD28" s="381"/>
      <c r="GE28" s="381"/>
      <c r="GF28" s="381"/>
      <c r="GG28" s="381"/>
      <c r="GH28" s="381"/>
      <c r="GI28" s="217"/>
      <c r="GJ28" s="381">
        <f>SUM(GT10:GT27)</f>
        <v>2.2986111111111116</v>
      </c>
      <c r="GK28" s="381"/>
      <c r="GL28" s="381"/>
      <c r="GM28" s="381"/>
      <c r="GN28" s="381"/>
      <c r="GO28" s="381"/>
      <c r="GP28" s="381"/>
      <c r="GQ28" s="381"/>
      <c r="GR28" s="381"/>
      <c r="GS28" s="381"/>
      <c r="GT28" s="217"/>
      <c r="GU28" s="381">
        <f>SUM(HE10:HE27)</f>
        <v>1.4479166666666667</v>
      </c>
      <c r="GV28" s="381"/>
      <c r="GW28" s="381"/>
      <c r="GX28" s="381"/>
      <c r="GY28" s="381"/>
      <c r="GZ28" s="381"/>
      <c r="HA28" s="381"/>
      <c r="HB28" s="381"/>
      <c r="HC28" s="381"/>
      <c r="HD28" s="381"/>
      <c r="HE28" s="217"/>
      <c r="HF28" s="381">
        <f>SUM(HP10:HP27)</f>
        <v>2.4374999999999996</v>
      </c>
      <c r="HG28" s="381"/>
      <c r="HH28" s="381"/>
      <c r="HI28" s="381"/>
      <c r="HJ28" s="381"/>
      <c r="HK28" s="381"/>
      <c r="HL28" s="381"/>
      <c r="HM28" s="381"/>
      <c r="HN28" s="381"/>
      <c r="HO28" s="381"/>
      <c r="HP28" s="217"/>
      <c r="HQ28" s="381">
        <f>SUM(IA10:IA27)</f>
        <v>0</v>
      </c>
      <c r="HR28" s="381"/>
      <c r="HS28" s="381"/>
      <c r="HT28" s="381"/>
      <c r="HU28" s="381"/>
      <c r="HV28" s="381"/>
      <c r="HW28" s="381"/>
      <c r="HX28" s="381"/>
      <c r="HY28" s="381"/>
      <c r="HZ28" s="381"/>
      <c r="IA28" s="45"/>
      <c r="IB28" s="14"/>
      <c r="IC28" s="8"/>
      <c r="ID28" s="14"/>
      <c r="IE28" s="14"/>
      <c r="IF28" s="14"/>
      <c r="IG28" s="121"/>
      <c r="IH28" s="121"/>
      <c r="II28" s="14"/>
      <c r="IJ28" s="14"/>
      <c r="IL28" s="12" t="s">
        <v>13</v>
      </c>
      <c r="IM28" s="301" t="s">
        <v>26</v>
      </c>
      <c r="IN28" s="302"/>
      <c r="IO28" s="8"/>
      <c r="IP28" s="301" t="s">
        <v>43</v>
      </c>
      <c r="IQ28" s="302"/>
      <c r="IR28" s="8"/>
      <c r="IS28" s="301" t="s">
        <v>44</v>
      </c>
      <c r="IT28" s="302"/>
      <c r="IU28" s="8"/>
      <c r="IV28" s="299" t="s">
        <v>25</v>
      </c>
      <c r="IW28" s="300"/>
      <c r="IX28" s="8"/>
      <c r="IY28" s="297" t="s">
        <v>60</v>
      </c>
      <c r="IZ28" s="298"/>
      <c r="JA28" s="8"/>
      <c r="JB28" s="295" t="s">
        <v>55</v>
      </c>
      <c r="JC28" s="296"/>
      <c r="JD28" s="8"/>
      <c r="JE28" s="295"/>
      <c r="JF28" s="296"/>
      <c r="JG28" s="8"/>
      <c r="JH28" s="13"/>
      <c r="JI28" s="8"/>
      <c r="JJ28" s="14"/>
      <c r="JK28" s="14"/>
      <c r="JL28" s="14"/>
      <c r="JM28" s="14"/>
      <c r="JN28" s="14"/>
      <c r="JO28" s="14"/>
      <c r="JP28" s="14"/>
      <c r="JQ28" s="12" t="s">
        <v>18</v>
      </c>
      <c r="JR28" s="381">
        <f>SUM(KB10:KB27)</f>
        <v>1.2222222222222223</v>
      </c>
      <c r="JS28" s="381"/>
      <c r="JT28" s="381"/>
      <c r="JU28" s="381"/>
      <c r="JV28" s="381"/>
      <c r="JW28" s="381"/>
      <c r="JX28" s="381"/>
      <c r="JY28" s="381"/>
      <c r="JZ28" s="381"/>
      <c r="KA28" s="381"/>
      <c r="KB28" s="217"/>
      <c r="KC28" s="381">
        <f>SUM(KM10:KM27)</f>
        <v>1.4131944444444444</v>
      </c>
      <c r="KD28" s="381"/>
      <c r="KE28" s="381"/>
      <c r="KF28" s="381"/>
      <c r="KG28" s="381"/>
      <c r="KH28" s="381"/>
      <c r="KI28" s="381"/>
      <c r="KJ28" s="381"/>
      <c r="KK28" s="381"/>
      <c r="KL28" s="381"/>
      <c r="KM28" s="217"/>
      <c r="KN28" s="381">
        <f>SUM(KX10:KX27)</f>
        <v>1.6701388888888888</v>
      </c>
      <c r="KO28" s="381"/>
      <c r="KP28" s="381"/>
      <c r="KQ28" s="381"/>
      <c r="KR28" s="381"/>
      <c r="KS28" s="381"/>
      <c r="KT28" s="381"/>
      <c r="KU28" s="381"/>
      <c r="KV28" s="381"/>
      <c r="KW28" s="381"/>
      <c r="KX28" s="217"/>
      <c r="KY28" s="381">
        <f>SUM(LI10:LI27)</f>
        <v>2.2986111111111116</v>
      </c>
      <c r="KZ28" s="381"/>
      <c r="LA28" s="381"/>
      <c r="LB28" s="381"/>
      <c r="LC28" s="381"/>
      <c r="LD28" s="381"/>
      <c r="LE28" s="381"/>
      <c r="LF28" s="381"/>
      <c r="LG28" s="381"/>
      <c r="LH28" s="381"/>
      <c r="LI28" s="217"/>
      <c r="LJ28" s="381">
        <f>SUM(LT10:LT27)</f>
        <v>1.4479166666666667</v>
      </c>
      <c r="LK28" s="381"/>
      <c r="LL28" s="381"/>
      <c r="LM28" s="381"/>
      <c r="LN28" s="381"/>
      <c r="LO28" s="381"/>
      <c r="LP28" s="381"/>
      <c r="LQ28" s="381"/>
      <c r="LR28" s="381"/>
      <c r="LS28" s="381"/>
      <c r="LT28" s="217"/>
      <c r="LU28" s="381">
        <f>SUM(ME10:ME27)</f>
        <v>2.4374999999999996</v>
      </c>
      <c r="LV28" s="381"/>
      <c r="LW28" s="381"/>
      <c r="LX28" s="381"/>
      <c r="LY28" s="381"/>
      <c r="LZ28" s="381"/>
      <c r="MA28" s="381"/>
      <c r="MB28" s="381"/>
      <c r="MC28" s="381"/>
      <c r="MD28" s="381"/>
      <c r="ME28" s="217"/>
      <c r="MF28" s="381">
        <f>SUM(MP10:MP27)</f>
        <v>0</v>
      </c>
      <c r="MG28" s="381"/>
      <c r="MH28" s="381"/>
      <c r="MI28" s="381"/>
      <c r="MJ28" s="381"/>
      <c r="MK28" s="381"/>
      <c r="ML28" s="381"/>
      <c r="MM28" s="381"/>
      <c r="MN28" s="381"/>
      <c r="MO28" s="381"/>
      <c r="MP28" s="45"/>
      <c r="MQ28" s="14"/>
      <c r="MR28" s="8"/>
      <c r="MS28" s="14"/>
      <c r="MT28" s="14"/>
      <c r="MU28" s="14"/>
      <c r="MV28" s="121"/>
      <c r="MW28" s="121"/>
      <c r="MX28" s="14"/>
    </row>
    <row r="29" spans="1:362" ht="15.75" customHeight="1" thickBot="1" x14ac:dyDescent="0.35">
      <c r="A29" s="14"/>
      <c r="C29" s="12" t="s">
        <v>18</v>
      </c>
      <c r="D29" s="271">
        <f>SUM(F10:F27)</f>
        <v>1.3263888888888891</v>
      </c>
      <c r="E29" s="272"/>
      <c r="F29" s="45"/>
      <c r="G29" s="271">
        <f>SUM(I10:I27)</f>
        <v>1.5798611111111114</v>
      </c>
      <c r="H29" s="272"/>
      <c r="I29" s="45"/>
      <c r="J29" s="271">
        <f>SUM(L10:L27)</f>
        <v>1.4861111111111112</v>
      </c>
      <c r="K29" s="272"/>
      <c r="L29" s="45"/>
      <c r="M29" s="271">
        <f>SUM(O10:O27)</f>
        <v>1.6180555555555554</v>
      </c>
      <c r="N29" s="272"/>
      <c r="O29" s="45"/>
      <c r="P29" s="271">
        <f>SUM(R10:R27)</f>
        <v>1.5451388888888891</v>
      </c>
      <c r="Q29" s="272"/>
      <c r="R29" s="45"/>
      <c r="S29" s="271">
        <f>SUM(U10:U27)</f>
        <v>2.020833333333333</v>
      </c>
      <c r="T29" s="272"/>
      <c r="U29" s="45"/>
      <c r="V29" s="271">
        <f>SUM(X8:X25)</f>
        <v>0.29166666666666669</v>
      </c>
      <c r="W29" s="272"/>
      <c r="X29" s="8"/>
      <c r="Y29" s="200">
        <f t="shared" si="57"/>
        <v>0</v>
      </c>
      <c r="Z29" s="8"/>
      <c r="AA29" s="14"/>
      <c r="AB29" s="14"/>
      <c r="AC29" s="14"/>
      <c r="AD29" s="14"/>
      <c r="AE29" s="14"/>
      <c r="AF29" s="14"/>
      <c r="AH29" s="12" t="s">
        <v>18</v>
      </c>
      <c r="AI29" s="271">
        <f>SUM(AK10:AK27)</f>
        <v>1.4618055555555556</v>
      </c>
      <c r="AJ29" s="272"/>
      <c r="AK29" s="8"/>
      <c r="AL29" s="271">
        <f>SUM(AN10:AN27)</f>
        <v>1.4965277777777781</v>
      </c>
      <c r="AM29" s="272"/>
      <c r="AN29" s="8"/>
      <c r="AO29" s="271">
        <f>SUM(AQ10:AQ27)</f>
        <v>1.5798611111111112</v>
      </c>
      <c r="AP29" s="272"/>
      <c r="AQ29" s="8"/>
      <c r="AR29" s="271">
        <f>SUM(AT10:AT27)</f>
        <v>1.5</v>
      </c>
      <c r="AS29" s="272"/>
      <c r="AT29" s="8"/>
      <c r="AU29" s="271">
        <f>SUM(AW10:AW27)</f>
        <v>1.635416666666667</v>
      </c>
      <c r="AV29" s="272"/>
      <c r="AW29" s="8"/>
      <c r="AX29" s="271">
        <f>SUM(AZ10:AZ27)</f>
        <v>2.6041666666666665</v>
      </c>
      <c r="AY29" s="272"/>
      <c r="AZ29" s="8"/>
      <c r="BA29" s="271" t="e">
        <f>SUM(#REF!)</f>
        <v>#REF!</v>
      </c>
      <c r="BB29" s="272"/>
      <c r="BC29" s="8"/>
      <c r="BD29" s="14"/>
      <c r="BE29" s="8"/>
      <c r="BF29" s="14"/>
      <c r="BG29" s="14"/>
      <c r="BH29" s="14"/>
      <c r="BI29" s="14"/>
      <c r="BJ29" s="14"/>
      <c r="BK29" s="14"/>
      <c r="BM29" s="12" t="s">
        <v>18</v>
      </c>
      <c r="BN29" s="271">
        <f>SUM(BP10:BP27)</f>
        <v>1.5</v>
      </c>
      <c r="BO29" s="272"/>
      <c r="BP29" s="8"/>
      <c r="BQ29" s="271">
        <f>SUM(BS10:BS27)</f>
        <v>1.4965277777777781</v>
      </c>
      <c r="BR29" s="272"/>
      <c r="BS29" s="8"/>
      <c r="BT29" s="271">
        <f>SUM(BV10:BV27)</f>
        <v>1.7708333333333335</v>
      </c>
      <c r="BU29" s="272"/>
      <c r="BV29" s="8"/>
      <c r="BW29" s="271">
        <f>SUM(BY10:BY27)</f>
        <v>1.5173611111111112</v>
      </c>
      <c r="BX29" s="272"/>
      <c r="BY29" s="8"/>
      <c r="BZ29" s="271">
        <f>SUM(CB10:CB27)</f>
        <v>1.7187500000000002</v>
      </c>
      <c r="CA29" s="272"/>
      <c r="CB29" s="45"/>
      <c r="CC29" s="271">
        <f>SUM(CE10:CE27)</f>
        <v>2.4409722222222219</v>
      </c>
      <c r="CD29" s="272"/>
      <c r="CE29" s="8"/>
      <c r="CF29" s="271" t="e">
        <f>SUM(#REF!)</f>
        <v>#REF!</v>
      </c>
      <c r="CG29" s="272"/>
      <c r="CH29" s="8"/>
      <c r="CI29" s="14"/>
      <c r="CJ29" s="8"/>
      <c r="CK29" s="14"/>
      <c r="CL29" s="14"/>
      <c r="CM29" s="14"/>
      <c r="CN29" s="14"/>
      <c r="CO29" s="14"/>
      <c r="CP29" s="14"/>
      <c r="CR29" s="252" t="s">
        <v>18</v>
      </c>
      <c r="CS29" s="348">
        <f>SUM(CU10:CU27)</f>
        <v>1.5</v>
      </c>
      <c r="CT29" s="349"/>
      <c r="CU29" s="8"/>
      <c r="CV29" s="348">
        <f>SUM(CX10:CX27)</f>
        <v>1.4131944444444446</v>
      </c>
      <c r="CW29" s="349"/>
      <c r="CX29" s="8"/>
      <c r="CY29" s="348">
        <f>SUM(DA10:DA27)</f>
        <v>1.4131944444444444</v>
      </c>
      <c r="CZ29" s="349"/>
      <c r="DA29" s="8"/>
      <c r="DB29" s="348">
        <f>SUM(DD10:DD27)</f>
        <v>1.5833333333333337</v>
      </c>
      <c r="DC29" s="349"/>
      <c r="DD29" s="8"/>
      <c r="DE29" s="348">
        <f>SUM(DG10:DG27)</f>
        <v>1.8437499999999998</v>
      </c>
      <c r="DF29" s="349"/>
      <c r="DG29" s="8"/>
      <c r="DH29" s="348">
        <f>SUM(DJ10:DJ27)</f>
        <v>2.3680555555555558</v>
      </c>
      <c r="DI29" s="349"/>
      <c r="DJ29" s="8"/>
      <c r="DK29" s="348" t="e">
        <f>SUM(#REF!)</f>
        <v>#REF!</v>
      </c>
      <c r="DL29" s="349"/>
      <c r="DM29" s="8"/>
      <c r="DN29" s="14"/>
      <c r="DO29" s="8"/>
      <c r="DP29" s="14"/>
      <c r="DQ29" s="14"/>
      <c r="DR29" s="14"/>
      <c r="DS29" s="14"/>
      <c r="DT29" s="14"/>
      <c r="DU29" s="14"/>
      <c r="DW29" s="252" t="s">
        <v>18</v>
      </c>
      <c r="DX29" s="271">
        <f>SUM(DZ10:DZ27)</f>
        <v>1.25</v>
      </c>
      <c r="DY29" s="272"/>
      <c r="DZ29" s="238"/>
      <c r="EA29" s="271">
        <f>SUM(EC10:EC27)</f>
        <v>1.4131944444444449</v>
      </c>
      <c r="EB29" s="272"/>
      <c r="EC29" s="238"/>
      <c r="ED29" s="271">
        <f>SUM(EF10:EF27)</f>
        <v>1.4583333333333335</v>
      </c>
      <c r="EE29" s="272"/>
      <c r="EF29" s="238"/>
      <c r="EG29" s="271">
        <f>SUM(EI10:EI27)</f>
        <v>1.6250000000000002</v>
      </c>
      <c r="EH29" s="272"/>
      <c r="EI29" s="238"/>
      <c r="EJ29" s="271">
        <f>SUM(EL10:EL27)</f>
        <v>1.6944444444444444</v>
      </c>
      <c r="EK29" s="272"/>
      <c r="EL29" s="238"/>
      <c r="EM29" s="271">
        <f>SUM(EO10:EO27)</f>
        <v>2.4409722222222219</v>
      </c>
      <c r="EN29" s="272"/>
      <c r="EO29" s="238"/>
      <c r="EP29" s="271" t="e">
        <f>SUM(#REF!)</f>
        <v>#REF!</v>
      </c>
      <c r="EQ29" s="272"/>
      <c r="ER29" s="8"/>
      <c r="ES29" s="14"/>
      <c r="ET29" s="8"/>
      <c r="EU29" s="14"/>
      <c r="EV29" s="14"/>
      <c r="EW29" s="14"/>
      <c r="EX29" s="191"/>
      <c r="EY29" s="234">
        <v>0.45833333333333331</v>
      </c>
      <c r="EZ29" s="234"/>
      <c r="FA29" s="191"/>
      <c r="FB29" s="195"/>
      <c r="FC29" s="249">
        <f>SUMPRODUCT((FC$10:FG$10:FC$27:FG$27&lt;$JQ33)*(FH$10:FL$10:FH$27:FL$27&gt;$JP33))</f>
        <v>3</v>
      </c>
      <c r="FD29" s="248">
        <f>SUMPRODUCT((FC$10:FG$10:FC$27:FG$27&lt;$JQ34)*(FH$10:FL$10:FH$27:FL$27&gt;$JP34))</f>
        <v>4</v>
      </c>
      <c r="FE29" s="249">
        <f>SUMPRODUCT((FC$10:FG$10:FC$27:FG$27&lt;$JQ35)*(FH$10:FL$10:FH$27:FL$27&gt;$JP35))</f>
        <v>3</v>
      </c>
      <c r="FF29" s="249">
        <f>SUMPRODUCT((FC$10:FG$10:FC$27:FG$27&lt;$JQ36)*(FH$10:FL$10:FH$27:FL$27&gt;$JP36))</f>
        <v>3</v>
      </c>
      <c r="FG29" s="249">
        <f>SUMPRODUCT((FC$10:FG$10:FC$27:FG$27&lt;$JQ37)*(FH$10:FL$10:FH$27:FL$27&gt;$JP37))</f>
        <v>3</v>
      </c>
      <c r="FH29" s="248">
        <f>SUMPRODUCT((FC$10:FG$10:FC$27:FG$27&lt;$JQ38)*(FH$10:FL$10:FH$27:FL$27&gt;$KB38))</f>
        <v>7</v>
      </c>
      <c r="FI29" s="248">
        <f>SUMPRODUCT((FC$10:FG$10:FC$27:FG$27&lt;$JQ39)*(FH$10:FL$10:FH$27:FL$27&gt;$JP39))</f>
        <v>4</v>
      </c>
      <c r="FJ29" s="248">
        <f>SUMPRODUCT((FC$10:FG$10:FC$27:FG$27&lt;$JQ40)*(FH$10:FL$10:FH$27:FL$27&gt;$JP40))</f>
        <v>4</v>
      </c>
      <c r="FK29" s="249">
        <f>SUMPRODUCT((FC$10:FG$10:FC$27:FG$27&lt;$JQ41)*(FH$10:FL$10:FH$27:FL$27&gt;$JP41))</f>
        <v>3</v>
      </c>
      <c r="FL29" s="249">
        <f>SUMPRODUCT((FC$10:FG$10:FC$27:FG$27&lt;$JQ42)*(FH$10:FL$10:FH$27:FL$27&gt;$JP42))</f>
        <v>0</v>
      </c>
      <c r="FM29" s="218"/>
      <c r="FN29" s="249">
        <f>SUMPRODUCT((FN$10:FR$10:FN$27:FR$27&lt;$JQ33)*(FS$10:FW$10:FS$27:FW$27&gt;$JP33))</f>
        <v>3</v>
      </c>
      <c r="FO29" s="248">
        <f>SUMPRODUCT((FN$10:FR$10:FN$27:FR$27&lt;$JQ34)*(FS$10:FW$10:FS$27:FW$27&gt;$JP34))</f>
        <v>4</v>
      </c>
      <c r="FP29" s="249">
        <f>SUMPRODUCT((FN$10:FR$10:FN$27:FR$27&lt;$JQ35)*(FS$10:FW$10:FS$27:FW$27&gt;$JP35))</f>
        <v>3</v>
      </c>
      <c r="FQ29" s="249">
        <f>SUMPRODUCT((FN$10:FR$10:FN$27:FR$27&lt;$JQ36)*(FS$10:FW$10:FS$27:FW$27&gt;$JP36))</f>
        <v>3</v>
      </c>
      <c r="FR29" s="249">
        <f>SUMPRODUCT((FN$10:FR$10:FN$27:FR$27&lt;$JQ37)*(FS$10:FW$10:FS$27:FW$27&gt;$JP37))</f>
        <v>4</v>
      </c>
      <c r="FS29" s="248">
        <f>SUMPRODUCT((FN$10:FR$10:FN$27:FR$27&lt;$JQ38)*(FS$10:FW$10:FS$27:FW$27&gt;$KB38))</f>
        <v>9</v>
      </c>
      <c r="FT29" s="248">
        <f>SUMPRODUCT((FN$10:FR$10:FN$27:FR$27&lt;$JQ39)*(FS$10:FW$10:FS$27:FW$27&gt;$JP39))</f>
        <v>4</v>
      </c>
      <c r="FU29" s="248">
        <f>SUMPRODUCT((FN$10:FR$10:FN$27:FR$27&lt;$JQ40)*(FS$10:FW$10:FS$27:FW$27&gt;$JP40))</f>
        <v>4</v>
      </c>
      <c r="FV29" s="249">
        <f>SUMPRODUCT((FN$10:FR$10:FN$27:FR$27&lt;$JQ41)*(FS$10:FW$10:FS$27:FW$27&gt;$JP41))</f>
        <v>3</v>
      </c>
      <c r="FW29" s="249">
        <f>SUMPRODUCT((FN$10:FR$10:FN$27:FR$27&lt;$JQ42)*(FS$10:FW$10:FS$27:FW$27&gt;$JP42))</f>
        <v>0</v>
      </c>
      <c r="FX29" s="218"/>
      <c r="FY29" s="249">
        <f>SUMPRODUCT((FY$10:GC$10:FY$27:GC$27&lt;$JQ33)*(GD$10:GH$10:GD$27:GH$27&gt;$JP33))</f>
        <v>5</v>
      </c>
      <c r="FZ29" s="248">
        <f>SUMPRODUCT((FY$10:GC$10:FY$27:GC$27&lt;$JQ34)*(GD$10:GH$10:GD$27:GH$27&gt;$JP34))</f>
        <v>5</v>
      </c>
      <c r="GA29" s="249">
        <f>SUMPRODUCT((FY$10:GC$10:FY$27:GC$27&lt;$JQ35)*(GD$10:GH$10:GD$27:GH$27&gt;$JP35))</f>
        <v>4</v>
      </c>
      <c r="GB29" s="249">
        <f>SUMPRODUCT((FY$10:GC$10:FY$27:GC$27&lt;$JQ36)*(GD$10:GH$10:GD$27:GH$27&gt;$JP36))</f>
        <v>4</v>
      </c>
      <c r="GC29" s="249">
        <f>SUMPRODUCT((FY$10:GC$10:FY$27:GC$27&lt;$JQ37)*(GD$10:GH$10:GD$27:GH$27&gt;$JP37))</f>
        <v>5</v>
      </c>
      <c r="GD29" s="248">
        <f>SUMPRODUCT((FY$10:GC$10:FY$27:GC$27&lt;$JQ38)*(GD$10:GH$10:GD$27:GH$27&gt;$KB38))</f>
        <v>10</v>
      </c>
      <c r="GE29" s="248">
        <f>SUMPRODUCT((FY$10:GC$10:FY$27:GC$27&lt;$JQ39)*(GD$10:GH$10:GD$27:GH$27&gt;$JP39))</f>
        <v>4</v>
      </c>
      <c r="GF29" s="248">
        <f>SUMPRODUCT((FY$10:GC$10:FY$27:GC$27&lt;$JQ40)*(GD$10:GH$10:GD$27:GH$27&gt;$JP40))</f>
        <v>4</v>
      </c>
      <c r="GG29" s="249">
        <f>SUMPRODUCT((FY$10:GC$10:FY$27:GC$27&lt;$JQ41)*(GD$10:GH$10:GD$27:GH$27&gt;$JP41))</f>
        <v>3</v>
      </c>
      <c r="GH29" s="249">
        <f>SUMPRODUCT((FY$10:GC$10:FY$27:GC$27&lt;$JQ42)*(GD$10:GH$10:GD$27:GH$27&gt;$JP42))</f>
        <v>0</v>
      </c>
      <c r="GI29" s="218"/>
      <c r="GJ29" s="249">
        <f>SUMPRODUCT((GJ$10:GN$10:GJ$27:GN$27&lt;$JQ33)*(GO$10:GS$10:GO$27:GS$27&gt;$JP33))</f>
        <v>3</v>
      </c>
      <c r="GK29" s="248">
        <f>SUMPRODUCT((GJ$10:GN$10:GJ$27:GN$27&lt;$JQ34)*(GO$10:GS$10:GO$27:GS$27&gt;$JP34))</f>
        <v>3</v>
      </c>
      <c r="GL29" s="249">
        <f>SUMPRODUCT((GJ$10:GN$10:GJ$27:GN$27&lt;$JQ35)*(GO$10:GS$10:GO$27:GS$27&gt;$JP35))</f>
        <v>3</v>
      </c>
      <c r="GM29" s="249">
        <f>SUMPRODUCT((GJ$10:GN$10:GJ$27:GN$27&lt;$JQ36)*(GO$10:GS$10:GO$27:GS$27&gt;$JP36))</f>
        <v>3</v>
      </c>
      <c r="GN29" s="249">
        <f>SUMPRODUCT((GJ$10:GN$10:GJ$27:GN$27&lt;$JQ37)*(GO$10:GS$10:GO$27:GS$27&gt;$JP37))</f>
        <v>4</v>
      </c>
      <c r="GO29" s="248">
        <f>SUMPRODUCT((GJ$10:GN$10:GJ$27:GN$27&lt;$JQ38)*(GO$10:GS$10:GO$27:GS$27&gt;$KB38))</f>
        <v>9</v>
      </c>
      <c r="GP29" s="248">
        <f>SUMPRODUCT((GJ$10:GN$10:GJ$27:GN$27&lt;$JQ39)*(GO$10:GS$10:GO$27:GS$27&gt;$JP39))</f>
        <v>6</v>
      </c>
      <c r="GQ29" s="248">
        <f>SUMPRODUCT((GJ$10:GN$10:GJ$27:GN$27&lt;$JQ40)*(GO$10:GS$10:GO$27:GS$27&gt;$JP40))</f>
        <v>6</v>
      </c>
      <c r="GR29" s="249">
        <f>SUMPRODUCT((GJ$10:GN$10:GJ$27:GN$27&lt;$JQ41)*(GO$10:GS$10:GO$27:GS$27&gt;$JP41))</f>
        <v>6</v>
      </c>
      <c r="GS29" s="249">
        <f>SUMPRODUCT((GJ$10:GN$10:GJ$27:GN$27&lt;$JQ42)*(GO$10:GS$10:GO$27:GS$27&gt;$JP42))</f>
        <v>6</v>
      </c>
      <c r="GT29" s="218"/>
      <c r="GU29" s="249">
        <f>SUMPRODUCT((GU$10:GY$10:GU$27:GY$27&lt;$JQ33)*(GZ$10:HD$10:GZ$27:HD$27&gt;$JP33))</f>
        <v>4</v>
      </c>
      <c r="GV29" s="248">
        <f>SUMPRODUCT((GU$10:GY$10:GU$27:GY$27&lt;$JQ34)*(GZ$10:HD$10:GZ$27:HD$27&gt;$JP34))</f>
        <v>4</v>
      </c>
      <c r="GW29" s="249">
        <f>SUMPRODUCT((GU$10:GY$10:GU$27:GY$27&lt;$JQ35)*(GZ$10:HD$10:GZ$27:HD$27&gt;$JP35))</f>
        <v>4</v>
      </c>
      <c r="GX29" s="249">
        <f>SUMPRODUCT((GU$10:GY$10:GU$27:GY$27&lt;$JQ36)*(GZ$10:HD$10:GZ$27:HD$27&gt;$JP36))</f>
        <v>3</v>
      </c>
      <c r="GY29" s="249">
        <f>SUMPRODUCT((GU$10:GY$10:GU$27:GY$27&lt;$JQ37)*(GZ$10:HD$10:GZ$27:HD$27&gt;$JP37))</f>
        <v>3</v>
      </c>
      <c r="GZ29" s="248">
        <f>SUMPRODUCT((GU$10:GY$10:GU$27:GY$27&lt;$JQ38)*(GZ$10:HD$10:GZ$27:HD$27&gt;$KB38))</f>
        <v>8</v>
      </c>
      <c r="HA29" s="248">
        <f>SUMPRODUCT((GU$10:GY$10:GU$27:GY$27&lt;$JQ39)*(GZ$10:HD$10:GZ$27:HD$27&gt;$JP39))</f>
        <v>4</v>
      </c>
      <c r="HB29" s="248">
        <f>SUMPRODUCT((GU$10:GY$10:GU$27:GY$27&lt;$JQ40)*(GZ$10:HD$10:GZ$27:HD$27&gt;$JP40))</f>
        <v>4</v>
      </c>
      <c r="HC29" s="249">
        <f>SUMPRODUCT((GU$10:GY$10:GU$27:GY$27&lt;$JQ41)*(GZ$10:HD$10:GZ$27:HD$27&gt;$JP41))</f>
        <v>4</v>
      </c>
      <c r="HD29" s="249">
        <f>SUMPRODUCT((GU$10:GY$10:GU$27:GY$27&lt;$JQ42)*(GZ$10:HD$10:GZ$27:HD$27&gt;$JP42))</f>
        <v>0</v>
      </c>
      <c r="HE29" s="218"/>
      <c r="HF29" s="249">
        <f>SUMPRODUCT((HF$10:HJ$10:HF$27:HJ$27&lt;$JQ33)*(HK$10:HO$10:HK$27:HO$27&gt;$JP33))</f>
        <v>7</v>
      </c>
      <c r="HG29" s="248">
        <f>SUMPRODUCT((HF$10:HJ$10:HF$27:HJ$27&lt;$JQ34)*(HK$10:HO$10:HK$27:HO$27&gt;$JP34))</f>
        <v>7</v>
      </c>
      <c r="HH29" s="249">
        <f>SUMPRODUCT((HF$10:HJ$10:HF$27:HJ$27&lt;$JQ35)*(HK$10:HO$10:HK$27:HO$27&gt;$JP35))</f>
        <v>5</v>
      </c>
      <c r="HI29" s="249">
        <f>SUMPRODUCT((HF$10:HJ$10:HF$27:HJ$27&lt;$JQ36)*(HK$10:HO$10:HK$27:HO$27&gt;$JP36))</f>
        <v>5</v>
      </c>
      <c r="HJ29" s="249">
        <f>SUMPRODUCT((HF$10:HJ$10:HF$27:HJ$27&lt;$JQ37)*(HK$10:HO$10:HK$27:HO$27&gt;$JP37))</f>
        <v>5</v>
      </c>
      <c r="HK29" s="248">
        <f>SUMPRODUCT((HF$10:HJ$10:HF$27:HJ$27&lt;$JQ38)*(HK$10:HO$10:HK$27:HO$27&gt;$KB38))</f>
        <v>13</v>
      </c>
      <c r="HL29" s="248">
        <f>SUMPRODUCT((HF$10:HJ$10:HF$27:HJ$27&lt;$JQ39)*(HK$10:HO$10:HK$27:HO$27&gt;$JP39))</f>
        <v>7</v>
      </c>
      <c r="HM29" s="248">
        <f>SUMPRODUCT((HF$10:HJ$10:HF$27:HJ$27&lt;$JQ40)*(HK$10:HO$10:HK$27:HO$27&gt;$JP40))</f>
        <v>7</v>
      </c>
      <c r="HN29" s="249">
        <f>SUMPRODUCT((HF$10:HJ$10:HF$27:HJ$27&lt;$JQ41)*(HK$10:HO$10:HK$27:HO$27&gt;$JP41))</f>
        <v>5</v>
      </c>
      <c r="HO29" s="249">
        <f>SUMPRODUCT((HF$10:HJ$10:HF$27:HJ$27&lt;$JQ42)*(HK$10:HO$10:HK$27:HO$27&gt;$JP42))</f>
        <v>0</v>
      </c>
      <c r="HP29" s="218"/>
      <c r="HQ29" s="249">
        <f>SUMPRODUCT((HQ$10:HU$10:HQ$27:HU$27&lt;$JQ33)*(HV$10:HZ$10:HV$27:HZ$27&gt;$JP33))</f>
        <v>0</v>
      </c>
      <c r="HR29" s="248">
        <f>SUMPRODUCT((HQ$10:HU$10:HQ$27:HU$27&lt;$JQ34)*(HV$10:HZ$10:HV$27:HZ$27&gt;$JP34))</f>
        <v>0</v>
      </c>
      <c r="HS29" s="249">
        <f>SUMPRODUCT((HQ$10:HU$10:HQ$27:HU$27&lt;$JQ35)*(HV$10:HZ$10:HV$27:HZ$27&gt;$JP35))</f>
        <v>0</v>
      </c>
      <c r="HT29" s="249">
        <f>SUMPRODUCT((HQ$10:HU$10:HQ$27:HU$27&lt;$JQ36)*(HV$10:HZ$10:HV$27:HZ$27&gt;$JP36))</f>
        <v>0</v>
      </c>
      <c r="HU29" s="249">
        <f>SUMPRODUCT((HQ$10:HU$10:HQ$27:HU$27&lt;$JQ37)*(HV$10:HZ$10:HV$27:HZ$27&gt;$JP37))</f>
        <v>0</v>
      </c>
      <c r="HV29" s="248">
        <f>SUMPRODUCT((HQ$10:HU$10:HQ$27:HU$27&lt;$JQ38)*(HV$10:HZ$10:HV$27:HZ$27&gt;$KB38))</f>
        <v>0</v>
      </c>
      <c r="HW29" s="248">
        <f>SUMPRODUCT((HQ$10:HU$10:HQ$27:HU$27&lt;$JQ39)*(HV$10:HZ$10:HV$27:HZ$27&gt;$JP39))</f>
        <v>0</v>
      </c>
      <c r="HX29" s="248">
        <f>SUMPRODUCT((HQ$10:HU$10:HQ$27:HU$27&lt;$JQ40)*(HV$10:HZ$10:HV$27:HZ$27&gt;$JP40))</f>
        <v>0</v>
      </c>
      <c r="HY29" s="249">
        <f>SUMPRODUCT((HQ$10:HU$10:HQ$27:HU$27&lt;$JQ41)*(HV$10:HZ$10:HV$27:HZ$27&gt;$JP41))</f>
        <v>0</v>
      </c>
      <c r="HZ29" s="249">
        <f>SUMPRODUCT((HQ$10:HU$10:HQ$27:HU$27&lt;$JQ42)*(HV$10:HZ$10:HV$27:HZ$27&gt;$JP42))</f>
        <v>0</v>
      </c>
      <c r="IA29" s="219"/>
      <c r="IL29" s="12" t="s">
        <v>18</v>
      </c>
      <c r="IM29" s="271">
        <f>SUM(IO10:IO27)</f>
        <v>1.25</v>
      </c>
      <c r="IN29" s="272"/>
      <c r="IO29" s="8"/>
      <c r="IP29" s="271">
        <f>SUM(IR10:IR27)</f>
        <v>1.4131944444444449</v>
      </c>
      <c r="IQ29" s="272"/>
      <c r="IR29" s="8"/>
      <c r="IS29" s="271">
        <f>SUM(IU10:IU27)</f>
        <v>1.4583333333333335</v>
      </c>
      <c r="IT29" s="272"/>
      <c r="IU29" s="8"/>
      <c r="IV29" s="271">
        <f>SUM(IX10:IX27)</f>
        <v>2.2986111111111116</v>
      </c>
      <c r="IW29" s="272"/>
      <c r="IX29" s="8"/>
      <c r="IY29" s="271">
        <f>SUM(JA10:JA27)</f>
        <v>1.4479166666666667</v>
      </c>
      <c r="IZ29" s="272"/>
      <c r="JA29" s="8"/>
      <c r="JB29" s="271">
        <f>SUM(JD10:JD27)</f>
        <v>2.4374999999999996</v>
      </c>
      <c r="JC29" s="272"/>
      <c r="JD29" s="8"/>
      <c r="JE29" s="271" t="e">
        <f>SUM(#REF!)</f>
        <v>#REF!</v>
      </c>
      <c r="JF29" s="272"/>
      <c r="JG29" s="8"/>
      <c r="JH29" s="14"/>
      <c r="JI29" s="8"/>
      <c r="JJ29" s="14"/>
      <c r="JK29" s="14"/>
      <c r="JL29" s="14"/>
      <c r="JM29" s="191"/>
      <c r="JN29" s="191"/>
      <c r="JO29" s="234"/>
      <c r="JP29" s="191"/>
      <c r="JQ29" s="195"/>
      <c r="JR29" s="249">
        <f>SUMPRODUCT((JR$10:JV$10:JR$27:JV$27&lt;$JQ33)*(JW$10:KA$10:JW$27:KA$27&gt;$JP33))</f>
        <v>3</v>
      </c>
      <c r="JS29" s="248">
        <f>SUMPRODUCT((JR$10:JV$10:JR$27:JV$27&lt;$JQ34)*(JW$10:KA$10:JW$27:KA$27&gt;$JP34))</f>
        <v>4</v>
      </c>
      <c r="JT29" s="249">
        <f>SUMPRODUCT((JR$10:JV$10:JR$27:JV$27&lt;$JQ35)*(JW$10:KA$10:JW$27:KA$27&gt;$JP35))</f>
        <v>3</v>
      </c>
      <c r="JU29" s="249">
        <f>SUMPRODUCT((JR$10:JV$10:JR$27:JV$27&lt;$JQ36)*(JW$10:KA$10:JW$27:KA$27&gt;$JP36))</f>
        <v>3</v>
      </c>
      <c r="JV29" s="249">
        <f>SUMPRODUCT((JR$10:JV$10:JR$27:JV$27&lt;$JQ37)*(JW$10:KA$10:JW$27:KA$27&gt;$JP37))</f>
        <v>3</v>
      </c>
      <c r="JW29" s="248">
        <f>SUMPRODUCT((JR$10:JV$10:JR$27:JV$27&lt;$JQ38)*(JW$10:KA$10:JW$27:KA$27&gt;$KB38))</f>
        <v>7</v>
      </c>
      <c r="JX29" s="248">
        <f>SUMPRODUCT((JR$10:JV$10:JR$27:JV$27&lt;$JQ39)*(JW$10:KA$10:JW$27:KA$27&gt;$JP39))</f>
        <v>4</v>
      </c>
      <c r="JY29" s="248">
        <f>SUMPRODUCT((JR$10:JV$10:JR$27:JV$27&lt;$JQ40)*(JW$10:KA$10:JW$27:KA$27&gt;$JP40))</f>
        <v>4</v>
      </c>
      <c r="JZ29" s="249">
        <f>SUMPRODUCT((JR$10:JV$10:JR$27:JV$27&lt;$JQ41)*(JW$10:KA$10:JW$27:KA$27&gt;$JP41))</f>
        <v>3</v>
      </c>
      <c r="KA29" s="249">
        <f>SUMPRODUCT((JR$10:JV$10:JR$27:JV$27&lt;$JQ42)*(JW$10:KA$10:JW$27:KA$27&gt;$JP42))</f>
        <v>0</v>
      </c>
      <c r="KB29" s="218"/>
      <c r="KC29" s="249">
        <f>SUMPRODUCT((KC$10:KG$10:KC$27:KG$27&lt;$JQ33)*(KH$10:KL$10:KH$27:KL$27&gt;$JP33))</f>
        <v>3</v>
      </c>
      <c r="KD29" s="248">
        <f>SUMPRODUCT((KC$10:KG$10:KC$27:KG$27&lt;$JQ34)*(KH$10:KL$10:KH$27:KL$27&gt;$JP34))</f>
        <v>4</v>
      </c>
      <c r="KE29" s="249">
        <f>SUMPRODUCT((KC$10:KG$10:KC$27:KG$27&lt;$JQ35)*(KH$10:KL$10:KH$27:KL$27&gt;$JP35))</f>
        <v>3</v>
      </c>
      <c r="KF29" s="249">
        <f>SUMPRODUCT((KC$10:KG$10:KC$27:KG$27&lt;$JQ36)*(KH$10:KL$10:KH$27:KL$27&gt;$JP36))</f>
        <v>3</v>
      </c>
      <c r="KG29" s="249">
        <f>SUMPRODUCT((KC$10:KG$10:KC$27:KG$27&lt;$JQ37)*(KH$10:KL$10:KH$27:KL$27&gt;$JP37))</f>
        <v>4</v>
      </c>
      <c r="KH29" s="248">
        <f>SUMPRODUCT((KC$10:KG$10:KC$27:KG$27&lt;$JQ38)*(KH$10:KL$10:KH$27:KL$27&gt;$KB38))</f>
        <v>9</v>
      </c>
      <c r="KI29" s="248">
        <f>SUMPRODUCT((KC$10:KG$10:KC$27:KG$27&lt;$JQ39)*(KH$10:KL$10:KH$27:KL$27&gt;$JP39))</f>
        <v>4</v>
      </c>
      <c r="KJ29" s="248">
        <f>SUMPRODUCT((KC$10:KG$10:KC$27:KG$27&lt;$JQ40)*(KH$10:KL$10:KH$27:KL$27&gt;$JP40))</f>
        <v>4</v>
      </c>
      <c r="KK29" s="249">
        <f>SUMPRODUCT((KC$10:KG$10:KC$27:KG$27&lt;$JQ41)*(KH$10:KL$10:KH$27:KL$27&gt;$JP41))</f>
        <v>3</v>
      </c>
      <c r="KL29" s="249">
        <f>SUMPRODUCT((KC$10:KG$10:KC$27:KG$27&lt;$JQ42)*(KH$10:KL$10:KH$27:KL$27&gt;$JP42))</f>
        <v>0</v>
      </c>
      <c r="KM29" s="218"/>
      <c r="KN29" s="249">
        <f>SUMPRODUCT((KN$10:KR$10:KN$27:KR$27&lt;$JQ33)*(KS$10:KW$10:KS$27:KW$27&gt;$JP33))</f>
        <v>5</v>
      </c>
      <c r="KO29" s="248">
        <f>SUMPRODUCT((KN$10:KR$10:KN$27:KR$27&lt;$JQ34)*(KS$10:KW$10:KS$27:KW$27&gt;$JP34))</f>
        <v>5</v>
      </c>
      <c r="KP29" s="249">
        <f>SUMPRODUCT((KN$10:KR$10:KN$27:KR$27&lt;$JQ35)*(KS$10:KW$10:KS$27:KW$27&gt;$JP35))</f>
        <v>4</v>
      </c>
      <c r="KQ29" s="249">
        <f>SUMPRODUCT((KN$10:KR$10:KN$27:KR$27&lt;$JQ36)*(KS$10:KW$10:KS$27:KW$27&gt;$JP36))</f>
        <v>4</v>
      </c>
      <c r="KR29" s="249">
        <f>SUMPRODUCT((KN$10:KR$10:KN$27:KR$27&lt;$JQ37)*(KS$10:KW$10:KS$27:KW$27&gt;$JP37))</f>
        <v>5</v>
      </c>
      <c r="KS29" s="248">
        <f>SUMPRODUCT((KN$10:KR$10:KN$27:KR$27&lt;$JQ38)*(KS$10:KW$10:KS$27:KW$27&gt;$KB38))</f>
        <v>10</v>
      </c>
      <c r="KT29" s="248">
        <f>SUMPRODUCT((KN$10:KR$10:KN$27:KR$27&lt;$JQ39)*(KS$10:KW$10:KS$27:KW$27&gt;$JP39))</f>
        <v>4</v>
      </c>
      <c r="KU29" s="248">
        <f>SUMPRODUCT((KN$10:KR$10:KN$27:KR$27&lt;$JQ40)*(KS$10:KW$10:KS$27:KW$27&gt;$JP40))</f>
        <v>4</v>
      </c>
      <c r="KV29" s="249">
        <f>SUMPRODUCT((KN$10:KR$10:KN$27:KR$27&lt;$JQ41)*(KS$10:KW$10:KS$27:KW$27&gt;$JP41))</f>
        <v>3</v>
      </c>
      <c r="KW29" s="249">
        <f>SUMPRODUCT((KN$10:KR$10:KN$27:KR$27&lt;$JQ42)*(KS$10:KW$10:KS$27:KW$27&gt;$JP42))</f>
        <v>0</v>
      </c>
      <c r="KX29" s="218"/>
      <c r="KY29" s="249">
        <f>SUMPRODUCT((KY$10:LC$10:KY$27:LC$27&lt;$JQ33)*(LD$10:LH$10:LD$27:LH$27&gt;$JP33))</f>
        <v>3</v>
      </c>
      <c r="KZ29" s="248">
        <f>SUMPRODUCT((KY$10:LC$10:KY$27:LC$27&lt;$JQ34)*(LD$10:LH$10:LD$27:LH$27&gt;$JP34))</f>
        <v>3</v>
      </c>
      <c r="LA29" s="249">
        <f>SUMPRODUCT((KY$10:LC$10:KY$27:LC$27&lt;$JQ35)*(LD$10:LH$10:LD$27:LH$27&gt;$JP35))</f>
        <v>3</v>
      </c>
      <c r="LB29" s="249">
        <f>SUMPRODUCT((KY$10:LC$10:KY$27:LC$27&lt;$JQ36)*(LD$10:LH$10:LD$27:LH$27&gt;$JP36))</f>
        <v>3</v>
      </c>
      <c r="LC29" s="249">
        <f>SUMPRODUCT((KY$10:LC$10:KY$27:LC$27&lt;$JQ37)*(LD$10:LH$10:LD$27:LH$27&gt;$JP37))</f>
        <v>4</v>
      </c>
      <c r="LD29" s="248">
        <f>SUMPRODUCT((KY$10:LC$10:KY$27:LC$27&lt;$JQ38)*(LD$10:LH$10:LD$27:LH$27&gt;$KB38))</f>
        <v>9</v>
      </c>
      <c r="LE29" s="248">
        <f>SUMPRODUCT((KY$10:LC$10:KY$27:LC$27&lt;$JQ39)*(LD$10:LH$10:LD$27:LH$27&gt;$JP39))</f>
        <v>6</v>
      </c>
      <c r="LF29" s="248">
        <f>SUMPRODUCT((KY$10:LC$10:KY$27:LC$27&lt;$JQ40)*(LD$10:LH$10:LD$27:LH$27&gt;$JP40))</f>
        <v>6</v>
      </c>
      <c r="LG29" s="249">
        <f>SUMPRODUCT((KY$10:LC$10:KY$27:LC$27&lt;$JQ41)*(LD$10:LH$10:LD$27:LH$27&gt;$JP41))</f>
        <v>6</v>
      </c>
      <c r="LH29" s="249">
        <f>SUMPRODUCT((KY$10:LC$10:KY$27:LC$27&lt;$JQ42)*(LD$10:LH$10:LD$27:LH$27&gt;$JP42))</f>
        <v>6</v>
      </c>
      <c r="LI29" s="218"/>
      <c r="LJ29" s="249">
        <f>SUMPRODUCT((LJ$10:LN$10:LJ$27:LN$27&lt;$JQ33)*(LO$10:LS$10:LO$27:LS$27&gt;$JP33))</f>
        <v>4</v>
      </c>
      <c r="LK29" s="248">
        <f>SUMPRODUCT((LJ$10:LN$10:LJ$27:LN$27&lt;$JQ34)*(LO$10:LS$10:LO$27:LS$27&gt;$JP34))</f>
        <v>4</v>
      </c>
      <c r="LL29" s="249">
        <f>SUMPRODUCT((LJ$10:LN$10:LJ$27:LN$27&lt;$JQ35)*(LO$10:LS$10:LO$27:LS$27&gt;$JP35))</f>
        <v>4</v>
      </c>
      <c r="LM29" s="249">
        <f>SUMPRODUCT((LJ$10:LN$10:LJ$27:LN$27&lt;$JQ36)*(LO$10:LS$10:LO$27:LS$27&gt;$JP36))</f>
        <v>3</v>
      </c>
      <c r="LN29" s="249">
        <f>SUMPRODUCT((LJ$10:LN$10:LJ$27:LN$27&lt;$JQ37)*(LO$10:LS$10:LO$27:LS$27&gt;$JP37))</f>
        <v>3</v>
      </c>
      <c r="LO29" s="248">
        <f>SUMPRODUCT((LJ$10:LN$10:LJ$27:LN$27&lt;$JQ38)*(LO$10:LS$10:LO$27:LS$27&gt;$KB38))</f>
        <v>8</v>
      </c>
      <c r="LP29" s="248">
        <f>SUMPRODUCT((LJ$10:LN$10:LJ$27:LN$27&lt;$JQ39)*(LO$10:LS$10:LO$27:LS$27&gt;$JP39))</f>
        <v>4</v>
      </c>
      <c r="LQ29" s="248">
        <f>SUMPRODUCT((LJ$10:LN$10:LJ$27:LN$27&lt;$JQ40)*(LO$10:LS$10:LO$27:LS$27&gt;$JP40))</f>
        <v>4</v>
      </c>
      <c r="LR29" s="249">
        <f>SUMPRODUCT((LJ$10:LN$10:LJ$27:LN$27&lt;$JQ41)*(LO$10:LS$10:LO$27:LS$27&gt;$JP41))</f>
        <v>4</v>
      </c>
      <c r="LS29" s="249">
        <f>SUMPRODUCT((LJ$10:LN$10:LJ$27:LN$27&lt;$JQ42)*(LO$10:LS$10:LO$27:LS$27&gt;$JP42))</f>
        <v>0</v>
      </c>
      <c r="LT29" s="218"/>
      <c r="LU29" s="249">
        <f>SUMPRODUCT((LU$10:LY$10:LU$27:LY$27&lt;$JQ33)*(LZ$10:MD$10:LZ$27:MD$27&gt;$JP33))</f>
        <v>7</v>
      </c>
      <c r="LV29" s="248">
        <f>SUMPRODUCT((LU$10:LY$10:LU$27:LY$27&lt;$JQ34)*(LZ$10:MD$10:LZ$27:MD$27&gt;$JP34))</f>
        <v>7</v>
      </c>
      <c r="LW29" s="249">
        <f>SUMPRODUCT((LU$10:LY$10:LU$27:LY$27&lt;$JQ35)*(LZ$10:MD$10:LZ$27:MD$27&gt;$JP35))</f>
        <v>5</v>
      </c>
      <c r="LX29" s="249">
        <f>SUMPRODUCT((LU$10:LY$10:LU$27:LY$27&lt;$JQ36)*(LZ$10:MD$10:LZ$27:MD$27&gt;$JP36))</f>
        <v>5</v>
      </c>
      <c r="LY29" s="249">
        <f>SUMPRODUCT((LU$10:LY$10:LU$27:LY$27&lt;$JQ37)*(LZ$10:MD$10:LZ$27:MD$27&gt;$JP37))</f>
        <v>5</v>
      </c>
      <c r="LZ29" s="248">
        <f>SUMPRODUCT((LU$10:LY$10:LU$27:LY$27&lt;$JQ38)*(LZ$10:MD$10:LZ$27:MD$27&gt;$KB38))</f>
        <v>13</v>
      </c>
      <c r="MA29" s="248">
        <f>SUMPRODUCT((LU$10:LY$10:LU$27:LY$27&lt;$JQ39)*(LZ$10:MD$10:LZ$27:MD$27&gt;$JP39))</f>
        <v>7</v>
      </c>
      <c r="MB29" s="248">
        <f>SUMPRODUCT((LU$10:LY$10:LU$27:LY$27&lt;$JQ40)*(LZ$10:MD$10:LZ$27:MD$27&gt;$JP40))</f>
        <v>7</v>
      </c>
      <c r="MC29" s="249">
        <f>SUMPRODUCT((LU$10:LY$10:LU$27:LY$27&lt;$JQ41)*(LZ$10:MD$10:LZ$27:MD$27&gt;$JP41))</f>
        <v>5</v>
      </c>
      <c r="MD29" s="249">
        <f>SUMPRODUCT((LU$10:LY$10:LU$27:LY$27&lt;$JQ42)*(LZ$10:MD$10:LZ$27:MD$27&gt;$JP42))</f>
        <v>0</v>
      </c>
      <c r="ME29" s="218"/>
      <c r="MF29" s="249">
        <f>SUMPRODUCT((MF$10:MJ$10:MF$27:MJ$27&lt;$JQ33)*(MK$10:MO$10:MK$27:MO$27&gt;$JP33))</f>
        <v>0</v>
      </c>
      <c r="MG29" s="248">
        <f>SUMPRODUCT((MF$10:MJ$10:MF$27:MJ$27&lt;$JQ34)*(MK$10:MO$10:MK$27:MO$27&gt;$JP34))</f>
        <v>0</v>
      </c>
      <c r="MH29" s="249">
        <f>SUMPRODUCT((MF$10:MJ$10:MF$27:MJ$27&lt;$JQ35)*(MK$10:MO$10:MK$27:MO$27&gt;$JP35))</f>
        <v>0</v>
      </c>
      <c r="MI29" s="249">
        <f>SUMPRODUCT((MF$10:MJ$10:MF$27:MJ$27&lt;$JQ36)*(MK$10:MO$10:MK$27:MO$27&gt;$JP36))</f>
        <v>0</v>
      </c>
      <c r="MJ29" s="249">
        <f>SUMPRODUCT((MF$10:MJ$10:MF$27:MJ$27&lt;$JQ37)*(MK$10:MO$10:MK$27:MO$27&gt;$JP37))</f>
        <v>0</v>
      </c>
      <c r="MK29" s="248">
        <f>SUMPRODUCT((MF$10:MJ$10:MF$27:MJ$27&lt;$JQ38)*(MK$10:MO$10:MK$27:MO$27&gt;$KB38))</f>
        <v>0</v>
      </c>
      <c r="ML29" s="248">
        <f>SUMPRODUCT((MF$10:MJ$10:MF$27:MJ$27&lt;$JQ39)*(MK$10:MO$10:MK$27:MO$27&gt;$JP39))</f>
        <v>0</v>
      </c>
      <c r="MM29" s="248">
        <f>SUMPRODUCT((MF$10:MJ$10:MF$27:MJ$27&lt;$JQ40)*(MK$10:MO$10:MK$27:MO$27&gt;$JP40))</f>
        <v>0</v>
      </c>
      <c r="MN29" s="249">
        <f>SUMPRODUCT((MF$10:MJ$10:MF$27:MJ$27&lt;$JQ41)*(MK$10:MO$10:MK$27:MO$27&gt;$JP41))</f>
        <v>0</v>
      </c>
      <c r="MO29" s="249">
        <f>SUMPRODUCT((MF$10:MJ$10:MF$27:MJ$27&lt;$JQ42)*(MK$10:MO$10:MK$27:MO$27&gt;$JP42))</f>
        <v>0</v>
      </c>
      <c r="MP29" s="219"/>
    </row>
    <row r="30" spans="1:362" ht="15.75" customHeight="1" x14ac:dyDescent="0.3">
      <c r="A30" s="259">
        <v>0</v>
      </c>
      <c r="C30" s="253" t="s">
        <v>72</v>
      </c>
      <c r="D30" s="34">
        <v>0.41319444444444442</v>
      </c>
      <c r="E30" s="35">
        <v>0.54166666666666663</v>
      </c>
      <c r="F30" s="198">
        <f>E30-D30</f>
        <v>0.12847222222222221</v>
      </c>
      <c r="G30" s="34">
        <v>0.41319444444444442</v>
      </c>
      <c r="H30" s="35">
        <v>0.54166666666666663</v>
      </c>
      <c r="I30" s="198">
        <f>H30-G30</f>
        <v>0.12847222222222221</v>
      </c>
      <c r="J30" s="36"/>
      <c r="K30" s="30"/>
      <c r="L30" s="198">
        <f>K30-J30</f>
        <v>0</v>
      </c>
      <c r="M30" s="34">
        <v>0.41319444444444442</v>
      </c>
      <c r="N30" s="30">
        <v>0.54166666666666663</v>
      </c>
      <c r="O30" s="198">
        <f>N30-M30</f>
        <v>0.12847222222222221</v>
      </c>
      <c r="P30" s="34">
        <v>0.41319444444444442</v>
      </c>
      <c r="Q30" s="35">
        <v>0.54166666666666663</v>
      </c>
      <c r="R30" s="198">
        <f>Q30-P30</f>
        <v>0.12847222222222221</v>
      </c>
      <c r="S30" s="29">
        <v>0.39583333333333331</v>
      </c>
      <c r="T30" s="35">
        <v>0.54166666666666663</v>
      </c>
      <c r="U30" s="198">
        <f>T30-S30</f>
        <v>0.14583333333333331</v>
      </c>
      <c r="V30" s="39"/>
      <c r="W30" s="40"/>
      <c r="X30" s="198">
        <f t="shared" ref="X30:X31" si="305">W30-V30</f>
        <v>0</v>
      </c>
      <c r="Y30" s="200">
        <f t="shared" si="57"/>
        <v>0.6597222222222221</v>
      </c>
      <c r="Z30" s="264">
        <v>1.4583333333333333</v>
      </c>
      <c r="AA30" s="293">
        <f>Y30+Y31</f>
        <v>1.458333333333333</v>
      </c>
      <c r="AB30" s="284">
        <f>AA30-Z30</f>
        <v>0</v>
      </c>
      <c r="AC30" s="273">
        <f>IF(AB30&lt;0,"-"&amp;TEXT(ABS(AB30),"[hh]:mm"),AB30)</f>
        <v>0</v>
      </c>
      <c r="AD30" s="293">
        <v>0</v>
      </c>
      <c r="AE30" s="255">
        <f>SUM(A30,AB30,AD30)</f>
        <v>0</v>
      </c>
      <c r="AF30" s="273">
        <f>IF(AE30&lt;0,"-"&amp;TEXT(ABS(AE30),"[hh]:mm"),AE30)</f>
        <v>0</v>
      </c>
      <c r="AG30" s="352">
        <f>IF(AF30&lt;0,"-"&amp;TEXT(ABS(AF30),"[hh]:mm"),AF30)</f>
        <v>0</v>
      </c>
      <c r="AH30" s="253" t="s">
        <v>72</v>
      </c>
      <c r="AI30" s="34">
        <v>0.41319444444444442</v>
      </c>
      <c r="AJ30" s="35">
        <v>0.54166666666666663</v>
      </c>
      <c r="AK30" s="198">
        <f t="shared" ref="AK30:AK31" si="306">AJ30-AI30</f>
        <v>0.12847222222222221</v>
      </c>
      <c r="AL30" s="34">
        <v>0.41319444444444442</v>
      </c>
      <c r="AM30" s="35">
        <v>0.54166666666666663</v>
      </c>
      <c r="AN30" s="198">
        <f t="shared" ref="AN30:AN31" si="307">AM30-AL30</f>
        <v>0.12847222222222221</v>
      </c>
      <c r="AO30" s="36"/>
      <c r="AP30" s="30"/>
      <c r="AQ30" s="198">
        <f t="shared" ref="AQ30:AQ31" si="308">AP30-AO30</f>
        <v>0</v>
      </c>
      <c r="AR30" s="34">
        <v>0.41319444444444442</v>
      </c>
      <c r="AS30" s="30">
        <v>0.54166666666666663</v>
      </c>
      <c r="AT30" s="198">
        <f t="shared" ref="AT30:AT31" si="309">AS30-AR30</f>
        <v>0.12847222222222221</v>
      </c>
      <c r="AU30" s="34">
        <v>0.41319444444444442</v>
      </c>
      <c r="AV30" s="35">
        <v>0.54166666666666663</v>
      </c>
      <c r="AW30" s="198">
        <f t="shared" ref="AW30:AW31" si="310">AV30-AU30</f>
        <v>0.12847222222222221</v>
      </c>
      <c r="AX30" s="29">
        <v>0.39583333333333331</v>
      </c>
      <c r="AY30" s="35">
        <v>0.54166666666666663</v>
      </c>
      <c r="AZ30" s="198">
        <f t="shared" ref="AZ30:AZ31" si="311">AY30-AX30</f>
        <v>0.14583333333333331</v>
      </c>
      <c r="BA30" s="39"/>
      <c r="BB30" s="40"/>
      <c r="BC30" s="198">
        <f t="shared" ref="BC30:BC31" si="312">BB30-BA30</f>
        <v>0</v>
      </c>
      <c r="BD30" s="198">
        <f t="shared" ref="BD30:BD31" si="313">SUMIF($D$4:$X$4,"H",AI30:BC30)</f>
        <v>0.6597222222222221</v>
      </c>
      <c r="BE30" s="184">
        <v>1.4583333333333333</v>
      </c>
      <c r="BF30" s="255">
        <f>BD30+BD31</f>
        <v>1.458333333333333</v>
      </c>
      <c r="BG30" s="255">
        <f>BF30-BE30</f>
        <v>0</v>
      </c>
      <c r="BH30" s="257">
        <f>IF(BG30&lt;0,"-"&amp;TEXT(ABS(BG30),"[hh]:mm"),BG30)</f>
        <v>0</v>
      </c>
      <c r="BI30" s="259">
        <v>0</v>
      </c>
      <c r="BJ30" s="255">
        <f>SUM(AF30,BG30,BI30)</f>
        <v>0</v>
      </c>
      <c r="BK30" s="257">
        <f>IF(BJ30&lt;0,"-"&amp;TEXT(ABS(BJ30),"[hh]:mm"),BJ30)</f>
        <v>0</v>
      </c>
      <c r="BM30" s="253" t="s">
        <v>72</v>
      </c>
      <c r="BN30" s="73">
        <v>0.41319444444444442</v>
      </c>
      <c r="BO30" s="2">
        <v>0.54166666666666663</v>
      </c>
      <c r="BP30" s="198">
        <f t="shared" ref="BP30:BP31" si="314">BO30-BN30</f>
        <v>0.12847222222222221</v>
      </c>
      <c r="BQ30" s="73">
        <v>0.41319444444444442</v>
      </c>
      <c r="BR30" s="2">
        <v>0.54166666666666663</v>
      </c>
      <c r="BS30" s="198">
        <f t="shared" ref="BS30:BS31" si="315">BR30-BQ30</f>
        <v>0.12847222222222221</v>
      </c>
      <c r="BT30" s="75"/>
      <c r="BU30" s="76"/>
      <c r="BV30" s="198">
        <f t="shared" ref="BV30:BV31" si="316">BU30-BT30</f>
        <v>0</v>
      </c>
      <c r="BW30" s="73">
        <v>0.41319444444444442</v>
      </c>
      <c r="BX30" s="7">
        <v>0.54166666666666663</v>
      </c>
      <c r="BY30" s="198">
        <f t="shared" ref="BY30:BY31" si="317">BX30-BW30</f>
        <v>0.12847222222222221</v>
      </c>
      <c r="BZ30" s="73">
        <v>0.41319444444444442</v>
      </c>
      <c r="CA30" s="2">
        <v>0.54166666666666663</v>
      </c>
      <c r="CB30" s="10">
        <f>MOD(CA30-BZ30,1)</f>
        <v>0.12847222222222221</v>
      </c>
      <c r="CC30" s="72">
        <v>0.39583333333333331</v>
      </c>
      <c r="CD30" s="2">
        <v>0.54166666666666663</v>
      </c>
      <c r="CE30" s="198">
        <f t="shared" ref="CE30:CE31" si="318">CD30-CC30</f>
        <v>0.14583333333333331</v>
      </c>
      <c r="CF30" s="75"/>
      <c r="CG30" s="76"/>
      <c r="CH30" s="198">
        <f t="shared" ref="CH30:CH31" si="319">CG30-CF30</f>
        <v>0</v>
      </c>
      <c r="CI30" s="198">
        <f t="shared" ref="CI30:CI31" si="320">SUMIF($D$4:$X$4,"H",BN30:CH30)</f>
        <v>0.6597222222222221</v>
      </c>
      <c r="CJ30" s="184">
        <v>1.4583333333333333</v>
      </c>
      <c r="CK30" s="255">
        <f>CI30+CI31</f>
        <v>1.458333333333333</v>
      </c>
      <c r="CL30" s="255">
        <f>CK30-CJ30</f>
        <v>0</v>
      </c>
      <c r="CM30" s="257">
        <f>IF(CL30&lt;0,"-"&amp;TEXT(ABS(CL30),"[hh]:mm"),CL30)</f>
        <v>0</v>
      </c>
      <c r="CN30" s="259">
        <v>0</v>
      </c>
      <c r="CO30" s="255">
        <f>SUM(BK30,CL30,CN30)</f>
        <v>0</v>
      </c>
      <c r="CP30" s="257">
        <f>IF(CO30&lt;0,"-"&amp;TEXT(ABS(CO30),"[hh]:mm"),CO30)</f>
        <v>0</v>
      </c>
      <c r="CR30" s="253" t="s">
        <v>72</v>
      </c>
      <c r="CS30" s="239">
        <v>0.41319444444444442</v>
      </c>
      <c r="CT30" s="2">
        <v>0.54166666666666663</v>
      </c>
      <c r="CU30" s="198">
        <f t="shared" ref="CU30:CU31" si="321">CT30-CS30</f>
        <v>0.12847222222222221</v>
      </c>
      <c r="CV30" s="239">
        <v>0.41319444444444442</v>
      </c>
      <c r="CW30" s="2">
        <v>0.54166666666666663</v>
      </c>
      <c r="CX30" s="198">
        <f t="shared" ref="CX30:CX31" si="322">CW30-CV30</f>
        <v>0.12847222222222221</v>
      </c>
      <c r="CY30" s="75"/>
      <c r="CZ30" s="76"/>
      <c r="DA30" s="198">
        <f t="shared" ref="DA30:DA31" si="323">CZ30-CY30</f>
        <v>0</v>
      </c>
      <c r="DB30" s="239">
        <v>0.41319444444444442</v>
      </c>
      <c r="DC30" s="7">
        <v>0.54166666666666663</v>
      </c>
      <c r="DD30" s="198">
        <f t="shared" ref="DD30:DD31" si="324">DC30-DB30</f>
        <v>0.12847222222222221</v>
      </c>
      <c r="DE30" s="239">
        <v>0.41319444444444442</v>
      </c>
      <c r="DF30" s="2">
        <v>0.54166666666666663</v>
      </c>
      <c r="DG30" s="198">
        <f t="shared" ref="DG30:DG31" si="325">DF30-DE30</f>
        <v>0.12847222222222221</v>
      </c>
      <c r="DH30" s="72">
        <v>0.39583333333333331</v>
      </c>
      <c r="DI30" s="2">
        <v>0.54166666666666663</v>
      </c>
      <c r="DJ30" s="198">
        <f t="shared" ref="DJ30:DJ31" si="326">DI30-DH30</f>
        <v>0.14583333333333331</v>
      </c>
      <c r="DK30" s="75"/>
      <c r="DL30" s="76"/>
      <c r="DM30" s="198">
        <f t="shared" ref="DM30:DM31" si="327">DL30-DK30</f>
        <v>0</v>
      </c>
      <c r="DN30" s="198">
        <f t="shared" ref="DN30:DN31" si="328">SUMIF($D$4:$X$4,"H",CS30:DM30)</f>
        <v>0.6597222222222221</v>
      </c>
      <c r="DO30" s="196">
        <v>1.4583333333333333</v>
      </c>
      <c r="DP30" s="255">
        <f>DN30+DN31</f>
        <v>1.458333333333333</v>
      </c>
      <c r="DQ30" s="255">
        <f>DP30-DO30</f>
        <v>0</v>
      </c>
      <c r="DR30" s="257">
        <f>IF(DQ30&lt;0,"-"&amp;TEXT(ABS(DQ30),"[hh]:mm"),DQ30)</f>
        <v>0</v>
      </c>
      <c r="DS30" s="259">
        <v>0</v>
      </c>
      <c r="DT30" s="255">
        <f>SUM(CP40,DQ30,DS30)</f>
        <v>0</v>
      </c>
      <c r="DU30" s="257">
        <f>IF(DT30&lt;0,"-"&amp;TEXT(ABS(DT30),"[hh]:mm"),DT30)</f>
        <v>0</v>
      </c>
      <c r="DV30" s="43"/>
      <c r="DW30" s="266" t="s">
        <v>6</v>
      </c>
      <c r="DX30" s="73">
        <v>0.41319444444444442</v>
      </c>
      <c r="DY30" s="2">
        <v>0.54166666666666663</v>
      </c>
      <c r="DZ30" s="198">
        <f t="shared" ref="DZ30:DZ31" si="329">DY30-DX30</f>
        <v>0.12847222222222221</v>
      </c>
      <c r="EA30" s="73">
        <v>0.41319444444444442</v>
      </c>
      <c r="EB30" s="2">
        <v>0.54166666666666663</v>
      </c>
      <c r="EC30" s="198">
        <f t="shared" ref="EC30:EC31" si="330">EB30-EA30</f>
        <v>0.12847222222222221</v>
      </c>
      <c r="ED30" s="75"/>
      <c r="EE30" s="76"/>
      <c r="EF30" s="198">
        <f t="shared" ref="EF30:EF31" si="331">EE30-ED30</f>
        <v>0</v>
      </c>
      <c r="EG30" s="73">
        <v>0.41319444444444442</v>
      </c>
      <c r="EH30" s="7">
        <v>0.54166666666666663</v>
      </c>
      <c r="EI30" s="198">
        <f t="shared" ref="EI30:EI31" si="332">EH30-EG30</f>
        <v>0.12847222222222221</v>
      </c>
      <c r="EJ30" s="73">
        <v>0.41319444444444442</v>
      </c>
      <c r="EK30" s="2">
        <v>0.54166666666666663</v>
      </c>
      <c r="EL30" s="198">
        <f t="shared" ref="EL30:EL31" si="333">EK30-EJ30</f>
        <v>0.12847222222222221</v>
      </c>
      <c r="EM30" s="72">
        <v>0.39583333333333331</v>
      </c>
      <c r="EN30" s="2">
        <v>0.54166666666666663</v>
      </c>
      <c r="EO30" s="198">
        <f t="shared" ref="EO30:EO31" si="334">EN30-EM30</f>
        <v>0.14583333333333331</v>
      </c>
      <c r="EP30" s="75"/>
      <c r="EQ30" s="76"/>
      <c r="ER30" s="198">
        <f t="shared" ref="ER30:ER31" si="335">EQ30-EP30</f>
        <v>0</v>
      </c>
      <c r="ES30" s="198">
        <f t="shared" ref="ES30:ES31" si="336">SUMIF($D$4:$X$4,"H",DX30:ER30)</f>
        <v>0.6597222222222221</v>
      </c>
      <c r="ET30" s="184">
        <v>1.4583333333333333</v>
      </c>
      <c r="EU30" s="255">
        <f>ES30+ES31</f>
        <v>1.458333333333333</v>
      </c>
      <c r="EV30" s="255">
        <f>EU30-ET30</f>
        <v>0</v>
      </c>
      <c r="EW30" s="257">
        <f>IF(EV30&lt;0,"-"&amp;TEXT(ABS(EV30),"[hh]:mm"),EV30)</f>
        <v>0</v>
      </c>
      <c r="EX30" s="259">
        <v>0</v>
      </c>
      <c r="EY30" s="255">
        <f>SUM(DU44,EV30,EX30)</f>
        <v>0</v>
      </c>
      <c r="EZ30" s="257">
        <f>IF(EY30&lt;0,"-"&amp;TEXT(ABS(EY30),"[hh]:mm"),EY30)</f>
        <v>0</v>
      </c>
      <c r="FA30" s="191"/>
      <c r="FB30" s="253" t="s">
        <v>72</v>
      </c>
      <c r="FC30" s="286">
        <v>0.41319444444444442</v>
      </c>
      <c r="FD30" s="286"/>
      <c r="FE30" s="286"/>
      <c r="FF30" s="286"/>
      <c r="FG30" s="286"/>
      <c r="FH30" s="286">
        <v>0.54166666666666663</v>
      </c>
      <c r="FI30" s="286"/>
      <c r="FJ30" s="286"/>
      <c r="FK30" s="286"/>
      <c r="FL30" s="286"/>
      <c r="FM30" s="214">
        <f t="shared" ref="FM30:FM31" si="337">FH30-FC30</f>
        <v>0.12847222222222221</v>
      </c>
      <c r="FN30" s="286">
        <v>0.41319444444444442</v>
      </c>
      <c r="FO30" s="286"/>
      <c r="FP30" s="286"/>
      <c r="FQ30" s="286"/>
      <c r="FR30" s="286"/>
      <c r="FS30" s="286">
        <v>0.54166666666666663</v>
      </c>
      <c r="FT30" s="286"/>
      <c r="FU30" s="286"/>
      <c r="FV30" s="286"/>
      <c r="FW30" s="286"/>
      <c r="FX30" s="214">
        <f t="shared" ref="FX30:FX31" si="338">FS30-FN30</f>
        <v>0.12847222222222221</v>
      </c>
      <c r="FY30" s="287"/>
      <c r="FZ30" s="287"/>
      <c r="GA30" s="287"/>
      <c r="GB30" s="287"/>
      <c r="GC30" s="287"/>
      <c r="GD30" s="287"/>
      <c r="GE30" s="287"/>
      <c r="GF30" s="287"/>
      <c r="GG30" s="287"/>
      <c r="GH30" s="287"/>
      <c r="GI30" s="214">
        <f t="shared" ref="GI30:GI31" si="339">GD30-FY30</f>
        <v>0</v>
      </c>
      <c r="GJ30" s="286">
        <v>0.41319444444444442</v>
      </c>
      <c r="GK30" s="286"/>
      <c r="GL30" s="286"/>
      <c r="GM30" s="286"/>
      <c r="GN30" s="286"/>
      <c r="GO30" s="286">
        <v>0.54166666666666663</v>
      </c>
      <c r="GP30" s="286"/>
      <c r="GQ30" s="286"/>
      <c r="GR30" s="286"/>
      <c r="GS30" s="286"/>
      <c r="GT30" s="214">
        <f t="shared" ref="GT30:GT31" si="340">GO30-GJ30</f>
        <v>0.12847222222222221</v>
      </c>
      <c r="GU30" s="286">
        <v>0.41319444444444442</v>
      </c>
      <c r="GV30" s="286"/>
      <c r="GW30" s="286"/>
      <c r="GX30" s="286"/>
      <c r="GY30" s="286"/>
      <c r="GZ30" s="286">
        <v>0.54166666666666663</v>
      </c>
      <c r="HA30" s="286"/>
      <c r="HB30" s="286"/>
      <c r="HC30" s="286"/>
      <c r="HD30" s="286"/>
      <c r="HE30" s="214">
        <f t="shared" ref="HE30:HE31" si="341">GZ30-GU30</f>
        <v>0.12847222222222221</v>
      </c>
      <c r="HF30" s="286">
        <v>0.41319444444444442</v>
      </c>
      <c r="HG30" s="286"/>
      <c r="HH30" s="286"/>
      <c r="HI30" s="286"/>
      <c r="HJ30" s="286"/>
      <c r="HK30" s="286">
        <v>0.54166666666666663</v>
      </c>
      <c r="HL30" s="286"/>
      <c r="HM30" s="286"/>
      <c r="HN30" s="286"/>
      <c r="HO30" s="286"/>
      <c r="HP30" s="214">
        <f t="shared" ref="HP30:HP31" si="342">HK30-HF30</f>
        <v>0.12847222222222221</v>
      </c>
      <c r="HQ30" s="288"/>
      <c r="HR30" s="289"/>
      <c r="HS30" s="289"/>
      <c r="HT30" s="289"/>
      <c r="HU30" s="290"/>
      <c r="HV30" s="291"/>
      <c r="HW30" s="289"/>
      <c r="HX30" s="289"/>
      <c r="HY30" s="289"/>
      <c r="HZ30" s="292"/>
      <c r="IA30" s="214">
        <f t="shared" ref="IA30:IA31" si="343">HV30-HQ30</f>
        <v>0</v>
      </c>
      <c r="IB30" s="200">
        <f t="shared" ref="IB30:IB31" si="344">FM30+FX30+GI30+GT30+HE30+HP30+IA30</f>
        <v>0.64236111111111105</v>
      </c>
      <c r="IC30" s="264">
        <v>1.4583333333333333</v>
      </c>
      <c r="ID30" s="284">
        <f t="shared" ref="ID30" si="345">IB30+IB31</f>
        <v>1.458333333333333</v>
      </c>
      <c r="IE30" s="284">
        <f t="shared" ref="IE30" si="346">ID30-IC30</f>
        <v>0</v>
      </c>
      <c r="IF30" s="273">
        <f t="shared" ref="IF30" si="347">IF(IE30&lt;0,"-"&amp;TEXT(ABS(IE30),"[hh]:mm"),IE30)</f>
        <v>0</v>
      </c>
      <c r="IG30" s="293">
        <v>0</v>
      </c>
      <c r="IH30" s="255">
        <f t="shared" ref="IH30" si="348">SUM(HC30,IE30,IG30)</f>
        <v>0</v>
      </c>
      <c r="II30" s="273">
        <f>IF(IH30&lt;0,"-"&amp;TEXT(ABS(IH30),"[hh]:mm"),IH30)</f>
        <v>0</v>
      </c>
      <c r="IJ30" s="191">
        <v>0.375</v>
      </c>
      <c r="IK30" s="234">
        <v>0.45833333333333331</v>
      </c>
      <c r="IL30" s="220" t="s">
        <v>63</v>
      </c>
      <c r="IM30" s="353">
        <f>SUMPRODUCT((IM$10:IM$27&lt;$IK30)*(IN$10:IN$27&gt;$IJ30))</f>
        <v>3</v>
      </c>
      <c r="IN30" s="354"/>
      <c r="IO30" s="221"/>
      <c r="IP30" s="353">
        <f>SUMPRODUCT((IP$10:IP$27&lt;$IK30)*(IQ$10:IQ$27&gt;$IJ30))</f>
        <v>3</v>
      </c>
      <c r="IQ30" s="354"/>
      <c r="IR30" s="222"/>
      <c r="IS30" s="353">
        <f>SUMPRODUCT((IS$10:IS$27&lt;$IK30)*(IT$10:IT$27&gt;$IJ30))</f>
        <v>4</v>
      </c>
      <c r="IT30" s="354"/>
      <c r="IU30" s="222"/>
      <c r="IV30" s="353">
        <f>SUMPRODUCT((IV$10:IV$27&lt;$IK30)*(IW$10:IW$27&gt;$IJ30))</f>
        <v>3</v>
      </c>
      <c r="IW30" s="354"/>
      <c r="IX30" s="221"/>
      <c r="IY30" s="353">
        <f>SUMPRODUCT((IY$10:IY$27&lt;$IK30)*(IZ$10:IZ$27&gt;$IJ30))</f>
        <v>4</v>
      </c>
      <c r="IZ30" s="354"/>
      <c r="JA30" s="223"/>
      <c r="JB30" s="353">
        <f>SUMPRODUCT((JB$10:JB$27&lt;$IK30)*(JC$10:JC$27&gt;$IJ30))</f>
        <v>7</v>
      </c>
      <c r="JC30" s="354"/>
      <c r="JD30" s="222"/>
      <c r="JE30" s="353">
        <f>SUMPRODUCT((JE$10:JE$27&lt;$IK30)*(JF$10:JF$27&gt;$IJ30))</f>
        <v>0</v>
      </c>
      <c r="JF30" s="354"/>
      <c r="JM30" s="191"/>
      <c r="JN30" s="191"/>
      <c r="JO30" s="234"/>
      <c r="JP30" s="191"/>
      <c r="JQ30" s="253" t="s">
        <v>72</v>
      </c>
      <c r="JR30" s="286">
        <v>0.41319444444444442</v>
      </c>
      <c r="JS30" s="286"/>
      <c r="JT30" s="286"/>
      <c r="JU30" s="286"/>
      <c r="JV30" s="286"/>
      <c r="JW30" s="286">
        <v>0.54166666666666663</v>
      </c>
      <c r="JX30" s="286"/>
      <c r="JY30" s="286"/>
      <c r="JZ30" s="286"/>
      <c r="KA30" s="286"/>
      <c r="KB30" s="214">
        <f t="shared" ref="KB30:KB31" si="349">JW30-JR30</f>
        <v>0.12847222222222221</v>
      </c>
      <c r="KC30" s="286">
        <v>0.41319444444444442</v>
      </c>
      <c r="KD30" s="286"/>
      <c r="KE30" s="286"/>
      <c r="KF30" s="286"/>
      <c r="KG30" s="286"/>
      <c r="KH30" s="286">
        <v>0.54166666666666663</v>
      </c>
      <c r="KI30" s="286"/>
      <c r="KJ30" s="286"/>
      <c r="KK30" s="286"/>
      <c r="KL30" s="286"/>
      <c r="KM30" s="214">
        <f t="shared" ref="KM30:KM31" si="350">KH30-KC30</f>
        <v>0.12847222222222221</v>
      </c>
      <c r="KN30" s="287"/>
      <c r="KO30" s="287"/>
      <c r="KP30" s="287"/>
      <c r="KQ30" s="287"/>
      <c r="KR30" s="287"/>
      <c r="KS30" s="287"/>
      <c r="KT30" s="287"/>
      <c r="KU30" s="287"/>
      <c r="KV30" s="287"/>
      <c r="KW30" s="287"/>
      <c r="KX30" s="214">
        <f t="shared" ref="KX30:KX31" si="351">KS30-KN30</f>
        <v>0</v>
      </c>
      <c r="KY30" s="286">
        <v>0.41319444444444442</v>
      </c>
      <c r="KZ30" s="286"/>
      <c r="LA30" s="286"/>
      <c r="LB30" s="286"/>
      <c r="LC30" s="286"/>
      <c r="LD30" s="286">
        <v>0.54166666666666663</v>
      </c>
      <c r="LE30" s="286"/>
      <c r="LF30" s="286"/>
      <c r="LG30" s="286"/>
      <c r="LH30" s="286"/>
      <c r="LI30" s="214">
        <f t="shared" ref="LI30:LI31" si="352">LD30-KY30</f>
        <v>0.12847222222222221</v>
      </c>
      <c r="LJ30" s="286">
        <v>0.41319444444444442</v>
      </c>
      <c r="LK30" s="286"/>
      <c r="LL30" s="286"/>
      <c r="LM30" s="286"/>
      <c r="LN30" s="286"/>
      <c r="LO30" s="286">
        <v>0.54166666666666663</v>
      </c>
      <c r="LP30" s="286"/>
      <c r="LQ30" s="286"/>
      <c r="LR30" s="286"/>
      <c r="LS30" s="286"/>
      <c r="LT30" s="214">
        <f t="shared" ref="LT30:LT31" si="353">LO30-LJ30</f>
        <v>0.12847222222222221</v>
      </c>
      <c r="LU30" s="286">
        <v>0.41319444444444442</v>
      </c>
      <c r="LV30" s="286"/>
      <c r="LW30" s="286"/>
      <c r="LX30" s="286"/>
      <c r="LY30" s="286"/>
      <c r="LZ30" s="286">
        <v>0.54166666666666663</v>
      </c>
      <c r="MA30" s="286"/>
      <c r="MB30" s="286"/>
      <c r="MC30" s="286"/>
      <c r="MD30" s="286"/>
      <c r="ME30" s="214">
        <f t="shared" ref="ME30:ME31" si="354">LZ30-LU30</f>
        <v>0.12847222222222221</v>
      </c>
      <c r="MF30" s="288"/>
      <c r="MG30" s="289"/>
      <c r="MH30" s="289"/>
      <c r="MI30" s="289"/>
      <c r="MJ30" s="290"/>
      <c r="MK30" s="291"/>
      <c r="ML30" s="289"/>
      <c r="MM30" s="289"/>
      <c r="MN30" s="289"/>
      <c r="MO30" s="292"/>
      <c r="MP30" s="214">
        <f t="shared" ref="MP30:MP31" si="355">MK30-MF30</f>
        <v>0</v>
      </c>
      <c r="MQ30" s="200">
        <f t="shared" ref="MQ30:MQ31" si="356">KB30+KM30+KX30+LI30+LT30+ME30+MP30</f>
        <v>0.64236111111111105</v>
      </c>
      <c r="MR30" s="264">
        <v>1.4583333333333333</v>
      </c>
      <c r="MS30" s="284">
        <f t="shared" ref="MS30" si="357">MQ30+MQ31</f>
        <v>1.458333333333333</v>
      </c>
      <c r="MT30" s="284">
        <f t="shared" ref="MT30" si="358">MS30-MR30</f>
        <v>0</v>
      </c>
      <c r="MU30" s="273">
        <f t="shared" ref="MU30" si="359">IF(MT30&lt;0,"-"&amp;TEXT(ABS(MT30),"[hh]:mm"),MT30)</f>
        <v>0</v>
      </c>
      <c r="MV30" s="293">
        <v>0</v>
      </c>
      <c r="MW30" s="255">
        <f t="shared" ref="MW30" si="360">SUM(LR30,MT30,MV30)</f>
        <v>0</v>
      </c>
      <c r="MX30" s="273">
        <f>IF(MW30&lt;0,"-"&amp;TEXT(ABS(MW30),"[hh]:mm"),MW30)</f>
        <v>0</v>
      </c>
    </row>
    <row r="31" spans="1:362" ht="15.75" customHeight="1" thickBot="1" x14ac:dyDescent="0.35">
      <c r="A31" s="260"/>
      <c r="C31" s="254"/>
      <c r="D31" s="90">
        <v>0.58333333333333337</v>
      </c>
      <c r="E31" s="91">
        <v>0.75</v>
      </c>
      <c r="F31" s="199">
        <f>E31-D31</f>
        <v>0.16666666666666663</v>
      </c>
      <c r="G31" s="90">
        <v>0.58333333333333337</v>
      </c>
      <c r="H31" s="32">
        <v>0.75</v>
      </c>
      <c r="I31" s="199">
        <f>H31-G31</f>
        <v>0.16666666666666663</v>
      </c>
      <c r="J31" s="37"/>
      <c r="K31" s="38"/>
      <c r="L31" s="199">
        <f>K31-J31</f>
        <v>0</v>
      </c>
      <c r="M31" s="31">
        <v>0.58333333333333337</v>
      </c>
      <c r="N31" s="32">
        <v>0.71527777777777779</v>
      </c>
      <c r="O31" s="199">
        <f>N31-M31</f>
        <v>0.13194444444444442</v>
      </c>
      <c r="P31" s="90">
        <v>0.58333333333333337</v>
      </c>
      <c r="Q31" s="91">
        <v>0.75</v>
      </c>
      <c r="R31" s="199">
        <f>Q31-P31</f>
        <v>0.16666666666666663</v>
      </c>
      <c r="S31" s="90">
        <v>0.58333333333333337</v>
      </c>
      <c r="T31" s="91">
        <v>0.75</v>
      </c>
      <c r="U31" s="199">
        <f>T31-S31</f>
        <v>0.16666666666666663</v>
      </c>
      <c r="V31" s="41"/>
      <c r="W31" s="42"/>
      <c r="X31" s="199">
        <f t="shared" si="305"/>
        <v>0</v>
      </c>
      <c r="Y31" s="200">
        <f t="shared" si="57"/>
        <v>0.79861111111111094</v>
      </c>
      <c r="Z31" s="265"/>
      <c r="AA31" s="294"/>
      <c r="AB31" s="285"/>
      <c r="AC31" s="274"/>
      <c r="AD31" s="294"/>
      <c r="AE31" s="256"/>
      <c r="AF31" s="274"/>
      <c r="AG31" s="352"/>
      <c r="AH31" s="254"/>
      <c r="AI31" s="90">
        <v>0.58333333333333337</v>
      </c>
      <c r="AJ31" s="91">
        <v>0.75</v>
      </c>
      <c r="AK31" s="199">
        <f t="shared" si="306"/>
        <v>0.16666666666666663</v>
      </c>
      <c r="AL31" s="90">
        <v>0.58333333333333337</v>
      </c>
      <c r="AM31" s="32">
        <v>0.75</v>
      </c>
      <c r="AN31" s="199">
        <f t="shared" si="307"/>
        <v>0.16666666666666663</v>
      </c>
      <c r="AO31" s="37"/>
      <c r="AP31" s="38"/>
      <c r="AQ31" s="199">
        <f t="shared" si="308"/>
        <v>0</v>
      </c>
      <c r="AR31" s="31">
        <v>0.58333333333333337</v>
      </c>
      <c r="AS31" s="32">
        <v>0.71527777777777779</v>
      </c>
      <c r="AT31" s="199">
        <f t="shared" si="309"/>
        <v>0.13194444444444442</v>
      </c>
      <c r="AU31" s="90">
        <v>0.58333333333333337</v>
      </c>
      <c r="AV31" s="91">
        <v>0.75</v>
      </c>
      <c r="AW31" s="199">
        <f t="shared" si="310"/>
        <v>0.16666666666666663</v>
      </c>
      <c r="AX31" s="90">
        <v>0.58333333333333337</v>
      </c>
      <c r="AY31" s="91">
        <v>0.75</v>
      </c>
      <c r="AZ31" s="199">
        <f t="shared" si="311"/>
        <v>0.16666666666666663</v>
      </c>
      <c r="BA31" s="41"/>
      <c r="BB31" s="42"/>
      <c r="BC31" s="199">
        <f t="shared" si="312"/>
        <v>0</v>
      </c>
      <c r="BD31" s="199">
        <f t="shared" si="313"/>
        <v>0.79861111111111094</v>
      </c>
      <c r="BE31" s="185"/>
      <c r="BF31" s="256"/>
      <c r="BG31" s="256"/>
      <c r="BH31" s="258"/>
      <c r="BI31" s="260"/>
      <c r="BJ31" s="256"/>
      <c r="BK31" s="258"/>
      <c r="BM31" s="254"/>
      <c r="BN31" s="3">
        <v>0.58333333333333337</v>
      </c>
      <c r="BO31" s="4">
        <v>0.75</v>
      </c>
      <c r="BP31" s="199">
        <f t="shared" si="314"/>
        <v>0.16666666666666663</v>
      </c>
      <c r="BQ31" s="3">
        <v>0.58333333333333337</v>
      </c>
      <c r="BR31" s="79">
        <v>0.75</v>
      </c>
      <c r="BS31" s="199">
        <f t="shared" si="315"/>
        <v>0.16666666666666663</v>
      </c>
      <c r="BT31" s="77"/>
      <c r="BU31" s="78"/>
      <c r="BV31" s="199">
        <f t="shared" si="316"/>
        <v>0</v>
      </c>
      <c r="BW31" s="69">
        <v>0.58333333333333337</v>
      </c>
      <c r="BX31" s="79">
        <v>0.71527777777777779</v>
      </c>
      <c r="BY31" s="199">
        <f t="shared" si="317"/>
        <v>0.13194444444444442</v>
      </c>
      <c r="BZ31" s="3">
        <v>0.58333333333333337</v>
      </c>
      <c r="CA31" s="4">
        <v>0.75</v>
      </c>
      <c r="CB31" s="11">
        <f>MOD(CA31-BZ31,1)</f>
        <v>0.16666666666666663</v>
      </c>
      <c r="CC31" s="3">
        <v>0.58333333333333337</v>
      </c>
      <c r="CD31" s="4">
        <v>0.75</v>
      </c>
      <c r="CE31" s="199">
        <f t="shared" si="318"/>
        <v>0.16666666666666663</v>
      </c>
      <c r="CF31" s="77"/>
      <c r="CG31" s="78"/>
      <c r="CH31" s="199">
        <f t="shared" si="319"/>
        <v>0</v>
      </c>
      <c r="CI31" s="199">
        <f t="shared" si="320"/>
        <v>0.79861111111111094</v>
      </c>
      <c r="CJ31" s="185"/>
      <c r="CK31" s="256"/>
      <c r="CL31" s="256"/>
      <c r="CM31" s="258"/>
      <c r="CN31" s="260"/>
      <c r="CO31" s="256"/>
      <c r="CP31" s="258"/>
      <c r="CR31" s="254"/>
      <c r="CS31" s="3">
        <v>0.58333333333333337</v>
      </c>
      <c r="CT31" s="4">
        <v>0.75</v>
      </c>
      <c r="CU31" s="199">
        <f t="shared" si="321"/>
        <v>0.16666666666666663</v>
      </c>
      <c r="CV31" s="3">
        <v>0.58333333333333337</v>
      </c>
      <c r="CW31" s="79">
        <v>0.75</v>
      </c>
      <c r="CX31" s="199">
        <f t="shared" si="322"/>
        <v>0.16666666666666663</v>
      </c>
      <c r="CY31" s="77"/>
      <c r="CZ31" s="78"/>
      <c r="DA31" s="199">
        <f t="shared" si="323"/>
        <v>0</v>
      </c>
      <c r="DB31" s="69">
        <v>0.58333333333333337</v>
      </c>
      <c r="DC31" s="79">
        <v>0.71527777777777779</v>
      </c>
      <c r="DD31" s="199">
        <f t="shared" si="324"/>
        <v>0.13194444444444442</v>
      </c>
      <c r="DE31" s="3">
        <v>0.58333333333333337</v>
      </c>
      <c r="DF31" s="4">
        <v>0.75</v>
      </c>
      <c r="DG31" s="199">
        <f t="shared" si="325"/>
        <v>0.16666666666666663</v>
      </c>
      <c r="DH31" s="3">
        <v>0.58333333333333337</v>
      </c>
      <c r="DI31" s="4">
        <v>0.75</v>
      </c>
      <c r="DJ31" s="199">
        <f t="shared" si="326"/>
        <v>0.16666666666666663</v>
      </c>
      <c r="DK31" s="77"/>
      <c r="DL31" s="78"/>
      <c r="DM31" s="199">
        <f t="shared" si="327"/>
        <v>0</v>
      </c>
      <c r="DN31" s="199">
        <f t="shared" si="328"/>
        <v>0.79861111111111094</v>
      </c>
      <c r="DO31" s="197"/>
      <c r="DP31" s="256"/>
      <c r="DQ31" s="256"/>
      <c r="DR31" s="258"/>
      <c r="DS31" s="260"/>
      <c r="DT31" s="256"/>
      <c r="DU31" s="258"/>
      <c r="DV31" s="43"/>
      <c r="DW31" s="254"/>
      <c r="DX31" s="3">
        <v>0.58333333333333337</v>
      </c>
      <c r="DY31" s="4">
        <v>0.75</v>
      </c>
      <c r="DZ31" s="199">
        <f t="shared" si="329"/>
        <v>0.16666666666666663</v>
      </c>
      <c r="EA31" s="3">
        <v>0.58333333333333337</v>
      </c>
      <c r="EB31" s="79">
        <v>0.75</v>
      </c>
      <c r="EC31" s="199">
        <f t="shared" si="330"/>
        <v>0.16666666666666663</v>
      </c>
      <c r="ED31" s="77"/>
      <c r="EE31" s="78"/>
      <c r="EF31" s="199">
        <f t="shared" si="331"/>
        <v>0</v>
      </c>
      <c r="EG31" s="69">
        <v>0.58333333333333337</v>
      </c>
      <c r="EH31" s="79">
        <v>0.71527777777777779</v>
      </c>
      <c r="EI31" s="199">
        <f t="shared" si="332"/>
        <v>0.13194444444444442</v>
      </c>
      <c r="EJ31" s="3">
        <v>0.58333333333333337</v>
      </c>
      <c r="EK31" s="4">
        <v>0.75</v>
      </c>
      <c r="EL31" s="199">
        <f t="shared" si="333"/>
        <v>0.16666666666666663</v>
      </c>
      <c r="EM31" s="3">
        <v>0.58333333333333337</v>
      </c>
      <c r="EN31" s="4">
        <v>0.75</v>
      </c>
      <c r="EO31" s="199">
        <f t="shared" si="334"/>
        <v>0.16666666666666663</v>
      </c>
      <c r="EP31" s="77"/>
      <c r="EQ31" s="78"/>
      <c r="ER31" s="199">
        <f t="shared" si="335"/>
        <v>0</v>
      </c>
      <c r="ES31" s="199">
        <f t="shared" si="336"/>
        <v>0.79861111111111094</v>
      </c>
      <c r="ET31" s="185"/>
      <c r="EU31" s="256"/>
      <c r="EV31" s="256"/>
      <c r="EW31" s="258"/>
      <c r="EX31" s="260"/>
      <c r="EY31" s="256"/>
      <c r="EZ31" s="258"/>
      <c r="FA31" s="191"/>
      <c r="FB31" s="261"/>
      <c r="FC31" s="275">
        <v>0.58333333333333337</v>
      </c>
      <c r="FD31" s="275"/>
      <c r="FE31" s="275"/>
      <c r="FF31" s="275"/>
      <c r="FG31" s="275"/>
      <c r="FH31" s="275">
        <v>0.75</v>
      </c>
      <c r="FI31" s="275"/>
      <c r="FJ31" s="275"/>
      <c r="FK31" s="275"/>
      <c r="FL31" s="275"/>
      <c r="FM31" s="214">
        <f t="shared" si="337"/>
        <v>0.16666666666666663</v>
      </c>
      <c r="FN31" s="275">
        <v>0.58333333333333337</v>
      </c>
      <c r="FO31" s="275"/>
      <c r="FP31" s="275"/>
      <c r="FQ31" s="275"/>
      <c r="FR31" s="275"/>
      <c r="FS31" s="275">
        <v>0.75</v>
      </c>
      <c r="FT31" s="275"/>
      <c r="FU31" s="275"/>
      <c r="FV31" s="275"/>
      <c r="FW31" s="275"/>
      <c r="FX31" s="214">
        <f t="shared" si="338"/>
        <v>0.16666666666666663</v>
      </c>
      <c r="FY31" s="276"/>
      <c r="FZ31" s="276"/>
      <c r="GA31" s="276"/>
      <c r="GB31" s="276"/>
      <c r="GC31" s="276"/>
      <c r="GD31" s="277"/>
      <c r="GE31" s="277"/>
      <c r="GF31" s="277"/>
      <c r="GG31" s="277"/>
      <c r="GH31" s="277"/>
      <c r="GI31" s="214">
        <f t="shared" si="339"/>
        <v>0</v>
      </c>
      <c r="GJ31" s="275">
        <v>0.58333333333333337</v>
      </c>
      <c r="GK31" s="275"/>
      <c r="GL31" s="275"/>
      <c r="GM31" s="275"/>
      <c r="GN31" s="275"/>
      <c r="GO31" s="275">
        <v>0.73263888888888884</v>
      </c>
      <c r="GP31" s="275"/>
      <c r="GQ31" s="275"/>
      <c r="GR31" s="275"/>
      <c r="GS31" s="275"/>
      <c r="GT31" s="214">
        <f t="shared" si="340"/>
        <v>0.14930555555555547</v>
      </c>
      <c r="GU31" s="275">
        <v>0.58333333333333337</v>
      </c>
      <c r="GV31" s="275"/>
      <c r="GW31" s="275"/>
      <c r="GX31" s="275"/>
      <c r="GY31" s="275"/>
      <c r="GZ31" s="275">
        <v>0.75</v>
      </c>
      <c r="HA31" s="275"/>
      <c r="HB31" s="275"/>
      <c r="HC31" s="275"/>
      <c r="HD31" s="275"/>
      <c r="HE31" s="214">
        <f t="shared" si="341"/>
        <v>0.16666666666666663</v>
      </c>
      <c r="HF31" s="275">
        <v>0.58333333333333337</v>
      </c>
      <c r="HG31" s="275"/>
      <c r="HH31" s="275"/>
      <c r="HI31" s="275"/>
      <c r="HJ31" s="275"/>
      <c r="HK31" s="275">
        <v>0.75</v>
      </c>
      <c r="HL31" s="275"/>
      <c r="HM31" s="275"/>
      <c r="HN31" s="275"/>
      <c r="HO31" s="275"/>
      <c r="HP31" s="214">
        <f t="shared" si="342"/>
        <v>0.16666666666666663</v>
      </c>
      <c r="HQ31" s="278"/>
      <c r="HR31" s="279"/>
      <c r="HS31" s="279"/>
      <c r="HT31" s="279"/>
      <c r="HU31" s="280"/>
      <c r="HV31" s="281"/>
      <c r="HW31" s="282"/>
      <c r="HX31" s="282"/>
      <c r="HY31" s="282"/>
      <c r="HZ31" s="283"/>
      <c r="IA31" s="214">
        <f t="shared" si="343"/>
        <v>0</v>
      </c>
      <c r="IB31" s="251">
        <f t="shared" si="344"/>
        <v>0.81597222222222199</v>
      </c>
      <c r="IC31" s="265"/>
      <c r="ID31" s="285"/>
      <c r="IE31" s="285"/>
      <c r="IF31" s="274"/>
      <c r="IG31" s="294"/>
      <c r="IH31" s="256"/>
      <c r="II31" s="274"/>
      <c r="IJ31" s="191">
        <v>0.45833333333333331</v>
      </c>
      <c r="IK31" s="234">
        <v>0.5</v>
      </c>
      <c r="IL31" s="224" t="s">
        <v>64</v>
      </c>
      <c r="IM31" s="269">
        <f>SUMPRODUCT((IM$10:IM$27&lt;$IK31)*(IN$10:IN$27&gt;$IJ31))</f>
        <v>4</v>
      </c>
      <c r="IN31" s="270"/>
      <c r="IO31" s="225"/>
      <c r="IP31" s="269">
        <f>SUMPRODUCT((IP$10:IP$27&lt;$IK31)*(IQ$10:IQ$27&gt;$IJ31))</f>
        <v>4</v>
      </c>
      <c r="IQ31" s="270"/>
      <c r="IR31" s="226"/>
      <c r="IS31" s="269">
        <f>SUMPRODUCT((IS$10:IS$27&lt;$IK31)*(IT$10:IT$27&gt;$IJ31))</f>
        <v>4</v>
      </c>
      <c r="IT31" s="270"/>
      <c r="IU31" s="226"/>
      <c r="IV31" s="269">
        <f>SUMPRODUCT((IV$10:IV$27&lt;$IK31)*(IW$10:IW$27&gt;$IJ31))</f>
        <v>3</v>
      </c>
      <c r="IW31" s="270"/>
      <c r="IX31" s="222"/>
      <c r="IY31" s="269">
        <f>SUMPRODUCT((IY$10:IY$27&lt;$IK31)*(IZ$10:IZ$27&gt;$IJ31))</f>
        <v>4</v>
      </c>
      <c r="IZ31" s="270"/>
      <c r="JA31" s="227"/>
      <c r="JB31" s="269">
        <f>SUMPRODUCT((JB$10:JB$27&lt;$IK31)*(JC$10:JC$27&gt;$IJ31))</f>
        <v>7</v>
      </c>
      <c r="JC31" s="270"/>
      <c r="JD31" s="223"/>
      <c r="JE31" s="269">
        <f>SUMPRODUCT((JE$10:JE$27&lt;$IK31)*(JF$10:JF$27&gt;$IJ31))</f>
        <v>0</v>
      </c>
      <c r="JF31" s="270"/>
      <c r="JM31" s="191"/>
      <c r="JN31" s="191"/>
      <c r="JO31" s="235"/>
      <c r="JP31" s="191"/>
      <c r="JQ31" s="261"/>
      <c r="JR31" s="275">
        <v>0.58333333333333337</v>
      </c>
      <c r="JS31" s="275"/>
      <c r="JT31" s="275"/>
      <c r="JU31" s="275"/>
      <c r="JV31" s="275"/>
      <c r="JW31" s="275">
        <v>0.75</v>
      </c>
      <c r="JX31" s="275"/>
      <c r="JY31" s="275"/>
      <c r="JZ31" s="275"/>
      <c r="KA31" s="275"/>
      <c r="KB31" s="214">
        <f t="shared" si="349"/>
        <v>0.16666666666666663</v>
      </c>
      <c r="KC31" s="275">
        <v>0.58333333333333337</v>
      </c>
      <c r="KD31" s="275"/>
      <c r="KE31" s="275"/>
      <c r="KF31" s="275"/>
      <c r="KG31" s="275"/>
      <c r="KH31" s="275">
        <v>0.75</v>
      </c>
      <c r="KI31" s="275"/>
      <c r="KJ31" s="275"/>
      <c r="KK31" s="275"/>
      <c r="KL31" s="275"/>
      <c r="KM31" s="214">
        <f t="shared" si="350"/>
        <v>0.16666666666666663</v>
      </c>
      <c r="KN31" s="276"/>
      <c r="KO31" s="276"/>
      <c r="KP31" s="276"/>
      <c r="KQ31" s="276"/>
      <c r="KR31" s="276"/>
      <c r="KS31" s="277"/>
      <c r="KT31" s="277"/>
      <c r="KU31" s="277"/>
      <c r="KV31" s="277"/>
      <c r="KW31" s="277"/>
      <c r="KX31" s="214">
        <f t="shared" si="351"/>
        <v>0</v>
      </c>
      <c r="KY31" s="275">
        <v>0.58333333333333337</v>
      </c>
      <c r="KZ31" s="275"/>
      <c r="LA31" s="275"/>
      <c r="LB31" s="275"/>
      <c r="LC31" s="275"/>
      <c r="LD31" s="275">
        <v>0.73263888888888884</v>
      </c>
      <c r="LE31" s="275"/>
      <c r="LF31" s="275"/>
      <c r="LG31" s="275"/>
      <c r="LH31" s="275"/>
      <c r="LI31" s="214">
        <f t="shared" si="352"/>
        <v>0.14930555555555547</v>
      </c>
      <c r="LJ31" s="275">
        <v>0.58333333333333337</v>
      </c>
      <c r="LK31" s="275"/>
      <c r="LL31" s="275"/>
      <c r="LM31" s="275"/>
      <c r="LN31" s="275"/>
      <c r="LO31" s="275">
        <v>0.75</v>
      </c>
      <c r="LP31" s="275"/>
      <c r="LQ31" s="275"/>
      <c r="LR31" s="275"/>
      <c r="LS31" s="275"/>
      <c r="LT31" s="214">
        <f t="shared" si="353"/>
        <v>0.16666666666666663</v>
      </c>
      <c r="LU31" s="275">
        <v>0.58333333333333337</v>
      </c>
      <c r="LV31" s="275"/>
      <c r="LW31" s="275"/>
      <c r="LX31" s="275"/>
      <c r="LY31" s="275"/>
      <c r="LZ31" s="275">
        <v>0.75</v>
      </c>
      <c r="MA31" s="275"/>
      <c r="MB31" s="275"/>
      <c r="MC31" s="275"/>
      <c r="MD31" s="275"/>
      <c r="ME31" s="214">
        <f t="shared" si="354"/>
        <v>0.16666666666666663</v>
      </c>
      <c r="MF31" s="278"/>
      <c r="MG31" s="279"/>
      <c r="MH31" s="279"/>
      <c r="MI31" s="279"/>
      <c r="MJ31" s="280"/>
      <c r="MK31" s="281"/>
      <c r="ML31" s="282"/>
      <c r="MM31" s="282"/>
      <c r="MN31" s="282"/>
      <c r="MO31" s="283"/>
      <c r="MP31" s="214">
        <f t="shared" si="355"/>
        <v>0</v>
      </c>
      <c r="MQ31" s="251">
        <f t="shared" si="356"/>
        <v>0.81597222222222199</v>
      </c>
      <c r="MR31" s="265"/>
      <c r="MS31" s="285"/>
      <c r="MT31" s="285"/>
      <c r="MU31" s="274"/>
      <c r="MV31" s="294"/>
      <c r="MW31" s="256"/>
      <c r="MX31" s="274"/>
    </row>
    <row r="32" spans="1:362" ht="15.75" customHeight="1" x14ac:dyDescent="0.3">
      <c r="G32" s="341"/>
      <c r="H32" s="341"/>
      <c r="J32" s="341"/>
      <c r="K32" s="341"/>
      <c r="M32" s="341"/>
      <c r="N32" s="341"/>
      <c r="P32" s="341"/>
      <c r="Q32" s="341"/>
      <c r="AL32" s="341"/>
      <c r="AM32" s="341"/>
      <c r="AO32" s="341"/>
      <c r="AP32" s="341"/>
      <c r="AR32" s="341"/>
      <c r="AS32" s="341"/>
      <c r="AU32" s="341"/>
      <c r="AV32" s="341"/>
      <c r="BQ32" s="341"/>
      <c r="BR32" s="341"/>
      <c r="BT32" s="341"/>
      <c r="BU32" s="341"/>
      <c r="BW32" s="341"/>
      <c r="BX32" s="341"/>
      <c r="BZ32" s="341"/>
      <c r="CA32" s="341"/>
      <c r="CV32" s="329"/>
      <c r="CW32" s="329"/>
      <c r="CY32" s="329"/>
      <c r="CZ32" s="329"/>
      <c r="DB32" s="329"/>
      <c r="DC32" s="329"/>
      <c r="DE32" s="329"/>
      <c r="DF32" s="329"/>
      <c r="DU32" s="191"/>
      <c r="EA32" s="329"/>
      <c r="EB32" s="329"/>
      <c r="ED32" s="329"/>
      <c r="EE32" s="329"/>
      <c r="EG32" s="329"/>
      <c r="EH32" s="329"/>
      <c r="EJ32" s="329"/>
      <c r="EK32" s="329"/>
      <c r="EX32" s="191"/>
      <c r="EY32" s="235">
        <v>0.58333333333333337</v>
      </c>
      <c r="EZ32" s="235"/>
      <c r="FA32" s="191"/>
      <c r="FB32" s="228"/>
      <c r="FC32" s="340"/>
      <c r="FD32" s="340"/>
      <c r="FE32" s="340"/>
      <c r="FF32" s="340"/>
      <c r="FG32" s="340"/>
      <c r="FH32" s="340"/>
      <c r="FI32" s="340"/>
      <c r="FJ32" s="340"/>
      <c r="FK32" s="340"/>
      <c r="FL32" s="340"/>
      <c r="FM32" s="229"/>
      <c r="FN32" s="340"/>
      <c r="FO32" s="340"/>
      <c r="FP32" s="340"/>
      <c r="FQ32" s="340"/>
      <c r="FR32" s="340"/>
      <c r="FS32" s="340"/>
      <c r="FT32" s="340"/>
      <c r="FU32" s="340"/>
      <c r="FV32" s="340"/>
      <c r="FW32" s="340"/>
      <c r="FX32" s="229"/>
      <c r="FY32" s="340"/>
      <c r="FZ32" s="340"/>
      <c r="GA32" s="340"/>
      <c r="GB32" s="340"/>
      <c r="GC32" s="340"/>
      <c r="GD32" s="340"/>
      <c r="GE32" s="340"/>
      <c r="GF32" s="340"/>
      <c r="GG32" s="340"/>
      <c r="GH32" s="340"/>
      <c r="GI32" s="229"/>
      <c r="GJ32" s="340"/>
      <c r="GK32" s="340"/>
      <c r="GL32" s="340"/>
      <c r="GM32" s="340"/>
      <c r="GN32" s="340"/>
      <c r="GO32" s="340"/>
      <c r="GP32" s="340"/>
      <c r="GQ32" s="340"/>
      <c r="GR32" s="340"/>
      <c r="GS32" s="340"/>
      <c r="GT32" s="229"/>
      <c r="GU32" s="340"/>
      <c r="GV32" s="340"/>
      <c r="GW32" s="340"/>
      <c r="GX32" s="340"/>
      <c r="GY32" s="340"/>
      <c r="GZ32" s="340"/>
      <c r="HA32" s="340"/>
      <c r="HB32" s="340"/>
      <c r="HC32" s="340"/>
      <c r="HD32" s="340"/>
      <c r="HE32" s="229"/>
      <c r="HF32" s="340"/>
      <c r="HG32" s="340"/>
      <c r="HH32" s="340"/>
      <c r="HI32" s="340"/>
      <c r="HJ32" s="340"/>
      <c r="HK32" s="340"/>
      <c r="HL32" s="340"/>
      <c r="HM32" s="340"/>
      <c r="HN32" s="340"/>
      <c r="HO32" s="340"/>
      <c r="HP32" s="229"/>
      <c r="HQ32" s="340"/>
      <c r="HR32" s="340"/>
      <c r="HS32" s="340"/>
      <c r="HT32" s="340"/>
      <c r="HU32" s="340"/>
      <c r="HV32" s="340"/>
      <c r="HW32" s="340"/>
      <c r="HX32" s="340"/>
      <c r="HY32" s="340"/>
      <c r="HZ32" s="340"/>
      <c r="IA32" s="229"/>
      <c r="IB32" s="46"/>
      <c r="IC32" s="191"/>
      <c r="ID32" s="192"/>
      <c r="IE32" s="192"/>
      <c r="IF32" s="193"/>
      <c r="IG32" s="191"/>
      <c r="IH32" s="191"/>
      <c r="II32" s="193"/>
      <c r="IJ32" s="191">
        <v>0.5</v>
      </c>
      <c r="IK32" s="235">
        <v>0.54166666666666663</v>
      </c>
      <c r="IL32" s="224" t="s">
        <v>65</v>
      </c>
      <c r="IM32" s="269">
        <f>SUMPRODUCT((IM$10:IM$27&lt;$IK32)*(IN$10:IN$27&gt;$IJ32))</f>
        <v>3</v>
      </c>
      <c r="IN32" s="270"/>
      <c r="IO32" s="230"/>
      <c r="IP32" s="269">
        <f>SUMPRODUCT((IP$10:IP$27&lt;$IK32)*(IQ$10:IQ$27&gt;$IJ32))</f>
        <v>3</v>
      </c>
      <c r="IQ32" s="270"/>
      <c r="IR32" s="226"/>
      <c r="IS32" s="269">
        <f>SUMPRODUCT((IS$10:IS$27&lt;$IK32)*(IT$10:IT$27&gt;$IJ32))</f>
        <v>3</v>
      </c>
      <c r="IT32" s="270"/>
      <c r="IU32" s="226"/>
      <c r="IV32" s="269">
        <f>SUMPRODUCT((IV$10:IV$27&lt;$IK32)*(IW$10:IW$27&gt;$IJ32))</f>
        <v>3</v>
      </c>
      <c r="IW32" s="270"/>
      <c r="IX32" s="222"/>
      <c r="IY32" s="269">
        <f>SUMPRODUCT((IY$10:IY$27&lt;$IK32)*(IZ$10:IZ$27&gt;$IJ32))</f>
        <v>4</v>
      </c>
      <c r="IZ32" s="270"/>
      <c r="JA32" s="223"/>
      <c r="JB32" s="269">
        <f>SUMPRODUCT((JB$10:JB$27&lt;$IK32)*(JC$10:JC$27&gt;$IJ32))</f>
        <v>5</v>
      </c>
      <c r="JC32" s="270"/>
      <c r="JD32" s="223"/>
      <c r="JE32" s="269">
        <f>SUMPRODUCT((JE$10:JE$27&lt;$IK32)*(JF$10:JF$27&gt;$IJ32))</f>
        <v>0</v>
      </c>
      <c r="JF32" s="270"/>
      <c r="JM32" s="191"/>
      <c r="JN32" s="191"/>
      <c r="JO32" s="235"/>
      <c r="JP32" s="191"/>
      <c r="JQ32" s="228"/>
      <c r="JR32" s="340"/>
      <c r="JS32" s="340"/>
      <c r="JT32" s="340"/>
      <c r="JU32" s="340"/>
      <c r="JV32" s="340"/>
      <c r="JW32" s="340"/>
      <c r="JX32" s="340"/>
      <c r="JY32" s="340"/>
      <c r="JZ32" s="340"/>
      <c r="KA32" s="340"/>
      <c r="KB32" s="229"/>
      <c r="KC32" s="340"/>
      <c r="KD32" s="340"/>
      <c r="KE32" s="340"/>
      <c r="KF32" s="340"/>
      <c r="KG32" s="340"/>
      <c r="KH32" s="340"/>
      <c r="KI32" s="340"/>
      <c r="KJ32" s="340"/>
      <c r="KK32" s="340"/>
      <c r="KL32" s="340"/>
      <c r="KM32" s="229"/>
      <c r="KN32" s="340"/>
      <c r="KO32" s="340"/>
      <c r="KP32" s="340"/>
      <c r="KQ32" s="340"/>
      <c r="KR32" s="340"/>
      <c r="KS32" s="340"/>
      <c r="KT32" s="340"/>
      <c r="KU32" s="340"/>
      <c r="KV32" s="340"/>
      <c r="KW32" s="340"/>
      <c r="KX32" s="229"/>
      <c r="KY32" s="340"/>
      <c r="KZ32" s="340"/>
      <c r="LA32" s="340"/>
      <c r="LB32" s="340"/>
      <c r="LC32" s="340"/>
      <c r="LD32" s="340"/>
      <c r="LE32" s="340"/>
      <c r="LF32" s="340"/>
      <c r="LG32" s="340"/>
      <c r="LH32" s="340"/>
      <c r="LI32" s="229"/>
      <c r="LJ32" s="340"/>
      <c r="LK32" s="340"/>
      <c r="LL32" s="340"/>
      <c r="LM32" s="340"/>
      <c r="LN32" s="340"/>
      <c r="LO32" s="340"/>
      <c r="LP32" s="340"/>
      <c r="LQ32" s="340"/>
      <c r="LR32" s="340"/>
      <c r="LS32" s="340"/>
      <c r="LT32" s="229"/>
      <c r="LU32" s="340"/>
      <c r="LV32" s="340"/>
      <c r="LW32" s="340"/>
      <c r="LX32" s="340"/>
      <c r="LY32" s="340"/>
      <c r="LZ32" s="340"/>
      <c r="MA32" s="340"/>
      <c r="MB32" s="340"/>
      <c r="MC32" s="340"/>
      <c r="MD32" s="340"/>
      <c r="ME32" s="229"/>
      <c r="MF32" s="340"/>
      <c r="MG32" s="340"/>
      <c r="MH32" s="340"/>
      <c r="MI32" s="340"/>
      <c r="MJ32" s="340"/>
      <c r="MK32" s="340"/>
      <c r="ML32" s="340"/>
      <c r="MM32" s="340"/>
      <c r="MN32" s="340"/>
      <c r="MO32" s="340"/>
      <c r="MP32" s="229"/>
      <c r="MQ32" s="46"/>
      <c r="MR32" s="191"/>
      <c r="MS32" s="192"/>
      <c r="MT32" s="192"/>
      <c r="MU32" s="193"/>
      <c r="MV32" s="191"/>
      <c r="MW32" s="191"/>
      <c r="MX32" s="193"/>
    </row>
    <row r="33" spans="1:362" ht="15.75" customHeight="1" x14ac:dyDescent="0.3">
      <c r="D33" s="135"/>
      <c r="E33" s="135"/>
      <c r="F33" s="92"/>
      <c r="O33" s="135"/>
      <c r="P33" s="93"/>
      <c r="Q33" s="54"/>
      <c r="R33" s="135"/>
      <c r="S33" s="135"/>
      <c r="T33" s="135"/>
      <c r="U33" s="92"/>
      <c r="V33" s="93"/>
      <c r="W33" s="54"/>
      <c r="AI33" s="150"/>
      <c r="AJ33" s="150"/>
      <c r="AK33" s="92"/>
      <c r="AT33" s="150"/>
      <c r="AU33" s="93"/>
      <c r="AV33" s="54"/>
      <c r="AW33" s="150"/>
      <c r="AX33" s="150"/>
      <c r="AY33" s="150"/>
      <c r="AZ33" s="92"/>
      <c r="BA33" s="93"/>
      <c r="BB33" s="54"/>
      <c r="BN33" s="160"/>
      <c r="BO33" s="160"/>
      <c r="BP33" s="92"/>
      <c r="BY33" s="160"/>
      <c r="BZ33" s="93"/>
      <c r="CA33" s="54"/>
      <c r="CB33" s="160"/>
      <c r="CC33" s="160"/>
      <c r="CD33" s="160"/>
      <c r="CE33" s="92"/>
      <c r="CF33" s="93"/>
      <c r="CG33" s="54"/>
      <c r="CS33" s="187"/>
      <c r="CT33" s="162"/>
      <c r="CU33" s="92"/>
      <c r="DD33" s="162"/>
      <c r="DE33" s="93"/>
      <c r="DF33" s="54"/>
      <c r="DG33" s="162"/>
      <c r="DH33" s="162"/>
      <c r="DI33" s="162"/>
      <c r="DJ33" s="92"/>
      <c r="DK33" s="93"/>
      <c r="DL33" s="54"/>
      <c r="DU33" s="191"/>
      <c r="DX33" s="168"/>
      <c r="DY33" s="168"/>
      <c r="DZ33" s="92"/>
      <c r="EI33" s="168"/>
      <c r="EJ33" s="93"/>
      <c r="EK33" s="54"/>
      <c r="EL33" s="168"/>
      <c r="EM33" s="171"/>
      <c r="EN33" s="171"/>
      <c r="EO33" s="57"/>
      <c r="EP33" s="83"/>
      <c r="EQ33" s="59"/>
      <c r="EX33" s="191"/>
      <c r="EY33" s="235">
        <v>0.625</v>
      </c>
      <c r="EZ33" s="235"/>
      <c r="FA33" s="191">
        <v>0.375</v>
      </c>
      <c r="FB33" s="236">
        <v>0.45833333333333331</v>
      </c>
      <c r="FC33" s="340"/>
      <c r="FD33" s="340"/>
      <c r="FE33" s="340"/>
      <c r="FF33" s="340"/>
      <c r="FG33" s="340"/>
      <c r="FH33" s="340"/>
      <c r="FI33" s="340"/>
      <c r="FJ33" s="340"/>
      <c r="FK33" s="340"/>
      <c r="FL33" s="340"/>
      <c r="FM33" s="242"/>
      <c r="FN33" s="340"/>
      <c r="FO33" s="340"/>
      <c r="FP33" s="340"/>
      <c r="FQ33" s="340"/>
      <c r="FR33" s="340"/>
      <c r="FS33" s="340"/>
      <c r="FT33" s="340"/>
      <c r="FU33" s="340"/>
      <c r="FV33" s="340"/>
      <c r="FW33" s="340"/>
      <c r="FX33" s="242"/>
      <c r="FY33" s="340"/>
      <c r="FZ33" s="340"/>
      <c r="GA33" s="340"/>
      <c r="GB33" s="340"/>
      <c r="GC33" s="340"/>
      <c r="GD33" s="340"/>
      <c r="GE33" s="340"/>
      <c r="GF33" s="340"/>
      <c r="GG33" s="340"/>
      <c r="GH33" s="340"/>
      <c r="GI33" s="242"/>
      <c r="GJ33" s="340"/>
      <c r="GK33" s="340"/>
      <c r="GL33" s="340"/>
      <c r="GM33" s="340"/>
      <c r="GN33" s="340"/>
      <c r="GO33" s="340"/>
      <c r="GP33" s="340"/>
      <c r="GQ33" s="340"/>
      <c r="GR33" s="340"/>
      <c r="GS33" s="340"/>
      <c r="GT33" s="242"/>
      <c r="GU33" s="340"/>
      <c r="GV33" s="340"/>
      <c r="GW33" s="340"/>
      <c r="GX33" s="340"/>
      <c r="GY33" s="340"/>
      <c r="GZ33" s="340"/>
      <c r="HA33" s="340"/>
      <c r="HB33" s="340"/>
      <c r="HC33" s="340"/>
      <c r="HD33" s="340"/>
      <c r="HE33" s="242"/>
      <c r="HF33" s="340"/>
      <c r="HG33" s="340"/>
      <c r="HH33" s="340"/>
      <c r="HI33" s="340"/>
      <c r="HJ33" s="340"/>
      <c r="HK33" s="340"/>
      <c r="HL33" s="340"/>
      <c r="HM33" s="340"/>
      <c r="HN33" s="340"/>
      <c r="HO33" s="340"/>
      <c r="HP33" s="242"/>
      <c r="HQ33" s="340"/>
      <c r="HR33" s="340"/>
      <c r="HS33" s="340"/>
      <c r="HT33" s="340"/>
      <c r="HU33" s="340"/>
      <c r="HV33" s="340"/>
      <c r="HW33" s="340"/>
      <c r="HX33" s="340"/>
      <c r="HY33" s="340"/>
      <c r="HZ33" s="340"/>
      <c r="IA33" s="242"/>
      <c r="IB33" s="191"/>
      <c r="IC33" s="191"/>
      <c r="ID33" s="192"/>
      <c r="IE33" s="192"/>
      <c r="IF33" s="193"/>
      <c r="IG33" s="191"/>
      <c r="IH33" s="191"/>
      <c r="II33" s="193"/>
      <c r="IJ33" s="191">
        <v>0.54166666666666663</v>
      </c>
      <c r="IK33" s="235">
        <v>0.58333333333333337</v>
      </c>
      <c r="IL33" s="224" t="s">
        <v>66</v>
      </c>
      <c r="IM33" s="269">
        <f>SUMPRODUCT((IM$10:IM$27&lt;$IK33)*(IN$10:IN$27&gt;$IJ33))</f>
        <v>3</v>
      </c>
      <c r="IN33" s="270"/>
      <c r="IO33" s="230"/>
      <c r="IP33" s="269">
        <f>SUMPRODUCT((IP$10:IP$27&lt;$IK33)*(IQ$10:IQ$27&gt;$IJ33))</f>
        <v>4</v>
      </c>
      <c r="IQ33" s="270"/>
      <c r="IR33" s="230"/>
      <c r="IS33" s="269">
        <f>SUMPRODUCT((IS$10:IS$27&lt;$IK33)*(IT$10:IT$27&gt;$IJ33))</f>
        <v>4</v>
      </c>
      <c r="IT33" s="270"/>
      <c r="IU33" s="230"/>
      <c r="IV33" s="269">
        <f>SUMPRODUCT((IV$10:IV$27&lt;$IK33)*(IW$10:IW$27&gt;$IJ33))</f>
        <v>3</v>
      </c>
      <c r="IW33" s="270"/>
      <c r="IX33" s="222"/>
      <c r="IY33" s="269">
        <f>SUMPRODUCT((IY$10:IY$27&lt;$IK33)*(IZ$10:IZ$27&gt;$IJ33))</f>
        <v>3</v>
      </c>
      <c r="IZ33" s="270"/>
      <c r="JA33" s="221"/>
      <c r="JB33" s="269">
        <f>SUMPRODUCT((JB$10:JB$27&lt;$IK33)*(JC$10:JC$27&gt;$IJ33))</f>
        <v>5</v>
      </c>
      <c r="JC33" s="270"/>
      <c r="JD33" s="223"/>
      <c r="JE33" s="269">
        <f>SUMPRODUCT((JE$10:JE$27&lt;$IK33)*(JF$10:JF$27&gt;$IJ33))</f>
        <v>0</v>
      </c>
      <c r="JF33" s="270"/>
      <c r="JM33" s="191"/>
      <c r="JN33" s="191"/>
      <c r="JO33" s="235"/>
      <c r="JP33" s="191">
        <v>0.375</v>
      </c>
      <c r="JQ33" s="236">
        <v>0.45833333333333331</v>
      </c>
      <c r="JR33" s="340"/>
      <c r="JS33" s="340"/>
      <c r="JT33" s="340"/>
      <c r="JU33" s="340"/>
      <c r="JV33" s="340"/>
      <c r="JW33" s="340"/>
      <c r="JX33" s="340"/>
      <c r="JY33" s="340"/>
      <c r="JZ33" s="340"/>
      <c r="KA33" s="340"/>
      <c r="KB33" s="231"/>
      <c r="KC33" s="340"/>
      <c r="KD33" s="340"/>
      <c r="KE33" s="340"/>
      <c r="KF33" s="340"/>
      <c r="KG33" s="340"/>
      <c r="KH33" s="340"/>
      <c r="KI33" s="340"/>
      <c r="KJ33" s="340"/>
      <c r="KK33" s="340"/>
      <c r="KL33" s="340"/>
      <c r="KM33" s="231"/>
      <c r="KN33" s="340"/>
      <c r="KO33" s="340"/>
      <c r="KP33" s="340"/>
      <c r="KQ33" s="340"/>
      <c r="KR33" s="340"/>
      <c r="KS33" s="340"/>
      <c r="KT33" s="340"/>
      <c r="KU33" s="340"/>
      <c r="KV33" s="340"/>
      <c r="KW33" s="340"/>
      <c r="KX33" s="231"/>
      <c r="KY33" s="340"/>
      <c r="KZ33" s="340"/>
      <c r="LA33" s="340"/>
      <c r="LB33" s="340"/>
      <c r="LC33" s="340"/>
      <c r="LD33" s="340"/>
      <c r="LE33" s="340"/>
      <c r="LF33" s="340"/>
      <c r="LG33" s="340"/>
      <c r="LH33" s="340"/>
      <c r="LI33" s="231"/>
      <c r="LJ33" s="340"/>
      <c r="LK33" s="340"/>
      <c r="LL33" s="340"/>
      <c r="LM33" s="340"/>
      <c r="LN33" s="340"/>
      <c r="LO33" s="340"/>
      <c r="LP33" s="340"/>
      <c r="LQ33" s="340"/>
      <c r="LR33" s="340"/>
      <c r="LS33" s="340"/>
      <c r="LT33" s="231"/>
      <c r="LU33" s="340"/>
      <c r="LV33" s="340"/>
      <c r="LW33" s="340"/>
      <c r="LX33" s="340"/>
      <c r="LY33" s="340"/>
      <c r="LZ33" s="340"/>
      <c r="MA33" s="340"/>
      <c r="MB33" s="340"/>
      <c r="MC33" s="340"/>
      <c r="MD33" s="340"/>
      <c r="ME33" s="231"/>
      <c r="MF33" s="340"/>
      <c r="MG33" s="340"/>
      <c r="MH33" s="340"/>
      <c r="MI33" s="340"/>
      <c r="MJ33" s="340"/>
      <c r="MK33" s="340"/>
      <c r="ML33" s="340"/>
      <c r="MM33" s="340"/>
      <c r="MN33" s="340"/>
      <c r="MO33" s="340"/>
      <c r="MP33" s="231"/>
      <c r="MQ33" s="191"/>
      <c r="MR33" s="191"/>
      <c r="MS33" s="192"/>
      <c r="MT33" s="192"/>
      <c r="MU33" s="193"/>
      <c r="MV33" s="191"/>
      <c r="MW33" s="191"/>
      <c r="MX33" s="193"/>
    </row>
    <row r="34" spans="1:362" ht="15.75" customHeight="1" x14ac:dyDescent="0.3">
      <c r="A34" s="131"/>
      <c r="C34" s="139"/>
      <c r="D34" s="135"/>
      <c r="E34" s="135"/>
      <c r="F34" s="92"/>
      <c r="O34" s="92"/>
      <c r="P34" s="54"/>
      <c r="Q34" s="54"/>
      <c r="R34" s="135"/>
      <c r="V34" s="54"/>
      <c r="W34" s="54"/>
      <c r="X34" s="46"/>
      <c r="Y34" s="46"/>
      <c r="Z34" s="140"/>
      <c r="AA34" s="141"/>
      <c r="AB34" s="142"/>
      <c r="AC34" s="193"/>
      <c r="AD34" s="140"/>
      <c r="AE34" s="191"/>
      <c r="AF34" s="142"/>
      <c r="AH34" s="147"/>
      <c r="AI34" s="150"/>
      <c r="AJ34" s="150"/>
      <c r="AK34" s="92"/>
      <c r="AT34" s="92"/>
      <c r="AU34" s="54"/>
      <c r="AV34" s="54"/>
      <c r="AW34" s="150"/>
      <c r="BA34" s="54"/>
      <c r="BB34" s="54"/>
      <c r="BC34" s="46"/>
      <c r="BD34" s="46"/>
      <c r="BE34" s="191"/>
      <c r="BF34" s="192"/>
      <c r="BG34" s="193"/>
      <c r="BH34" s="193"/>
      <c r="BI34" s="191"/>
      <c r="BJ34" s="191"/>
      <c r="BK34" s="193"/>
      <c r="BM34" s="190"/>
      <c r="BN34" s="160"/>
      <c r="BO34" s="160"/>
      <c r="BP34" s="92"/>
      <c r="BY34" s="92"/>
      <c r="BZ34" s="54"/>
      <c r="CA34" s="54"/>
      <c r="CB34" s="160"/>
      <c r="CF34" s="54"/>
      <c r="CG34" s="54"/>
      <c r="CH34" s="46"/>
      <c r="CI34" s="46"/>
      <c r="CJ34" s="191"/>
      <c r="CK34" s="192"/>
      <c r="CL34" s="193"/>
      <c r="CM34" s="193"/>
      <c r="CN34" s="191"/>
      <c r="CO34" s="191"/>
      <c r="CP34" s="193"/>
      <c r="CR34" s="190"/>
      <c r="CS34" s="187"/>
      <c r="CT34" s="162"/>
      <c r="CU34" s="92"/>
      <c r="DD34" s="92"/>
      <c r="DE34" s="54"/>
      <c r="DF34" s="54"/>
      <c r="DG34" s="162"/>
      <c r="DK34" s="54"/>
      <c r="DL34" s="54"/>
      <c r="DM34" s="46"/>
      <c r="DN34" s="46"/>
      <c r="DO34" s="191"/>
      <c r="DP34" s="192"/>
      <c r="DQ34" s="193"/>
      <c r="DR34" s="193"/>
      <c r="DS34" s="191"/>
      <c r="DT34" s="191"/>
      <c r="DU34" s="191"/>
      <c r="DW34" s="190"/>
      <c r="DX34" s="168"/>
      <c r="DY34" s="168"/>
      <c r="DZ34" s="92"/>
      <c r="EI34" s="92"/>
      <c r="EJ34" s="54"/>
      <c r="EK34" s="54"/>
      <c r="EL34" s="168"/>
      <c r="EM34" s="28"/>
      <c r="EN34" s="28"/>
      <c r="EO34" s="28"/>
      <c r="EP34" s="59"/>
      <c r="EQ34" s="59"/>
      <c r="ER34" s="46"/>
      <c r="ES34" s="46"/>
      <c r="ET34" s="191"/>
      <c r="EU34" s="192"/>
      <c r="EV34" s="193"/>
      <c r="EW34" s="193"/>
      <c r="EX34" s="191"/>
      <c r="EY34" s="235">
        <v>0.66666666666666663</v>
      </c>
      <c r="EZ34" s="235"/>
      <c r="FA34" s="191">
        <v>0.45833333333333331</v>
      </c>
      <c r="FB34" s="236">
        <v>0.5</v>
      </c>
      <c r="FC34" s="340"/>
      <c r="FD34" s="340"/>
      <c r="FE34" s="340"/>
      <c r="FF34" s="340"/>
      <c r="FG34" s="340"/>
      <c r="FH34" s="340"/>
      <c r="FI34" s="340"/>
      <c r="FJ34" s="340"/>
      <c r="FK34" s="340"/>
      <c r="FL34" s="340"/>
      <c r="FM34" s="242"/>
      <c r="FN34" s="340"/>
      <c r="FO34" s="340"/>
      <c r="FP34" s="340"/>
      <c r="FQ34" s="340"/>
      <c r="FR34" s="340"/>
      <c r="FS34" s="340"/>
      <c r="FT34" s="340"/>
      <c r="FU34" s="340"/>
      <c r="FV34" s="340"/>
      <c r="FW34" s="340"/>
      <c r="FX34" s="242"/>
      <c r="FY34" s="340"/>
      <c r="FZ34" s="340"/>
      <c r="GA34" s="340"/>
      <c r="GB34" s="340"/>
      <c r="GC34" s="340"/>
      <c r="GD34" s="340"/>
      <c r="GE34" s="340"/>
      <c r="GF34" s="340"/>
      <c r="GG34" s="340"/>
      <c r="GH34" s="340"/>
      <c r="GI34" s="242"/>
      <c r="GJ34" s="340"/>
      <c r="GK34" s="340"/>
      <c r="GL34" s="340"/>
      <c r="GM34" s="340"/>
      <c r="GN34" s="340"/>
      <c r="GO34" s="340"/>
      <c r="GP34" s="340"/>
      <c r="GQ34" s="340"/>
      <c r="GR34" s="340"/>
      <c r="GS34" s="340"/>
      <c r="GT34" s="242"/>
      <c r="GU34" s="340"/>
      <c r="GV34" s="340"/>
      <c r="GW34" s="340"/>
      <c r="GX34" s="340"/>
      <c r="GY34" s="340"/>
      <c r="GZ34" s="340"/>
      <c r="HA34" s="340"/>
      <c r="HB34" s="340"/>
      <c r="HC34" s="340"/>
      <c r="HD34" s="340"/>
      <c r="HE34" s="242"/>
      <c r="HF34" s="340"/>
      <c r="HG34" s="340"/>
      <c r="HH34" s="340"/>
      <c r="HI34" s="340"/>
      <c r="HJ34" s="340"/>
      <c r="HK34" s="340"/>
      <c r="HL34" s="340"/>
      <c r="HM34" s="340"/>
      <c r="HN34" s="340"/>
      <c r="HO34" s="340"/>
      <c r="HP34" s="242"/>
      <c r="HQ34" s="340"/>
      <c r="HR34" s="340"/>
      <c r="HS34" s="340"/>
      <c r="HT34" s="340"/>
      <c r="HU34" s="340"/>
      <c r="HV34" s="340"/>
      <c r="HW34" s="340"/>
      <c r="HX34" s="340"/>
      <c r="HY34" s="340"/>
      <c r="HZ34" s="340"/>
      <c r="IA34" s="242"/>
      <c r="IB34" s="191"/>
      <c r="IC34" s="191"/>
      <c r="ID34" s="192"/>
      <c r="IE34" s="192"/>
      <c r="IF34" s="193"/>
      <c r="IG34" s="191"/>
      <c r="IH34" s="191"/>
      <c r="II34" s="193"/>
      <c r="IJ34" s="191">
        <v>0.58333333333333337</v>
      </c>
      <c r="IK34" s="235">
        <v>0.625</v>
      </c>
      <c r="IL34" s="224" t="s">
        <v>67</v>
      </c>
      <c r="IM34" s="269">
        <f>SUMPRODUCT((IM$10:IM$27&lt;$IK34)*(IN$10:IN$27&gt;$IJ34))</f>
        <v>3</v>
      </c>
      <c r="IN34" s="270"/>
      <c r="IO34" s="225"/>
      <c r="IP34" s="269">
        <f>SUMPRODUCT((IP$10:IP$27&lt;$IK34)*(IQ$10:IQ$27&gt;$IJ34))</f>
        <v>4</v>
      </c>
      <c r="IQ34" s="270"/>
      <c r="IR34" s="225"/>
      <c r="IS34" s="269">
        <f>SUMPRODUCT((IS$10:IS$27&lt;$IK34)*(IT$10:IT$27&gt;$IJ34))</f>
        <v>4</v>
      </c>
      <c r="IT34" s="270"/>
      <c r="IU34" s="232"/>
      <c r="IV34" s="269">
        <f>SUMPRODUCT((IV$10:IV$27&lt;$IK34)*(IW$10:IW$27&gt;$IJ34))</f>
        <v>4</v>
      </c>
      <c r="IW34" s="270"/>
      <c r="IX34" s="226"/>
      <c r="IY34" s="269">
        <f>SUMPRODUCT((IY$10:IY$27&lt;$IK34)*(IZ$10:IZ$27&gt;$IJ34))</f>
        <v>3</v>
      </c>
      <c r="IZ34" s="270"/>
      <c r="JA34" s="225"/>
      <c r="JB34" s="269">
        <f>SUMPRODUCT((JB$10:JB$27&lt;$IK34)*(JC$10:JC$27&gt;$IJ34))</f>
        <v>5</v>
      </c>
      <c r="JC34" s="270"/>
      <c r="JD34" s="225"/>
      <c r="JE34" s="269">
        <f>SUMPRODUCT((JE$10:JE$27&lt;$IK34)*(JF$10:JF$27&gt;$IJ34))</f>
        <v>0</v>
      </c>
      <c r="JF34" s="270"/>
      <c r="JG34" s="46"/>
      <c r="JH34" s="46"/>
      <c r="JI34" s="191"/>
      <c r="JJ34" s="192"/>
      <c r="JK34" s="193"/>
      <c r="JL34" s="193"/>
      <c r="JM34" s="191"/>
      <c r="JN34" s="191"/>
      <c r="JO34" s="235"/>
      <c r="JP34" s="191">
        <v>0.45833333333333331</v>
      </c>
      <c r="JQ34" s="236">
        <v>0.5</v>
      </c>
      <c r="JR34" s="340"/>
      <c r="JS34" s="340"/>
      <c r="JT34" s="340"/>
      <c r="JU34" s="340"/>
      <c r="JV34" s="340"/>
      <c r="JW34" s="340"/>
      <c r="JX34" s="340"/>
      <c r="JY34" s="340"/>
      <c r="JZ34" s="340"/>
      <c r="KA34" s="340"/>
      <c r="KB34" s="231"/>
      <c r="KC34" s="340"/>
      <c r="KD34" s="340"/>
      <c r="KE34" s="340"/>
      <c r="KF34" s="340"/>
      <c r="KG34" s="340"/>
      <c r="KH34" s="340"/>
      <c r="KI34" s="340"/>
      <c r="KJ34" s="340"/>
      <c r="KK34" s="340"/>
      <c r="KL34" s="340"/>
      <c r="KM34" s="231"/>
      <c r="KN34" s="340"/>
      <c r="KO34" s="340"/>
      <c r="KP34" s="340"/>
      <c r="KQ34" s="340"/>
      <c r="KR34" s="340"/>
      <c r="KS34" s="340"/>
      <c r="KT34" s="340"/>
      <c r="KU34" s="340"/>
      <c r="KV34" s="340"/>
      <c r="KW34" s="340"/>
      <c r="KX34" s="231"/>
      <c r="KY34" s="340"/>
      <c r="KZ34" s="340"/>
      <c r="LA34" s="340"/>
      <c r="LB34" s="340"/>
      <c r="LC34" s="340"/>
      <c r="LD34" s="340"/>
      <c r="LE34" s="340"/>
      <c r="LF34" s="340"/>
      <c r="LG34" s="340"/>
      <c r="LH34" s="340"/>
      <c r="LI34" s="231"/>
      <c r="LJ34" s="340"/>
      <c r="LK34" s="340"/>
      <c r="LL34" s="340"/>
      <c r="LM34" s="340"/>
      <c r="LN34" s="340"/>
      <c r="LO34" s="340"/>
      <c r="LP34" s="340"/>
      <c r="LQ34" s="340"/>
      <c r="LR34" s="340"/>
      <c r="LS34" s="340"/>
      <c r="LT34" s="231"/>
      <c r="LU34" s="340"/>
      <c r="LV34" s="340"/>
      <c r="LW34" s="340"/>
      <c r="LX34" s="340"/>
      <c r="LY34" s="340"/>
      <c r="LZ34" s="340"/>
      <c r="MA34" s="340"/>
      <c r="MB34" s="340"/>
      <c r="MC34" s="340"/>
      <c r="MD34" s="340"/>
      <c r="ME34" s="231"/>
      <c r="MF34" s="340"/>
      <c r="MG34" s="340"/>
      <c r="MH34" s="340"/>
      <c r="MI34" s="340"/>
      <c r="MJ34" s="340"/>
      <c r="MK34" s="340"/>
      <c r="ML34" s="340"/>
      <c r="MM34" s="340"/>
      <c r="MN34" s="340"/>
      <c r="MO34" s="340"/>
      <c r="MP34" s="231"/>
      <c r="MQ34" s="191"/>
      <c r="MR34" s="191"/>
      <c r="MS34" s="192"/>
      <c r="MT34" s="192"/>
      <c r="MU34" s="193"/>
      <c r="MV34" s="191"/>
      <c r="MW34" s="191"/>
      <c r="MX34" s="193"/>
    </row>
    <row r="35" spans="1:362" x14ac:dyDescent="0.3">
      <c r="A35" s="131"/>
      <c r="C35" s="139"/>
      <c r="D35" s="59"/>
      <c r="E35" s="59"/>
      <c r="F35" s="46"/>
      <c r="G35" s="84"/>
      <c r="H35" s="84"/>
      <c r="I35" s="144"/>
      <c r="J35" s="86"/>
      <c r="K35" s="87"/>
      <c r="L35" s="144"/>
      <c r="O35" t="s">
        <v>29</v>
      </c>
      <c r="P35" s="135"/>
      <c r="Q35" s="93"/>
      <c r="R35" s="54"/>
      <c r="S35" s="135"/>
      <c r="T35" s="135"/>
      <c r="U35" s="135"/>
      <c r="V35" s="135"/>
      <c r="W35" s="135"/>
      <c r="X35" s="46"/>
      <c r="Y35" s="46"/>
      <c r="Z35" s="140"/>
      <c r="AA35" s="141"/>
      <c r="AB35" s="142"/>
      <c r="AC35" s="193"/>
      <c r="AD35" s="140"/>
      <c r="AE35" s="191"/>
      <c r="AF35" s="142"/>
      <c r="AH35" s="147"/>
      <c r="AI35" s="59"/>
      <c r="AJ35" s="59"/>
      <c r="AK35" s="46"/>
      <c r="AL35" s="84"/>
      <c r="AM35" s="84"/>
      <c r="AN35" s="151"/>
      <c r="AO35" s="86"/>
      <c r="AP35" s="87"/>
      <c r="AQ35" s="151"/>
      <c r="AT35" t="s">
        <v>29</v>
      </c>
      <c r="AU35" s="150"/>
      <c r="AV35" s="93"/>
      <c r="AW35" s="54"/>
      <c r="AX35" s="150"/>
      <c r="AY35" s="150"/>
      <c r="AZ35" s="150"/>
      <c r="BA35" s="150"/>
      <c r="BB35" s="150"/>
      <c r="BC35" s="46"/>
      <c r="BD35" s="46"/>
      <c r="BE35" s="191"/>
      <c r="BF35" s="192"/>
      <c r="BG35" s="193"/>
      <c r="BH35" s="193"/>
      <c r="BI35" s="191"/>
      <c r="BJ35" s="191"/>
      <c r="BK35" s="193"/>
      <c r="BM35" s="190"/>
      <c r="BN35" s="59"/>
      <c r="BO35" s="59"/>
      <c r="BP35" s="46"/>
      <c r="BQ35" s="84"/>
      <c r="BR35" s="84"/>
      <c r="BS35" s="161"/>
      <c r="BT35" s="86"/>
      <c r="BU35" s="87"/>
      <c r="BV35" s="161"/>
      <c r="BY35" t="s">
        <v>29</v>
      </c>
      <c r="BZ35" s="160"/>
      <c r="CA35" s="93"/>
      <c r="CB35" s="54"/>
      <c r="CC35" s="160"/>
      <c r="CD35" s="160"/>
      <c r="CE35" s="160"/>
      <c r="CF35" s="160"/>
      <c r="CG35" s="160"/>
      <c r="CH35" s="46"/>
      <c r="CI35" s="46"/>
      <c r="CJ35" s="191"/>
      <c r="CK35" s="192"/>
      <c r="CL35" s="193"/>
      <c r="CM35" s="193"/>
      <c r="CN35" s="191"/>
      <c r="CO35" s="191"/>
      <c r="CP35" s="193"/>
      <c r="CR35" s="190"/>
      <c r="CS35" s="59"/>
      <c r="CT35" s="59"/>
      <c r="CU35" s="46"/>
      <c r="CV35" s="84"/>
      <c r="CW35" s="84"/>
      <c r="CX35" s="164"/>
      <c r="CY35" s="86"/>
      <c r="CZ35" s="87"/>
      <c r="DA35" s="164"/>
      <c r="DD35" t="s">
        <v>29</v>
      </c>
      <c r="DE35" s="162"/>
      <c r="DF35" s="93"/>
      <c r="DG35" s="54"/>
      <c r="DH35" s="162"/>
      <c r="DI35" s="162"/>
      <c r="DJ35" s="162"/>
      <c r="DK35" s="162"/>
      <c r="DL35" s="162"/>
      <c r="DM35" s="46"/>
      <c r="DN35" s="46"/>
      <c r="DO35" s="191"/>
      <c r="DP35" s="192"/>
      <c r="DQ35" s="193"/>
      <c r="DR35" s="193"/>
      <c r="DS35" s="191"/>
      <c r="DT35" s="191"/>
      <c r="DU35" s="191"/>
      <c r="DW35" s="190"/>
      <c r="DX35" s="59"/>
      <c r="DY35" s="59"/>
      <c r="DZ35" s="46"/>
      <c r="EA35" s="84"/>
      <c r="EB35" s="84"/>
      <c r="EC35" s="169"/>
      <c r="ED35" s="86"/>
      <c r="EE35" s="87"/>
      <c r="EF35" s="169"/>
      <c r="EI35" t="s">
        <v>29</v>
      </c>
      <c r="EJ35" s="168"/>
      <c r="EK35" s="93"/>
      <c r="EL35" s="54"/>
      <c r="EM35" s="168"/>
      <c r="EN35" s="168"/>
      <c r="EO35" s="168"/>
      <c r="EP35" s="168"/>
      <c r="EQ35" s="168"/>
      <c r="ER35" s="46"/>
      <c r="ES35" s="46"/>
      <c r="ET35" s="191"/>
      <c r="EU35" s="192"/>
      <c r="EV35" s="193"/>
      <c r="EW35" s="193"/>
      <c r="EX35" s="236"/>
      <c r="EY35" s="235">
        <v>0.70833333333333337</v>
      </c>
      <c r="EZ35" s="235"/>
      <c r="FA35" s="191">
        <v>0.5</v>
      </c>
      <c r="FB35" s="382">
        <v>0.54166666666666663</v>
      </c>
      <c r="FC35" s="340"/>
      <c r="FD35" s="340"/>
      <c r="FE35" s="340"/>
      <c r="FF35" s="340"/>
      <c r="FG35" s="340"/>
      <c r="FH35" s="340"/>
      <c r="FI35" s="340"/>
      <c r="FJ35" s="340"/>
      <c r="FK35" s="340"/>
      <c r="FL35" s="340"/>
      <c r="FM35" s="229"/>
      <c r="FN35" s="340"/>
      <c r="FO35" s="340"/>
      <c r="FP35" s="340"/>
      <c r="FQ35" s="340"/>
      <c r="FR35" s="340"/>
      <c r="FS35" s="340"/>
      <c r="FT35" s="340"/>
      <c r="FU35" s="340"/>
      <c r="FV35" s="340"/>
      <c r="FW35" s="340"/>
      <c r="FX35" s="229"/>
      <c r="FY35" s="340"/>
      <c r="FZ35" s="340"/>
      <c r="GA35" s="340"/>
      <c r="GB35" s="340"/>
      <c r="GC35" s="340"/>
      <c r="GD35" s="340"/>
      <c r="GE35" s="340"/>
      <c r="GF35" s="340"/>
      <c r="GG35" s="340"/>
      <c r="GH35" s="340"/>
      <c r="GI35" s="229"/>
      <c r="GJ35" s="340"/>
      <c r="GK35" s="340"/>
      <c r="GL35" s="340"/>
      <c r="GM35" s="340"/>
      <c r="GN35" s="340"/>
      <c r="GO35" s="340"/>
      <c r="GP35" s="340"/>
      <c r="GQ35" s="340"/>
      <c r="GR35" s="340"/>
      <c r="GS35" s="340"/>
      <c r="GT35" s="229"/>
      <c r="GU35" s="340"/>
      <c r="GV35" s="340"/>
      <c r="GW35" s="340"/>
      <c r="GX35" s="340"/>
      <c r="GY35" s="340"/>
      <c r="GZ35" s="340"/>
      <c r="HA35" s="340"/>
      <c r="HB35" s="340"/>
      <c r="HC35" s="340"/>
      <c r="HD35" s="340"/>
      <c r="HE35" s="229"/>
      <c r="HF35" s="340"/>
      <c r="HG35" s="340"/>
      <c r="HH35" s="340"/>
      <c r="HI35" s="340"/>
      <c r="HJ35" s="340"/>
      <c r="HK35" s="340"/>
      <c r="HL35" s="340"/>
      <c r="HM35" s="340"/>
      <c r="HN35" s="340"/>
      <c r="HO35" s="340"/>
      <c r="HP35" s="229"/>
      <c r="HQ35" s="340"/>
      <c r="HR35" s="340"/>
      <c r="HS35" s="340"/>
      <c r="HT35" s="340"/>
      <c r="HU35" s="340"/>
      <c r="HV35" s="340"/>
      <c r="HW35" s="340"/>
      <c r="HX35" s="340"/>
      <c r="HY35" s="340"/>
      <c r="HZ35" s="340"/>
      <c r="IA35" s="229"/>
      <c r="IB35" s="46"/>
      <c r="IC35" s="191"/>
      <c r="ID35" s="192"/>
      <c r="IE35" s="192"/>
      <c r="IF35" s="193"/>
      <c r="IG35" s="191"/>
      <c r="IH35" s="191"/>
      <c r="II35" s="193"/>
      <c r="IJ35" s="191">
        <v>0.625</v>
      </c>
      <c r="IK35" s="235">
        <v>0.66666666666666663</v>
      </c>
      <c r="IL35" s="224" t="s">
        <v>68</v>
      </c>
      <c r="IM35" s="269">
        <f>SUMPRODUCT((IM$10:IM$27&lt;$IK35)*(IN$10:IN$27&gt;$IJ35))</f>
        <v>3</v>
      </c>
      <c r="IN35" s="270"/>
      <c r="IO35" s="225"/>
      <c r="IP35" s="269">
        <f>SUMPRODUCT((IP$10:IP$27&lt;$IK35)*(IQ$10:IQ$27&gt;$IJ35))</f>
        <v>4</v>
      </c>
      <c r="IQ35" s="270"/>
      <c r="IR35" s="225"/>
      <c r="IS35" s="269">
        <f>SUMPRODUCT((IS$10:IS$27&lt;$IK35)*(IT$10:IT$27&gt;$IJ35))</f>
        <v>4</v>
      </c>
      <c r="IT35" s="270"/>
      <c r="IU35" s="232"/>
      <c r="IV35" s="269">
        <f>SUMPRODUCT((IV$10:IV$27&lt;$IK35)*(IW$10:IW$27&gt;$IJ35))</f>
        <v>6</v>
      </c>
      <c r="IW35" s="270"/>
      <c r="IX35" s="226"/>
      <c r="IY35" s="269">
        <f>SUMPRODUCT((IY$10:IY$27&lt;$IK35)*(IZ$10:IZ$27&gt;$IJ35))</f>
        <v>4</v>
      </c>
      <c r="IZ35" s="270"/>
      <c r="JA35" s="232"/>
      <c r="JB35" s="269">
        <f>SUMPRODUCT((JB$10:JB$27&lt;$IK35)*(JC$10:JC$27&gt;$IJ35))</f>
        <v>6</v>
      </c>
      <c r="JC35" s="270"/>
      <c r="JD35" s="230"/>
      <c r="JE35" s="269">
        <f>SUMPRODUCT((JE$10:JE$27&lt;$IK35)*(JF$10:JF$27&gt;$IJ35))</f>
        <v>0</v>
      </c>
      <c r="JF35" s="270"/>
      <c r="JG35" s="46"/>
      <c r="JH35" s="46"/>
      <c r="JI35" s="191"/>
      <c r="JJ35" s="192"/>
      <c r="JK35" s="193"/>
      <c r="JL35" s="193"/>
      <c r="JM35" s="236"/>
      <c r="JN35" s="236"/>
      <c r="JO35" s="235"/>
      <c r="JP35" s="191">
        <v>0.5</v>
      </c>
      <c r="JQ35" s="382">
        <v>0.54166666666666663</v>
      </c>
      <c r="JR35" s="340"/>
      <c r="JS35" s="340"/>
      <c r="JT35" s="340"/>
      <c r="JU35" s="340"/>
      <c r="JV35" s="340"/>
      <c r="JW35" s="340"/>
      <c r="JX35" s="340"/>
      <c r="JY35" s="340"/>
      <c r="JZ35" s="340"/>
      <c r="KA35" s="340"/>
      <c r="KB35" s="229"/>
      <c r="KC35" s="340"/>
      <c r="KD35" s="340"/>
      <c r="KE35" s="340"/>
      <c r="KF35" s="340"/>
      <c r="KG35" s="340"/>
      <c r="KH35" s="340"/>
      <c r="KI35" s="340"/>
      <c r="KJ35" s="340"/>
      <c r="KK35" s="340"/>
      <c r="KL35" s="340"/>
      <c r="KM35" s="229"/>
      <c r="KN35" s="340"/>
      <c r="KO35" s="340"/>
      <c r="KP35" s="340"/>
      <c r="KQ35" s="340"/>
      <c r="KR35" s="340"/>
      <c r="KS35" s="340"/>
      <c r="KT35" s="340"/>
      <c r="KU35" s="340"/>
      <c r="KV35" s="340"/>
      <c r="KW35" s="340"/>
      <c r="KX35" s="229"/>
      <c r="KY35" s="340"/>
      <c r="KZ35" s="340"/>
      <c r="LA35" s="340"/>
      <c r="LB35" s="340"/>
      <c r="LC35" s="340"/>
      <c r="LD35" s="340"/>
      <c r="LE35" s="340"/>
      <c r="LF35" s="340"/>
      <c r="LG35" s="340"/>
      <c r="LH35" s="340"/>
      <c r="LI35" s="229"/>
      <c r="LJ35" s="340"/>
      <c r="LK35" s="340"/>
      <c r="LL35" s="340"/>
      <c r="LM35" s="340"/>
      <c r="LN35" s="340"/>
      <c r="LO35" s="340"/>
      <c r="LP35" s="340"/>
      <c r="LQ35" s="340"/>
      <c r="LR35" s="340"/>
      <c r="LS35" s="340"/>
      <c r="LT35" s="229"/>
      <c r="LU35" s="340"/>
      <c r="LV35" s="340"/>
      <c r="LW35" s="340"/>
      <c r="LX35" s="340"/>
      <c r="LY35" s="340"/>
      <c r="LZ35" s="340"/>
      <c r="MA35" s="340"/>
      <c r="MB35" s="340"/>
      <c r="MC35" s="340"/>
      <c r="MD35" s="340"/>
      <c r="ME35" s="229"/>
      <c r="MF35" s="340"/>
      <c r="MG35" s="340"/>
      <c r="MH35" s="340"/>
      <c r="MI35" s="340"/>
      <c r="MJ35" s="340"/>
      <c r="MK35" s="340"/>
      <c r="ML35" s="340"/>
      <c r="MM35" s="340"/>
      <c r="MN35" s="340"/>
      <c r="MO35" s="340"/>
      <c r="MP35" s="229"/>
      <c r="MQ35" s="46"/>
      <c r="MR35" s="191"/>
      <c r="MS35" s="192"/>
      <c r="MT35" s="192"/>
      <c r="MU35" s="193"/>
      <c r="MV35" s="191"/>
      <c r="MW35" s="191"/>
      <c r="MX35" s="193"/>
    </row>
    <row r="36" spans="1:362" x14ac:dyDescent="0.3">
      <c r="A36" s="131"/>
      <c r="B36" s="43"/>
      <c r="C36" s="139"/>
      <c r="D36" s="85"/>
      <c r="E36" s="85"/>
      <c r="F36" s="140"/>
      <c r="G36" s="140"/>
      <c r="H36" s="140"/>
      <c r="I36" s="144"/>
      <c r="J36" s="87"/>
      <c r="K36" s="87"/>
      <c r="L36" s="144"/>
      <c r="N36" s="132"/>
      <c r="P36" s="132"/>
      <c r="R36" s="135"/>
      <c r="S36" s="93"/>
      <c r="T36" s="54"/>
      <c r="U36" s="135"/>
      <c r="V36" s="135"/>
      <c r="W36" s="135"/>
      <c r="X36" s="140"/>
      <c r="Y36" s="140"/>
      <c r="Z36" s="140"/>
      <c r="AA36" s="141"/>
      <c r="AB36" s="142"/>
      <c r="AC36" s="193"/>
      <c r="AD36" s="140"/>
      <c r="AE36" s="191"/>
      <c r="AF36" s="142"/>
      <c r="AG36" s="43"/>
      <c r="AH36" s="147"/>
      <c r="AI36" s="85"/>
      <c r="AJ36" s="85"/>
      <c r="AK36" s="149"/>
      <c r="AL36" s="149"/>
      <c r="AM36" s="149"/>
      <c r="AN36" s="151"/>
      <c r="AO36" s="87"/>
      <c r="AP36" s="87"/>
      <c r="AQ36" s="151"/>
      <c r="AS36" s="132"/>
      <c r="AU36" s="132"/>
      <c r="AW36" s="150"/>
      <c r="AX36" s="93"/>
      <c r="AY36" s="54"/>
      <c r="AZ36" s="150"/>
      <c r="BA36" s="150"/>
      <c r="BB36" s="150"/>
      <c r="BC36" s="191"/>
      <c r="BD36" s="191"/>
      <c r="BE36" s="191"/>
      <c r="BF36" s="192"/>
      <c r="BG36" s="193"/>
      <c r="BH36" s="193"/>
      <c r="BI36" s="191"/>
      <c r="BJ36" s="191"/>
      <c r="BK36" s="193"/>
      <c r="BL36" s="43"/>
      <c r="BM36" s="190"/>
      <c r="BN36" s="85"/>
      <c r="BO36" s="85"/>
      <c r="BP36" s="159"/>
      <c r="BQ36" s="159"/>
      <c r="BR36" s="159"/>
      <c r="BS36" s="161"/>
      <c r="BT36" s="87"/>
      <c r="BU36" s="87"/>
      <c r="BV36" s="161"/>
      <c r="BX36" s="132"/>
      <c r="BZ36" s="132"/>
      <c r="CB36" s="160"/>
      <c r="CC36" s="93"/>
      <c r="CD36" s="54"/>
      <c r="CE36" s="160"/>
      <c r="CF36" s="160"/>
      <c r="CG36" s="160"/>
      <c r="CH36" s="191"/>
      <c r="CI36" s="191"/>
      <c r="CJ36" s="191"/>
      <c r="CK36" s="192"/>
      <c r="CL36" s="193"/>
      <c r="CM36" s="193"/>
      <c r="CN36" s="191"/>
      <c r="CO36" s="191"/>
      <c r="CP36" s="193"/>
      <c r="CQ36" s="43"/>
      <c r="CR36" s="190"/>
      <c r="CS36" s="85"/>
      <c r="CT36" s="85"/>
      <c r="CU36" s="163"/>
      <c r="CV36" s="163"/>
      <c r="CW36" s="163"/>
      <c r="CX36" s="164"/>
      <c r="CY36" s="87"/>
      <c r="CZ36" s="87"/>
      <c r="DA36" s="164"/>
      <c r="DC36" s="132"/>
      <c r="DE36" s="132"/>
      <c r="DG36" s="162"/>
      <c r="DH36" s="93"/>
      <c r="DI36" s="54"/>
      <c r="DJ36" s="162"/>
      <c r="DK36" s="162"/>
      <c r="DL36" s="162"/>
      <c r="DM36" s="191"/>
      <c r="DN36" s="191"/>
      <c r="DO36" s="191"/>
      <c r="DP36" s="192"/>
      <c r="DQ36" s="193"/>
      <c r="DR36" s="193"/>
      <c r="DS36" s="191"/>
      <c r="DT36" s="191"/>
      <c r="DU36" s="236"/>
      <c r="DV36" s="43"/>
      <c r="DW36" s="190"/>
      <c r="DX36" s="85"/>
      <c r="DY36" s="85"/>
      <c r="DZ36" s="167"/>
      <c r="EA36" s="167"/>
      <c r="EB36" s="167"/>
      <c r="EC36" s="169"/>
      <c r="ED36" s="87"/>
      <c r="EE36" s="87"/>
      <c r="EF36" s="169"/>
      <c r="EH36" s="132"/>
      <c r="EJ36" s="132"/>
      <c r="EL36" s="168"/>
      <c r="EM36" s="93"/>
      <c r="EN36" s="54"/>
      <c r="EO36" s="168"/>
      <c r="EP36" s="168"/>
      <c r="EQ36" s="168"/>
      <c r="ER36" s="191"/>
      <c r="ES36" s="191"/>
      <c r="ET36" s="191"/>
      <c r="EU36" s="192"/>
      <c r="EV36" s="193"/>
      <c r="EW36" s="193"/>
      <c r="EX36" s="236"/>
      <c r="EY36" s="235">
        <v>0.75</v>
      </c>
      <c r="EZ36" s="235"/>
      <c r="FA36" s="191">
        <v>0.54166666666666663</v>
      </c>
      <c r="FB36" s="382">
        <v>0.58333333333333337</v>
      </c>
      <c r="FC36" s="340"/>
      <c r="FD36" s="340"/>
      <c r="FE36" s="340"/>
      <c r="FF36" s="340"/>
      <c r="FG36" s="340"/>
      <c r="FH36" s="340"/>
      <c r="FI36" s="340"/>
      <c r="FJ36" s="340"/>
      <c r="FK36" s="340"/>
      <c r="FL36" s="340"/>
      <c r="FM36" s="229"/>
      <c r="FN36" s="340"/>
      <c r="FO36" s="340"/>
      <c r="FP36" s="340"/>
      <c r="FQ36" s="340"/>
      <c r="FR36" s="340"/>
      <c r="FS36" s="340"/>
      <c r="FT36" s="340"/>
      <c r="FU36" s="340"/>
      <c r="FV36" s="340"/>
      <c r="FW36" s="340"/>
      <c r="FX36" s="229"/>
      <c r="FY36" s="340"/>
      <c r="FZ36" s="340"/>
      <c r="GA36" s="340"/>
      <c r="GB36" s="340"/>
      <c r="GC36" s="340"/>
      <c r="GD36" s="340"/>
      <c r="GE36" s="340"/>
      <c r="GF36" s="340"/>
      <c r="GG36" s="340"/>
      <c r="GH36" s="340"/>
      <c r="GI36" s="229"/>
      <c r="GJ36" s="340"/>
      <c r="GK36" s="340"/>
      <c r="GL36" s="340"/>
      <c r="GM36" s="340"/>
      <c r="GN36" s="340"/>
      <c r="GO36" s="340"/>
      <c r="GP36" s="340"/>
      <c r="GQ36" s="340"/>
      <c r="GR36" s="340"/>
      <c r="GS36" s="340"/>
      <c r="GT36" s="229"/>
      <c r="GU36" s="340"/>
      <c r="GV36" s="340"/>
      <c r="GW36" s="340"/>
      <c r="GX36" s="340"/>
      <c r="GY36" s="340"/>
      <c r="GZ36" s="340"/>
      <c r="HA36" s="340"/>
      <c r="HB36" s="340"/>
      <c r="HC36" s="340"/>
      <c r="HD36" s="340"/>
      <c r="HE36" s="229"/>
      <c r="HF36" s="340"/>
      <c r="HG36" s="340"/>
      <c r="HH36" s="340"/>
      <c r="HI36" s="340"/>
      <c r="HJ36" s="340"/>
      <c r="HK36" s="340"/>
      <c r="HL36" s="340"/>
      <c r="HM36" s="340"/>
      <c r="HN36" s="340"/>
      <c r="HO36" s="340"/>
      <c r="HP36" s="229"/>
      <c r="HQ36" s="340"/>
      <c r="HR36" s="340"/>
      <c r="HS36" s="340"/>
      <c r="HT36" s="340"/>
      <c r="HU36" s="340"/>
      <c r="HV36" s="340"/>
      <c r="HW36" s="340"/>
      <c r="HX36" s="340"/>
      <c r="HY36" s="340"/>
      <c r="HZ36" s="340"/>
      <c r="IA36" s="229"/>
      <c r="IB36" s="58"/>
      <c r="IC36" s="46"/>
      <c r="ID36" s="191"/>
      <c r="IE36" s="191"/>
      <c r="IF36" s="192"/>
      <c r="IG36" s="191"/>
      <c r="IH36" s="191"/>
      <c r="II36" s="193"/>
      <c r="IJ36" s="236">
        <v>0.66666666666666663</v>
      </c>
      <c r="IK36" s="235">
        <v>0.70833333333333337</v>
      </c>
      <c r="IL36" s="224" t="s">
        <v>69</v>
      </c>
      <c r="IM36" s="269">
        <f>SUMPRODUCT((IM$10:IM$27&lt;$IK36)*(IN$10:IN$27&gt;$IJ36))</f>
        <v>4</v>
      </c>
      <c r="IN36" s="270"/>
      <c r="IO36" s="222"/>
      <c r="IP36" s="269">
        <f>SUMPRODUCT((IP$10:IP$27&lt;$IK36)*(IQ$10:IQ$27&gt;$IJ36))</f>
        <v>4</v>
      </c>
      <c r="IQ36" s="270"/>
      <c r="IR36" s="222"/>
      <c r="IS36" s="269">
        <f>SUMPRODUCT((IS$10:IS$27&lt;$IK36)*(IT$10:IT$27&gt;$IJ36))</f>
        <v>4</v>
      </c>
      <c r="IT36" s="270"/>
      <c r="IU36" s="222"/>
      <c r="IV36" s="269">
        <f>SUMPRODUCT((IV$10:IV$27&lt;$IK36)*(IW$10:IW$27&gt;$IJ36))</f>
        <v>6</v>
      </c>
      <c r="IW36" s="270"/>
      <c r="IX36" s="222"/>
      <c r="IY36" s="269">
        <f>SUMPRODUCT((IY$10:IY$27&lt;$IK36)*(IZ$10:IZ$27&gt;$IJ36))</f>
        <v>4</v>
      </c>
      <c r="IZ36" s="270"/>
      <c r="JA36" s="222"/>
      <c r="JB36" s="269">
        <f>SUMPRODUCT((JB$10:JB$27&lt;$IK36)*(JC$10:JC$27&gt;$IJ36))</f>
        <v>7</v>
      </c>
      <c r="JC36" s="270"/>
      <c r="JD36" s="222"/>
      <c r="JE36" s="269">
        <f>SUMPRODUCT((JE$10:JE$27&lt;$IK36)*(JF$10:JF$27&gt;$IJ36))</f>
        <v>0</v>
      </c>
      <c r="JF36" s="270"/>
      <c r="JG36" s="191"/>
      <c r="JH36" s="191"/>
      <c r="JI36" s="191"/>
      <c r="JJ36" s="192"/>
      <c r="JK36" s="193"/>
      <c r="JL36" s="193"/>
      <c r="JM36" s="236"/>
      <c r="JN36" s="236"/>
      <c r="JO36" s="235"/>
      <c r="JP36" s="191">
        <v>0.54166666666666663</v>
      </c>
      <c r="JQ36" s="382">
        <v>0.58333333333333337</v>
      </c>
      <c r="JR36" s="340"/>
      <c r="JS36" s="340"/>
      <c r="JT36" s="340"/>
      <c r="JU36" s="340"/>
      <c r="JV36" s="340"/>
      <c r="JW36" s="340"/>
      <c r="JX36" s="340"/>
      <c r="JY36" s="340"/>
      <c r="JZ36" s="340"/>
      <c r="KA36" s="340"/>
      <c r="KB36" s="229"/>
      <c r="KC36" s="340"/>
      <c r="KD36" s="340"/>
      <c r="KE36" s="340"/>
      <c r="KF36" s="340"/>
      <c r="KG36" s="340"/>
      <c r="KH36" s="340"/>
      <c r="KI36" s="340"/>
      <c r="KJ36" s="340"/>
      <c r="KK36" s="340"/>
      <c r="KL36" s="340"/>
      <c r="KM36" s="229"/>
      <c r="KN36" s="340"/>
      <c r="KO36" s="340"/>
      <c r="KP36" s="340"/>
      <c r="KQ36" s="340"/>
      <c r="KR36" s="340"/>
      <c r="KS36" s="340"/>
      <c r="KT36" s="340"/>
      <c r="KU36" s="340"/>
      <c r="KV36" s="340"/>
      <c r="KW36" s="340"/>
      <c r="KX36" s="229"/>
      <c r="KY36" s="340"/>
      <c r="KZ36" s="340"/>
      <c r="LA36" s="340"/>
      <c r="LB36" s="340"/>
      <c r="LC36" s="340"/>
      <c r="LD36" s="340"/>
      <c r="LE36" s="340"/>
      <c r="LF36" s="340"/>
      <c r="LG36" s="340"/>
      <c r="LH36" s="340"/>
      <c r="LI36" s="229"/>
      <c r="LJ36" s="340"/>
      <c r="LK36" s="340"/>
      <c r="LL36" s="340"/>
      <c r="LM36" s="340"/>
      <c r="LN36" s="340"/>
      <c r="LO36" s="340"/>
      <c r="LP36" s="340"/>
      <c r="LQ36" s="340"/>
      <c r="LR36" s="340"/>
      <c r="LS36" s="340"/>
      <c r="LT36" s="229"/>
      <c r="LU36" s="340"/>
      <c r="LV36" s="340"/>
      <c r="LW36" s="340"/>
      <c r="LX36" s="340"/>
      <c r="LY36" s="340"/>
      <c r="LZ36" s="340"/>
      <c r="MA36" s="340"/>
      <c r="MB36" s="340"/>
      <c r="MC36" s="340"/>
      <c r="MD36" s="340"/>
      <c r="ME36" s="229"/>
      <c r="MF36" s="340"/>
      <c r="MG36" s="340"/>
      <c r="MH36" s="340"/>
      <c r="MI36" s="340"/>
      <c r="MJ36" s="340"/>
      <c r="MK36" s="340"/>
      <c r="ML36" s="340"/>
      <c r="MM36" s="340"/>
      <c r="MN36" s="340"/>
      <c r="MO36" s="340"/>
      <c r="MP36" s="229"/>
      <c r="MQ36" s="58"/>
      <c r="MR36" s="46"/>
      <c r="MS36" s="191"/>
      <c r="MT36" s="191"/>
      <c r="MU36" s="192"/>
      <c r="MV36" s="191"/>
      <c r="MW36" s="191"/>
      <c r="MX36" s="193"/>
    </row>
    <row r="37" spans="1:362" x14ac:dyDescent="0.3">
      <c r="A37" s="131"/>
      <c r="B37" s="43"/>
      <c r="C37" s="139"/>
      <c r="D37" s="140"/>
      <c r="E37" s="140"/>
      <c r="F37" s="140"/>
      <c r="G37" s="87"/>
      <c r="H37" s="87"/>
      <c r="I37" s="140"/>
      <c r="J37" s="140"/>
      <c r="K37" s="140"/>
      <c r="L37" s="140"/>
      <c r="R37" s="92"/>
      <c r="S37" s="54"/>
      <c r="T37" s="54"/>
      <c r="U37" s="135"/>
      <c r="X37" s="140"/>
      <c r="Y37" s="140"/>
      <c r="Z37" s="140"/>
      <c r="AA37" s="141"/>
      <c r="AB37" s="142"/>
      <c r="AC37" s="193"/>
      <c r="AD37" s="140"/>
      <c r="AE37" s="191"/>
      <c r="AF37" s="142"/>
      <c r="AG37" s="43"/>
      <c r="AH37" s="147"/>
      <c r="AI37" s="149"/>
      <c r="AJ37" s="149"/>
      <c r="AK37" s="149"/>
      <c r="AL37" s="87"/>
      <c r="AM37" s="87"/>
      <c r="AN37" s="149"/>
      <c r="AO37" s="149"/>
      <c r="AP37" s="149"/>
      <c r="AQ37" s="149"/>
      <c r="AW37" s="92"/>
      <c r="AX37" s="54"/>
      <c r="AY37" s="54"/>
      <c r="AZ37" s="150"/>
      <c r="BC37" s="191"/>
      <c r="BD37" s="191"/>
      <c r="BE37" s="191"/>
      <c r="BF37" s="192"/>
      <c r="BG37" s="193"/>
      <c r="BH37" s="193"/>
      <c r="BI37" s="191"/>
      <c r="BJ37" s="191"/>
      <c r="BK37" s="193"/>
      <c r="BL37" s="43"/>
      <c r="BM37" s="190"/>
      <c r="BN37" s="159"/>
      <c r="BO37" s="159"/>
      <c r="BP37" s="159"/>
      <c r="BQ37" s="87"/>
      <c r="BR37" s="87"/>
      <c r="BS37" s="159"/>
      <c r="BT37" s="159"/>
      <c r="BU37" s="159"/>
      <c r="BV37" s="159"/>
      <c r="CB37" s="92"/>
      <c r="CC37" s="54"/>
      <c r="CD37" s="54"/>
      <c r="CE37" s="160"/>
      <c r="CH37" s="191"/>
      <c r="CI37" s="191"/>
      <c r="CJ37" s="191"/>
      <c r="CK37" s="192"/>
      <c r="CL37" s="193"/>
      <c r="CM37" s="193"/>
      <c r="CN37" s="191"/>
      <c r="CO37" s="191"/>
      <c r="CP37" s="193"/>
      <c r="CQ37" s="43"/>
      <c r="CR37" s="190"/>
      <c r="CS37" s="191"/>
      <c r="CT37" s="163"/>
      <c r="CU37" s="163"/>
      <c r="CV37" s="87"/>
      <c r="CW37" s="87"/>
      <c r="CX37" s="163"/>
      <c r="CY37" s="163"/>
      <c r="CZ37" s="163"/>
      <c r="DA37" s="163"/>
      <c r="DG37" s="92"/>
      <c r="DH37" s="54"/>
      <c r="DI37" s="54"/>
      <c r="DJ37" s="162"/>
      <c r="DM37" s="191"/>
      <c r="DN37" s="191"/>
      <c r="DO37" s="191"/>
      <c r="DP37" s="192"/>
      <c r="DQ37" s="193"/>
      <c r="DR37" s="193"/>
      <c r="DS37" s="191"/>
      <c r="DT37" s="191"/>
      <c r="DU37" s="236"/>
      <c r="DV37" s="43"/>
      <c r="DW37" s="190"/>
      <c r="DX37" s="167"/>
      <c r="DY37" s="167"/>
      <c r="DZ37" s="167"/>
      <c r="EA37" s="87"/>
      <c r="EB37" s="87"/>
      <c r="EC37" s="167"/>
      <c r="ED37" s="167"/>
      <c r="EE37" s="167"/>
      <c r="EF37" s="167"/>
      <c r="EL37" s="92"/>
      <c r="EM37" s="54"/>
      <c r="EN37" s="54"/>
      <c r="EO37" s="168"/>
      <c r="ER37" s="191"/>
      <c r="ES37" s="191"/>
      <c r="ET37" s="191"/>
      <c r="EU37" s="192"/>
      <c r="EV37" s="193"/>
      <c r="EW37" s="193"/>
      <c r="EX37" s="236"/>
      <c r="EY37" s="234">
        <v>0.83333333333333337</v>
      </c>
      <c r="EZ37" s="234"/>
      <c r="FA37" s="191">
        <v>0.58333333333333337</v>
      </c>
      <c r="FB37" s="382">
        <v>0.625</v>
      </c>
      <c r="FC37" s="340"/>
      <c r="FD37" s="340"/>
      <c r="FE37" s="340"/>
      <c r="FF37" s="340"/>
      <c r="FG37" s="340"/>
      <c r="FH37" s="340"/>
      <c r="FI37" s="340"/>
      <c r="FJ37" s="340"/>
      <c r="FK37" s="340"/>
      <c r="FL37" s="340"/>
      <c r="FM37" s="233"/>
      <c r="FN37" s="340"/>
      <c r="FO37" s="340"/>
      <c r="FP37" s="340"/>
      <c r="FQ37" s="340"/>
      <c r="FR37" s="340"/>
      <c r="FS37" s="340"/>
      <c r="FT37" s="340"/>
      <c r="FU37" s="340"/>
      <c r="FV37" s="340"/>
      <c r="FW37" s="340"/>
      <c r="FX37" s="233"/>
      <c r="FY37" s="340"/>
      <c r="FZ37" s="340"/>
      <c r="GA37" s="340"/>
      <c r="GB37" s="340"/>
      <c r="GC37" s="340"/>
      <c r="GD37" s="340"/>
      <c r="GE37" s="340"/>
      <c r="GF37" s="340"/>
      <c r="GG37" s="340"/>
      <c r="GH37" s="340"/>
      <c r="GI37" s="233"/>
      <c r="GJ37" s="340"/>
      <c r="GK37" s="340"/>
      <c r="GL37" s="340"/>
      <c r="GM37" s="340"/>
      <c r="GN37" s="340"/>
      <c r="GO37" s="340"/>
      <c r="GP37" s="340"/>
      <c r="GQ37" s="340"/>
      <c r="GR37" s="340"/>
      <c r="GS37" s="340"/>
      <c r="GT37" s="233"/>
      <c r="GU37" s="340"/>
      <c r="GV37" s="340"/>
      <c r="GW37" s="340"/>
      <c r="GX37" s="340"/>
      <c r="GY37" s="340"/>
      <c r="GZ37" s="340"/>
      <c r="HA37" s="340"/>
      <c r="HB37" s="340"/>
      <c r="HC37" s="340"/>
      <c r="HD37" s="340"/>
      <c r="HE37" s="233"/>
      <c r="HF37" s="340"/>
      <c r="HG37" s="340"/>
      <c r="HH37" s="340"/>
      <c r="HI37" s="340"/>
      <c r="HJ37" s="340"/>
      <c r="HK37" s="340"/>
      <c r="HL37" s="340"/>
      <c r="HM37" s="340"/>
      <c r="HN37" s="340"/>
      <c r="HO37" s="340"/>
      <c r="HP37" s="233"/>
      <c r="HQ37" s="340"/>
      <c r="HR37" s="340"/>
      <c r="HS37" s="340"/>
      <c r="HT37" s="340"/>
      <c r="HU37" s="340"/>
      <c r="HV37" s="340"/>
      <c r="HW37" s="340"/>
      <c r="HX37" s="340"/>
      <c r="HY37" s="340"/>
      <c r="HZ37" s="340"/>
      <c r="IA37" s="233"/>
      <c r="IJ37" s="236">
        <v>0.70833333333333337</v>
      </c>
      <c r="IK37" s="235">
        <v>0.75</v>
      </c>
      <c r="IL37" s="224" t="s">
        <v>70</v>
      </c>
      <c r="IM37" s="269">
        <f>SUMPRODUCT((IM$10:IM$27&lt;$IK37)*(IN$10:IN$27&gt;$IJ37))</f>
        <v>4</v>
      </c>
      <c r="IN37" s="270"/>
      <c r="IO37" s="222"/>
      <c r="IP37" s="269">
        <f>SUMPRODUCT((IP$10:IP$27&lt;$IK37)*(IQ$10:IQ$27&gt;$IJ37))</f>
        <v>4</v>
      </c>
      <c r="IQ37" s="270"/>
      <c r="IR37" s="222"/>
      <c r="IS37" s="269">
        <f>SUMPRODUCT((IS$10:IS$27&lt;$IK37)*(IT$10:IT$27&gt;$IJ37))</f>
        <v>4</v>
      </c>
      <c r="IT37" s="270"/>
      <c r="IU37" s="222"/>
      <c r="IV37" s="269">
        <f>SUMPRODUCT((IV$10:IV$27&lt;$IK37)*(IW$10:IW$27&gt;$IJ37))</f>
        <v>6</v>
      </c>
      <c r="IW37" s="270"/>
      <c r="IX37" s="222"/>
      <c r="IY37" s="269">
        <f>SUMPRODUCT((IY$10:IY$27&lt;$IK37)*(IZ$10:IZ$27&gt;$IJ37))</f>
        <v>4</v>
      </c>
      <c r="IZ37" s="270"/>
      <c r="JA37" s="222"/>
      <c r="JB37" s="269">
        <f>SUMPRODUCT((JB$10:JB$27&lt;$IK37)*(JC$10:JC$27&gt;$IJ37))</f>
        <v>7</v>
      </c>
      <c r="JC37" s="270"/>
      <c r="JD37" s="222"/>
      <c r="JE37" s="269">
        <f>SUMPRODUCT((JE$10:JE$27&lt;$IK37)*(JF$10:JF$27&gt;$IJ37))</f>
        <v>0</v>
      </c>
      <c r="JF37" s="270"/>
      <c r="JG37" s="191"/>
      <c r="JH37" s="191"/>
      <c r="JI37" s="191"/>
      <c r="JJ37" s="192"/>
      <c r="JK37" s="193"/>
      <c r="JL37" s="193"/>
      <c r="JM37" s="236"/>
      <c r="JN37" s="236"/>
      <c r="JO37" s="234"/>
      <c r="JP37" s="191">
        <v>0.58333333333333337</v>
      </c>
      <c r="JQ37" s="382">
        <v>0.625</v>
      </c>
      <c r="JR37" s="340"/>
      <c r="JS37" s="340"/>
      <c r="JT37" s="340"/>
      <c r="JU37" s="340"/>
      <c r="JV37" s="340"/>
      <c r="JW37" s="340"/>
      <c r="JX37" s="340"/>
      <c r="JY37" s="340"/>
      <c r="JZ37" s="340"/>
      <c r="KA37" s="340"/>
      <c r="KB37" s="233"/>
      <c r="KC37" s="340"/>
      <c r="KD37" s="340"/>
      <c r="KE37" s="340"/>
      <c r="KF37" s="340"/>
      <c r="KG37" s="340"/>
      <c r="KH37" s="340"/>
      <c r="KI37" s="340"/>
      <c r="KJ37" s="340"/>
      <c r="KK37" s="340"/>
      <c r="KL37" s="340"/>
      <c r="KM37" s="233"/>
      <c r="KN37" s="340"/>
      <c r="KO37" s="340"/>
      <c r="KP37" s="340"/>
      <c r="KQ37" s="340"/>
      <c r="KR37" s="340"/>
      <c r="KS37" s="340"/>
      <c r="KT37" s="340"/>
      <c r="KU37" s="340"/>
      <c r="KV37" s="340"/>
      <c r="KW37" s="340"/>
      <c r="KX37" s="233"/>
      <c r="KY37" s="340"/>
      <c r="KZ37" s="340"/>
      <c r="LA37" s="340"/>
      <c r="LB37" s="340"/>
      <c r="LC37" s="340"/>
      <c r="LD37" s="340"/>
      <c r="LE37" s="340"/>
      <c r="LF37" s="340"/>
      <c r="LG37" s="340"/>
      <c r="LH37" s="340"/>
      <c r="LI37" s="233"/>
      <c r="LJ37" s="340"/>
      <c r="LK37" s="340"/>
      <c r="LL37" s="340"/>
      <c r="LM37" s="340"/>
      <c r="LN37" s="340"/>
      <c r="LO37" s="340"/>
      <c r="LP37" s="340"/>
      <c r="LQ37" s="340"/>
      <c r="LR37" s="340"/>
      <c r="LS37" s="340"/>
      <c r="LT37" s="233"/>
      <c r="LU37" s="340"/>
      <c r="LV37" s="340"/>
      <c r="LW37" s="340"/>
      <c r="LX37" s="340"/>
      <c r="LY37" s="340"/>
      <c r="LZ37" s="340"/>
      <c r="MA37" s="340"/>
      <c r="MB37" s="340"/>
      <c r="MC37" s="340"/>
      <c r="MD37" s="340"/>
      <c r="ME37" s="233"/>
      <c r="MF37" s="340"/>
      <c r="MG37" s="340"/>
      <c r="MH37" s="340"/>
      <c r="MI37" s="340"/>
      <c r="MJ37" s="340"/>
      <c r="MK37" s="340"/>
      <c r="ML37" s="340"/>
      <c r="MM37" s="340"/>
      <c r="MN37" s="340"/>
      <c r="MO37" s="340"/>
      <c r="MP37" s="233"/>
    </row>
    <row r="38" spans="1:362" x14ac:dyDescent="0.3">
      <c r="A38" s="131"/>
      <c r="B38" s="43"/>
      <c r="C38" s="139"/>
      <c r="D38" s="86"/>
      <c r="E38" s="87"/>
      <c r="F38" s="46"/>
      <c r="G38" s="86"/>
      <c r="H38" s="87"/>
      <c r="I38" s="46"/>
      <c r="J38" s="86"/>
      <c r="K38" s="87"/>
      <c r="L38" s="58"/>
      <c r="M38" s="86"/>
      <c r="N38" s="87"/>
      <c r="O38" s="144"/>
      <c r="P38" s="84"/>
      <c r="Q38" s="84"/>
      <c r="R38" s="46"/>
      <c r="U38" s="46"/>
      <c r="X38" s="58"/>
      <c r="Y38" s="46"/>
      <c r="Z38" s="140"/>
      <c r="AA38" s="141"/>
      <c r="AB38" s="142"/>
      <c r="AC38" s="193"/>
      <c r="AD38" s="140"/>
      <c r="AE38" s="191"/>
      <c r="AF38" s="142"/>
      <c r="AG38" s="43"/>
      <c r="AH38" s="147"/>
      <c r="AI38" s="86"/>
      <c r="AJ38" s="87"/>
      <c r="AK38" s="46"/>
      <c r="AL38" s="86"/>
      <c r="AM38" s="87"/>
      <c r="AN38" s="46"/>
      <c r="AO38" s="86"/>
      <c r="AP38" s="87"/>
      <c r="AQ38" s="58"/>
      <c r="AR38" s="86"/>
      <c r="AS38" s="87"/>
      <c r="AT38" s="151"/>
      <c r="AU38" s="84"/>
      <c r="AV38" s="84"/>
      <c r="AW38" s="46"/>
      <c r="AZ38" s="46"/>
      <c r="BC38" s="58"/>
      <c r="BD38" s="46"/>
      <c r="BE38" s="191"/>
      <c r="BF38" s="192"/>
      <c r="BG38" s="193"/>
      <c r="BH38" s="193"/>
      <c r="BI38" s="191"/>
      <c r="BJ38" s="191"/>
      <c r="BK38" s="193"/>
      <c r="BL38" s="43"/>
      <c r="BM38" s="190"/>
      <c r="BN38" s="86"/>
      <c r="BO38" s="87"/>
      <c r="BP38" s="46"/>
      <c r="BQ38" s="86"/>
      <c r="BR38" s="87"/>
      <c r="BS38" s="46"/>
      <c r="BT38" s="86"/>
      <c r="BU38" s="87"/>
      <c r="BV38" s="58"/>
      <c r="BW38" s="86"/>
      <c r="BX38" s="87"/>
      <c r="BY38" s="161"/>
      <c r="BZ38" s="84"/>
      <c r="CA38" s="84"/>
      <c r="CB38" s="46"/>
      <c r="CE38" s="46"/>
      <c r="CH38" s="58"/>
      <c r="CI38" s="46"/>
      <c r="CJ38" s="191"/>
      <c r="CK38" s="192"/>
      <c r="CL38" s="193"/>
      <c r="CM38" s="193"/>
      <c r="CN38" s="191"/>
      <c r="CO38" s="191"/>
      <c r="CP38" s="193"/>
      <c r="CQ38" s="43"/>
      <c r="CR38" s="190"/>
      <c r="CS38" s="86"/>
      <c r="CT38" s="87"/>
      <c r="CU38" s="46"/>
      <c r="CV38" s="86"/>
      <c r="CW38" s="87"/>
      <c r="CX38" s="46"/>
      <c r="CY38" s="86"/>
      <c r="CZ38" s="87"/>
      <c r="DA38" s="58"/>
      <c r="DB38" s="86"/>
      <c r="DC38" s="87"/>
      <c r="DD38" s="164"/>
      <c r="DE38" s="84"/>
      <c r="DF38" s="84"/>
      <c r="DG38" s="46"/>
      <c r="DJ38" s="46"/>
      <c r="DM38" s="58"/>
      <c r="DN38" s="46"/>
      <c r="DO38" s="191"/>
      <c r="DP38" s="192"/>
      <c r="DQ38" s="193"/>
      <c r="DR38" s="193"/>
      <c r="DS38" s="191"/>
      <c r="DT38" s="191"/>
      <c r="DU38" s="236"/>
      <c r="DV38" s="43"/>
      <c r="DW38" s="190"/>
      <c r="DX38" s="86"/>
      <c r="DY38" s="87"/>
      <c r="DZ38" s="46"/>
      <c r="EA38" s="86"/>
      <c r="EB38" s="87"/>
      <c r="EC38" s="46"/>
      <c r="ED38" s="86"/>
      <c r="EE38" s="87"/>
      <c r="EF38" s="58"/>
      <c r="EG38" s="86"/>
      <c r="EH38" s="87"/>
      <c r="EI38" s="169"/>
      <c r="EJ38" s="84"/>
      <c r="EK38" s="84"/>
      <c r="EL38" s="46"/>
      <c r="EO38" s="46"/>
      <c r="ER38" s="58"/>
      <c r="ES38" s="46"/>
      <c r="ET38" s="191"/>
      <c r="EU38" s="192"/>
      <c r="EV38" s="193"/>
      <c r="EW38" s="193"/>
      <c r="EX38" s="236"/>
      <c r="EY38" s="234">
        <v>0.875</v>
      </c>
      <c r="EZ38" s="234"/>
      <c r="FA38" s="191">
        <v>0.625</v>
      </c>
      <c r="FB38" s="382">
        <v>0.66666666666666663</v>
      </c>
      <c r="FC38" s="340"/>
      <c r="FD38" s="340"/>
      <c r="FE38" s="340"/>
      <c r="FF38" s="340"/>
      <c r="FG38" s="340"/>
      <c r="FH38" s="340"/>
      <c r="FI38" s="340"/>
      <c r="FJ38" s="340"/>
      <c r="FK38" s="340"/>
      <c r="FL38" s="340"/>
      <c r="FM38" s="233"/>
      <c r="FN38" s="340"/>
      <c r="FO38" s="340"/>
      <c r="FP38" s="340"/>
      <c r="FQ38" s="340"/>
      <c r="FR38" s="340"/>
      <c r="FS38" s="340"/>
      <c r="FT38" s="340"/>
      <c r="FU38" s="340"/>
      <c r="FV38" s="340"/>
      <c r="FW38" s="340"/>
      <c r="FX38" s="233"/>
      <c r="FY38" s="340"/>
      <c r="FZ38" s="340"/>
      <c r="GA38" s="340"/>
      <c r="GB38" s="340"/>
      <c r="GC38" s="340"/>
      <c r="GD38" s="340"/>
      <c r="GE38" s="340"/>
      <c r="GF38" s="340"/>
      <c r="GG38" s="340"/>
      <c r="GH38" s="340"/>
      <c r="GI38" s="233"/>
      <c r="GJ38" s="340"/>
      <c r="GK38" s="340"/>
      <c r="GL38" s="340"/>
      <c r="GM38" s="340"/>
      <c r="GN38" s="340"/>
      <c r="GO38" s="340"/>
      <c r="GP38" s="340"/>
      <c r="GQ38" s="340"/>
      <c r="GR38" s="340"/>
      <c r="GS38" s="340"/>
      <c r="GT38" s="233"/>
      <c r="GU38" s="340"/>
      <c r="GV38" s="340"/>
      <c r="GW38" s="340"/>
      <c r="GX38" s="340"/>
      <c r="GY38" s="340"/>
      <c r="GZ38" s="340"/>
      <c r="HA38" s="340"/>
      <c r="HB38" s="340"/>
      <c r="HC38" s="340"/>
      <c r="HD38" s="340"/>
      <c r="HE38" s="233"/>
      <c r="HF38" s="340"/>
      <c r="HG38" s="340"/>
      <c r="HH38" s="340"/>
      <c r="HI38" s="340"/>
      <c r="HJ38" s="340"/>
      <c r="HK38" s="340"/>
      <c r="HL38" s="340"/>
      <c r="HM38" s="340"/>
      <c r="HN38" s="340"/>
      <c r="HO38" s="340"/>
      <c r="HP38" s="233"/>
      <c r="HQ38" s="340"/>
      <c r="HR38" s="340"/>
      <c r="HS38" s="340"/>
      <c r="HT38" s="340"/>
      <c r="HU38" s="340"/>
      <c r="HV38" s="340"/>
      <c r="HW38" s="340"/>
      <c r="HX38" s="340"/>
      <c r="HY38" s="340"/>
      <c r="HZ38" s="340"/>
      <c r="IA38" s="233"/>
      <c r="IJ38" s="236">
        <v>0.75</v>
      </c>
      <c r="IK38" s="234">
        <v>0.83333333333333337</v>
      </c>
      <c r="IL38" s="224" t="s">
        <v>71</v>
      </c>
      <c r="IM38" s="269">
        <f>SUMPRODUCT((IM$10:IM$27&lt;$IK38)*(IN$10:IN$27&gt;$IJ38))</f>
        <v>3</v>
      </c>
      <c r="IN38" s="270"/>
      <c r="IO38" s="222"/>
      <c r="IP38" s="269">
        <f>SUMPRODUCT((IP$10:IP$27&lt;$IK38)*(IQ$10:IQ$27&gt;$IJ38))</f>
        <v>3</v>
      </c>
      <c r="IQ38" s="270"/>
      <c r="IR38" s="222"/>
      <c r="IS38" s="269">
        <f>SUMPRODUCT((IS$10:IS$27&lt;$IK38)*(IT$10:IT$27&gt;$IJ38))</f>
        <v>3</v>
      </c>
      <c r="IT38" s="270"/>
      <c r="IU38" s="222"/>
      <c r="IV38" s="269">
        <f>SUMPRODUCT((IV$10:IV$27&lt;$IK38)*(IW$10:IW$27&gt;$IJ38))</f>
        <v>6</v>
      </c>
      <c r="IW38" s="270"/>
      <c r="IX38" s="222"/>
      <c r="IY38" s="269">
        <f>SUMPRODUCT((IY$10:IY$27&lt;$IK38)*(IZ$10:IZ$27&gt;$IJ38))</f>
        <v>4</v>
      </c>
      <c r="IZ38" s="270"/>
      <c r="JA38" s="222"/>
      <c r="JB38" s="269">
        <f>SUMPRODUCT((JB$10:JB$27&lt;$IK38)*(JC$10:JC$27&gt;$IJ38))</f>
        <v>5</v>
      </c>
      <c r="JC38" s="270"/>
      <c r="JD38" s="222"/>
      <c r="JE38" s="269">
        <f>SUMPRODUCT((JE$10:JE$27&lt;$IK38)*(JF$10:JF$27&gt;$IJ38))</f>
        <v>0</v>
      </c>
      <c r="JF38" s="270"/>
      <c r="JG38" s="58"/>
      <c r="JH38" s="46"/>
      <c r="JI38" s="191"/>
      <c r="JJ38" s="192"/>
      <c r="JK38" s="193"/>
      <c r="JL38" s="193"/>
      <c r="JM38" s="236"/>
      <c r="JN38" s="236"/>
      <c r="JO38" s="234"/>
      <c r="JP38" s="191">
        <v>0.625</v>
      </c>
      <c r="JQ38" s="382">
        <v>0.66666666666666663</v>
      </c>
      <c r="JR38" s="340"/>
      <c r="JS38" s="340"/>
      <c r="JT38" s="340"/>
      <c r="JU38" s="340"/>
      <c r="JV38" s="340"/>
      <c r="JW38" s="340"/>
      <c r="JX38" s="340"/>
      <c r="JY38" s="340"/>
      <c r="JZ38" s="340"/>
      <c r="KA38" s="340"/>
      <c r="KB38" s="233"/>
      <c r="KC38" s="340"/>
      <c r="KD38" s="340"/>
      <c r="KE38" s="340"/>
      <c r="KF38" s="340"/>
      <c r="KG38" s="340"/>
      <c r="KH38" s="340"/>
      <c r="KI38" s="340"/>
      <c r="KJ38" s="340"/>
      <c r="KK38" s="340"/>
      <c r="KL38" s="340"/>
      <c r="KM38" s="233"/>
      <c r="KN38" s="340"/>
      <c r="KO38" s="340"/>
      <c r="KP38" s="340"/>
      <c r="KQ38" s="340"/>
      <c r="KR38" s="340"/>
      <c r="KS38" s="340"/>
      <c r="KT38" s="340"/>
      <c r="KU38" s="340"/>
      <c r="KV38" s="340"/>
      <c r="KW38" s="340"/>
      <c r="KX38" s="233"/>
      <c r="KY38" s="340"/>
      <c r="KZ38" s="340"/>
      <c r="LA38" s="340"/>
      <c r="LB38" s="340"/>
      <c r="LC38" s="340"/>
      <c r="LD38" s="340"/>
      <c r="LE38" s="340"/>
      <c r="LF38" s="340"/>
      <c r="LG38" s="340"/>
      <c r="LH38" s="340"/>
      <c r="LI38" s="233"/>
      <c r="LJ38" s="340"/>
      <c r="LK38" s="340"/>
      <c r="LL38" s="340"/>
      <c r="LM38" s="340"/>
      <c r="LN38" s="340"/>
      <c r="LO38" s="340"/>
      <c r="LP38" s="340"/>
      <c r="LQ38" s="340"/>
      <c r="LR38" s="340"/>
      <c r="LS38" s="340"/>
      <c r="LT38" s="233"/>
      <c r="LU38" s="340"/>
      <c r="LV38" s="340"/>
      <c r="LW38" s="340"/>
      <c r="LX38" s="340"/>
      <c r="LY38" s="340"/>
      <c r="LZ38" s="340"/>
      <c r="MA38" s="340"/>
      <c r="MB38" s="340"/>
      <c r="MC38" s="340"/>
      <c r="MD38" s="340"/>
      <c r="ME38" s="233"/>
      <c r="MF38" s="340"/>
      <c r="MG38" s="340"/>
      <c r="MH38" s="340"/>
      <c r="MI38" s="340"/>
      <c r="MJ38" s="340"/>
      <c r="MK38" s="340"/>
      <c r="ML38" s="340"/>
      <c r="MM38" s="340"/>
      <c r="MN38" s="340"/>
      <c r="MO38" s="340"/>
      <c r="MP38" s="233"/>
    </row>
    <row r="39" spans="1:362" ht="15" thickBot="1" x14ac:dyDescent="0.35">
      <c r="A39" s="131"/>
      <c r="B39" s="43"/>
      <c r="C39" s="143"/>
      <c r="D39" s="87"/>
      <c r="E39" s="87"/>
      <c r="F39" s="46"/>
      <c r="G39" s="87"/>
      <c r="H39" s="87"/>
      <c r="I39" s="46"/>
      <c r="J39" s="87"/>
      <c r="K39" s="87"/>
      <c r="L39" s="58"/>
      <c r="M39" s="87"/>
      <c r="N39" s="87"/>
      <c r="O39" s="144"/>
      <c r="P39" s="140"/>
      <c r="Q39" s="140"/>
      <c r="R39" s="58"/>
      <c r="S39" s="85"/>
      <c r="T39" s="85"/>
      <c r="U39" s="140"/>
      <c r="Y39" s="58"/>
      <c r="Z39" s="46"/>
      <c r="AA39" s="140"/>
      <c r="AB39" s="141"/>
      <c r="AC39" s="192"/>
      <c r="AD39" s="140"/>
      <c r="AE39" s="191"/>
      <c r="AF39" s="142"/>
      <c r="AG39" s="43"/>
      <c r="AH39" s="148"/>
      <c r="AI39" s="87"/>
      <c r="AJ39" s="87"/>
      <c r="AK39" s="46"/>
      <c r="AL39" s="87"/>
      <c r="AM39" s="87"/>
      <c r="AN39" s="46"/>
      <c r="AO39" s="87"/>
      <c r="AP39" s="87"/>
      <c r="AQ39" s="58"/>
      <c r="AR39" s="87"/>
      <c r="AS39" s="87"/>
      <c r="AT39" s="151"/>
      <c r="AU39" s="149"/>
      <c r="AV39" s="149"/>
      <c r="AW39" s="58"/>
      <c r="AX39" s="85"/>
      <c r="AY39" s="85"/>
      <c r="AZ39" s="149"/>
      <c r="BD39" s="58"/>
      <c r="BE39" s="46"/>
      <c r="BF39" s="191"/>
      <c r="BG39" s="192"/>
      <c r="BH39" s="192"/>
      <c r="BI39" s="191"/>
      <c r="BJ39" s="191"/>
      <c r="BK39" s="193"/>
      <c r="BL39" s="43"/>
      <c r="BM39" s="194"/>
      <c r="BN39" s="87"/>
      <c r="BO39" s="87"/>
      <c r="BP39" s="46"/>
      <c r="BQ39" s="87"/>
      <c r="BR39" s="87"/>
      <c r="BS39" s="46"/>
      <c r="BT39" s="87"/>
      <c r="BU39" s="87"/>
      <c r="BV39" s="58"/>
      <c r="BW39" s="87"/>
      <c r="BX39" s="87"/>
      <c r="BY39" s="161"/>
      <c r="BZ39" s="159"/>
      <c r="CA39" s="159"/>
      <c r="CB39" s="58"/>
      <c r="CC39" s="85"/>
      <c r="CD39" s="85"/>
      <c r="CE39" s="159"/>
      <c r="CI39" s="58"/>
      <c r="CJ39" s="46"/>
      <c r="CK39" s="191"/>
      <c r="CL39" s="192"/>
      <c r="CM39" s="192"/>
      <c r="CN39" s="191"/>
      <c r="CO39" s="191"/>
      <c r="CP39" s="193"/>
      <c r="CQ39" s="43"/>
      <c r="CR39" s="194"/>
      <c r="CS39" s="87"/>
      <c r="CT39" s="87"/>
      <c r="CU39" s="46"/>
      <c r="CV39" s="87"/>
      <c r="CW39" s="87"/>
      <c r="CX39" s="46"/>
      <c r="CY39" s="87"/>
      <c r="CZ39" s="87"/>
      <c r="DA39" s="58"/>
      <c r="DB39" s="87"/>
      <c r="DC39" s="87"/>
      <c r="DD39" s="164"/>
      <c r="DE39" s="163"/>
      <c r="DF39" s="163"/>
      <c r="DG39" s="58"/>
      <c r="DH39" s="85"/>
      <c r="DI39" s="85"/>
      <c r="DJ39" s="163"/>
      <c r="DN39" s="58"/>
      <c r="DO39" s="46"/>
      <c r="DP39" s="191"/>
      <c r="DQ39" s="192"/>
      <c r="DR39" s="192"/>
      <c r="DS39" s="191"/>
      <c r="DT39" s="191"/>
      <c r="DU39" s="193"/>
      <c r="DV39" s="43"/>
      <c r="DW39" s="194"/>
      <c r="DX39" s="87"/>
      <c r="DY39" s="87"/>
      <c r="DZ39" s="46"/>
      <c r="EA39" s="87"/>
      <c r="EB39" s="87"/>
      <c r="EC39" s="46"/>
      <c r="ED39" s="87"/>
      <c r="EE39" s="87"/>
      <c r="EF39" s="58"/>
      <c r="EG39" s="87"/>
      <c r="EH39" s="87"/>
      <c r="EI39" s="169"/>
      <c r="EJ39" s="167"/>
      <c r="EK39" s="167"/>
      <c r="EL39" s="58"/>
      <c r="EM39" s="85"/>
      <c r="EN39" s="85"/>
      <c r="EO39" s="167"/>
      <c r="ES39" s="58"/>
      <c r="ET39" s="46"/>
      <c r="EU39" s="191"/>
      <c r="EV39" s="192"/>
      <c r="EW39" s="192"/>
      <c r="EX39" s="191"/>
      <c r="EY39" s="191"/>
      <c r="EZ39" s="193"/>
      <c r="FA39" s="236">
        <v>0.66666666666666663</v>
      </c>
      <c r="FB39" s="382">
        <v>0.70833333333333337</v>
      </c>
      <c r="FC39" s="340"/>
      <c r="FD39" s="340"/>
      <c r="FE39" s="340"/>
      <c r="FF39" s="340"/>
      <c r="FG39" s="340"/>
      <c r="FH39" s="340"/>
      <c r="FI39" s="340"/>
      <c r="FJ39" s="340"/>
      <c r="FK39" s="340"/>
      <c r="FL39" s="340"/>
      <c r="FM39" s="233"/>
      <c r="FN39" s="340"/>
      <c r="FO39" s="340"/>
      <c r="FP39" s="340"/>
      <c r="FQ39" s="340"/>
      <c r="FR39" s="340"/>
      <c r="FS39" s="340"/>
      <c r="FT39" s="340"/>
      <c r="FU39" s="340"/>
      <c r="FV39" s="340"/>
      <c r="FW39" s="340"/>
      <c r="FX39" s="233"/>
      <c r="FY39" s="340"/>
      <c r="FZ39" s="340"/>
      <c r="GA39" s="340"/>
      <c r="GB39" s="340"/>
      <c r="GC39" s="340"/>
      <c r="GD39" s="340"/>
      <c r="GE39" s="340"/>
      <c r="GF39" s="340"/>
      <c r="GG39" s="340"/>
      <c r="GH39" s="340"/>
      <c r="GI39" s="233"/>
      <c r="GJ39" s="340"/>
      <c r="GK39" s="340"/>
      <c r="GL39" s="340"/>
      <c r="GM39" s="340"/>
      <c r="GN39" s="340"/>
      <c r="GO39" s="340"/>
      <c r="GP39" s="340"/>
      <c r="GQ39" s="340"/>
      <c r="GR39" s="340"/>
      <c r="GS39" s="340"/>
      <c r="GT39" s="233"/>
      <c r="GU39" s="340"/>
      <c r="GV39" s="340"/>
      <c r="GW39" s="340"/>
      <c r="GX39" s="340"/>
      <c r="GY39" s="340"/>
      <c r="GZ39" s="340"/>
      <c r="HA39" s="340"/>
      <c r="HB39" s="340"/>
      <c r="HC39" s="340"/>
      <c r="HD39" s="340"/>
      <c r="HE39" s="233"/>
      <c r="HF39" s="340"/>
      <c r="HG39" s="340"/>
      <c r="HH39" s="340"/>
      <c r="HI39" s="340"/>
      <c r="HJ39" s="340"/>
      <c r="HK39" s="340"/>
      <c r="HL39" s="340"/>
      <c r="HM39" s="340"/>
      <c r="HN39" s="340"/>
      <c r="HO39" s="340"/>
      <c r="HP39" s="233"/>
      <c r="HQ39" s="340"/>
      <c r="HR39" s="340"/>
      <c r="HS39" s="340"/>
      <c r="HT39" s="340"/>
      <c r="HU39" s="340"/>
      <c r="HV39" s="340"/>
      <c r="HW39" s="340"/>
      <c r="HX39" s="340"/>
      <c r="HY39" s="340"/>
      <c r="HZ39" s="340"/>
      <c r="IA39" s="233"/>
      <c r="IJ39" s="236">
        <v>0.83333333333333337</v>
      </c>
      <c r="IK39" s="43"/>
      <c r="IL39" s="194"/>
      <c r="IM39" s="87"/>
      <c r="IN39" s="87"/>
      <c r="IO39" s="46"/>
      <c r="IP39" s="87"/>
      <c r="IQ39" s="87"/>
      <c r="IR39" s="46"/>
      <c r="IS39" s="87"/>
      <c r="IT39" s="87"/>
      <c r="IU39" s="58"/>
      <c r="IV39" s="87"/>
      <c r="IW39" s="87"/>
      <c r="IX39" s="178"/>
      <c r="IY39" s="177"/>
      <c r="IZ39" s="177"/>
      <c r="JA39" s="58"/>
      <c r="JB39" s="85"/>
      <c r="JC39" s="85"/>
      <c r="JD39" s="177"/>
      <c r="JH39" s="58"/>
      <c r="JI39" s="46"/>
      <c r="JJ39" s="191"/>
      <c r="JK39" s="192"/>
      <c r="JL39" s="192"/>
      <c r="JM39" s="191"/>
      <c r="JN39" s="191"/>
      <c r="JO39" s="193"/>
      <c r="JP39" s="236">
        <v>0.66666666666666663</v>
      </c>
      <c r="JQ39" s="382">
        <v>0.70833333333333337</v>
      </c>
      <c r="JR39" s="340"/>
      <c r="JS39" s="340"/>
      <c r="JT39" s="340"/>
      <c r="JU39" s="340"/>
      <c r="JV39" s="340"/>
      <c r="JW39" s="340"/>
      <c r="JX39" s="340"/>
      <c r="JY39" s="340"/>
      <c r="JZ39" s="340"/>
      <c r="KA39" s="340"/>
      <c r="KB39" s="233"/>
      <c r="KC39" s="340"/>
      <c r="KD39" s="340"/>
      <c r="KE39" s="340"/>
      <c r="KF39" s="340"/>
      <c r="KG39" s="340"/>
      <c r="KH39" s="340"/>
      <c r="KI39" s="340"/>
      <c r="KJ39" s="340"/>
      <c r="KK39" s="340"/>
      <c r="KL39" s="340"/>
      <c r="KM39" s="233"/>
      <c r="KN39" s="340"/>
      <c r="KO39" s="340"/>
      <c r="KP39" s="340"/>
      <c r="KQ39" s="340"/>
      <c r="KR39" s="340"/>
      <c r="KS39" s="340"/>
      <c r="KT39" s="340"/>
      <c r="KU39" s="340"/>
      <c r="KV39" s="340"/>
      <c r="KW39" s="340"/>
      <c r="KX39" s="233"/>
      <c r="KY39" s="340"/>
      <c r="KZ39" s="340"/>
      <c r="LA39" s="340"/>
      <c r="LB39" s="340"/>
      <c r="LC39" s="340"/>
      <c r="LD39" s="340"/>
      <c r="LE39" s="340"/>
      <c r="LF39" s="340"/>
      <c r="LG39" s="340"/>
      <c r="LH39" s="340"/>
      <c r="LI39" s="233"/>
      <c r="LJ39" s="340"/>
      <c r="LK39" s="340"/>
      <c r="LL39" s="340"/>
      <c r="LM39" s="340"/>
      <c r="LN39" s="340"/>
      <c r="LO39" s="340"/>
      <c r="LP39" s="340"/>
      <c r="LQ39" s="340"/>
      <c r="LR39" s="340"/>
      <c r="LS39" s="340"/>
      <c r="LT39" s="233"/>
      <c r="LU39" s="340"/>
      <c r="LV39" s="340"/>
      <c r="LW39" s="340"/>
      <c r="LX39" s="340"/>
      <c r="LY39" s="340"/>
      <c r="LZ39" s="340"/>
      <c r="MA39" s="340"/>
      <c r="MB39" s="340"/>
      <c r="MC39" s="340"/>
      <c r="MD39" s="340"/>
      <c r="ME39" s="233"/>
      <c r="MF39" s="340"/>
      <c r="MG39" s="340"/>
      <c r="MH39" s="340"/>
      <c r="MI39" s="340"/>
      <c r="MJ39" s="340"/>
      <c r="MK39" s="340"/>
      <c r="ML39" s="340"/>
      <c r="MM39" s="340"/>
      <c r="MN39" s="340"/>
      <c r="MO39" s="340"/>
      <c r="MP39" s="233"/>
    </row>
    <row r="40" spans="1:362" x14ac:dyDescent="0.3">
      <c r="B40" s="43"/>
      <c r="AG40" s="43"/>
      <c r="BL40" s="43"/>
      <c r="CQ40" s="43"/>
      <c r="DV40" s="43"/>
      <c r="FA40" s="236">
        <v>0.70833333333333337</v>
      </c>
      <c r="FB40" s="382">
        <v>0.75</v>
      </c>
      <c r="FC40" s="166"/>
      <c r="FD40" s="166"/>
      <c r="FE40" s="166"/>
      <c r="FF40" s="166"/>
      <c r="FG40" s="166"/>
      <c r="FH40" s="166"/>
      <c r="FI40" s="166"/>
      <c r="FJ40" s="340"/>
      <c r="FK40" s="340"/>
      <c r="FL40" s="166"/>
      <c r="FN40" s="166"/>
      <c r="FO40" s="166"/>
      <c r="FP40" s="166"/>
      <c r="FQ40" s="166"/>
      <c r="FR40" s="166"/>
      <c r="FS40" s="166"/>
      <c r="FT40" s="166"/>
      <c r="FU40" s="340"/>
      <c r="FV40" s="340"/>
      <c r="FW40" s="166"/>
      <c r="FY40" s="166"/>
      <c r="FZ40" s="166"/>
      <c r="GA40" s="166"/>
      <c r="GB40" s="166"/>
      <c r="GC40" s="166"/>
      <c r="GD40" s="166"/>
      <c r="GE40" s="166"/>
      <c r="GF40" s="340"/>
      <c r="GG40" s="340"/>
      <c r="GH40" s="166"/>
      <c r="GJ40" s="166"/>
      <c r="GK40" s="166"/>
      <c r="GL40" s="166"/>
      <c r="GM40" s="166"/>
      <c r="GN40" s="166"/>
      <c r="GO40" s="166"/>
      <c r="GP40" s="166"/>
      <c r="GQ40" s="340"/>
      <c r="GR40" s="340"/>
      <c r="GS40" s="166"/>
      <c r="GU40" s="166"/>
      <c r="GV40" s="166"/>
      <c r="GW40" s="166"/>
      <c r="GX40" s="166"/>
      <c r="GY40" s="166"/>
      <c r="GZ40" s="166"/>
      <c r="HA40" s="166"/>
      <c r="HB40" s="340"/>
      <c r="HC40" s="340"/>
      <c r="HD40" s="166"/>
      <c r="HF40" s="166"/>
      <c r="HG40" s="166"/>
      <c r="HH40" s="166"/>
      <c r="HI40" s="166"/>
      <c r="HJ40" s="166"/>
      <c r="HK40" s="166"/>
      <c r="HL40" s="166"/>
      <c r="HM40" s="340"/>
      <c r="HN40" s="340"/>
      <c r="HO40" s="166"/>
      <c r="HQ40" s="166"/>
      <c r="HR40" s="166"/>
      <c r="HS40" s="166"/>
      <c r="HT40" s="166"/>
      <c r="HU40" s="166"/>
      <c r="HV40" s="166"/>
      <c r="HW40" s="166"/>
      <c r="HX40" s="340"/>
      <c r="HY40" s="340"/>
      <c r="HZ40" s="166"/>
      <c r="IL40" s="253" t="s">
        <v>72</v>
      </c>
      <c r="IM40" s="73">
        <v>0.41319444444444442</v>
      </c>
      <c r="IN40" s="2">
        <v>0.54166666666666663</v>
      </c>
      <c r="IO40" s="198">
        <f t="shared" ref="IO40:IO41" si="361">IN40-IM40</f>
        <v>0.12847222222222221</v>
      </c>
      <c r="IP40" s="73">
        <v>0.41319444444444442</v>
      </c>
      <c r="IQ40" s="2">
        <v>0.54166666666666663</v>
      </c>
      <c r="IR40" s="198">
        <f t="shared" ref="IR40:IR41" si="362">IQ40-IP40</f>
        <v>0.12847222222222221</v>
      </c>
      <c r="IS40" s="75"/>
      <c r="IT40" s="76"/>
      <c r="IU40" s="198">
        <f t="shared" ref="IU40:IU41" si="363">IT40-IS40</f>
        <v>0</v>
      </c>
      <c r="IV40" s="73">
        <v>0.41319444444444442</v>
      </c>
      <c r="IW40" s="7">
        <v>0.54166666666666663</v>
      </c>
      <c r="IX40" s="198">
        <f t="shared" ref="IX40:IX41" si="364">IW40-IV40</f>
        <v>0.12847222222222221</v>
      </c>
      <c r="IY40" s="73">
        <v>0.41319444444444442</v>
      </c>
      <c r="IZ40" s="2">
        <v>0.54166666666666663</v>
      </c>
      <c r="JA40" s="198">
        <f t="shared" ref="JA40:JA41" si="365">IZ40-IY40</f>
        <v>0.12847222222222221</v>
      </c>
      <c r="JB40" s="72">
        <v>0.39583333333333331</v>
      </c>
      <c r="JC40" s="2">
        <v>0.54166666666666663</v>
      </c>
      <c r="JD40" s="198">
        <f t="shared" ref="JD40:JD41" si="366">JC40-JB40</f>
        <v>0.14583333333333331</v>
      </c>
      <c r="JE40" s="75"/>
      <c r="JF40" s="76"/>
      <c r="JG40" s="198">
        <f t="shared" ref="JG40:JG41" si="367">JF40-JE40</f>
        <v>0</v>
      </c>
      <c r="JH40" s="198">
        <f t="shared" ref="JH40:JH41" si="368">SUMIF($D$4:$X$4,"H",IM40:JG40)</f>
        <v>0.6597222222222221</v>
      </c>
      <c r="JI40" s="184">
        <v>1.4583333333333333</v>
      </c>
      <c r="JJ40" s="255">
        <f>JH40+JH41</f>
        <v>1.458333333333333</v>
      </c>
      <c r="JK40" s="255">
        <f>JJ40-JI40</f>
        <v>0</v>
      </c>
      <c r="JL40" s="257">
        <f>IF(JK40&lt;0,"-"&amp;TEXT(ABS(JK40),"[hh]:mm"),JK40)</f>
        <v>0</v>
      </c>
      <c r="JM40" s="259">
        <v>0</v>
      </c>
      <c r="JN40" s="255" t="e">
        <f>SUM(#REF!,JK40,JM40)</f>
        <v>#REF!</v>
      </c>
      <c r="JO40" s="257" t="e">
        <f>IF(JN40&lt;0,"-"&amp;TEXT(ABS(JN40),"[hh]:mm"),JN40)</f>
        <v>#REF!</v>
      </c>
      <c r="JP40" s="236">
        <v>0.70833333333333337</v>
      </c>
      <c r="JQ40" s="382">
        <v>0.75</v>
      </c>
      <c r="JR40" s="166"/>
      <c r="JS40" s="166"/>
      <c r="JT40" s="166"/>
      <c r="JU40" s="166"/>
      <c r="JV40" s="166"/>
      <c r="JW40" s="166"/>
      <c r="JX40" s="166"/>
      <c r="JY40" s="340"/>
      <c r="JZ40" s="340"/>
      <c r="KA40" s="166"/>
      <c r="KC40" s="166"/>
      <c r="KD40" s="166"/>
      <c r="KE40" s="166"/>
      <c r="KF40" s="166"/>
      <c r="KG40" s="166"/>
      <c r="KH40" s="166"/>
      <c r="KI40" s="166"/>
      <c r="KJ40" s="340"/>
      <c r="KK40" s="340"/>
      <c r="KL40" s="166"/>
      <c r="KN40" s="166"/>
      <c r="KO40" s="166"/>
      <c r="KP40" s="166"/>
      <c r="KQ40" s="166"/>
      <c r="KR40" s="166"/>
      <c r="KS40" s="166"/>
      <c r="KT40" s="166"/>
      <c r="KU40" s="340"/>
      <c r="KV40" s="340"/>
      <c r="KW40" s="166"/>
      <c r="KY40" s="166"/>
      <c r="KZ40" s="166"/>
      <c r="LA40" s="166"/>
      <c r="LB40" s="166"/>
      <c r="LC40" s="166"/>
      <c r="LD40" s="166"/>
      <c r="LE40" s="166"/>
      <c r="LF40" s="340"/>
      <c r="LG40" s="340"/>
      <c r="LH40" s="166"/>
      <c r="LJ40" s="166"/>
      <c r="LK40" s="166"/>
      <c r="LL40" s="166"/>
      <c r="LM40" s="166"/>
      <c r="LN40" s="166"/>
      <c r="LO40" s="166"/>
      <c r="LP40" s="166"/>
      <c r="LQ40" s="340"/>
      <c r="LR40" s="340"/>
      <c r="LS40" s="166"/>
      <c r="LU40" s="166"/>
      <c r="LV40" s="166"/>
      <c r="LW40" s="166"/>
      <c r="LX40" s="166"/>
      <c r="LY40" s="166"/>
      <c r="LZ40" s="166"/>
      <c r="MA40" s="166"/>
      <c r="MB40" s="340"/>
      <c r="MC40" s="340"/>
      <c r="MD40" s="166"/>
      <c r="MF40" s="166"/>
      <c r="MG40" s="166"/>
      <c r="MH40" s="166"/>
      <c r="MI40" s="166"/>
      <c r="MJ40" s="166"/>
      <c r="MK40" s="166"/>
      <c r="ML40" s="166"/>
      <c r="MM40" s="340"/>
      <c r="MN40" s="340"/>
      <c r="MO40" s="166"/>
    </row>
    <row r="41" spans="1:362" ht="15" thickBot="1" x14ac:dyDescent="0.35">
      <c r="B41" s="43"/>
      <c r="AG41" s="43"/>
      <c r="BL41" s="43"/>
      <c r="CQ41" s="43"/>
      <c r="DV41" s="43"/>
      <c r="FA41" s="236">
        <v>0.75</v>
      </c>
      <c r="FB41" s="236">
        <v>0.83333333333333337</v>
      </c>
      <c r="FC41" s="166"/>
      <c r="FD41" s="166"/>
      <c r="FE41" s="166"/>
      <c r="FF41" s="166"/>
      <c r="FG41" s="166"/>
      <c r="FH41" s="166"/>
      <c r="FI41" s="166"/>
      <c r="FJ41" s="340"/>
      <c r="FK41" s="340"/>
      <c r="FL41" s="166"/>
      <c r="FN41" s="166"/>
      <c r="FO41" s="166"/>
      <c r="FP41" s="166"/>
      <c r="FQ41" s="166"/>
      <c r="FR41" s="166"/>
      <c r="FS41" s="166"/>
      <c r="FT41" s="166"/>
      <c r="FU41" s="340"/>
      <c r="FV41" s="340"/>
      <c r="FW41" s="166"/>
      <c r="FY41" s="166"/>
      <c r="FZ41" s="166"/>
      <c r="GA41" s="166"/>
      <c r="GB41" s="166"/>
      <c r="GC41" s="166"/>
      <c r="GD41" s="166"/>
      <c r="GE41" s="166"/>
      <c r="GF41" s="340"/>
      <c r="GG41" s="340"/>
      <c r="GH41" s="166"/>
      <c r="GJ41" s="166"/>
      <c r="GK41" s="166"/>
      <c r="GL41" s="166"/>
      <c r="GM41" s="166"/>
      <c r="GN41" s="166"/>
      <c r="GO41" s="166"/>
      <c r="GP41" s="166"/>
      <c r="GQ41" s="340"/>
      <c r="GR41" s="340"/>
      <c r="GS41" s="166"/>
      <c r="GU41" s="166"/>
      <c r="GV41" s="166"/>
      <c r="GW41" s="166"/>
      <c r="GX41" s="166"/>
      <c r="GY41" s="166"/>
      <c r="GZ41" s="166"/>
      <c r="HA41" s="166"/>
      <c r="HB41" s="340"/>
      <c r="HC41" s="340"/>
      <c r="HD41" s="166"/>
      <c r="HF41" s="166"/>
      <c r="HG41" s="166"/>
      <c r="HH41" s="166"/>
      <c r="HI41" s="166"/>
      <c r="HJ41" s="166"/>
      <c r="HK41" s="166"/>
      <c r="HL41" s="166"/>
      <c r="HM41" s="340"/>
      <c r="HN41" s="340"/>
      <c r="HO41" s="166"/>
      <c r="HQ41" s="166"/>
      <c r="HR41" s="166"/>
      <c r="HS41" s="166"/>
      <c r="HT41" s="166"/>
      <c r="HU41" s="166"/>
      <c r="HV41" s="166"/>
      <c r="HW41" s="166"/>
      <c r="HX41" s="340"/>
      <c r="HY41" s="340"/>
      <c r="HZ41" s="166"/>
      <c r="IL41" s="261"/>
      <c r="IM41" s="3">
        <v>0.58333333333333337</v>
      </c>
      <c r="IN41" s="4">
        <v>0.75</v>
      </c>
      <c r="IO41" s="199">
        <f t="shared" si="361"/>
        <v>0.16666666666666663</v>
      </c>
      <c r="IP41" s="3">
        <v>0.58333333333333337</v>
      </c>
      <c r="IQ41" s="79">
        <v>0.75</v>
      </c>
      <c r="IR41" s="199">
        <f t="shared" si="362"/>
        <v>0.16666666666666663</v>
      </c>
      <c r="IS41" s="77"/>
      <c r="IT41" s="78"/>
      <c r="IU41" s="199">
        <f t="shared" si="363"/>
        <v>0</v>
      </c>
      <c r="IV41" s="69">
        <v>0.58333333333333337</v>
      </c>
      <c r="IW41" s="79">
        <v>0.71527777777777779</v>
      </c>
      <c r="IX41" s="199">
        <f t="shared" si="364"/>
        <v>0.13194444444444442</v>
      </c>
      <c r="IY41" s="3">
        <v>0.58333333333333337</v>
      </c>
      <c r="IZ41" s="4">
        <v>0.75</v>
      </c>
      <c r="JA41" s="199">
        <f t="shared" si="365"/>
        <v>0.16666666666666663</v>
      </c>
      <c r="JB41" s="3">
        <v>0.58333333333333337</v>
      </c>
      <c r="JC41" s="4">
        <v>0.75</v>
      </c>
      <c r="JD41" s="199">
        <f t="shared" si="366"/>
        <v>0.16666666666666663</v>
      </c>
      <c r="JE41" s="77"/>
      <c r="JF41" s="78"/>
      <c r="JG41" s="199">
        <f t="shared" si="367"/>
        <v>0</v>
      </c>
      <c r="JH41" s="199">
        <f t="shared" si="368"/>
        <v>0.79861111111111094</v>
      </c>
      <c r="JI41" s="185"/>
      <c r="JJ41" s="256"/>
      <c r="JK41" s="256"/>
      <c r="JL41" s="258"/>
      <c r="JM41" s="260"/>
      <c r="JN41" s="256"/>
      <c r="JO41" s="258"/>
      <c r="JP41" s="236">
        <v>0.75</v>
      </c>
      <c r="JQ41" s="236">
        <v>0.83333333333333337</v>
      </c>
      <c r="JR41" s="166"/>
      <c r="JS41" s="166"/>
      <c r="JT41" s="166"/>
      <c r="JU41" s="166"/>
      <c r="JV41" s="166"/>
      <c r="JW41" s="166"/>
      <c r="JX41" s="166"/>
      <c r="JY41" s="340"/>
      <c r="JZ41" s="340"/>
      <c r="KA41" s="166"/>
      <c r="KC41" s="166"/>
      <c r="KD41" s="166"/>
      <c r="KE41" s="166"/>
      <c r="KF41" s="166"/>
      <c r="KG41" s="166"/>
      <c r="KH41" s="166"/>
      <c r="KI41" s="166"/>
      <c r="KJ41" s="340"/>
      <c r="KK41" s="340"/>
      <c r="KL41" s="166"/>
      <c r="KN41" s="166"/>
      <c r="KO41" s="166"/>
      <c r="KP41" s="166"/>
      <c r="KQ41" s="166"/>
      <c r="KR41" s="166"/>
      <c r="KS41" s="166"/>
      <c r="KT41" s="166"/>
      <c r="KU41" s="340"/>
      <c r="KV41" s="340"/>
      <c r="KW41" s="166"/>
      <c r="KY41" s="166"/>
      <c r="KZ41" s="166"/>
      <c r="LA41" s="166"/>
      <c r="LB41" s="166"/>
      <c r="LC41" s="166"/>
      <c r="LD41" s="166"/>
      <c r="LE41" s="166"/>
      <c r="LF41" s="340"/>
      <c r="LG41" s="340"/>
      <c r="LH41" s="166"/>
      <c r="LJ41" s="166"/>
      <c r="LK41" s="166"/>
      <c r="LL41" s="166"/>
      <c r="LM41" s="166"/>
      <c r="LN41" s="166"/>
      <c r="LO41" s="166"/>
      <c r="LP41" s="166"/>
      <c r="LQ41" s="340"/>
      <c r="LR41" s="340"/>
      <c r="LS41" s="166"/>
      <c r="LU41" s="166"/>
      <c r="LV41" s="166"/>
      <c r="LW41" s="166"/>
      <c r="LX41" s="166"/>
      <c r="LY41" s="166"/>
      <c r="LZ41" s="166"/>
      <c r="MA41" s="166"/>
      <c r="MB41" s="340"/>
      <c r="MC41" s="340"/>
      <c r="MD41" s="166"/>
      <c r="MF41" s="166"/>
      <c r="MG41" s="166"/>
      <c r="MH41" s="166"/>
      <c r="MI41" s="166"/>
      <c r="MJ41" s="166"/>
      <c r="MK41" s="166"/>
      <c r="ML41" s="166"/>
      <c r="MM41" s="340"/>
      <c r="MN41" s="340"/>
      <c r="MO41" s="166"/>
    </row>
    <row r="42" spans="1:362" x14ac:dyDescent="0.3">
      <c r="FA42" s="236">
        <v>0.83333333333333337</v>
      </c>
      <c r="FB42" s="236">
        <v>0.875</v>
      </c>
      <c r="JP42" s="236">
        <v>0.83333333333333337</v>
      </c>
      <c r="JQ42" s="236">
        <v>0.875</v>
      </c>
    </row>
  </sheetData>
  <mergeCells count="2362">
    <mergeCell ref="MX10:MX11"/>
    <mergeCell ref="MW10:MW11"/>
    <mergeCell ref="MV10:MV11"/>
    <mergeCell ref="MU10:MU11"/>
    <mergeCell ref="MT10:MT11"/>
    <mergeCell ref="MS10:MS11"/>
    <mergeCell ref="MR10:MR11"/>
    <mergeCell ref="MK10:MO10"/>
    <mergeCell ref="KN6:KR6"/>
    <mergeCell ref="KC20:KG20"/>
    <mergeCell ref="JW20:KA20"/>
    <mergeCell ref="JR20:JV20"/>
    <mergeCell ref="JQ20:JQ21"/>
    <mergeCell ref="MS12:MS13"/>
    <mergeCell ref="MR12:MR13"/>
    <mergeCell ref="MK12:MO12"/>
    <mergeCell ref="MF12:MJ12"/>
    <mergeCell ref="LZ12:MD12"/>
    <mergeCell ref="LU12:LY12"/>
    <mergeCell ref="LO12:LS12"/>
    <mergeCell ref="LJ12:LN12"/>
    <mergeCell ref="JR12:JV12"/>
    <mergeCell ref="JQ12:JQ13"/>
    <mergeCell ref="MK11:MO11"/>
    <mergeCell ref="MF11:MJ11"/>
    <mergeCell ref="LZ11:MD11"/>
    <mergeCell ref="LU11:LY11"/>
    <mergeCell ref="LO11:LS11"/>
    <mergeCell ref="LJ11:LN11"/>
    <mergeCell ref="LD11:LH11"/>
    <mergeCell ref="KY11:LC11"/>
    <mergeCell ref="KS11:KW11"/>
    <mergeCell ref="KN11:KR11"/>
    <mergeCell ref="KH11:KL11"/>
    <mergeCell ref="KC11:KG11"/>
    <mergeCell ref="JW11:KA11"/>
    <mergeCell ref="JR11:JV11"/>
    <mergeCell ref="LW38:LX38"/>
    <mergeCell ref="LU38:LV38"/>
    <mergeCell ref="MR30:MR31"/>
    <mergeCell ref="MK30:MO30"/>
    <mergeCell ref="MF30:MJ30"/>
    <mergeCell ref="LZ30:MD30"/>
    <mergeCell ref="LU30:LY30"/>
    <mergeCell ref="LO30:LS30"/>
    <mergeCell ref="LJ30:LN30"/>
    <mergeCell ref="LD30:LH30"/>
    <mergeCell ref="KY30:LC30"/>
    <mergeCell ref="KS30:KW30"/>
    <mergeCell ref="KN30:KR30"/>
    <mergeCell ref="KH30:KL30"/>
    <mergeCell ref="KC30:KG30"/>
    <mergeCell ref="JW30:KA30"/>
    <mergeCell ref="JR30:JV30"/>
    <mergeCell ref="MM40:MN40"/>
    <mergeCell ref="MB40:MC40"/>
    <mergeCell ref="LQ40:LR40"/>
    <mergeCell ref="LF40:LG40"/>
    <mergeCell ref="KU40:KV40"/>
    <mergeCell ref="KJ40:KK40"/>
    <mergeCell ref="JY40:JZ40"/>
    <mergeCell ref="MN39:MO39"/>
    <mergeCell ref="ML39:MM39"/>
    <mergeCell ref="MJ39:MK39"/>
    <mergeCell ref="MH39:MI39"/>
    <mergeCell ref="MF39:MG39"/>
    <mergeCell ref="MC39:MD39"/>
    <mergeCell ref="MA39:MB39"/>
    <mergeCell ref="LY39:LZ39"/>
    <mergeCell ref="LW39:LX39"/>
    <mergeCell ref="LU39:LV39"/>
    <mergeCell ref="LR39:LS39"/>
    <mergeCell ref="LP39:LQ39"/>
    <mergeCell ref="LN39:LO39"/>
    <mergeCell ref="LL39:LM39"/>
    <mergeCell ref="LJ39:LK39"/>
    <mergeCell ref="LG39:LH39"/>
    <mergeCell ref="LE39:LF39"/>
    <mergeCell ref="HJ39:HK39"/>
    <mergeCell ref="HL39:HM39"/>
    <mergeCell ref="HN39:HO39"/>
    <mergeCell ref="HQ39:HR39"/>
    <mergeCell ref="HS39:HT39"/>
    <mergeCell ref="HU39:HV39"/>
    <mergeCell ref="HW39:HX39"/>
    <mergeCell ref="HY39:HZ39"/>
    <mergeCell ref="FJ40:FK40"/>
    <mergeCell ref="FU40:FV40"/>
    <mergeCell ref="GF40:GG40"/>
    <mergeCell ref="GQ40:GR40"/>
    <mergeCell ref="HB40:HC40"/>
    <mergeCell ref="HM40:HN40"/>
    <mergeCell ref="HX40:HY40"/>
    <mergeCell ref="FJ41:FK41"/>
    <mergeCell ref="FU41:FV41"/>
    <mergeCell ref="GF41:GG41"/>
    <mergeCell ref="GQ41:GR41"/>
    <mergeCell ref="HB41:HC41"/>
    <mergeCell ref="HM41:HN41"/>
    <mergeCell ref="HX41:HY41"/>
    <mergeCell ref="HQ38:HR38"/>
    <mergeCell ref="HS38:HT38"/>
    <mergeCell ref="HU38:HV38"/>
    <mergeCell ref="HW38:HX38"/>
    <mergeCell ref="HY38:HZ38"/>
    <mergeCell ref="FC39:FD39"/>
    <mergeCell ref="FE39:FF39"/>
    <mergeCell ref="FG39:FH39"/>
    <mergeCell ref="FI39:FJ39"/>
    <mergeCell ref="FK39:FL39"/>
    <mergeCell ref="FN39:FO39"/>
    <mergeCell ref="FP39:FQ39"/>
    <mergeCell ref="FR39:FS39"/>
    <mergeCell ref="FT39:FU39"/>
    <mergeCell ref="FV39:FW39"/>
    <mergeCell ref="FY39:FZ39"/>
    <mergeCell ref="GA39:GB39"/>
    <mergeCell ref="GC39:GD39"/>
    <mergeCell ref="GE39:GF39"/>
    <mergeCell ref="GG39:GH39"/>
    <mergeCell ref="GJ39:GK39"/>
    <mergeCell ref="GL39:GM39"/>
    <mergeCell ref="GN39:GO39"/>
    <mergeCell ref="GP39:GQ39"/>
    <mergeCell ref="GR39:GS39"/>
    <mergeCell ref="GU39:GV39"/>
    <mergeCell ref="GW39:GX39"/>
    <mergeCell ref="GY39:GZ39"/>
    <mergeCell ref="HA39:HB39"/>
    <mergeCell ref="HC39:HD39"/>
    <mergeCell ref="HF39:HG39"/>
    <mergeCell ref="HH39:HI39"/>
    <mergeCell ref="HW37:HX37"/>
    <mergeCell ref="HY37:HZ37"/>
    <mergeCell ref="FC38:FD38"/>
    <mergeCell ref="FE38:FF38"/>
    <mergeCell ref="FG38:FH38"/>
    <mergeCell ref="FI38:FJ38"/>
    <mergeCell ref="FK38:FL38"/>
    <mergeCell ref="FN38:FO38"/>
    <mergeCell ref="FP38:FQ38"/>
    <mergeCell ref="FR38:FS38"/>
    <mergeCell ref="FT38:FU38"/>
    <mergeCell ref="FV38:FW38"/>
    <mergeCell ref="FY38:FZ38"/>
    <mergeCell ref="GA38:GB38"/>
    <mergeCell ref="GC38:GD38"/>
    <mergeCell ref="GE38:GF38"/>
    <mergeCell ref="GG38:GH38"/>
    <mergeCell ref="GJ38:GK38"/>
    <mergeCell ref="GL38:GM38"/>
    <mergeCell ref="GN38:GO38"/>
    <mergeCell ref="GP38:GQ38"/>
    <mergeCell ref="GR38:GS38"/>
    <mergeCell ref="GU38:GV38"/>
    <mergeCell ref="GW38:GX38"/>
    <mergeCell ref="GY38:GZ38"/>
    <mergeCell ref="HA38:HB38"/>
    <mergeCell ref="HC38:HD38"/>
    <mergeCell ref="HF38:HG38"/>
    <mergeCell ref="HH38:HI38"/>
    <mergeCell ref="HJ38:HK38"/>
    <mergeCell ref="HL38:HM38"/>
    <mergeCell ref="HN38:HO38"/>
    <mergeCell ref="GL37:GM37"/>
    <mergeCell ref="GN37:GO37"/>
    <mergeCell ref="GP37:GQ37"/>
    <mergeCell ref="GR37:GS37"/>
    <mergeCell ref="GU37:GV37"/>
    <mergeCell ref="GW37:GX37"/>
    <mergeCell ref="GY37:GZ37"/>
    <mergeCell ref="HA37:HB37"/>
    <mergeCell ref="HC37:HD37"/>
    <mergeCell ref="HF37:HG37"/>
    <mergeCell ref="HH37:HI37"/>
    <mergeCell ref="HJ37:HK37"/>
    <mergeCell ref="HL37:HM37"/>
    <mergeCell ref="HN37:HO37"/>
    <mergeCell ref="HQ37:HR37"/>
    <mergeCell ref="HS37:HT37"/>
    <mergeCell ref="HU37:HV37"/>
    <mergeCell ref="GR36:GS36"/>
    <mergeCell ref="GU36:GV36"/>
    <mergeCell ref="GW36:GX36"/>
    <mergeCell ref="GY36:GZ36"/>
    <mergeCell ref="HA36:HB36"/>
    <mergeCell ref="HC36:HD36"/>
    <mergeCell ref="HF36:HG36"/>
    <mergeCell ref="HH36:HI36"/>
    <mergeCell ref="HJ36:HK36"/>
    <mergeCell ref="HL36:HM36"/>
    <mergeCell ref="HN36:HO36"/>
    <mergeCell ref="HQ36:HR36"/>
    <mergeCell ref="HS36:HT36"/>
    <mergeCell ref="HU36:HV36"/>
    <mergeCell ref="HW36:HX36"/>
    <mergeCell ref="HY36:HZ36"/>
    <mergeCell ref="FC37:FD37"/>
    <mergeCell ref="FE37:FF37"/>
    <mergeCell ref="FG37:FH37"/>
    <mergeCell ref="FI37:FJ37"/>
    <mergeCell ref="FK37:FL37"/>
    <mergeCell ref="FN37:FO37"/>
    <mergeCell ref="FP37:FQ37"/>
    <mergeCell ref="FR37:FS37"/>
    <mergeCell ref="FT37:FU37"/>
    <mergeCell ref="FV37:FW37"/>
    <mergeCell ref="FY37:FZ37"/>
    <mergeCell ref="GA37:GB37"/>
    <mergeCell ref="GC37:GD37"/>
    <mergeCell ref="GE37:GF37"/>
    <mergeCell ref="GG37:GH37"/>
    <mergeCell ref="GJ37:GK37"/>
    <mergeCell ref="GY35:GZ35"/>
    <mergeCell ref="HA35:HB35"/>
    <mergeCell ref="HC35:HD35"/>
    <mergeCell ref="HF35:HG35"/>
    <mergeCell ref="HH35:HI35"/>
    <mergeCell ref="HJ35:HK35"/>
    <mergeCell ref="HL35:HM35"/>
    <mergeCell ref="HN35:HO35"/>
    <mergeCell ref="HQ35:HR35"/>
    <mergeCell ref="HS35:HT35"/>
    <mergeCell ref="HU35:HV35"/>
    <mergeCell ref="HW35:HX35"/>
    <mergeCell ref="HY35:HZ35"/>
    <mergeCell ref="FC36:FD36"/>
    <mergeCell ref="FE36:FF36"/>
    <mergeCell ref="FG36:FH36"/>
    <mergeCell ref="FI36:FJ36"/>
    <mergeCell ref="FK36:FL36"/>
    <mergeCell ref="FN36:FO36"/>
    <mergeCell ref="FP36:FQ36"/>
    <mergeCell ref="FR36:FS36"/>
    <mergeCell ref="FT36:FU36"/>
    <mergeCell ref="FV36:FW36"/>
    <mergeCell ref="FY36:FZ36"/>
    <mergeCell ref="GA36:GB36"/>
    <mergeCell ref="GC36:GD36"/>
    <mergeCell ref="GE36:GF36"/>
    <mergeCell ref="GG36:GH36"/>
    <mergeCell ref="GJ36:GK36"/>
    <mergeCell ref="GL36:GM36"/>
    <mergeCell ref="GN36:GO36"/>
    <mergeCell ref="GP36:GQ36"/>
    <mergeCell ref="HF34:HG34"/>
    <mergeCell ref="HH34:HI34"/>
    <mergeCell ref="HJ34:HK34"/>
    <mergeCell ref="HL34:HM34"/>
    <mergeCell ref="HN34:HO34"/>
    <mergeCell ref="HQ34:HR34"/>
    <mergeCell ref="HS34:HT34"/>
    <mergeCell ref="HU34:HV34"/>
    <mergeCell ref="HW34:HX34"/>
    <mergeCell ref="HY34:HZ34"/>
    <mergeCell ref="FC35:FD35"/>
    <mergeCell ref="FE35:FF35"/>
    <mergeCell ref="FG35:FH35"/>
    <mergeCell ref="FI35:FJ35"/>
    <mergeCell ref="FK35:FL35"/>
    <mergeCell ref="FN35:FO35"/>
    <mergeCell ref="FP35:FQ35"/>
    <mergeCell ref="FR35:FS35"/>
    <mergeCell ref="FT35:FU35"/>
    <mergeCell ref="FV35:FW35"/>
    <mergeCell ref="FY35:FZ35"/>
    <mergeCell ref="GA35:GB35"/>
    <mergeCell ref="GC35:GD35"/>
    <mergeCell ref="GE35:GF35"/>
    <mergeCell ref="GG35:GH35"/>
    <mergeCell ref="GJ35:GK35"/>
    <mergeCell ref="GL35:GM35"/>
    <mergeCell ref="GN35:GO35"/>
    <mergeCell ref="GP35:GQ35"/>
    <mergeCell ref="GR35:GS35"/>
    <mergeCell ref="GU35:GV35"/>
    <mergeCell ref="GW35:GX35"/>
    <mergeCell ref="HL33:HM33"/>
    <mergeCell ref="HN33:HO33"/>
    <mergeCell ref="HQ33:HR33"/>
    <mergeCell ref="HS33:HT33"/>
    <mergeCell ref="HU33:HV33"/>
    <mergeCell ref="HW33:HX33"/>
    <mergeCell ref="HY33:HZ33"/>
    <mergeCell ref="FC34:FD34"/>
    <mergeCell ref="FE34:FF34"/>
    <mergeCell ref="FG34:FH34"/>
    <mergeCell ref="FI34:FJ34"/>
    <mergeCell ref="FK34:FL34"/>
    <mergeCell ref="FN34:FO34"/>
    <mergeCell ref="FP34:FQ34"/>
    <mergeCell ref="FR34:FS34"/>
    <mergeCell ref="FT34:FU34"/>
    <mergeCell ref="FV34:FW34"/>
    <mergeCell ref="FY34:FZ34"/>
    <mergeCell ref="GA34:GB34"/>
    <mergeCell ref="GC34:GD34"/>
    <mergeCell ref="GE34:GF34"/>
    <mergeCell ref="GG34:GH34"/>
    <mergeCell ref="GJ34:GK34"/>
    <mergeCell ref="GL34:GM34"/>
    <mergeCell ref="GN34:GO34"/>
    <mergeCell ref="GP34:GQ34"/>
    <mergeCell ref="GR34:GS34"/>
    <mergeCell ref="GU34:GV34"/>
    <mergeCell ref="GW34:GX34"/>
    <mergeCell ref="GY34:GZ34"/>
    <mergeCell ref="HA34:HB34"/>
    <mergeCell ref="HC34:HD34"/>
    <mergeCell ref="HS32:HT32"/>
    <mergeCell ref="HU32:HV32"/>
    <mergeCell ref="HW32:HX32"/>
    <mergeCell ref="HY32:HZ32"/>
    <mergeCell ref="FC33:FD33"/>
    <mergeCell ref="FE33:FF33"/>
    <mergeCell ref="FG33:FH33"/>
    <mergeCell ref="FI33:FJ33"/>
    <mergeCell ref="FK33:FL33"/>
    <mergeCell ref="FN33:FO33"/>
    <mergeCell ref="FP33:FQ33"/>
    <mergeCell ref="FR33:FS33"/>
    <mergeCell ref="FT33:FU33"/>
    <mergeCell ref="FV33:FW33"/>
    <mergeCell ref="FY33:FZ33"/>
    <mergeCell ref="GA33:GB33"/>
    <mergeCell ref="GC33:GD33"/>
    <mergeCell ref="GE33:GF33"/>
    <mergeCell ref="GG33:GH33"/>
    <mergeCell ref="GJ33:GK33"/>
    <mergeCell ref="GL33:GM33"/>
    <mergeCell ref="GN33:GO33"/>
    <mergeCell ref="GP33:GQ33"/>
    <mergeCell ref="GR33:GS33"/>
    <mergeCell ref="GU33:GV33"/>
    <mergeCell ref="GW33:GX33"/>
    <mergeCell ref="GY33:GZ33"/>
    <mergeCell ref="HA33:HB33"/>
    <mergeCell ref="HC33:HD33"/>
    <mergeCell ref="HF33:HG33"/>
    <mergeCell ref="HH33:HI33"/>
    <mergeCell ref="HJ33:HK33"/>
    <mergeCell ref="HV31:HZ31"/>
    <mergeCell ref="FC32:FD32"/>
    <mergeCell ref="FE32:FF32"/>
    <mergeCell ref="FG32:FH32"/>
    <mergeCell ref="FI32:FJ32"/>
    <mergeCell ref="FK32:FL32"/>
    <mergeCell ref="FN32:FO32"/>
    <mergeCell ref="FP32:FQ32"/>
    <mergeCell ref="FR32:FS32"/>
    <mergeCell ref="FT32:FU32"/>
    <mergeCell ref="FV32:FW32"/>
    <mergeCell ref="FY32:FZ32"/>
    <mergeCell ref="GA32:GB32"/>
    <mergeCell ref="GC32:GD32"/>
    <mergeCell ref="GE32:GF32"/>
    <mergeCell ref="GG32:GH32"/>
    <mergeCell ref="GJ32:GK32"/>
    <mergeCell ref="GL32:GM32"/>
    <mergeCell ref="GN32:GO32"/>
    <mergeCell ref="GP32:GQ32"/>
    <mergeCell ref="GR32:GS32"/>
    <mergeCell ref="GU32:GV32"/>
    <mergeCell ref="GW32:GX32"/>
    <mergeCell ref="GY32:GZ32"/>
    <mergeCell ref="HA32:HB32"/>
    <mergeCell ref="HC32:HD32"/>
    <mergeCell ref="HF32:HG32"/>
    <mergeCell ref="HH32:HI32"/>
    <mergeCell ref="HJ32:HK32"/>
    <mergeCell ref="HL32:HM32"/>
    <mergeCell ref="HN32:HO32"/>
    <mergeCell ref="HQ32:HR32"/>
    <mergeCell ref="FC28:FL28"/>
    <mergeCell ref="FN28:FW28"/>
    <mergeCell ref="FY28:GH28"/>
    <mergeCell ref="GJ28:GS28"/>
    <mergeCell ref="GU28:HD28"/>
    <mergeCell ref="HF28:HO28"/>
    <mergeCell ref="HQ28:HZ28"/>
    <mergeCell ref="FB30:FB31"/>
    <mergeCell ref="FC30:FG30"/>
    <mergeCell ref="FH30:FL30"/>
    <mergeCell ref="FN30:FR30"/>
    <mergeCell ref="FS30:FW30"/>
    <mergeCell ref="FY30:GC30"/>
    <mergeCell ref="GD30:GH30"/>
    <mergeCell ref="GJ30:GN30"/>
    <mergeCell ref="GO30:GS30"/>
    <mergeCell ref="GU30:GY30"/>
    <mergeCell ref="GZ30:HD30"/>
    <mergeCell ref="HF30:HJ30"/>
    <mergeCell ref="HK30:HO30"/>
    <mergeCell ref="HQ30:HU30"/>
    <mergeCell ref="HV30:HZ30"/>
    <mergeCell ref="FC31:FG31"/>
    <mergeCell ref="FH31:FL31"/>
    <mergeCell ref="FN31:FR31"/>
    <mergeCell ref="FS31:FW31"/>
    <mergeCell ref="FY31:GC31"/>
    <mergeCell ref="GD31:GH31"/>
    <mergeCell ref="GJ31:GN31"/>
    <mergeCell ref="GO31:GS31"/>
    <mergeCell ref="GU31:GY31"/>
    <mergeCell ref="GZ31:HD31"/>
    <mergeCell ref="IE26:IE27"/>
    <mergeCell ref="IF26:IF27"/>
    <mergeCell ref="IG26:IG27"/>
    <mergeCell ref="IH26:IH27"/>
    <mergeCell ref="II26:II27"/>
    <mergeCell ref="FC27:FG27"/>
    <mergeCell ref="FH27:FL27"/>
    <mergeCell ref="FN27:FR27"/>
    <mergeCell ref="FS27:FW27"/>
    <mergeCell ref="FY27:GC27"/>
    <mergeCell ref="GD27:GH27"/>
    <mergeCell ref="GJ27:GN27"/>
    <mergeCell ref="GO27:GS27"/>
    <mergeCell ref="GU27:GY27"/>
    <mergeCell ref="GZ27:HD27"/>
    <mergeCell ref="HF27:HJ27"/>
    <mergeCell ref="HK27:HO27"/>
    <mergeCell ref="HQ27:HU27"/>
    <mergeCell ref="HV27:HZ27"/>
    <mergeCell ref="FB26:FB27"/>
    <mergeCell ref="FC26:FG26"/>
    <mergeCell ref="FH26:FL26"/>
    <mergeCell ref="FN26:FR26"/>
    <mergeCell ref="FS26:FW26"/>
    <mergeCell ref="FY26:GC26"/>
    <mergeCell ref="GD26:GH26"/>
    <mergeCell ref="GJ26:GN26"/>
    <mergeCell ref="GO26:GS26"/>
    <mergeCell ref="GU26:GY26"/>
    <mergeCell ref="GZ26:HD26"/>
    <mergeCell ref="HF26:HJ26"/>
    <mergeCell ref="HK26:HO26"/>
    <mergeCell ref="HQ26:HU26"/>
    <mergeCell ref="HV26:HZ26"/>
    <mergeCell ref="IC26:IC27"/>
    <mergeCell ref="ID26:ID27"/>
    <mergeCell ref="IE24:IE25"/>
    <mergeCell ref="IF24:IF25"/>
    <mergeCell ref="IG24:IG25"/>
    <mergeCell ref="IH24:IH25"/>
    <mergeCell ref="II24:II25"/>
    <mergeCell ref="FC25:FG25"/>
    <mergeCell ref="FH25:FL25"/>
    <mergeCell ref="FN25:FR25"/>
    <mergeCell ref="FS25:FW25"/>
    <mergeCell ref="FY25:GC25"/>
    <mergeCell ref="GD25:GH25"/>
    <mergeCell ref="GJ25:GN25"/>
    <mergeCell ref="GO25:GS25"/>
    <mergeCell ref="GU25:GY25"/>
    <mergeCell ref="GZ25:HD25"/>
    <mergeCell ref="HF25:HJ25"/>
    <mergeCell ref="HK25:HO25"/>
    <mergeCell ref="HQ25:HU25"/>
    <mergeCell ref="HV25:HZ25"/>
    <mergeCell ref="FB24:FB25"/>
    <mergeCell ref="FC24:FG24"/>
    <mergeCell ref="FH24:FL24"/>
    <mergeCell ref="FN24:FR24"/>
    <mergeCell ref="FS24:FW24"/>
    <mergeCell ref="FY24:GC24"/>
    <mergeCell ref="GD24:GH24"/>
    <mergeCell ref="GJ24:GN24"/>
    <mergeCell ref="GO24:GS24"/>
    <mergeCell ref="GU24:GY24"/>
    <mergeCell ref="GZ24:HD24"/>
    <mergeCell ref="HF24:HJ24"/>
    <mergeCell ref="HK24:HO24"/>
    <mergeCell ref="HQ24:HU24"/>
    <mergeCell ref="HV24:HZ24"/>
    <mergeCell ref="IC24:IC25"/>
    <mergeCell ref="ID24:ID25"/>
    <mergeCell ref="GJ22:GN22"/>
    <mergeCell ref="GO22:GS22"/>
    <mergeCell ref="GU22:GY22"/>
    <mergeCell ref="GZ22:HD22"/>
    <mergeCell ref="HF22:HJ22"/>
    <mergeCell ref="HK22:HO22"/>
    <mergeCell ref="HQ22:HU22"/>
    <mergeCell ref="HV22:HZ22"/>
    <mergeCell ref="IC22:IC23"/>
    <mergeCell ref="ID22:ID23"/>
    <mergeCell ref="IE22:IE23"/>
    <mergeCell ref="IF22:IF23"/>
    <mergeCell ref="IG22:IG23"/>
    <mergeCell ref="IH22:IH23"/>
    <mergeCell ref="II22:II23"/>
    <mergeCell ref="FC23:FG23"/>
    <mergeCell ref="FH23:FL23"/>
    <mergeCell ref="FN23:FR23"/>
    <mergeCell ref="FS23:FW23"/>
    <mergeCell ref="FY23:GC23"/>
    <mergeCell ref="GD23:GH23"/>
    <mergeCell ref="GJ23:GN23"/>
    <mergeCell ref="GO23:GS23"/>
    <mergeCell ref="GU23:GY23"/>
    <mergeCell ref="GZ23:HD23"/>
    <mergeCell ref="HF23:HJ23"/>
    <mergeCell ref="HK23:HO23"/>
    <mergeCell ref="HQ23:HU23"/>
    <mergeCell ref="HV23:HZ23"/>
    <mergeCell ref="IE20:IE21"/>
    <mergeCell ref="IF20:IF21"/>
    <mergeCell ref="IG20:IG21"/>
    <mergeCell ref="IH20:IH21"/>
    <mergeCell ref="II20:II21"/>
    <mergeCell ref="FC21:FG21"/>
    <mergeCell ref="FH21:FL21"/>
    <mergeCell ref="FN21:FR21"/>
    <mergeCell ref="FS21:FW21"/>
    <mergeCell ref="FY21:GC21"/>
    <mergeCell ref="GD21:GH21"/>
    <mergeCell ref="GJ21:GN21"/>
    <mergeCell ref="GO21:GS21"/>
    <mergeCell ref="GU21:GY21"/>
    <mergeCell ref="GZ21:HD21"/>
    <mergeCell ref="HF21:HJ21"/>
    <mergeCell ref="HK21:HO21"/>
    <mergeCell ref="HQ21:HU21"/>
    <mergeCell ref="HV21:HZ21"/>
    <mergeCell ref="FB20:FB21"/>
    <mergeCell ref="FC20:FG20"/>
    <mergeCell ref="FH20:FL20"/>
    <mergeCell ref="FN20:FR20"/>
    <mergeCell ref="FS20:FW20"/>
    <mergeCell ref="FY20:GC20"/>
    <mergeCell ref="GD20:GH20"/>
    <mergeCell ref="GJ20:GN20"/>
    <mergeCell ref="GO20:GS20"/>
    <mergeCell ref="GU20:GY20"/>
    <mergeCell ref="GZ20:HD20"/>
    <mergeCell ref="HF20:HJ20"/>
    <mergeCell ref="HK20:HO20"/>
    <mergeCell ref="HQ20:HU20"/>
    <mergeCell ref="HV20:HZ20"/>
    <mergeCell ref="IC20:IC21"/>
    <mergeCell ref="ID20:ID21"/>
    <mergeCell ref="IE18:IE19"/>
    <mergeCell ref="IF18:IF19"/>
    <mergeCell ref="IG18:IG19"/>
    <mergeCell ref="IH18:IH19"/>
    <mergeCell ref="II18:II19"/>
    <mergeCell ref="FC19:FG19"/>
    <mergeCell ref="FH19:FL19"/>
    <mergeCell ref="FN19:FR19"/>
    <mergeCell ref="FS19:FW19"/>
    <mergeCell ref="FY19:GC19"/>
    <mergeCell ref="GD19:GH19"/>
    <mergeCell ref="GJ19:GN19"/>
    <mergeCell ref="GO19:GS19"/>
    <mergeCell ref="GU19:GY19"/>
    <mergeCell ref="GZ19:HD19"/>
    <mergeCell ref="HF19:HJ19"/>
    <mergeCell ref="HK19:HO19"/>
    <mergeCell ref="HQ19:HU19"/>
    <mergeCell ref="HV19:HZ19"/>
    <mergeCell ref="FB18:FB19"/>
    <mergeCell ref="FC18:FG18"/>
    <mergeCell ref="FH18:FL18"/>
    <mergeCell ref="FN18:FR18"/>
    <mergeCell ref="FS18:FW18"/>
    <mergeCell ref="FY18:GC18"/>
    <mergeCell ref="GD18:GH18"/>
    <mergeCell ref="GJ18:GN18"/>
    <mergeCell ref="GO18:GS18"/>
    <mergeCell ref="GU18:GY18"/>
    <mergeCell ref="GZ18:HD18"/>
    <mergeCell ref="HF18:HJ18"/>
    <mergeCell ref="HK18:HO18"/>
    <mergeCell ref="HQ18:HU18"/>
    <mergeCell ref="HV18:HZ18"/>
    <mergeCell ref="IC18:IC19"/>
    <mergeCell ref="ID18:ID19"/>
    <mergeCell ref="IE16:IE17"/>
    <mergeCell ref="IF16:IF17"/>
    <mergeCell ref="IG16:IG17"/>
    <mergeCell ref="IH16:IH17"/>
    <mergeCell ref="II16:II17"/>
    <mergeCell ref="FC17:FG17"/>
    <mergeCell ref="FH17:FL17"/>
    <mergeCell ref="FN17:FR17"/>
    <mergeCell ref="FS17:FW17"/>
    <mergeCell ref="FY17:GC17"/>
    <mergeCell ref="GD17:GH17"/>
    <mergeCell ref="GJ17:GN17"/>
    <mergeCell ref="GO17:GS17"/>
    <mergeCell ref="GU17:GY17"/>
    <mergeCell ref="GZ17:HD17"/>
    <mergeCell ref="HF17:HJ17"/>
    <mergeCell ref="HK17:HO17"/>
    <mergeCell ref="HQ17:HU17"/>
    <mergeCell ref="HV17:HZ17"/>
    <mergeCell ref="FB16:FB17"/>
    <mergeCell ref="FC16:FG16"/>
    <mergeCell ref="FH16:FL16"/>
    <mergeCell ref="FN16:FR16"/>
    <mergeCell ref="FS16:FW16"/>
    <mergeCell ref="FY16:GC16"/>
    <mergeCell ref="GD16:GH16"/>
    <mergeCell ref="GJ16:GN16"/>
    <mergeCell ref="GO16:GS16"/>
    <mergeCell ref="GU16:GY16"/>
    <mergeCell ref="GZ16:HD16"/>
    <mergeCell ref="HF16:HJ16"/>
    <mergeCell ref="HK16:HO16"/>
    <mergeCell ref="HQ16:HU16"/>
    <mergeCell ref="HV16:HZ16"/>
    <mergeCell ref="IC16:IC17"/>
    <mergeCell ref="ID16:ID17"/>
    <mergeCell ref="IE14:IE15"/>
    <mergeCell ref="IF14:IF15"/>
    <mergeCell ref="IG14:IG15"/>
    <mergeCell ref="IH14:IH15"/>
    <mergeCell ref="II14:II15"/>
    <mergeCell ref="FC15:FG15"/>
    <mergeCell ref="FH15:FL15"/>
    <mergeCell ref="FN15:FR15"/>
    <mergeCell ref="FS15:FW15"/>
    <mergeCell ref="FY15:GC15"/>
    <mergeCell ref="GD15:GH15"/>
    <mergeCell ref="GJ15:GN15"/>
    <mergeCell ref="GO15:GS15"/>
    <mergeCell ref="GU15:GY15"/>
    <mergeCell ref="GZ15:HD15"/>
    <mergeCell ref="HF15:HJ15"/>
    <mergeCell ref="HK15:HO15"/>
    <mergeCell ref="HQ15:HU15"/>
    <mergeCell ref="HV15:HZ15"/>
    <mergeCell ref="FB14:FB15"/>
    <mergeCell ref="FC14:FG14"/>
    <mergeCell ref="FH14:FL14"/>
    <mergeCell ref="FN14:FR14"/>
    <mergeCell ref="FS14:FW14"/>
    <mergeCell ref="FY14:GC14"/>
    <mergeCell ref="GD14:GH14"/>
    <mergeCell ref="GJ14:GN14"/>
    <mergeCell ref="GO14:GS14"/>
    <mergeCell ref="GU14:GY14"/>
    <mergeCell ref="GZ14:HD14"/>
    <mergeCell ref="HF14:HJ14"/>
    <mergeCell ref="HK14:HO14"/>
    <mergeCell ref="HQ14:HU14"/>
    <mergeCell ref="HV14:HZ14"/>
    <mergeCell ref="IC14:IC15"/>
    <mergeCell ref="ID14:ID15"/>
    <mergeCell ref="IE12:IE13"/>
    <mergeCell ref="IF12:IF13"/>
    <mergeCell ref="IG12:IG13"/>
    <mergeCell ref="IH12:IH13"/>
    <mergeCell ref="II12:II13"/>
    <mergeCell ref="FC13:FG13"/>
    <mergeCell ref="FH13:FL13"/>
    <mergeCell ref="FN13:FR13"/>
    <mergeCell ref="FS13:FW13"/>
    <mergeCell ref="FY13:GC13"/>
    <mergeCell ref="GD13:GH13"/>
    <mergeCell ref="GJ13:GN13"/>
    <mergeCell ref="GO13:GS13"/>
    <mergeCell ref="GU13:GY13"/>
    <mergeCell ref="GZ13:HD13"/>
    <mergeCell ref="HF13:HJ13"/>
    <mergeCell ref="HK13:HO13"/>
    <mergeCell ref="HQ13:HU13"/>
    <mergeCell ref="HV13:HZ13"/>
    <mergeCell ref="FB12:FB13"/>
    <mergeCell ref="FC12:FG12"/>
    <mergeCell ref="FH12:FL12"/>
    <mergeCell ref="FN12:FR12"/>
    <mergeCell ref="FS12:FW12"/>
    <mergeCell ref="FY12:GC12"/>
    <mergeCell ref="GD12:GH12"/>
    <mergeCell ref="GJ12:GN12"/>
    <mergeCell ref="GO12:GS12"/>
    <mergeCell ref="GU12:GY12"/>
    <mergeCell ref="GZ12:HD12"/>
    <mergeCell ref="HF12:HJ12"/>
    <mergeCell ref="HK12:HO12"/>
    <mergeCell ref="HQ12:HU12"/>
    <mergeCell ref="HV12:HZ12"/>
    <mergeCell ref="IC12:IC13"/>
    <mergeCell ref="ID12:ID13"/>
    <mergeCell ref="IE10:IE11"/>
    <mergeCell ref="IF10:IF11"/>
    <mergeCell ref="IG10:IG11"/>
    <mergeCell ref="IH10:IH11"/>
    <mergeCell ref="II10:II11"/>
    <mergeCell ref="FC11:FG11"/>
    <mergeCell ref="FH11:FL11"/>
    <mergeCell ref="FN11:FR11"/>
    <mergeCell ref="FS11:FW11"/>
    <mergeCell ref="FY11:GC11"/>
    <mergeCell ref="GD11:GH11"/>
    <mergeCell ref="GJ11:GN11"/>
    <mergeCell ref="GO11:GS11"/>
    <mergeCell ref="GU11:GY11"/>
    <mergeCell ref="GZ11:HD11"/>
    <mergeCell ref="HF11:HJ11"/>
    <mergeCell ref="HK11:HO11"/>
    <mergeCell ref="HQ11:HU11"/>
    <mergeCell ref="HV11:HZ11"/>
    <mergeCell ref="FB10:FB11"/>
    <mergeCell ref="FC10:FG10"/>
    <mergeCell ref="FH10:FL10"/>
    <mergeCell ref="FN10:FR10"/>
    <mergeCell ref="FS10:FW10"/>
    <mergeCell ref="FY10:GC10"/>
    <mergeCell ref="GD10:GH10"/>
    <mergeCell ref="GJ10:GN10"/>
    <mergeCell ref="GO10:GS10"/>
    <mergeCell ref="GU10:GY10"/>
    <mergeCell ref="GZ10:HD10"/>
    <mergeCell ref="HF10:HJ10"/>
    <mergeCell ref="HK10:HO10"/>
    <mergeCell ref="HQ10:HU10"/>
    <mergeCell ref="HV10:HZ10"/>
    <mergeCell ref="IC10:IC11"/>
    <mergeCell ref="ID10:ID11"/>
    <mergeCell ref="IF8:IF9"/>
    <mergeCell ref="IG8:IG9"/>
    <mergeCell ref="IH8:IH9"/>
    <mergeCell ref="II8:II9"/>
    <mergeCell ref="FC9:FG9"/>
    <mergeCell ref="FH9:FL9"/>
    <mergeCell ref="FN9:FR9"/>
    <mergeCell ref="FS9:FW9"/>
    <mergeCell ref="FY9:GC9"/>
    <mergeCell ref="GD9:GH9"/>
    <mergeCell ref="GJ9:GN9"/>
    <mergeCell ref="GO9:GS9"/>
    <mergeCell ref="GU9:GY9"/>
    <mergeCell ref="GZ9:HD9"/>
    <mergeCell ref="HF9:HJ9"/>
    <mergeCell ref="HK9:HO9"/>
    <mergeCell ref="HQ9:HU9"/>
    <mergeCell ref="HV9:HZ9"/>
    <mergeCell ref="FB8:FB9"/>
    <mergeCell ref="FC8:FG8"/>
    <mergeCell ref="FH8:FL8"/>
    <mergeCell ref="FN8:FR8"/>
    <mergeCell ref="FS8:FW8"/>
    <mergeCell ref="FY8:GC8"/>
    <mergeCell ref="GD8:GH8"/>
    <mergeCell ref="GJ8:GN8"/>
    <mergeCell ref="GO8:GS8"/>
    <mergeCell ref="GU8:GY8"/>
    <mergeCell ref="GZ8:HD8"/>
    <mergeCell ref="HF8:HJ8"/>
    <mergeCell ref="HK8:HO8"/>
    <mergeCell ref="HQ8:HU8"/>
    <mergeCell ref="HV8:HZ8"/>
    <mergeCell ref="IC8:IC9"/>
    <mergeCell ref="ID8:ID9"/>
    <mergeCell ref="ID6:ID7"/>
    <mergeCell ref="IE6:IE7"/>
    <mergeCell ref="IF6:IF7"/>
    <mergeCell ref="IG6:IG7"/>
    <mergeCell ref="IH6:IH7"/>
    <mergeCell ref="II6:II7"/>
    <mergeCell ref="FC7:FG7"/>
    <mergeCell ref="FH7:FL7"/>
    <mergeCell ref="FN7:FR7"/>
    <mergeCell ref="FS7:FW7"/>
    <mergeCell ref="FY7:GC7"/>
    <mergeCell ref="GD7:GH7"/>
    <mergeCell ref="GJ7:GN7"/>
    <mergeCell ref="GO7:GS7"/>
    <mergeCell ref="GU7:GY7"/>
    <mergeCell ref="GZ7:HD7"/>
    <mergeCell ref="HF7:HJ7"/>
    <mergeCell ref="HK7:HO7"/>
    <mergeCell ref="HQ7:HU7"/>
    <mergeCell ref="HV7:HZ7"/>
    <mergeCell ref="IC4:IC5"/>
    <mergeCell ref="FB6:FB7"/>
    <mergeCell ref="FC6:FG6"/>
    <mergeCell ref="FH6:FL6"/>
    <mergeCell ref="FN6:FR6"/>
    <mergeCell ref="FS6:FW6"/>
    <mergeCell ref="FY6:GC6"/>
    <mergeCell ref="GD6:GH6"/>
    <mergeCell ref="GJ6:GN6"/>
    <mergeCell ref="GO6:GS6"/>
    <mergeCell ref="GU6:GY6"/>
    <mergeCell ref="GZ6:HD6"/>
    <mergeCell ref="HF6:HJ6"/>
    <mergeCell ref="HK6:HO6"/>
    <mergeCell ref="HQ6:HU6"/>
    <mergeCell ref="HV6:HZ6"/>
    <mergeCell ref="IC6:IC7"/>
    <mergeCell ref="FG2:FH2"/>
    <mergeCell ref="FR2:FS2"/>
    <mergeCell ref="GC2:GD2"/>
    <mergeCell ref="GN2:GO2"/>
    <mergeCell ref="GY2:GZ2"/>
    <mergeCell ref="HJ2:HK2"/>
    <mergeCell ref="HU2:HV2"/>
    <mergeCell ref="FG3:FH3"/>
    <mergeCell ref="FR3:FS3"/>
    <mergeCell ref="GC3:GD3"/>
    <mergeCell ref="GJ3:GS3"/>
    <mergeCell ref="GY3:GZ3"/>
    <mergeCell ref="HJ3:HK3"/>
    <mergeCell ref="HU3:HV3"/>
    <mergeCell ref="FC4:FL5"/>
    <mergeCell ref="FN4:FW5"/>
    <mergeCell ref="FY4:GH5"/>
    <mergeCell ref="GJ4:GS5"/>
    <mergeCell ref="GU4:HD5"/>
    <mergeCell ref="HF4:HO5"/>
    <mergeCell ref="HQ4:HZ5"/>
    <mergeCell ref="JQ22:JQ23"/>
    <mergeCell ref="JR22:JV22"/>
    <mergeCell ref="JW22:KA22"/>
    <mergeCell ref="KC22:KG22"/>
    <mergeCell ref="KH22:KL22"/>
    <mergeCell ref="KN22:KR22"/>
    <mergeCell ref="KS22:KW22"/>
    <mergeCell ref="KY22:LC22"/>
    <mergeCell ref="LD22:LH22"/>
    <mergeCell ref="LJ22:LN22"/>
    <mergeCell ref="LO22:LS22"/>
    <mergeCell ref="LU22:LY22"/>
    <mergeCell ref="LZ22:MD22"/>
    <mergeCell ref="MF22:MJ22"/>
    <mergeCell ref="MK22:MO22"/>
    <mergeCell ref="MR22:MR23"/>
    <mergeCell ref="MS22:MS23"/>
    <mergeCell ref="MT22:MT23"/>
    <mergeCell ref="MU22:MU23"/>
    <mergeCell ref="MV22:MV23"/>
    <mergeCell ref="MW22:MW23"/>
    <mergeCell ref="MX22:MX23"/>
    <mergeCell ref="JR23:JV23"/>
    <mergeCell ref="JW23:KA23"/>
    <mergeCell ref="KC23:KG23"/>
    <mergeCell ref="KH23:KL23"/>
    <mergeCell ref="KN23:KR23"/>
    <mergeCell ref="KS23:KW23"/>
    <mergeCell ref="KY23:LC23"/>
    <mergeCell ref="LD23:LH23"/>
    <mergeCell ref="LJ23:LN23"/>
    <mergeCell ref="LO23:LS23"/>
    <mergeCell ref="LU23:LY23"/>
    <mergeCell ref="LZ23:MD23"/>
    <mergeCell ref="MF23:MJ23"/>
    <mergeCell ref="MK23:MO23"/>
    <mergeCell ref="IP37:IQ37"/>
    <mergeCell ref="IS37:IT37"/>
    <mergeCell ref="IV37:IW37"/>
    <mergeCell ref="IY37:IZ37"/>
    <mergeCell ref="JB37:JC37"/>
    <mergeCell ref="JE37:JF37"/>
    <mergeCell ref="IM30:IN30"/>
    <mergeCell ref="IP30:IQ30"/>
    <mergeCell ref="IS30:IT30"/>
    <mergeCell ref="IV30:IW30"/>
    <mergeCell ref="IY30:IZ30"/>
    <mergeCell ref="JB30:JC30"/>
    <mergeCell ref="IM31:IN31"/>
    <mergeCell ref="IP31:IQ31"/>
    <mergeCell ref="IS31:IT31"/>
    <mergeCell ref="IV31:IW31"/>
    <mergeCell ref="IY31:IZ31"/>
    <mergeCell ref="JB31:JC31"/>
    <mergeCell ref="IM32:IN32"/>
    <mergeCell ref="JB32:JC32"/>
    <mergeCell ref="JB36:JC36"/>
    <mergeCell ref="IY36:IZ36"/>
    <mergeCell ref="IV36:IW36"/>
    <mergeCell ref="IS36:IT36"/>
    <mergeCell ref="IP36:IQ36"/>
    <mergeCell ref="IM36:IN36"/>
    <mergeCell ref="JE35:JF35"/>
    <mergeCell ref="JB35:JC35"/>
    <mergeCell ref="IY35:IZ35"/>
    <mergeCell ref="IV35:IW35"/>
    <mergeCell ref="IS35:IT35"/>
    <mergeCell ref="IP35:IQ35"/>
    <mergeCell ref="IM38:IN38"/>
    <mergeCell ref="IP38:IQ38"/>
    <mergeCell ref="IS38:IT38"/>
    <mergeCell ref="IV38:IW38"/>
    <mergeCell ref="IY38:IZ38"/>
    <mergeCell ref="JB38:JC38"/>
    <mergeCell ref="JY41:JZ41"/>
    <mergeCell ref="KJ41:KK41"/>
    <mergeCell ref="KU41:KV41"/>
    <mergeCell ref="LF41:LG41"/>
    <mergeCell ref="LQ41:LR41"/>
    <mergeCell ref="MB41:MC41"/>
    <mergeCell ref="MM41:MN41"/>
    <mergeCell ref="DW30:DW31"/>
    <mergeCell ref="EU30:EU31"/>
    <mergeCell ref="EV30:EV31"/>
    <mergeCell ref="EW30:EW31"/>
    <mergeCell ref="EX30:EX31"/>
    <mergeCell ref="EY30:EY31"/>
    <mergeCell ref="EZ30:EZ31"/>
    <mergeCell ref="JR39:JS39"/>
    <mergeCell ref="JT39:JU39"/>
    <mergeCell ref="JV39:JW39"/>
    <mergeCell ref="JX39:JY39"/>
    <mergeCell ref="JZ39:KA39"/>
    <mergeCell ref="KC39:KD39"/>
    <mergeCell ref="KE39:KF39"/>
    <mergeCell ref="KG39:KH39"/>
    <mergeCell ref="KI39:KJ39"/>
    <mergeCell ref="KK39:KL39"/>
    <mergeCell ref="KN39:KO39"/>
    <mergeCell ref="KP39:KQ39"/>
    <mergeCell ref="KR39:KS39"/>
    <mergeCell ref="KT39:KU39"/>
    <mergeCell ref="KV39:KW39"/>
    <mergeCell ref="KY39:KZ39"/>
    <mergeCell ref="LA39:LB39"/>
    <mergeCell ref="LC39:LD39"/>
    <mergeCell ref="MA37:MB37"/>
    <mergeCell ref="MC37:MD37"/>
    <mergeCell ref="MF37:MG37"/>
    <mergeCell ref="MH37:MI37"/>
    <mergeCell ref="MJ37:MK37"/>
    <mergeCell ref="ML37:MM37"/>
    <mergeCell ref="MN37:MO37"/>
    <mergeCell ref="JR38:JS38"/>
    <mergeCell ref="JT38:JU38"/>
    <mergeCell ref="JV38:JW38"/>
    <mergeCell ref="JX38:JY38"/>
    <mergeCell ref="JZ38:KA38"/>
    <mergeCell ref="KC38:KD38"/>
    <mergeCell ref="KE38:KF38"/>
    <mergeCell ref="KG38:KH38"/>
    <mergeCell ref="KI38:KJ38"/>
    <mergeCell ref="KK38:KL38"/>
    <mergeCell ref="KN38:KO38"/>
    <mergeCell ref="KP38:KQ38"/>
    <mergeCell ref="KR38:KS38"/>
    <mergeCell ref="KT38:KU38"/>
    <mergeCell ref="KV38:KW38"/>
    <mergeCell ref="KY38:KZ38"/>
    <mergeCell ref="LA38:LB38"/>
    <mergeCell ref="LC38:LD38"/>
    <mergeCell ref="LE38:LF38"/>
    <mergeCell ref="LG38:LH38"/>
    <mergeCell ref="LJ38:LK38"/>
    <mergeCell ref="LL38:LM38"/>
    <mergeCell ref="LN38:LO38"/>
    <mergeCell ref="LP38:LQ38"/>
    <mergeCell ref="LR38:LS38"/>
    <mergeCell ref="LY38:LZ38"/>
    <mergeCell ref="MA38:MB38"/>
    <mergeCell ref="MC38:MD38"/>
    <mergeCell ref="MF38:MG38"/>
    <mergeCell ref="MH38:MI38"/>
    <mergeCell ref="MJ38:MK38"/>
    <mergeCell ref="ML38:MM38"/>
    <mergeCell ref="MN38:MO38"/>
    <mergeCell ref="KE36:KF36"/>
    <mergeCell ref="KG36:KH36"/>
    <mergeCell ref="KI36:KJ36"/>
    <mergeCell ref="KK36:KL36"/>
    <mergeCell ref="KN36:KO36"/>
    <mergeCell ref="KP36:KQ36"/>
    <mergeCell ref="KR36:KS36"/>
    <mergeCell ref="KT36:KU36"/>
    <mergeCell ref="KV36:KW36"/>
    <mergeCell ref="KY36:KZ36"/>
    <mergeCell ref="LA36:LB36"/>
    <mergeCell ref="LC36:LD36"/>
    <mergeCell ref="LE36:LF36"/>
    <mergeCell ref="LG36:LH36"/>
    <mergeCell ref="LJ36:LK36"/>
    <mergeCell ref="LL36:LM36"/>
    <mergeCell ref="LN36:LO36"/>
    <mergeCell ref="LP36:LQ36"/>
    <mergeCell ref="LR36:LS36"/>
    <mergeCell ref="LU36:LV36"/>
    <mergeCell ref="LW36:LX36"/>
    <mergeCell ref="LY36:LZ36"/>
    <mergeCell ref="MA36:MB36"/>
    <mergeCell ref="MC36:MD36"/>
    <mergeCell ref="MF36:MG36"/>
    <mergeCell ref="MH36:MI36"/>
    <mergeCell ref="MJ36:MK36"/>
    <mergeCell ref="ML36:MM36"/>
    <mergeCell ref="MN36:MO36"/>
    <mergeCell ref="JR37:JS37"/>
    <mergeCell ref="JT37:JU37"/>
    <mergeCell ref="JV37:JW37"/>
    <mergeCell ref="JX37:JY37"/>
    <mergeCell ref="JZ37:KA37"/>
    <mergeCell ref="KC37:KD37"/>
    <mergeCell ref="KE37:KF37"/>
    <mergeCell ref="KG37:KH37"/>
    <mergeCell ref="KI37:KJ37"/>
    <mergeCell ref="KK37:KL37"/>
    <mergeCell ref="KN37:KO37"/>
    <mergeCell ref="KP37:KQ37"/>
    <mergeCell ref="KR37:KS37"/>
    <mergeCell ref="KT37:KU37"/>
    <mergeCell ref="KV37:KW37"/>
    <mergeCell ref="KY37:KZ37"/>
    <mergeCell ref="LA37:LB37"/>
    <mergeCell ref="LC37:LD37"/>
    <mergeCell ref="LE37:LF37"/>
    <mergeCell ref="LG37:LH37"/>
    <mergeCell ref="LJ37:LK37"/>
    <mergeCell ref="LL37:LM37"/>
    <mergeCell ref="LN37:LO37"/>
    <mergeCell ref="LP37:LQ37"/>
    <mergeCell ref="LR37:LS37"/>
    <mergeCell ref="LU37:LV37"/>
    <mergeCell ref="LW37:LX37"/>
    <mergeCell ref="LY37:LZ37"/>
    <mergeCell ref="LW34:LX34"/>
    <mergeCell ref="LY34:LZ34"/>
    <mergeCell ref="MA34:MB34"/>
    <mergeCell ref="MC34:MD34"/>
    <mergeCell ref="MF34:MG34"/>
    <mergeCell ref="MH34:MI34"/>
    <mergeCell ref="MJ34:MK34"/>
    <mergeCell ref="ML34:MM34"/>
    <mergeCell ref="MN34:MO34"/>
    <mergeCell ref="JR35:JS35"/>
    <mergeCell ref="JT35:JU35"/>
    <mergeCell ref="JV35:JW35"/>
    <mergeCell ref="JX35:JY35"/>
    <mergeCell ref="JZ35:KA35"/>
    <mergeCell ref="KC35:KD35"/>
    <mergeCell ref="KE35:KF35"/>
    <mergeCell ref="KG35:KH35"/>
    <mergeCell ref="KI35:KJ35"/>
    <mergeCell ref="KK35:KL35"/>
    <mergeCell ref="KN35:KO35"/>
    <mergeCell ref="KP35:KQ35"/>
    <mergeCell ref="KR35:KS35"/>
    <mergeCell ref="KT35:KU35"/>
    <mergeCell ref="KV35:KW35"/>
    <mergeCell ref="KY35:KZ35"/>
    <mergeCell ref="LA35:LB35"/>
    <mergeCell ref="LC35:LD35"/>
    <mergeCell ref="LE35:LF35"/>
    <mergeCell ref="LG35:LH35"/>
    <mergeCell ref="LJ35:LK35"/>
    <mergeCell ref="LL35:LM35"/>
    <mergeCell ref="LN35:LO35"/>
    <mergeCell ref="LP35:LQ35"/>
    <mergeCell ref="LR35:LS35"/>
    <mergeCell ref="LU35:LV35"/>
    <mergeCell ref="LW35:LX35"/>
    <mergeCell ref="LY35:LZ35"/>
    <mergeCell ref="MA35:MB35"/>
    <mergeCell ref="MC35:MD35"/>
    <mergeCell ref="MF35:MG35"/>
    <mergeCell ref="MH35:MI35"/>
    <mergeCell ref="MJ35:MK35"/>
    <mergeCell ref="ML35:MM35"/>
    <mergeCell ref="MN35:MO35"/>
    <mergeCell ref="JR34:JS34"/>
    <mergeCell ref="JT34:JU34"/>
    <mergeCell ref="JV34:JW34"/>
    <mergeCell ref="JX34:JY34"/>
    <mergeCell ref="JZ34:KA34"/>
    <mergeCell ref="KC34:KD34"/>
    <mergeCell ref="KE34:KF34"/>
    <mergeCell ref="KG34:KH34"/>
    <mergeCell ref="KI34:KJ34"/>
    <mergeCell ref="KK34:KL34"/>
    <mergeCell ref="KN34:KO34"/>
    <mergeCell ref="KP34:KQ34"/>
    <mergeCell ref="KR34:KS34"/>
    <mergeCell ref="KT34:KU34"/>
    <mergeCell ref="KV34:KW34"/>
    <mergeCell ref="KY34:KZ34"/>
    <mergeCell ref="LA34:LB34"/>
    <mergeCell ref="LC34:LD34"/>
    <mergeCell ref="LE34:LF34"/>
    <mergeCell ref="LG34:LH34"/>
    <mergeCell ref="LJ34:LK34"/>
    <mergeCell ref="LL34:LM34"/>
    <mergeCell ref="LN34:LO34"/>
    <mergeCell ref="LP34:LQ34"/>
    <mergeCell ref="LR34:LS34"/>
    <mergeCell ref="LU34:LV34"/>
    <mergeCell ref="LU32:LV32"/>
    <mergeCell ref="LW32:LX32"/>
    <mergeCell ref="LY32:LZ32"/>
    <mergeCell ref="MA32:MB32"/>
    <mergeCell ref="MC32:MD32"/>
    <mergeCell ref="MF32:MG32"/>
    <mergeCell ref="MH32:MI32"/>
    <mergeCell ref="MJ32:MK32"/>
    <mergeCell ref="ML32:MM32"/>
    <mergeCell ref="MN32:MO32"/>
    <mergeCell ref="MN33:MO33"/>
    <mergeCell ref="JR33:JS33"/>
    <mergeCell ref="JT33:JU33"/>
    <mergeCell ref="JV33:JW33"/>
    <mergeCell ref="JX33:JY33"/>
    <mergeCell ref="JZ33:KA33"/>
    <mergeCell ref="KC33:KD33"/>
    <mergeCell ref="KE33:KF33"/>
    <mergeCell ref="KG33:KH33"/>
    <mergeCell ref="KI33:KJ33"/>
    <mergeCell ref="KK33:KL33"/>
    <mergeCell ref="KN33:KO33"/>
    <mergeCell ref="KP33:KQ33"/>
    <mergeCell ref="KR33:KS33"/>
    <mergeCell ref="KT33:KU33"/>
    <mergeCell ref="KV33:KW33"/>
    <mergeCell ref="KY33:KZ33"/>
    <mergeCell ref="LA33:LB33"/>
    <mergeCell ref="LC33:LD33"/>
    <mergeCell ref="LE33:LF33"/>
    <mergeCell ref="LG33:LH33"/>
    <mergeCell ref="LJ33:LK33"/>
    <mergeCell ref="LL33:LM33"/>
    <mergeCell ref="LN33:LO33"/>
    <mergeCell ref="LP33:LQ33"/>
    <mergeCell ref="LR33:LS33"/>
    <mergeCell ref="LU33:LV33"/>
    <mergeCell ref="LW33:LX33"/>
    <mergeCell ref="LY33:LZ33"/>
    <mergeCell ref="MA33:MB33"/>
    <mergeCell ref="MC33:MD33"/>
    <mergeCell ref="MF33:MG33"/>
    <mergeCell ref="MH33:MI33"/>
    <mergeCell ref="MJ33:MK33"/>
    <mergeCell ref="ML33:MM33"/>
    <mergeCell ref="LU28:MD28"/>
    <mergeCell ref="MF28:MO28"/>
    <mergeCell ref="JR32:JS32"/>
    <mergeCell ref="JT32:JU32"/>
    <mergeCell ref="JV32:JW32"/>
    <mergeCell ref="JX32:JY32"/>
    <mergeCell ref="JZ32:KA32"/>
    <mergeCell ref="KC32:KD32"/>
    <mergeCell ref="KE32:KF32"/>
    <mergeCell ref="KG32:KH32"/>
    <mergeCell ref="KI32:KJ32"/>
    <mergeCell ref="KK32:KL32"/>
    <mergeCell ref="KN32:KO32"/>
    <mergeCell ref="KP32:KQ32"/>
    <mergeCell ref="KR32:KS32"/>
    <mergeCell ref="KT32:KU32"/>
    <mergeCell ref="KV32:KW32"/>
    <mergeCell ref="KY32:KZ32"/>
    <mergeCell ref="LA32:LB32"/>
    <mergeCell ref="LC32:LD32"/>
    <mergeCell ref="LE32:LF32"/>
    <mergeCell ref="LG32:LH32"/>
    <mergeCell ref="LJ32:LK32"/>
    <mergeCell ref="LL32:LM32"/>
    <mergeCell ref="LN32:LO32"/>
    <mergeCell ref="LP32:LQ32"/>
    <mergeCell ref="LR32:LS32"/>
    <mergeCell ref="JQ26:JQ27"/>
    <mergeCell ref="JR26:JV26"/>
    <mergeCell ref="JW26:KA26"/>
    <mergeCell ref="KC26:KG26"/>
    <mergeCell ref="KH26:KL26"/>
    <mergeCell ref="KN26:KR26"/>
    <mergeCell ref="KS26:KW26"/>
    <mergeCell ref="KY26:LC26"/>
    <mergeCell ref="LD26:LH26"/>
    <mergeCell ref="LJ26:LN26"/>
    <mergeCell ref="LO26:LS26"/>
    <mergeCell ref="JR28:KA28"/>
    <mergeCell ref="KC28:KL28"/>
    <mergeCell ref="KN28:KW28"/>
    <mergeCell ref="KY28:LH28"/>
    <mergeCell ref="LJ28:LS28"/>
    <mergeCell ref="JQ30:JQ31"/>
    <mergeCell ref="LU26:LY26"/>
    <mergeCell ref="LZ26:MD26"/>
    <mergeCell ref="MF26:MJ26"/>
    <mergeCell ref="MK26:MO26"/>
    <mergeCell ref="MR26:MR27"/>
    <mergeCell ref="MS26:MS27"/>
    <mergeCell ref="MT26:MT27"/>
    <mergeCell ref="MU26:MU27"/>
    <mergeCell ref="MV26:MV27"/>
    <mergeCell ref="MW26:MW27"/>
    <mergeCell ref="MX26:MX27"/>
    <mergeCell ref="JR27:JV27"/>
    <mergeCell ref="JW27:KA27"/>
    <mergeCell ref="KC27:KG27"/>
    <mergeCell ref="KH27:KL27"/>
    <mergeCell ref="KN27:KR27"/>
    <mergeCell ref="KS27:KW27"/>
    <mergeCell ref="KY27:LC27"/>
    <mergeCell ref="LD27:LH27"/>
    <mergeCell ref="LJ27:LN27"/>
    <mergeCell ref="LO27:LS27"/>
    <mergeCell ref="LU27:LY27"/>
    <mergeCell ref="LZ27:MD27"/>
    <mergeCell ref="MF27:MJ27"/>
    <mergeCell ref="MK27:MO27"/>
    <mergeCell ref="MS20:MS21"/>
    <mergeCell ref="MT20:MT21"/>
    <mergeCell ref="MU20:MU21"/>
    <mergeCell ref="MV20:MV21"/>
    <mergeCell ref="MW20:MW21"/>
    <mergeCell ref="MX20:MX21"/>
    <mergeCell ref="JR21:JV21"/>
    <mergeCell ref="JW21:KA21"/>
    <mergeCell ref="KC21:KG21"/>
    <mergeCell ref="KH21:KL21"/>
    <mergeCell ref="KN21:KR21"/>
    <mergeCell ref="KS21:KW21"/>
    <mergeCell ref="KY21:LC21"/>
    <mergeCell ref="LD21:LH21"/>
    <mergeCell ref="LJ21:LN21"/>
    <mergeCell ref="LO21:LS21"/>
    <mergeCell ref="LU21:LY21"/>
    <mergeCell ref="LZ21:MD21"/>
    <mergeCell ref="MF21:MJ21"/>
    <mergeCell ref="MK21:MO21"/>
    <mergeCell ref="LZ20:MD20"/>
    <mergeCell ref="MF20:MJ20"/>
    <mergeCell ref="MK20:MO20"/>
    <mergeCell ref="MR20:MR21"/>
    <mergeCell ref="LU20:LY20"/>
    <mergeCell ref="LO20:LS20"/>
    <mergeCell ref="LJ20:LN20"/>
    <mergeCell ref="LD20:LH20"/>
    <mergeCell ref="KY20:LC20"/>
    <mergeCell ref="KS20:KW20"/>
    <mergeCell ref="KN20:KR20"/>
    <mergeCell ref="KH20:KL20"/>
    <mergeCell ref="JQ24:JQ25"/>
    <mergeCell ref="JR24:JV24"/>
    <mergeCell ref="JW24:KA24"/>
    <mergeCell ref="KC24:KG24"/>
    <mergeCell ref="KH24:KL24"/>
    <mergeCell ref="KN24:KR24"/>
    <mergeCell ref="KS24:KW24"/>
    <mergeCell ref="KY24:LC24"/>
    <mergeCell ref="LD24:LH24"/>
    <mergeCell ref="LJ24:LN24"/>
    <mergeCell ref="LO24:LS24"/>
    <mergeCell ref="LU24:LY24"/>
    <mergeCell ref="LZ24:MD24"/>
    <mergeCell ref="MF24:MJ24"/>
    <mergeCell ref="MK24:MO24"/>
    <mergeCell ref="MR24:MR25"/>
    <mergeCell ref="MS24:MS25"/>
    <mergeCell ref="MT24:MT25"/>
    <mergeCell ref="MU24:MU25"/>
    <mergeCell ref="MV24:MV25"/>
    <mergeCell ref="MW24:MW25"/>
    <mergeCell ref="MX24:MX25"/>
    <mergeCell ref="JR25:JV25"/>
    <mergeCell ref="JW25:KA25"/>
    <mergeCell ref="KC25:KG25"/>
    <mergeCell ref="KH25:KL25"/>
    <mergeCell ref="KN25:KR25"/>
    <mergeCell ref="KS25:KW25"/>
    <mergeCell ref="KY25:LC25"/>
    <mergeCell ref="LD25:LH25"/>
    <mergeCell ref="LJ25:LN25"/>
    <mergeCell ref="LO25:LS25"/>
    <mergeCell ref="LU25:LY25"/>
    <mergeCell ref="LZ25:MD25"/>
    <mergeCell ref="MF25:MJ25"/>
    <mergeCell ref="MK25:MO25"/>
    <mergeCell ref="JQ18:JQ19"/>
    <mergeCell ref="JR18:JV18"/>
    <mergeCell ref="JW18:KA18"/>
    <mergeCell ref="KC18:KG18"/>
    <mergeCell ref="KH18:KL18"/>
    <mergeCell ref="KN18:KR18"/>
    <mergeCell ref="KS18:KW18"/>
    <mergeCell ref="KY18:LC18"/>
    <mergeCell ref="LD18:LH18"/>
    <mergeCell ref="LJ18:LN18"/>
    <mergeCell ref="LO18:LS18"/>
    <mergeCell ref="LU18:LY18"/>
    <mergeCell ref="LZ18:MD18"/>
    <mergeCell ref="MF18:MJ18"/>
    <mergeCell ref="MK18:MO18"/>
    <mergeCell ref="MR18:MR19"/>
    <mergeCell ref="MS18:MS19"/>
    <mergeCell ref="MT18:MT19"/>
    <mergeCell ref="MU18:MU19"/>
    <mergeCell ref="MV18:MV19"/>
    <mergeCell ref="MW18:MW19"/>
    <mergeCell ref="MX18:MX19"/>
    <mergeCell ref="JR19:JV19"/>
    <mergeCell ref="JW19:KA19"/>
    <mergeCell ref="KC19:KG19"/>
    <mergeCell ref="KH19:KL19"/>
    <mergeCell ref="KN19:KR19"/>
    <mergeCell ref="KS19:KW19"/>
    <mergeCell ref="KY19:LC19"/>
    <mergeCell ref="LD19:LH19"/>
    <mergeCell ref="LJ19:LN19"/>
    <mergeCell ref="LO19:LS19"/>
    <mergeCell ref="LU19:LY19"/>
    <mergeCell ref="LZ19:MD19"/>
    <mergeCell ref="MF19:MJ19"/>
    <mergeCell ref="MK19:MO19"/>
    <mergeCell ref="JQ16:JQ17"/>
    <mergeCell ref="JR16:JV16"/>
    <mergeCell ref="JW16:KA16"/>
    <mergeCell ref="KC16:KG16"/>
    <mergeCell ref="KH16:KL16"/>
    <mergeCell ref="KN16:KR16"/>
    <mergeCell ref="KS16:KW16"/>
    <mergeCell ref="KY16:LC16"/>
    <mergeCell ref="LD16:LH16"/>
    <mergeCell ref="LJ16:LN16"/>
    <mergeCell ref="LO16:LS16"/>
    <mergeCell ref="LU16:LY16"/>
    <mergeCell ref="LZ16:MD16"/>
    <mergeCell ref="MF16:MJ16"/>
    <mergeCell ref="MK16:MO16"/>
    <mergeCell ref="MR16:MR17"/>
    <mergeCell ref="MS16:MS17"/>
    <mergeCell ref="MT16:MT17"/>
    <mergeCell ref="MU16:MU17"/>
    <mergeCell ref="MV16:MV17"/>
    <mergeCell ref="MW16:MW17"/>
    <mergeCell ref="MX16:MX17"/>
    <mergeCell ref="JR17:JV17"/>
    <mergeCell ref="JW17:KA17"/>
    <mergeCell ref="KC17:KG17"/>
    <mergeCell ref="KH17:KL17"/>
    <mergeCell ref="KN17:KR17"/>
    <mergeCell ref="KS17:KW17"/>
    <mergeCell ref="KY17:LC17"/>
    <mergeCell ref="LD17:LH17"/>
    <mergeCell ref="LJ17:LN17"/>
    <mergeCell ref="LO17:LS17"/>
    <mergeCell ref="LU17:LY17"/>
    <mergeCell ref="LZ17:MD17"/>
    <mergeCell ref="MF17:MJ17"/>
    <mergeCell ref="MK17:MO17"/>
    <mergeCell ref="JQ14:JQ15"/>
    <mergeCell ref="JR14:JV14"/>
    <mergeCell ref="JW14:KA14"/>
    <mergeCell ref="KC14:KG14"/>
    <mergeCell ref="KH14:KL14"/>
    <mergeCell ref="KN14:KR14"/>
    <mergeCell ref="KS14:KW14"/>
    <mergeCell ref="KY14:LC14"/>
    <mergeCell ref="LD14:LH14"/>
    <mergeCell ref="LJ14:LN14"/>
    <mergeCell ref="LO14:LS14"/>
    <mergeCell ref="LU14:LY14"/>
    <mergeCell ref="LZ14:MD14"/>
    <mergeCell ref="MF14:MJ14"/>
    <mergeCell ref="MK14:MO14"/>
    <mergeCell ref="MR14:MR15"/>
    <mergeCell ref="MS14:MS15"/>
    <mergeCell ref="MT14:MT15"/>
    <mergeCell ref="MU14:MU15"/>
    <mergeCell ref="MV14:MV15"/>
    <mergeCell ref="MW14:MW15"/>
    <mergeCell ref="MX14:MX15"/>
    <mergeCell ref="JR15:JV15"/>
    <mergeCell ref="JW15:KA15"/>
    <mergeCell ref="KC15:KG15"/>
    <mergeCell ref="KH15:KL15"/>
    <mergeCell ref="KN15:KR15"/>
    <mergeCell ref="KS15:KW15"/>
    <mergeCell ref="KY15:LC15"/>
    <mergeCell ref="LD15:LH15"/>
    <mergeCell ref="LJ15:LN15"/>
    <mergeCell ref="LO15:LS15"/>
    <mergeCell ref="LU15:LY15"/>
    <mergeCell ref="LZ15:MD15"/>
    <mergeCell ref="MF15:MJ15"/>
    <mergeCell ref="MK15:MO15"/>
    <mergeCell ref="MR4:MR5"/>
    <mergeCell ref="JQ6:JQ7"/>
    <mergeCell ref="MS6:MS7"/>
    <mergeCell ref="MU6:MU7"/>
    <mergeCell ref="MV6:MV7"/>
    <mergeCell ref="MX6:MX7"/>
    <mergeCell ref="JQ8:JQ9"/>
    <mergeCell ref="JR8:JV8"/>
    <mergeCell ref="JW8:KA8"/>
    <mergeCell ref="KC8:KG8"/>
    <mergeCell ref="KH8:KL8"/>
    <mergeCell ref="KN8:KR8"/>
    <mergeCell ref="KS8:KW8"/>
    <mergeCell ref="KY8:LC8"/>
    <mergeCell ref="LD8:LH8"/>
    <mergeCell ref="LJ8:LN8"/>
    <mergeCell ref="LO8:LS8"/>
    <mergeCell ref="LU8:LY8"/>
    <mergeCell ref="LZ8:MD8"/>
    <mergeCell ref="MF8:MJ8"/>
    <mergeCell ref="MK8:MO8"/>
    <mergeCell ref="MR8:MR9"/>
    <mergeCell ref="MS8:MS9"/>
    <mergeCell ref="MU8:MU9"/>
    <mergeCell ref="MV8:MV9"/>
    <mergeCell ref="MW8:MW9"/>
    <mergeCell ref="MX8:MX9"/>
    <mergeCell ref="JR9:JV9"/>
    <mergeCell ref="JW9:KA9"/>
    <mergeCell ref="KC9:KG9"/>
    <mergeCell ref="KH9:KL9"/>
    <mergeCell ref="MR6:MR7"/>
    <mergeCell ref="KN9:KR9"/>
    <mergeCell ref="KS9:KW9"/>
    <mergeCell ref="KY9:LC9"/>
    <mergeCell ref="LD9:LH9"/>
    <mergeCell ref="LJ9:LN9"/>
    <mergeCell ref="LO9:LS9"/>
    <mergeCell ref="LU9:LY9"/>
    <mergeCell ref="LZ9:MD9"/>
    <mergeCell ref="MF9:MJ9"/>
    <mergeCell ref="MK9:MO9"/>
    <mergeCell ref="JQ10:JQ11"/>
    <mergeCell ref="JR10:JV10"/>
    <mergeCell ref="JW10:KA10"/>
    <mergeCell ref="KC10:KG10"/>
    <mergeCell ref="KH10:KL10"/>
    <mergeCell ref="KN10:KR10"/>
    <mergeCell ref="KS10:KW10"/>
    <mergeCell ref="KY10:LC10"/>
    <mergeCell ref="LD10:LH10"/>
    <mergeCell ref="LJ10:LN10"/>
    <mergeCell ref="LO10:LS10"/>
    <mergeCell ref="LU10:LY10"/>
    <mergeCell ref="LZ10:MD10"/>
    <mergeCell ref="MF10:MJ10"/>
    <mergeCell ref="JV2:JW2"/>
    <mergeCell ref="KG2:KH2"/>
    <mergeCell ref="KR2:KS2"/>
    <mergeCell ref="LC2:LD2"/>
    <mergeCell ref="LN2:LO2"/>
    <mergeCell ref="LY2:LZ2"/>
    <mergeCell ref="MJ2:MK2"/>
    <mergeCell ref="JV3:JW3"/>
    <mergeCell ref="KG3:KH3"/>
    <mergeCell ref="KR3:KS3"/>
    <mergeCell ref="LN3:LO3"/>
    <mergeCell ref="LY3:LZ3"/>
    <mergeCell ref="MJ3:MK3"/>
    <mergeCell ref="JR4:KA5"/>
    <mergeCell ref="KC4:KL5"/>
    <mergeCell ref="KN4:KW5"/>
    <mergeCell ref="KY4:LH5"/>
    <mergeCell ref="LJ4:LS5"/>
    <mergeCell ref="LU4:MD5"/>
    <mergeCell ref="MF4:MO5"/>
    <mergeCell ref="KY3:LH3"/>
    <mergeCell ref="JI16:JI17"/>
    <mergeCell ref="JJ16:JJ17"/>
    <mergeCell ref="JK16:JK17"/>
    <mergeCell ref="JL16:JL17"/>
    <mergeCell ref="JM16:JM17"/>
    <mergeCell ref="JN16:JN17"/>
    <mergeCell ref="JO16:JO17"/>
    <mergeCell ref="JI18:JI19"/>
    <mergeCell ref="JJ18:JJ19"/>
    <mergeCell ref="JK18:JK19"/>
    <mergeCell ref="JL18:JL19"/>
    <mergeCell ref="JM18:JM19"/>
    <mergeCell ref="JN18:JN19"/>
    <mergeCell ref="JO18:JO19"/>
    <mergeCell ref="JI20:JI21"/>
    <mergeCell ref="JJ20:JJ21"/>
    <mergeCell ref="JK20:JK21"/>
    <mergeCell ref="JL20:JL21"/>
    <mergeCell ref="JM20:JM21"/>
    <mergeCell ref="JN20:JN21"/>
    <mergeCell ref="JO20:JO21"/>
    <mergeCell ref="JL22:JL23"/>
    <mergeCell ref="JM22:JM23"/>
    <mergeCell ref="JN22:JN23"/>
    <mergeCell ref="JO22:JO23"/>
    <mergeCell ref="JI24:JI25"/>
    <mergeCell ref="JJ24:JJ25"/>
    <mergeCell ref="JK24:JK25"/>
    <mergeCell ref="JL24:JL25"/>
    <mergeCell ref="JM24:JM25"/>
    <mergeCell ref="JN24:JN25"/>
    <mergeCell ref="JO24:JO25"/>
    <mergeCell ref="ET22:ET23"/>
    <mergeCell ref="EU22:EU23"/>
    <mergeCell ref="EV22:EV23"/>
    <mergeCell ref="EW22:EW23"/>
    <mergeCell ref="EX22:EX23"/>
    <mergeCell ref="EY22:EY23"/>
    <mergeCell ref="EZ22:EZ23"/>
    <mergeCell ref="ET24:ET25"/>
    <mergeCell ref="EU24:EU25"/>
    <mergeCell ref="EV24:EV25"/>
    <mergeCell ref="EW24:EW25"/>
    <mergeCell ref="EX24:EX25"/>
    <mergeCell ref="EY24:EY25"/>
    <mergeCell ref="EZ24:EZ25"/>
    <mergeCell ref="FB22:FB23"/>
    <mergeCell ref="FC22:FG22"/>
    <mergeCell ref="FH22:FL22"/>
    <mergeCell ref="FN22:FR22"/>
    <mergeCell ref="FS22:FW22"/>
    <mergeCell ref="FY22:GC22"/>
    <mergeCell ref="GD22:GH22"/>
    <mergeCell ref="JI10:JI11"/>
    <mergeCell ref="JJ10:JJ11"/>
    <mergeCell ref="JK10:JK11"/>
    <mergeCell ref="JL10:JL11"/>
    <mergeCell ref="JM10:JM11"/>
    <mergeCell ref="JN10:JN11"/>
    <mergeCell ref="JI12:JI13"/>
    <mergeCell ref="JJ12:JJ13"/>
    <mergeCell ref="JK12:JK13"/>
    <mergeCell ref="JL12:JL13"/>
    <mergeCell ref="JM12:JM13"/>
    <mergeCell ref="JN12:JN13"/>
    <mergeCell ref="ET26:ET27"/>
    <mergeCell ref="EU26:EU27"/>
    <mergeCell ref="EV26:EV27"/>
    <mergeCell ref="EW26:EW27"/>
    <mergeCell ref="EX26:EX27"/>
    <mergeCell ref="EY26:EY27"/>
    <mergeCell ref="EZ26:EZ27"/>
    <mergeCell ref="EV18:EV19"/>
    <mergeCell ref="EW18:EW19"/>
    <mergeCell ref="EX18:EX19"/>
    <mergeCell ref="EY18:EY19"/>
    <mergeCell ref="EZ18:EZ19"/>
    <mergeCell ref="ET20:ET21"/>
    <mergeCell ref="EU20:EU21"/>
    <mergeCell ref="EV20:EV21"/>
    <mergeCell ref="EW20:EW21"/>
    <mergeCell ref="EX20:EX21"/>
    <mergeCell ref="JI22:JI23"/>
    <mergeCell ref="JJ22:JJ23"/>
    <mergeCell ref="JK22:JK23"/>
    <mergeCell ref="JN14:JN15"/>
    <mergeCell ref="JI26:JI27"/>
    <mergeCell ref="JJ26:JJ27"/>
    <mergeCell ref="JK26:JK27"/>
    <mergeCell ref="JL26:JL27"/>
    <mergeCell ref="JM26:JM27"/>
    <mergeCell ref="JN26:JN27"/>
    <mergeCell ref="JE30:JF30"/>
    <mergeCell ref="JE31:JF31"/>
    <mergeCell ref="ET12:ET13"/>
    <mergeCell ref="EU12:EU13"/>
    <mergeCell ref="EV12:EV13"/>
    <mergeCell ref="EW12:EW13"/>
    <mergeCell ref="EX12:EX13"/>
    <mergeCell ref="EY12:EY13"/>
    <mergeCell ref="EZ12:EZ13"/>
    <mergeCell ref="ET14:ET15"/>
    <mergeCell ref="EU14:EU15"/>
    <mergeCell ref="EV14:EV15"/>
    <mergeCell ref="EW14:EW15"/>
    <mergeCell ref="EX14:EX15"/>
    <mergeCell ref="EY14:EY15"/>
    <mergeCell ref="EZ14:EZ15"/>
    <mergeCell ref="ET16:ET17"/>
    <mergeCell ref="EU16:EU17"/>
    <mergeCell ref="EV16:EV17"/>
    <mergeCell ref="EW16:EW17"/>
    <mergeCell ref="EX16:EX17"/>
    <mergeCell ref="EY16:EY17"/>
    <mergeCell ref="EZ16:EZ17"/>
    <mergeCell ref="ET18:ET19"/>
    <mergeCell ref="EU18:EU19"/>
    <mergeCell ref="EY20:EY21"/>
    <mergeCell ref="EZ20:EZ21"/>
    <mergeCell ref="DQ20:DQ21"/>
    <mergeCell ref="DR20:DR21"/>
    <mergeCell ref="DS20:DS21"/>
    <mergeCell ref="DU20:DU21"/>
    <mergeCell ref="DO22:DO23"/>
    <mergeCell ref="DP22:DP23"/>
    <mergeCell ref="DQ22:DQ23"/>
    <mergeCell ref="DR22:DR23"/>
    <mergeCell ref="DS22:DS23"/>
    <mergeCell ref="DU22:DU23"/>
    <mergeCell ref="DO24:DO25"/>
    <mergeCell ref="DP24:DP25"/>
    <mergeCell ref="DQ24:DQ25"/>
    <mergeCell ref="DR24:DR25"/>
    <mergeCell ref="DU24:DU25"/>
    <mergeCell ref="DT12:DT13"/>
    <mergeCell ref="DS14:DS15"/>
    <mergeCell ref="DT14:DT15"/>
    <mergeCell ref="DT16:DT17"/>
    <mergeCell ref="DO18:DO19"/>
    <mergeCell ref="DT18:DT19"/>
    <mergeCell ref="DO20:DO21"/>
    <mergeCell ref="DT20:DT21"/>
    <mergeCell ref="DT22:DT23"/>
    <mergeCell ref="DS24:DS25"/>
    <mergeCell ref="DT24:DT25"/>
    <mergeCell ref="DO26:DO27"/>
    <mergeCell ref="DT26:DT27"/>
    <mergeCell ref="DP6:DP7"/>
    <mergeCell ref="DQ6:DQ7"/>
    <mergeCell ref="DR6:DR7"/>
    <mergeCell ref="DS6:DS7"/>
    <mergeCell ref="DO16:DO17"/>
    <mergeCell ref="DP16:DP17"/>
    <mergeCell ref="DQ16:DQ17"/>
    <mergeCell ref="DR16:DR17"/>
    <mergeCell ref="DS16:DS17"/>
    <mergeCell ref="DP26:DP27"/>
    <mergeCell ref="DQ26:DQ27"/>
    <mergeCell ref="DR26:DR27"/>
    <mergeCell ref="DS26:DS27"/>
    <mergeCell ref="CM18:CM19"/>
    <mergeCell ref="CN18:CN19"/>
    <mergeCell ref="CP18:CP19"/>
    <mergeCell ref="CK20:CK21"/>
    <mergeCell ref="CL20:CL21"/>
    <mergeCell ref="CM20:CM21"/>
    <mergeCell ref="DU6:DU7"/>
    <mergeCell ref="DP8:DP9"/>
    <mergeCell ref="DQ8:DQ9"/>
    <mergeCell ref="DR8:DR9"/>
    <mergeCell ref="DS8:DS9"/>
    <mergeCell ref="DU8:DU9"/>
    <mergeCell ref="DP10:DP11"/>
    <mergeCell ref="DQ10:DQ11"/>
    <mergeCell ref="DR10:DR11"/>
    <mergeCell ref="DS10:DS11"/>
    <mergeCell ref="DU10:DU11"/>
    <mergeCell ref="DP12:DP13"/>
    <mergeCell ref="DQ12:DQ13"/>
    <mergeCell ref="DR12:DR13"/>
    <mergeCell ref="DS12:DS13"/>
    <mergeCell ref="DU12:DU13"/>
    <mergeCell ref="DO14:DO15"/>
    <mergeCell ref="DP14:DP15"/>
    <mergeCell ref="DQ14:DQ15"/>
    <mergeCell ref="DR14:DR15"/>
    <mergeCell ref="DU14:DU15"/>
    <mergeCell ref="DO6:DO7"/>
    <mergeCell ref="DT6:DT7"/>
    <mergeCell ref="DO10:DO11"/>
    <mergeCell ref="DT10:DT11"/>
    <mergeCell ref="DO12:DO13"/>
    <mergeCell ref="CJ14:CJ15"/>
    <mergeCell ref="CK14:CK15"/>
    <mergeCell ref="CL14:CL15"/>
    <mergeCell ref="CM14:CM15"/>
    <mergeCell ref="CP14:CP15"/>
    <mergeCell ref="CJ16:CJ17"/>
    <mergeCell ref="DU16:DU17"/>
    <mergeCell ref="DP18:DP19"/>
    <mergeCell ref="DQ18:DQ19"/>
    <mergeCell ref="DR18:DR19"/>
    <mergeCell ref="DS18:DS19"/>
    <mergeCell ref="DU18:DU19"/>
    <mergeCell ref="DP20:DP21"/>
    <mergeCell ref="CO6:CO7"/>
    <mergeCell ref="CJ10:CJ11"/>
    <mergeCell ref="CO10:CO11"/>
    <mergeCell ref="CJ12:CJ13"/>
    <mergeCell ref="CO12:CO13"/>
    <mergeCell ref="CN14:CN15"/>
    <mergeCell ref="CO14:CO15"/>
    <mergeCell ref="CO16:CO17"/>
    <mergeCell ref="CJ18:CJ19"/>
    <mergeCell ref="CO18:CO19"/>
    <mergeCell ref="CJ20:CJ21"/>
    <mergeCell ref="CO20:CO21"/>
    <mergeCell ref="CK16:CK17"/>
    <mergeCell ref="CL16:CL17"/>
    <mergeCell ref="CM16:CM17"/>
    <mergeCell ref="CN16:CN17"/>
    <mergeCell ref="CP16:CP17"/>
    <mergeCell ref="CK18:CK19"/>
    <mergeCell ref="CL18:CL19"/>
    <mergeCell ref="CM6:CM7"/>
    <mergeCell ref="CN6:CN7"/>
    <mergeCell ref="CP6:CP7"/>
    <mergeCell ref="CK8:CK9"/>
    <mergeCell ref="CL8:CL9"/>
    <mergeCell ref="CM8:CM9"/>
    <mergeCell ref="CN8:CN9"/>
    <mergeCell ref="CP8:CP9"/>
    <mergeCell ref="CK10:CK11"/>
    <mergeCell ref="CL10:CL11"/>
    <mergeCell ref="CM10:CM11"/>
    <mergeCell ref="CN10:CN11"/>
    <mergeCell ref="CP10:CP11"/>
    <mergeCell ref="CK12:CK13"/>
    <mergeCell ref="CL12:CL13"/>
    <mergeCell ref="CM12:CM13"/>
    <mergeCell ref="CN12:CN13"/>
    <mergeCell ref="CP12:CP13"/>
    <mergeCell ref="BK20:BK21"/>
    <mergeCell ref="CN20:CN21"/>
    <mergeCell ref="CP20:CP21"/>
    <mergeCell ref="CJ22:CJ23"/>
    <mergeCell ref="CK22:CK23"/>
    <mergeCell ref="CL22:CL23"/>
    <mergeCell ref="CM22:CM23"/>
    <mergeCell ref="CP22:CP23"/>
    <mergeCell ref="BF6:BF7"/>
    <mergeCell ref="BG6:BG7"/>
    <mergeCell ref="BH6:BH7"/>
    <mergeCell ref="BI6:BI7"/>
    <mergeCell ref="BK6:BK7"/>
    <mergeCell ref="BF8:BF9"/>
    <mergeCell ref="BG8:BG9"/>
    <mergeCell ref="BH8:BH9"/>
    <mergeCell ref="BI8:BI9"/>
    <mergeCell ref="BK8:BK9"/>
    <mergeCell ref="BF10:BF11"/>
    <mergeCell ref="BG10:BG11"/>
    <mergeCell ref="BH10:BH11"/>
    <mergeCell ref="BI10:BI11"/>
    <mergeCell ref="BK10:BK11"/>
    <mergeCell ref="BF12:BF13"/>
    <mergeCell ref="BG12:BG13"/>
    <mergeCell ref="BH12:BH13"/>
    <mergeCell ref="BI12:BI13"/>
    <mergeCell ref="BK12:BK13"/>
    <mergeCell ref="CN22:CN23"/>
    <mergeCell ref="CO22:CO23"/>
    <mergeCell ref="CK6:CK7"/>
    <mergeCell ref="CL6:CL7"/>
    <mergeCell ref="BK22:BK23"/>
    <mergeCell ref="BE24:BE25"/>
    <mergeCell ref="BF24:BF25"/>
    <mergeCell ref="BG24:BG25"/>
    <mergeCell ref="BH24:BH25"/>
    <mergeCell ref="BI24:BI25"/>
    <mergeCell ref="BK24:BK25"/>
    <mergeCell ref="BF26:BF27"/>
    <mergeCell ref="BG26:BG27"/>
    <mergeCell ref="BH26:BH27"/>
    <mergeCell ref="BI26:BI27"/>
    <mergeCell ref="BK26:BK27"/>
    <mergeCell ref="BE14:BE15"/>
    <mergeCell ref="BF14:BF15"/>
    <mergeCell ref="BG14:BG15"/>
    <mergeCell ref="BH14:BH15"/>
    <mergeCell ref="BK14:BK15"/>
    <mergeCell ref="BE16:BE17"/>
    <mergeCell ref="BF16:BF17"/>
    <mergeCell ref="BG16:BG17"/>
    <mergeCell ref="BH16:BH17"/>
    <mergeCell ref="BI16:BI17"/>
    <mergeCell ref="BK16:BK17"/>
    <mergeCell ref="BF18:BF19"/>
    <mergeCell ref="BG18:BG19"/>
    <mergeCell ref="BH18:BH19"/>
    <mergeCell ref="BI18:BI19"/>
    <mergeCell ref="BK18:BK19"/>
    <mergeCell ref="BF20:BF21"/>
    <mergeCell ref="BG20:BG21"/>
    <mergeCell ref="BH20:BH21"/>
    <mergeCell ref="BI20:BI21"/>
    <mergeCell ref="BJ6:BJ7"/>
    <mergeCell ref="BE10:BE11"/>
    <mergeCell ref="BJ10:BJ11"/>
    <mergeCell ref="BE12:BE13"/>
    <mergeCell ref="BJ12:BJ13"/>
    <mergeCell ref="BI14:BI15"/>
    <mergeCell ref="BJ14:BJ15"/>
    <mergeCell ref="BJ16:BJ17"/>
    <mergeCell ref="BE18:BE19"/>
    <mergeCell ref="BJ18:BJ19"/>
    <mergeCell ref="BE20:BE21"/>
    <mergeCell ref="BJ20:BJ21"/>
    <mergeCell ref="BJ22:BJ23"/>
    <mergeCell ref="BJ24:BJ25"/>
    <mergeCell ref="BE26:BE27"/>
    <mergeCell ref="BJ26:BJ27"/>
    <mergeCell ref="BJ30:BJ31"/>
    <mergeCell ref="BE22:BE23"/>
    <mergeCell ref="BF22:BF23"/>
    <mergeCell ref="BG22:BG23"/>
    <mergeCell ref="BH22:BH23"/>
    <mergeCell ref="BI22:BI23"/>
    <mergeCell ref="AC10:AC11"/>
    <mergeCell ref="AC12:AC13"/>
    <mergeCell ref="AC14:AC15"/>
    <mergeCell ref="AC16:AC17"/>
    <mergeCell ref="AC18:AC19"/>
    <mergeCell ref="AC20:AC21"/>
    <mergeCell ref="AC22:AC23"/>
    <mergeCell ref="AC24:AC25"/>
    <mergeCell ref="AC26:AC27"/>
    <mergeCell ref="AC30:AC31"/>
    <mergeCell ref="AE6:AE7"/>
    <mergeCell ref="AE10:AE11"/>
    <mergeCell ref="AE12:AE13"/>
    <mergeCell ref="AE14:AE15"/>
    <mergeCell ref="AE16:AE17"/>
    <mergeCell ref="AE18:AE19"/>
    <mergeCell ref="AE20:AE21"/>
    <mergeCell ref="AE22:AE23"/>
    <mergeCell ref="AE24:AE25"/>
    <mergeCell ref="AE26:AE27"/>
    <mergeCell ref="AE30:AE31"/>
    <mergeCell ref="Z6:Z7"/>
    <mergeCell ref="Z10:Z11"/>
    <mergeCell ref="Z12:Z13"/>
    <mergeCell ref="Z18:Z19"/>
    <mergeCell ref="Z20:Z21"/>
    <mergeCell ref="Z26:Z27"/>
    <mergeCell ref="AC6:AC7"/>
    <mergeCell ref="AC8:AC9"/>
    <mergeCell ref="CS28:CT28"/>
    <mergeCell ref="CV28:CW28"/>
    <mergeCell ref="CY28:CZ28"/>
    <mergeCell ref="DB28:DC28"/>
    <mergeCell ref="DE28:DF28"/>
    <mergeCell ref="DH28:DI28"/>
    <mergeCell ref="DK28:DL28"/>
    <mergeCell ref="CS29:CT29"/>
    <mergeCell ref="CV29:CW29"/>
    <mergeCell ref="CY29:CZ29"/>
    <mergeCell ref="DB29:DC29"/>
    <mergeCell ref="DE29:DF29"/>
    <mergeCell ref="DH29:DI29"/>
    <mergeCell ref="DK29:DL29"/>
    <mergeCell ref="DW26:DW27"/>
    <mergeCell ref="DX28:DY28"/>
    <mergeCell ref="EA28:EB28"/>
    <mergeCell ref="DX29:DY29"/>
    <mergeCell ref="EA29:EB29"/>
    <mergeCell ref="DU26:DU27"/>
    <mergeCell ref="CV32:CW32"/>
    <mergeCell ref="CY32:CZ32"/>
    <mergeCell ref="DB32:DC32"/>
    <mergeCell ref="DE32:DF32"/>
    <mergeCell ref="CR12:CR13"/>
    <mergeCell ref="CR14:CR15"/>
    <mergeCell ref="CR16:CR17"/>
    <mergeCell ref="CR18:CR19"/>
    <mergeCell ref="CR20:CR21"/>
    <mergeCell ref="CR22:CR23"/>
    <mergeCell ref="C26:C27"/>
    <mergeCell ref="CS2:CT2"/>
    <mergeCell ref="CV2:CW2"/>
    <mergeCell ref="CY2:CZ2"/>
    <mergeCell ref="DB2:DC2"/>
    <mergeCell ref="DE2:DF2"/>
    <mergeCell ref="DH2:DI2"/>
    <mergeCell ref="CS3:CT3"/>
    <mergeCell ref="CV3:CW3"/>
    <mergeCell ref="CY3:CZ3"/>
    <mergeCell ref="DB3:DC3"/>
    <mergeCell ref="DE3:DF3"/>
    <mergeCell ref="DH3:DI3"/>
    <mergeCell ref="CS4:CT5"/>
    <mergeCell ref="CV4:CW5"/>
    <mergeCell ref="CY4:CZ5"/>
    <mergeCell ref="DB4:DC5"/>
    <mergeCell ref="DE4:DF5"/>
    <mergeCell ref="DH4:DI5"/>
    <mergeCell ref="C30:C31"/>
    <mergeCell ref="AB30:AB31"/>
    <mergeCell ref="AD30:AD31"/>
    <mergeCell ref="AL32:AM32"/>
    <mergeCell ref="AO32:AP32"/>
    <mergeCell ref="AR32:AS32"/>
    <mergeCell ref="AU32:AV32"/>
    <mergeCell ref="CC28:CD28"/>
    <mergeCell ref="CF28:CG28"/>
    <mergeCell ref="BN29:BO29"/>
    <mergeCell ref="BQ29:BR29"/>
    <mergeCell ref="DK4:DL5"/>
    <mergeCell ref="CR6:CR7"/>
    <mergeCell ref="CR8:CR9"/>
    <mergeCell ref="CR10:CR11"/>
    <mergeCell ref="AA26:AA27"/>
    <mergeCell ref="AB26:AB27"/>
    <mergeCell ref="AD26:AD27"/>
    <mergeCell ref="AF26:AF27"/>
    <mergeCell ref="D28:E28"/>
    <mergeCell ref="G28:H28"/>
    <mergeCell ref="J28:K28"/>
    <mergeCell ref="M28:N28"/>
    <mergeCell ref="P28:Q28"/>
    <mergeCell ref="S28:T28"/>
    <mergeCell ref="V28:W28"/>
    <mergeCell ref="D29:E29"/>
    <mergeCell ref="G29:H29"/>
    <mergeCell ref="J29:K29"/>
    <mergeCell ref="M29:N29"/>
    <mergeCell ref="P29:Q29"/>
    <mergeCell ref="S29:T29"/>
    <mergeCell ref="V29:W29"/>
    <mergeCell ref="V4:W5"/>
    <mergeCell ref="BA4:BB5"/>
    <mergeCell ref="CR24:CR25"/>
    <mergeCell ref="AH26:AH27"/>
    <mergeCell ref="AI28:AJ28"/>
    <mergeCell ref="AL28:AM28"/>
    <mergeCell ref="AO28:AP28"/>
    <mergeCell ref="AR28:AS28"/>
    <mergeCell ref="AU28:AV28"/>
    <mergeCell ref="AX28:AY28"/>
    <mergeCell ref="BA28:BB28"/>
    <mergeCell ref="AI29:AJ29"/>
    <mergeCell ref="AL29:AM29"/>
    <mergeCell ref="AO29:AP29"/>
    <mergeCell ref="AR29:AS29"/>
    <mergeCell ref="AU29:AV29"/>
    <mergeCell ref="AX29:AY29"/>
    <mergeCell ref="BA29:BB29"/>
    <mergeCell ref="AH30:AH31"/>
    <mergeCell ref="CR26:CR27"/>
    <mergeCell ref="BF30:BF31"/>
    <mergeCell ref="BG30:BG31"/>
    <mergeCell ref="BH30:BH31"/>
    <mergeCell ref="BI30:BI31"/>
    <mergeCell ref="BK30:BK31"/>
    <mergeCell ref="CO24:CO25"/>
    <mergeCell ref="CJ26:CJ27"/>
    <mergeCell ref="CO26:CO27"/>
    <mergeCell ref="CO30:CO31"/>
    <mergeCell ref="CM26:CM27"/>
    <mergeCell ref="CN26:CN27"/>
    <mergeCell ref="CP26:CP27"/>
    <mergeCell ref="CK30:CK31"/>
    <mergeCell ref="CL30:CL31"/>
    <mergeCell ref="AA14:AA15"/>
    <mergeCell ref="AB14:AB15"/>
    <mergeCell ref="AD14:AD15"/>
    <mergeCell ref="C16:C17"/>
    <mergeCell ref="Z16:Z17"/>
    <mergeCell ref="AA16:AA17"/>
    <mergeCell ref="AB16:AB17"/>
    <mergeCell ref="AD16:AD17"/>
    <mergeCell ref="AF16:AF17"/>
    <mergeCell ref="C18:C19"/>
    <mergeCell ref="AA18:AA19"/>
    <mergeCell ref="AB18:AB19"/>
    <mergeCell ref="AD18:AD19"/>
    <mergeCell ref="AF18:AF19"/>
    <mergeCell ref="AF30:AF31"/>
    <mergeCell ref="G32:H32"/>
    <mergeCell ref="J32:K32"/>
    <mergeCell ref="M32:N32"/>
    <mergeCell ref="P32:Q32"/>
    <mergeCell ref="AF14:AF15"/>
    <mergeCell ref="AA30:AA31"/>
    <mergeCell ref="C20:C21"/>
    <mergeCell ref="AA20:AA21"/>
    <mergeCell ref="AB20:AB21"/>
    <mergeCell ref="AD20:AD21"/>
    <mergeCell ref="AF20:AF21"/>
    <mergeCell ref="C22:C23"/>
    <mergeCell ref="Z22:Z23"/>
    <mergeCell ref="AA22:AA23"/>
    <mergeCell ref="AB22:AB23"/>
    <mergeCell ref="AD22:AD23"/>
    <mergeCell ref="AF22:AF23"/>
    <mergeCell ref="C24:C25"/>
    <mergeCell ref="Z24:Z25"/>
    <mergeCell ref="AA24:AA25"/>
    <mergeCell ref="AB24:AB25"/>
    <mergeCell ref="AD24:AD25"/>
    <mergeCell ref="AF24:AF25"/>
    <mergeCell ref="BZ28:CA28"/>
    <mergeCell ref="CJ24:CJ25"/>
    <mergeCell ref="CK24:CK25"/>
    <mergeCell ref="CL24:CL25"/>
    <mergeCell ref="CM24:CM25"/>
    <mergeCell ref="CN24:CN25"/>
    <mergeCell ref="CP24:CP25"/>
    <mergeCell ref="CK26:CK27"/>
    <mergeCell ref="CL26:CL27"/>
    <mergeCell ref="D2:E2"/>
    <mergeCell ref="G2:H2"/>
    <mergeCell ref="J2:K2"/>
    <mergeCell ref="M2:N2"/>
    <mergeCell ref="P2:Q2"/>
    <mergeCell ref="S2:T2"/>
    <mergeCell ref="D3:E3"/>
    <mergeCell ref="G3:H3"/>
    <mergeCell ref="J3:K3"/>
    <mergeCell ref="M3:N3"/>
    <mergeCell ref="P3:Q3"/>
    <mergeCell ref="S3:T3"/>
    <mergeCell ref="D4:E5"/>
    <mergeCell ref="G4:H5"/>
    <mergeCell ref="J4:K5"/>
    <mergeCell ref="M4:N5"/>
    <mergeCell ref="P4:Q5"/>
    <mergeCell ref="S4:T5"/>
    <mergeCell ref="AA12:AA13"/>
    <mergeCell ref="AB12:AB13"/>
    <mergeCell ref="AD12:AD13"/>
    <mergeCell ref="AF12:AF13"/>
    <mergeCell ref="Z14:Z15"/>
    <mergeCell ref="JV36:JW36"/>
    <mergeCell ref="JX36:JY36"/>
    <mergeCell ref="JZ36:KA36"/>
    <mergeCell ref="KC36:KD36"/>
    <mergeCell ref="KN12:KR12"/>
    <mergeCell ref="KS12:KW12"/>
    <mergeCell ref="KS6:KW6"/>
    <mergeCell ref="KN7:KR7"/>
    <mergeCell ref="KS7:KW7"/>
    <mergeCell ref="C6:C7"/>
    <mergeCell ref="AA6:AA7"/>
    <mergeCell ref="AB6:AB7"/>
    <mergeCell ref="AD6:AD7"/>
    <mergeCell ref="AF6:AF7"/>
    <mergeCell ref="C8:C9"/>
    <mergeCell ref="AA8:AA9"/>
    <mergeCell ref="AB8:AB9"/>
    <mergeCell ref="AD8:AD9"/>
    <mergeCell ref="AF8:AF9"/>
    <mergeCell ref="C10:C11"/>
    <mergeCell ref="AA10:AA11"/>
    <mergeCell ref="AB10:AB11"/>
    <mergeCell ref="AD10:AD11"/>
    <mergeCell ref="AF10:AF11"/>
    <mergeCell ref="JR36:JS36"/>
    <mergeCell ref="JT36:JU36"/>
    <mergeCell ref="BQ32:BR32"/>
    <mergeCell ref="BT32:BU32"/>
    <mergeCell ref="BW32:BX32"/>
    <mergeCell ref="BZ32:CA32"/>
    <mergeCell ref="BT28:BU28"/>
    <mergeCell ref="BW28:BX28"/>
    <mergeCell ref="A6:A7"/>
    <mergeCell ref="A8:A9"/>
    <mergeCell ref="A10:A11"/>
    <mergeCell ref="A12:A13"/>
    <mergeCell ref="A16:A17"/>
    <mergeCell ref="A18:A19"/>
    <mergeCell ref="A14:A15"/>
    <mergeCell ref="AH6:AH7"/>
    <mergeCell ref="AH8:AH9"/>
    <mergeCell ref="AH10:AH11"/>
    <mergeCell ref="BE6:BE7"/>
    <mergeCell ref="AH12:AH13"/>
    <mergeCell ref="AH14:AH15"/>
    <mergeCell ref="AH16:AH17"/>
    <mergeCell ref="AH18:AH19"/>
    <mergeCell ref="BM12:BM13"/>
    <mergeCell ref="CJ6:CJ7"/>
    <mergeCell ref="BM16:BM17"/>
    <mergeCell ref="BM18:BM19"/>
    <mergeCell ref="BM14:BM15"/>
    <mergeCell ref="JO10:JO11"/>
    <mergeCell ref="C12:C13"/>
    <mergeCell ref="C14:C15"/>
    <mergeCell ref="MT12:MT13"/>
    <mergeCell ref="MU12:MU13"/>
    <mergeCell ref="MV12:MV13"/>
    <mergeCell ref="MW12:MW13"/>
    <mergeCell ref="MX12:MX13"/>
    <mergeCell ref="JR13:JV13"/>
    <mergeCell ref="JW13:KA13"/>
    <mergeCell ref="KC13:KG13"/>
    <mergeCell ref="KH13:KL13"/>
    <mergeCell ref="KN13:KR13"/>
    <mergeCell ref="KS13:KW13"/>
    <mergeCell ref="KY13:LC13"/>
    <mergeCell ref="LD13:LH13"/>
    <mergeCell ref="LJ13:LN13"/>
    <mergeCell ref="LO13:LS13"/>
    <mergeCell ref="LU13:LY13"/>
    <mergeCell ref="LZ13:MD13"/>
    <mergeCell ref="MF13:MJ13"/>
    <mergeCell ref="MK13:MO13"/>
    <mergeCell ref="KY12:LC12"/>
    <mergeCell ref="LD12:LH12"/>
    <mergeCell ref="JW12:KA12"/>
    <mergeCell ref="KC12:KG12"/>
    <mergeCell ref="KH12:KL12"/>
    <mergeCell ref="A30:A31"/>
    <mergeCell ref="A20:A21"/>
    <mergeCell ref="A22:A23"/>
    <mergeCell ref="A24:A25"/>
    <mergeCell ref="A26:A27"/>
    <mergeCell ref="AH20:AH21"/>
    <mergeCell ref="AH22:AH23"/>
    <mergeCell ref="AH24:AH25"/>
    <mergeCell ref="BT29:BU29"/>
    <mergeCell ref="BW29:BX29"/>
    <mergeCell ref="BZ29:CA29"/>
    <mergeCell ref="CC29:CD29"/>
    <mergeCell ref="CF29:CG29"/>
    <mergeCell ref="BM30:BM31"/>
    <mergeCell ref="BM20:BM21"/>
    <mergeCell ref="BM22:BM23"/>
    <mergeCell ref="BM24:BM25"/>
    <mergeCell ref="BM26:BM27"/>
    <mergeCell ref="BN28:BO28"/>
    <mergeCell ref="BQ28:BR28"/>
    <mergeCell ref="AI2:AJ2"/>
    <mergeCell ref="AL2:AM2"/>
    <mergeCell ref="AO2:AP2"/>
    <mergeCell ref="AR2:AS2"/>
    <mergeCell ref="AU2:AV2"/>
    <mergeCell ref="AX2:AY2"/>
    <mergeCell ref="AI3:AJ3"/>
    <mergeCell ref="AL3:AM3"/>
    <mergeCell ref="AO3:AP3"/>
    <mergeCell ref="AR3:AS3"/>
    <mergeCell ref="AU3:AV3"/>
    <mergeCell ref="AX3:AY3"/>
    <mergeCell ref="AI4:AJ5"/>
    <mergeCell ref="AL4:AM5"/>
    <mergeCell ref="AO4:AP5"/>
    <mergeCell ref="AR4:AS5"/>
    <mergeCell ref="AU4:AV5"/>
    <mergeCell ref="AX4:AY5"/>
    <mergeCell ref="CC2:CD2"/>
    <mergeCell ref="BN3:BO3"/>
    <mergeCell ref="BQ3:BR3"/>
    <mergeCell ref="BT3:BU3"/>
    <mergeCell ref="BW3:BX3"/>
    <mergeCell ref="BZ3:CA3"/>
    <mergeCell ref="CC3:CD3"/>
    <mergeCell ref="BN4:BO5"/>
    <mergeCell ref="BQ4:BR5"/>
    <mergeCell ref="BT4:BU5"/>
    <mergeCell ref="BW4:BX5"/>
    <mergeCell ref="BZ4:CA5"/>
    <mergeCell ref="CC4:CD5"/>
    <mergeCell ref="CF4:CG5"/>
    <mergeCell ref="BM6:BM7"/>
    <mergeCell ref="BM8:BM9"/>
    <mergeCell ref="BM10:BM11"/>
    <mergeCell ref="BN2:BO2"/>
    <mergeCell ref="BQ2:BR2"/>
    <mergeCell ref="BT2:BU2"/>
    <mergeCell ref="BW2:BX2"/>
    <mergeCell ref="BZ2:CA2"/>
    <mergeCell ref="EW6:EW7"/>
    <mergeCell ref="EX6:EX7"/>
    <mergeCell ref="EY6:EY7"/>
    <mergeCell ref="EZ6:EZ7"/>
    <mergeCell ref="EU8:EU9"/>
    <mergeCell ref="EV8:EV9"/>
    <mergeCell ref="EW8:EW9"/>
    <mergeCell ref="EX8:EX9"/>
    <mergeCell ref="EZ8:EZ9"/>
    <mergeCell ref="ET10:ET11"/>
    <mergeCell ref="EU10:EU11"/>
    <mergeCell ref="EV10:EV11"/>
    <mergeCell ref="EW10:EW11"/>
    <mergeCell ref="EX10:EX11"/>
    <mergeCell ref="EY10:EY11"/>
    <mergeCell ref="EZ10:EZ11"/>
    <mergeCell ref="DX2:DY2"/>
    <mergeCell ref="EA2:EB2"/>
    <mergeCell ref="ED2:EE2"/>
    <mergeCell ref="EG2:EH2"/>
    <mergeCell ref="EJ2:EK2"/>
    <mergeCell ref="EM2:EN2"/>
    <mergeCell ref="DX3:DY3"/>
    <mergeCell ref="EA3:EB3"/>
    <mergeCell ref="ED3:EE3"/>
    <mergeCell ref="EG3:EH3"/>
    <mergeCell ref="EJ3:EK3"/>
    <mergeCell ref="EM3:EN3"/>
    <mergeCell ref="DX4:DY5"/>
    <mergeCell ref="EA4:EB5"/>
    <mergeCell ref="ED4:EE5"/>
    <mergeCell ref="EG4:EH5"/>
    <mergeCell ref="ED32:EE32"/>
    <mergeCell ref="EG32:EH32"/>
    <mergeCell ref="EJ32:EK32"/>
    <mergeCell ref="DW12:DW13"/>
    <mergeCell ref="DW14:DW15"/>
    <mergeCell ref="DW16:DW17"/>
    <mergeCell ref="DW18:DW19"/>
    <mergeCell ref="DW20:DW21"/>
    <mergeCell ref="DW22:DW23"/>
    <mergeCell ref="DW24:DW25"/>
    <mergeCell ref="EP4:EQ5"/>
    <mergeCell ref="DW6:DW7"/>
    <mergeCell ref="DW8:DW9"/>
    <mergeCell ref="DW10:DW11"/>
    <mergeCell ref="ET6:ET7"/>
    <mergeCell ref="EU6:EU7"/>
    <mergeCell ref="EV6:EV7"/>
    <mergeCell ref="EJ4:EK5"/>
    <mergeCell ref="EM4:EN5"/>
    <mergeCell ref="ED28:EE28"/>
    <mergeCell ref="EG28:EH28"/>
    <mergeCell ref="EJ28:EK28"/>
    <mergeCell ref="EM28:EN28"/>
    <mergeCell ref="EP28:EQ28"/>
    <mergeCell ref="ED29:EE29"/>
    <mergeCell ref="EG29:EH29"/>
    <mergeCell ref="EJ29:EK29"/>
    <mergeCell ref="EM29:EN29"/>
    <mergeCell ref="IS3:IT3"/>
    <mergeCell ref="IV3:IW3"/>
    <mergeCell ref="IY3:IZ3"/>
    <mergeCell ref="JB3:JC3"/>
    <mergeCell ref="IM4:IN5"/>
    <mergeCell ref="IP4:IQ5"/>
    <mergeCell ref="IS4:IT5"/>
    <mergeCell ref="IV4:IW5"/>
    <mergeCell ref="IY4:IZ5"/>
    <mergeCell ref="JB4:JC5"/>
    <mergeCell ref="JE4:JF5"/>
    <mergeCell ref="JO6:JO7"/>
    <mergeCell ref="JO8:JO9"/>
    <mergeCell ref="IV2:IW2"/>
    <mergeCell ref="IS2:IT2"/>
    <mergeCell ref="IP2:IQ2"/>
    <mergeCell ref="IM2:IN2"/>
    <mergeCell ref="JN6:JN7"/>
    <mergeCell ref="JJ8:JJ9"/>
    <mergeCell ref="JK8:JK9"/>
    <mergeCell ref="JL8:JL9"/>
    <mergeCell ref="JM8:JM9"/>
    <mergeCell ref="LU7:LY7"/>
    <mergeCell ref="LZ7:MD7"/>
    <mergeCell ref="MF6:MJ6"/>
    <mergeCell ref="MK6:MO6"/>
    <mergeCell ref="MF7:MJ7"/>
    <mergeCell ref="MK7:MO7"/>
    <mergeCell ref="IL40:IL41"/>
    <mergeCell ref="IP32:IQ32"/>
    <mergeCell ref="IS32:IT32"/>
    <mergeCell ref="IV32:IW32"/>
    <mergeCell ref="IY32:IZ32"/>
    <mergeCell ref="JO12:JO13"/>
    <mergeCell ref="E1:L1"/>
    <mergeCell ref="KC6:KG6"/>
    <mergeCell ref="KH6:KL6"/>
    <mergeCell ref="KC7:KG7"/>
    <mergeCell ref="KH7:KL7"/>
    <mergeCell ref="JR6:JV6"/>
    <mergeCell ref="JW6:KA6"/>
    <mergeCell ref="JR7:JV7"/>
    <mergeCell ref="JW7:KA7"/>
    <mergeCell ref="JM40:JM41"/>
    <mergeCell ref="JL40:JL41"/>
    <mergeCell ref="JK40:JK41"/>
    <mergeCell ref="JJ40:JJ41"/>
    <mergeCell ref="JE38:JF38"/>
    <mergeCell ref="IM37:IN37"/>
    <mergeCell ref="JE36:JF36"/>
    <mergeCell ref="IY2:IZ2"/>
    <mergeCell ref="JB2:JC2"/>
    <mergeCell ref="IM3:IN3"/>
    <mergeCell ref="IP3:IQ3"/>
    <mergeCell ref="Z30:Z31"/>
    <mergeCell ref="AG30:AG31"/>
    <mergeCell ref="CM30:CM31"/>
    <mergeCell ref="CN30:CN31"/>
    <mergeCell ref="CP30:CP31"/>
    <mergeCell ref="IC30:IC31"/>
    <mergeCell ref="ID30:ID31"/>
    <mergeCell ref="IE30:IE31"/>
    <mergeCell ref="IF30:IF31"/>
    <mergeCell ref="IG30:IG31"/>
    <mergeCell ref="IH30:IH31"/>
    <mergeCell ref="II30:II31"/>
    <mergeCell ref="HF31:HJ31"/>
    <mergeCell ref="HK31:HO31"/>
    <mergeCell ref="HQ31:HU31"/>
    <mergeCell ref="MX30:MX31"/>
    <mergeCell ref="JR31:JV31"/>
    <mergeCell ref="JW31:KA31"/>
    <mergeCell ref="KC31:KG31"/>
    <mergeCell ref="KH31:KL31"/>
    <mergeCell ref="KN31:KR31"/>
    <mergeCell ref="KS31:KW31"/>
    <mergeCell ref="KY31:LC31"/>
    <mergeCell ref="LD31:LH31"/>
    <mergeCell ref="LJ31:LN31"/>
    <mergeCell ref="LO31:LS31"/>
    <mergeCell ref="LU31:LY31"/>
    <mergeCell ref="LZ31:MD31"/>
    <mergeCell ref="MF31:MJ31"/>
    <mergeCell ref="MK31:MO31"/>
    <mergeCell ref="MT6:MT7"/>
    <mergeCell ref="MW6:MW7"/>
    <mergeCell ref="MS30:MS31"/>
    <mergeCell ref="MT30:MT31"/>
    <mergeCell ref="MU30:MU31"/>
    <mergeCell ref="MV30:MV31"/>
    <mergeCell ref="MW30:MW31"/>
    <mergeCell ref="KY6:LC6"/>
    <mergeCell ref="LD6:LH6"/>
    <mergeCell ref="KY7:LC7"/>
    <mergeCell ref="LD7:LH7"/>
    <mergeCell ref="LJ6:LN6"/>
    <mergeCell ref="LO6:LS6"/>
    <mergeCell ref="LJ7:LN7"/>
    <mergeCell ref="LO7:LS7"/>
    <mergeCell ref="LU6:LY6"/>
    <mergeCell ref="LZ6:MD6"/>
    <mergeCell ref="IL12:IL13"/>
    <mergeCell ref="IL10:IL11"/>
    <mergeCell ref="IL8:IL9"/>
    <mergeCell ref="JM6:JM7"/>
    <mergeCell ref="JL6:JL7"/>
    <mergeCell ref="JK6:JK7"/>
    <mergeCell ref="JJ6:JJ7"/>
    <mergeCell ref="JI6:JI7"/>
    <mergeCell ref="IL6:IL7"/>
    <mergeCell ref="IM35:IN35"/>
    <mergeCell ref="JE34:JF34"/>
    <mergeCell ref="JB34:JC34"/>
    <mergeCell ref="IY34:IZ34"/>
    <mergeCell ref="IV34:IW34"/>
    <mergeCell ref="IS34:IT34"/>
    <mergeCell ref="IP34:IQ34"/>
    <mergeCell ref="IM34:IN34"/>
    <mergeCell ref="JE33:JF33"/>
    <mergeCell ref="JB33:JC33"/>
    <mergeCell ref="IY33:IZ33"/>
    <mergeCell ref="IV33:IW33"/>
    <mergeCell ref="IS33:IT33"/>
    <mergeCell ref="IP33:IQ33"/>
    <mergeCell ref="IM33:IN33"/>
    <mergeCell ref="JE32:JF32"/>
    <mergeCell ref="JE29:JF29"/>
    <mergeCell ref="JB29:JC29"/>
    <mergeCell ref="IY29:IZ29"/>
    <mergeCell ref="IV29:IW29"/>
    <mergeCell ref="IS29:IT29"/>
    <mergeCell ref="IP29:IQ29"/>
    <mergeCell ref="IM29:IN29"/>
    <mergeCell ref="CR30:CR31"/>
    <mergeCell ref="DP30:DP31"/>
    <mergeCell ref="DQ30:DQ31"/>
    <mergeCell ref="DR30:DR31"/>
    <mergeCell ref="DS30:DS31"/>
    <mergeCell ref="DT30:DT31"/>
    <mergeCell ref="DU30:DU31"/>
    <mergeCell ref="JO40:JO41"/>
    <mergeCell ref="JN40:JN41"/>
    <mergeCell ref="IL26:IL27"/>
    <mergeCell ref="IL24:IL25"/>
    <mergeCell ref="IL22:IL23"/>
    <mergeCell ref="IL20:IL21"/>
    <mergeCell ref="IL18:IL19"/>
    <mergeCell ref="IL16:IL17"/>
    <mergeCell ref="JO14:JO15"/>
    <mergeCell ref="JM14:JM15"/>
    <mergeCell ref="JL14:JL15"/>
    <mergeCell ref="JK14:JK15"/>
    <mergeCell ref="JJ14:JJ15"/>
    <mergeCell ref="JI14:JI15"/>
    <mergeCell ref="IL14:IL15"/>
    <mergeCell ref="JE28:JF28"/>
    <mergeCell ref="JB28:JC28"/>
    <mergeCell ref="IY28:IZ28"/>
    <mergeCell ref="IV28:IW28"/>
    <mergeCell ref="IS28:IT28"/>
    <mergeCell ref="IP28:IQ28"/>
    <mergeCell ref="IM28:IN28"/>
    <mergeCell ref="JO26:JO27"/>
    <mergeCell ref="EP29:EQ29"/>
    <mergeCell ref="EA32:EB32"/>
  </mergeCells>
  <conditionalFormatting sqref="AA8:AA9 MS8:MS21 MS24:MS27">
    <cfRule type="expression" dxfId="66" priority="92">
      <formula>AA8&lt;Z8</formula>
    </cfRule>
  </conditionalFormatting>
  <conditionalFormatting sqref="BF8:BF9">
    <cfRule type="expression" dxfId="65" priority="77">
      <formula>BF8&lt;BE8</formula>
    </cfRule>
  </conditionalFormatting>
  <conditionalFormatting sqref="AC8:AC9 MU8:MU9 MX8:MX9">
    <cfRule type="expression" dxfId="64" priority="90">
      <formula>AB8&lt;0</formula>
    </cfRule>
  </conditionalFormatting>
  <conditionalFormatting sqref="BH30:BH31">
    <cfRule type="expression" dxfId="63" priority="72">
      <formula>BG30&lt;0</formula>
    </cfRule>
  </conditionalFormatting>
  <conditionalFormatting sqref="AF8:AF9">
    <cfRule type="expression" dxfId="62" priority="88">
      <formula>AE8&lt;0</formula>
    </cfRule>
  </conditionalFormatting>
  <conditionalFormatting sqref="BF30:BF31">
    <cfRule type="expression" dxfId="61" priority="73">
      <formula>BF30&lt;BE30</formula>
    </cfRule>
  </conditionalFormatting>
  <conditionalFormatting sqref="AG30:AG31">
    <cfRule type="expression" dxfId="60" priority="85">
      <formula>AF30&lt;0</formula>
    </cfRule>
  </conditionalFormatting>
  <conditionalFormatting sqref="BK30:BK31">
    <cfRule type="expression" dxfId="59" priority="71">
      <formula>BJ30&lt;0</formula>
    </cfRule>
  </conditionalFormatting>
  <conditionalFormatting sqref="BH8:BH9">
    <cfRule type="expression" dxfId="58" priority="76">
      <formula>BG8&lt;0</formula>
    </cfRule>
  </conditionalFormatting>
  <conditionalFormatting sqref="BK8:BK9">
    <cfRule type="expression" dxfId="57" priority="75">
      <formula>BJ8&lt;0</formula>
    </cfRule>
  </conditionalFormatting>
  <conditionalFormatting sqref="CK6:CK27">
    <cfRule type="expression" dxfId="56" priority="70">
      <formula>CK6&lt;CJ6</formula>
    </cfRule>
  </conditionalFormatting>
  <conditionalFormatting sqref="CM30:CM31">
    <cfRule type="expression" dxfId="55" priority="66">
      <formula>CL30&lt;0</formula>
    </cfRule>
  </conditionalFormatting>
  <conditionalFormatting sqref="CK30:CK31">
    <cfRule type="expression" dxfId="54" priority="67">
      <formula>CK30&lt;CJ30</formula>
    </cfRule>
  </conditionalFormatting>
  <conditionalFormatting sqref="CP30:CP31">
    <cfRule type="expression" dxfId="53" priority="65">
      <formula>CO30&lt;0</formula>
    </cfRule>
  </conditionalFormatting>
  <conditionalFormatting sqref="CM6:CM27">
    <cfRule type="expression" dxfId="52" priority="69">
      <formula>CL6&lt;0</formula>
    </cfRule>
  </conditionalFormatting>
  <conditionalFormatting sqref="CP6:CP27">
    <cfRule type="expression" dxfId="51" priority="68">
      <formula>CO6&lt;0</formula>
    </cfRule>
  </conditionalFormatting>
  <conditionalFormatting sqref="DP6:DP27">
    <cfRule type="expression" dxfId="50" priority="64">
      <formula>DP6&lt;DO6</formula>
    </cfRule>
  </conditionalFormatting>
  <conditionalFormatting sqref="DR6:DR27">
    <cfRule type="expression" dxfId="47" priority="63">
      <formula>DQ6&lt;0</formula>
    </cfRule>
  </conditionalFormatting>
  <conditionalFormatting sqref="DU6:DU27">
    <cfRule type="expression" dxfId="46" priority="62">
      <formula>DT6&lt;0</formula>
    </cfRule>
  </conditionalFormatting>
  <conditionalFormatting sqref="EU6:EU27">
    <cfRule type="expression" dxfId="45" priority="58">
      <formula>EU6&lt;ET6</formula>
    </cfRule>
  </conditionalFormatting>
  <conditionalFormatting sqref="EW6:EW27">
    <cfRule type="expression" dxfId="42" priority="57">
      <formula>EV6&lt;0</formula>
    </cfRule>
  </conditionalFormatting>
  <conditionalFormatting sqref="EZ6:EZ27">
    <cfRule type="expression" dxfId="41" priority="56">
      <formula>EY6&lt;0</formula>
    </cfRule>
  </conditionalFormatting>
  <conditionalFormatting sqref="JJ6:JJ27">
    <cfRule type="expression" dxfId="40" priority="52">
      <formula>JJ6&lt;JI6</formula>
    </cfRule>
  </conditionalFormatting>
  <conditionalFormatting sqref="JL40:JL41">
    <cfRule type="expression" dxfId="39" priority="48">
      <formula>JK40&lt;0</formula>
    </cfRule>
  </conditionalFormatting>
  <conditionalFormatting sqref="JJ40:JJ41">
    <cfRule type="expression" dxfId="38" priority="49">
      <formula>JJ40&lt;JI40</formula>
    </cfRule>
  </conditionalFormatting>
  <conditionalFormatting sqref="JO40:JO41">
    <cfRule type="expression" dxfId="37" priority="47">
      <formula>JN40&lt;0</formula>
    </cfRule>
  </conditionalFormatting>
  <conditionalFormatting sqref="JL6:JL27">
    <cfRule type="expression" dxfId="36" priority="51">
      <formula>JK6&lt;0</formula>
    </cfRule>
  </conditionalFormatting>
  <conditionalFormatting sqref="JO6:JP27">
    <cfRule type="expression" dxfId="35" priority="50">
      <formula>JN6&lt;0</formula>
    </cfRule>
  </conditionalFormatting>
  <conditionalFormatting sqref="EW30:EW31">
    <cfRule type="expression" dxfId="34" priority="41">
      <formula>EV30&lt;0</formula>
    </cfRule>
  </conditionalFormatting>
  <conditionalFormatting sqref="EU30:EU31">
    <cfRule type="expression" dxfId="33" priority="42">
      <formula>EU30&lt;ET30</formula>
    </cfRule>
  </conditionalFormatting>
  <conditionalFormatting sqref="EZ30:EZ31">
    <cfRule type="expression" dxfId="32" priority="40">
      <formula>EY30&lt;0</formula>
    </cfRule>
  </conditionalFormatting>
  <conditionalFormatting sqref="MS22:MS23">
    <cfRule type="expression" dxfId="31" priority="39">
      <formula>MS22&lt;MR22</formula>
    </cfRule>
  </conditionalFormatting>
  <conditionalFormatting sqref="MU6:MU7">
    <cfRule type="expression" dxfId="30" priority="35">
      <formula>MT6&lt;0</formula>
    </cfRule>
  </conditionalFormatting>
  <conditionalFormatting sqref="MU10:MU27">
    <cfRule type="expression" dxfId="29" priority="34">
      <formula>MT10&lt;0</formula>
    </cfRule>
  </conditionalFormatting>
  <conditionalFormatting sqref="MX6:MX7">
    <cfRule type="expression" dxfId="28" priority="33">
      <formula>MW6&lt;0</formula>
    </cfRule>
  </conditionalFormatting>
  <conditionalFormatting sqref="MX10:MX27">
    <cfRule type="expression" dxfId="27" priority="32">
      <formula>MW10&lt;0</formula>
    </cfRule>
  </conditionalFormatting>
  <conditionalFormatting sqref="AC6:AC7">
    <cfRule type="expression" dxfId="26" priority="31">
      <formula>AB6&lt;0</formula>
    </cfRule>
  </conditionalFormatting>
  <conditionalFormatting sqref="AF6:AF7">
    <cfRule type="expression" dxfId="25" priority="30">
      <formula>AE6&lt;0</formula>
    </cfRule>
  </conditionalFormatting>
  <conditionalFormatting sqref="AC10:AC27">
    <cfRule type="expression" dxfId="24" priority="27">
      <formula>AB10&lt;0</formula>
    </cfRule>
  </conditionalFormatting>
  <conditionalFormatting sqref="AF10:AF27">
    <cfRule type="expression" dxfId="23" priority="26">
      <formula>AE10&lt;0</formula>
    </cfRule>
  </conditionalFormatting>
  <conditionalFormatting sqref="AC30:AC31">
    <cfRule type="expression" dxfId="22" priority="25">
      <formula>AB30&lt;0</formula>
    </cfRule>
  </conditionalFormatting>
  <conditionalFormatting sqref="AF30:AF31">
    <cfRule type="expression" dxfId="21" priority="24">
      <formula>AE30&lt;0</formula>
    </cfRule>
  </conditionalFormatting>
  <conditionalFormatting sqref="BH6:BH7">
    <cfRule type="expression" dxfId="20" priority="23">
      <formula>BG6&lt;0</formula>
    </cfRule>
  </conditionalFormatting>
  <conditionalFormatting sqref="BK6:BK7">
    <cfRule type="expression" dxfId="19" priority="22">
      <formula>BJ6&lt;0</formula>
    </cfRule>
  </conditionalFormatting>
  <conditionalFormatting sqref="BH10:BH27">
    <cfRule type="expression" dxfId="18" priority="19">
      <formula>BG10&lt;0</formula>
    </cfRule>
  </conditionalFormatting>
  <conditionalFormatting sqref="BK10:BK27">
    <cfRule type="expression" dxfId="17" priority="18">
      <formula>BJ10&lt;0</formula>
    </cfRule>
  </conditionalFormatting>
  <conditionalFormatting sqref="MS30:MS31">
    <cfRule type="expression" dxfId="16" priority="17">
      <formula>MS30&lt;MR30</formula>
    </cfRule>
  </conditionalFormatting>
  <conditionalFormatting sqref="MU30:MU31">
    <cfRule type="expression" dxfId="15" priority="16">
      <formula>MT30&lt;0</formula>
    </cfRule>
  </conditionalFormatting>
  <conditionalFormatting sqref="MX30:MX31">
    <cfRule type="expression" dxfId="14" priority="15">
      <formula>MW30&lt;0</formula>
    </cfRule>
  </conditionalFormatting>
  <conditionalFormatting sqref="DR30:DR31">
    <cfRule type="expression" dxfId="13" priority="13">
      <formula>DQ30&lt;0</formula>
    </cfRule>
  </conditionalFormatting>
  <conditionalFormatting sqref="DP30:DP31">
    <cfRule type="expression" dxfId="12" priority="14">
      <formula>DP30&lt;DO30</formula>
    </cfRule>
  </conditionalFormatting>
  <conditionalFormatting sqref="DU30:DU31">
    <cfRule type="expression" dxfId="11" priority="12">
      <formula>DT30&lt;0</formula>
    </cfRule>
  </conditionalFormatting>
  <conditionalFormatting sqref="ID8:ID21 ID24:ID27">
    <cfRule type="expression" dxfId="10" priority="11">
      <formula>ID8&lt;IC8</formula>
    </cfRule>
  </conditionalFormatting>
  <conditionalFormatting sqref="IF8:IF9 II8:IJ9">
    <cfRule type="expression" dxfId="9" priority="10">
      <formula>IE8&lt;0</formula>
    </cfRule>
  </conditionalFormatting>
  <conditionalFormatting sqref="FA6:FA27">
    <cfRule type="expression" dxfId="8" priority="9">
      <formula>EZ6&lt;0</formula>
    </cfRule>
  </conditionalFormatting>
  <conditionalFormatting sqref="ID22:ID23">
    <cfRule type="expression" dxfId="7" priority="8">
      <formula>ID22&lt;IC22</formula>
    </cfRule>
  </conditionalFormatting>
  <conditionalFormatting sqref="IF6:IF7">
    <cfRule type="expression" dxfId="6" priority="7">
      <formula>IE6&lt;0</formula>
    </cfRule>
  </conditionalFormatting>
  <conditionalFormatting sqref="IF10:IF27">
    <cfRule type="expression" dxfId="5" priority="6">
      <formula>IE10&lt;0</formula>
    </cfRule>
  </conditionalFormatting>
  <conditionalFormatting sqref="II6:IJ7">
    <cfRule type="expression" dxfId="4" priority="5">
      <formula>IH6&lt;0</formula>
    </cfRule>
  </conditionalFormatting>
  <conditionalFormatting sqref="II10:IJ27">
    <cfRule type="expression" dxfId="3" priority="4">
      <formula>IH10&lt;0</formula>
    </cfRule>
  </conditionalFormatting>
  <conditionalFormatting sqref="ID30:ID31">
    <cfRule type="expression" dxfId="2" priority="3">
      <formula>ID30&lt;IC30</formula>
    </cfRule>
  </conditionalFormatting>
  <conditionalFormatting sqref="IF30:IF31">
    <cfRule type="expression" dxfId="1" priority="2">
      <formula>IE30&lt;0</formula>
    </cfRule>
  </conditionalFormatting>
  <conditionalFormatting sqref="II30:II31">
    <cfRule type="expression" dxfId="0" priority="1">
      <formula>IH30&lt;0</formula>
    </cfRule>
  </conditionalFormatting>
  <pageMargins left="0" right="0" top="0" bottom="0" header="0" footer="0"/>
  <pageSetup paperSize="9" scale="98" fitToWidth="0" orientation="landscape" horizontalDpi="4294967294" verticalDpi="4294967294" r:id="rId1"/>
  <headerFooter alignWithMargins="0">
    <oddHeader>&amp;LPréparé par JULIEN SULTANA le &amp;D&amp;CEMPLOIS DU TEMPS</oddHeader>
  </headerFooter>
  <rowBreaks count="3" manualBreakCount="3">
    <brk id="15" max="16383" man="1"/>
    <brk id="19" max="16383" man="1"/>
    <brk id="33" max="16383" man="1"/>
  </rowBreaks>
  <colBreaks count="6" manualBreakCount="6">
    <brk id="1" max="1048575" man="1"/>
    <brk id="32" max="1048575" man="1"/>
    <brk id="63" max="1048575" man="1"/>
    <brk id="94" max="1048575" man="1"/>
    <brk id="125" max="1048575" man="1"/>
    <brk id="244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</dc:creator>
  <cp:lastModifiedBy>JULIEN M</cp:lastModifiedBy>
  <cp:lastPrinted>2015-11-03T12:21:24Z</cp:lastPrinted>
  <dcterms:created xsi:type="dcterms:W3CDTF">2013-08-30T06:51:48Z</dcterms:created>
  <dcterms:modified xsi:type="dcterms:W3CDTF">2015-11-10T05:07:22Z</dcterms:modified>
</cp:coreProperties>
</file>