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96" yWindow="936" windowWidth="13380" windowHeight="3168" tabRatio="728"/>
  </bookViews>
  <sheets>
    <sheet name="Planning" sheetId="1" r:id="rId1"/>
  </sheets>
  <definedNames>
    <definedName name="_xlnm.Print_Area" localSheetId="0">Planning!$B:$BG</definedName>
  </definedNames>
  <calcPr calcId="145621"/>
</workbook>
</file>

<file path=xl/calcChain.xml><?xml version="1.0" encoding="utf-8"?>
<calcChain xmlns="http://schemas.openxmlformats.org/spreadsheetml/2006/main">
  <c r="V27" i="1" l="1"/>
  <c r="BD22" i="1"/>
  <c r="BE22" i="1" s="1"/>
  <c r="F11" i="1"/>
  <c r="F10" i="1"/>
  <c r="AY27" i="1"/>
  <c r="AI11" i="1"/>
  <c r="AI10" i="1"/>
  <c r="A6" i="1"/>
  <c r="BA25" i="1" l="1"/>
  <c r="AX25" i="1"/>
  <c r="AU25" i="1"/>
  <c r="AR25" i="1"/>
  <c r="AO25" i="1"/>
  <c r="AL25" i="1"/>
  <c r="AI25" i="1"/>
  <c r="BA24" i="1"/>
  <c r="AX24" i="1"/>
  <c r="AU24" i="1"/>
  <c r="AR24" i="1"/>
  <c r="AO24" i="1"/>
  <c r="AL24" i="1"/>
  <c r="AI24" i="1"/>
  <c r="BB24" i="1" s="1"/>
  <c r="BA23" i="1"/>
  <c r="AX23" i="1"/>
  <c r="AU23" i="1"/>
  <c r="AR23" i="1"/>
  <c r="AO23" i="1"/>
  <c r="AL23" i="1"/>
  <c r="AI23" i="1"/>
  <c r="BA22" i="1"/>
  <c r="AX22" i="1"/>
  <c r="AU22" i="1"/>
  <c r="AR22" i="1"/>
  <c r="AO22" i="1"/>
  <c r="AL22" i="1"/>
  <c r="AI22" i="1"/>
  <c r="BA21" i="1"/>
  <c r="AX21" i="1"/>
  <c r="AU21" i="1"/>
  <c r="AR21" i="1"/>
  <c r="AO21" i="1"/>
  <c r="AL21" i="1"/>
  <c r="AI21" i="1"/>
  <c r="BA20" i="1"/>
  <c r="AX20" i="1"/>
  <c r="AU20" i="1"/>
  <c r="AR20" i="1"/>
  <c r="AO20" i="1"/>
  <c r="AL20" i="1"/>
  <c r="AI20" i="1"/>
  <c r="BA19" i="1"/>
  <c r="AX19" i="1"/>
  <c r="AU19" i="1"/>
  <c r="AR19" i="1"/>
  <c r="AO19" i="1"/>
  <c r="AL19" i="1"/>
  <c r="AI19" i="1"/>
  <c r="BA18" i="1"/>
  <c r="AX18" i="1"/>
  <c r="AU18" i="1"/>
  <c r="AR18" i="1"/>
  <c r="AO18" i="1"/>
  <c r="AL18" i="1"/>
  <c r="AI18" i="1"/>
  <c r="BA17" i="1"/>
  <c r="AX17" i="1"/>
  <c r="AU17" i="1"/>
  <c r="AR17" i="1"/>
  <c r="AO17" i="1"/>
  <c r="AL17" i="1"/>
  <c r="AI17" i="1"/>
  <c r="BA16" i="1"/>
  <c r="AX16" i="1"/>
  <c r="AU16" i="1"/>
  <c r="AR16" i="1"/>
  <c r="AO16" i="1"/>
  <c r="AL16" i="1"/>
  <c r="AI16" i="1"/>
  <c r="BA15" i="1"/>
  <c r="AX15" i="1"/>
  <c r="AU15" i="1"/>
  <c r="AR15" i="1"/>
  <c r="AO15" i="1"/>
  <c r="AL15" i="1"/>
  <c r="AI15" i="1"/>
  <c r="BA14" i="1"/>
  <c r="AX14" i="1"/>
  <c r="AU14" i="1"/>
  <c r="AR14" i="1"/>
  <c r="AO14" i="1"/>
  <c r="AL14" i="1"/>
  <c r="AI14" i="1"/>
  <c r="BA13" i="1"/>
  <c r="AX13" i="1"/>
  <c r="AU13" i="1"/>
  <c r="AR13" i="1"/>
  <c r="AO13" i="1"/>
  <c r="AL13" i="1"/>
  <c r="AI13" i="1"/>
  <c r="BA12" i="1"/>
  <c r="AX12" i="1"/>
  <c r="AU12" i="1"/>
  <c r="AR12" i="1"/>
  <c r="AO12" i="1"/>
  <c r="AL12" i="1"/>
  <c r="AI12" i="1"/>
  <c r="BA11" i="1"/>
  <c r="AX11" i="1"/>
  <c r="AU11" i="1"/>
  <c r="AR11" i="1"/>
  <c r="AO11" i="1"/>
  <c r="AL11" i="1"/>
  <c r="BA10" i="1"/>
  <c r="AX10" i="1"/>
  <c r="AU10" i="1"/>
  <c r="AR10" i="1"/>
  <c r="AO10" i="1"/>
  <c r="AL10" i="1"/>
  <c r="BB10" i="1" s="1"/>
  <c r="BA9" i="1"/>
  <c r="AX9" i="1"/>
  <c r="AU9" i="1"/>
  <c r="AR9" i="1"/>
  <c r="AO9" i="1"/>
  <c r="AL9" i="1"/>
  <c r="AI9" i="1"/>
  <c r="BA8" i="1"/>
  <c r="AX8" i="1"/>
  <c r="AU8" i="1"/>
  <c r="AR8" i="1"/>
  <c r="AO8" i="1"/>
  <c r="AL8" i="1"/>
  <c r="AI8" i="1"/>
  <c r="BA7" i="1"/>
  <c r="AX7" i="1"/>
  <c r="AU7" i="1"/>
  <c r="AR7" i="1"/>
  <c r="AO7" i="1"/>
  <c r="AL7" i="1"/>
  <c r="AI7" i="1"/>
  <c r="BA6" i="1"/>
  <c r="AX6" i="1"/>
  <c r="AU6" i="1"/>
  <c r="AR6" i="1"/>
  <c r="AO6" i="1"/>
  <c r="AL6" i="1"/>
  <c r="AI6" i="1"/>
  <c r="AS27" i="1" l="1"/>
  <c r="BB11" i="1"/>
  <c r="BD10" i="1" s="1"/>
  <c r="BE10" i="1" s="1"/>
  <c r="BB7" i="1"/>
  <c r="AJ27" i="1"/>
  <c r="BB17" i="1"/>
  <c r="BB22" i="1"/>
  <c r="BB6" i="1"/>
  <c r="BB9" i="1"/>
  <c r="BB15" i="1"/>
  <c r="BB18" i="1"/>
  <c r="BB19" i="1"/>
  <c r="BB13" i="1"/>
  <c r="BB12" i="1"/>
  <c r="BB14" i="1"/>
  <c r="AM27" i="1"/>
  <c r="AP27" i="1"/>
  <c r="BB21" i="1"/>
  <c r="BB25" i="1"/>
  <c r="BD24" i="1" s="1"/>
  <c r="BE24" i="1" s="1"/>
  <c r="BG24" i="1" s="1"/>
  <c r="AG27" i="1"/>
  <c r="BB16" i="1"/>
  <c r="BB23" i="1"/>
  <c r="AV27" i="1"/>
  <c r="BB20" i="1"/>
  <c r="BB8" i="1"/>
  <c r="BD8" i="1" s="1"/>
  <c r="BE8" i="1" s="1"/>
  <c r="BD16" i="1" l="1"/>
  <c r="BE16" i="1" s="1"/>
  <c r="BG16" i="1" s="1"/>
  <c r="BD18" i="1"/>
  <c r="BE18" i="1" s="1"/>
  <c r="BD14" i="1"/>
  <c r="BE14" i="1" s="1"/>
  <c r="BD12" i="1"/>
  <c r="BE12" i="1" s="1"/>
  <c r="BG12" i="1" s="1"/>
  <c r="BD6" i="1"/>
  <c r="BE6" i="1" s="1"/>
  <c r="BG6" i="1" s="1"/>
  <c r="BD20" i="1"/>
  <c r="BE20" i="1" s="1"/>
  <c r="R10" i="1"/>
  <c r="R11" i="1"/>
  <c r="X25" i="1" l="1"/>
  <c r="U25" i="1"/>
  <c r="R25" i="1"/>
  <c r="O25" i="1"/>
  <c r="L25" i="1"/>
  <c r="I25" i="1"/>
  <c r="F25" i="1"/>
  <c r="X24" i="1"/>
  <c r="U24" i="1"/>
  <c r="R24" i="1"/>
  <c r="O24" i="1"/>
  <c r="L24" i="1"/>
  <c r="I24" i="1"/>
  <c r="F24" i="1"/>
  <c r="X23" i="1"/>
  <c r="U23" i="1"/>
  <c r="R23" i="1"/>
  <c r="O23" i="1"/>
  <c r="L23" i="1"/>
  <c r="I23" i="1"/>
  <c r="F23" i="1"/>
  <c r="X22" i="1"/>
  <c r="U22" i="1"/>
  <c r="R22" i="1"/>
  <c r="O22" i="1"/>
  <c r="L22" i="1"/>
  <c r="I22" i="1"/>
  <c r="F22" i="1"/>
  <c r="X21" i="1"/>
  <c r="U21" i="1"/>
  <c r="R21" i="1"/>
  <c r="O21" i="1"/>
  <c r="L21" i="1"/>
  <c r="I21" i="1"/>
  <c r="F21" i="1"/>
  <c r="X20" i="1"/>
  <c r="U20" i="1"/>
  <c r="R20" i="1"/>
  <c r="O20" i="1"/>
  <c r="L20" i="1"/>
  <c r="I20" i="1"/>
  <c r="F20" i="1"/>
  <c r="X19" i="1"/>
  <c r="U19" i="1"/>
  <c r="R19" i="1"/>
  <c r="O19" i="1"/>
  <c r="L19" i="1"/>
  <c r="I19" i="1"/>
  <c r="F19" i="1"/>
  <c r="X18" i="1"/>
  <c r="U18" i="1"/>
  <c r="R18" i="1"/>
  <c r="O18" i="1"/>
  <c r="L18" i="1"/>
  <c r="I18" i="1"/>
  <c r="F18" i="1"/>
  <c r="X17" i="1"/>
  <c r="U17" i="1"/>
  <c r="R17" i="1"/>
  <c r="O17" i="1"/>
  <c r="L17" i="1"/>
  <c r="I17" i="1"/>
  <c r="F17" i="1"/>
  <c r="X16" i="1"/>
  <c r="U16" i="1"/>
  <c r="R16" i="1"/>
  <c r="O16" i="1"/>
  <c r="L16" i="1"/>
  <c r="I16" i="1"/>
  <c r="F16" i="1"/>
  <c r="X15" i="1"/>
  <c r="U15" i="1"/>
  <c r="R15" i="1"/>
  <c r="O15" i="1"/>
  <c r="L15" i="1"/>
  <c r="I15" i="1"/>
  <c r="F15" i="1"/>
  <c r="X14" i="1"/>
  <c r="U14" i="1"/>
  <c r="R14" i="1"/>
  <c r="O14" i="1"/>
  <c r="L14" i="1"/>
  <c r="I14" i="1"/>
  <c r="F14" i="1"/>
  <c r="X13" i="1"/>
  <c r="U13" i="1"/>
  <c r="R13" i="1"/>
  <c r="O13" i="1"/>
  <c r="L13" i="1"/>
  <c r="I13" i="1"/>
  <c r="F13" i="1"/>
  <c r="X12" i="1"/>
  <c r="U12" i="1"/>
  <c r="R12" i="1"/>
  <c r="O12" i="1"/>
  <c r="L12" i="1"/>
  <c r="I12" i="1"/>
  <c r="F12" i="1"/>
  <c r="X11" i="1"/>
  <c r="U11" i="1"/>
  <c r="O11" i="1"/>
  <c r="L11" i="1"/>
  <c r="I11" i="1"/>
  <c r="X10" i="1"/>
  <c r="U10" i="1"/>
  <c r="O10" i="1"/>
  <c r="L10" i="1"/>
  <c r="I10" i="1"/>
  <c r="X9" i="1"/>
  <c r="U9" i="1"/>
  <c r="R9" i="1"/>
  <c r="O9" i="1"/>
  <c r="L9" i="1"/>
  <c r="I9" i="1"/>
  <c r="F9" i="1"/>
  <c r="X8" i="1"/>
  <c r="U8" i="1"/>
  <c r="R8" i="1"/>
  <c r="O8" i="1"/>
  <c r="L8" i="1"/>
  <c r="I8" i="1"/>
  <c r="F8" i="1"/>
  <c r="X7" i="1"/>
  <c r="U7" i="1"/>
  <c r="R7" i="1"/>
  <c r="O7" i="1"/>
  <c r="L7" i="1"/>
  <c r="I7" i="1"/>
  <c r="F7" i="1"/>
  <c r="X6" i="1"/>
  <c r="U6" i="1"/>
  <c r="R6" i="1"/>
  <c r="O6" i="1"/>
  <c r="L6" i="1"/>
  <c r="I6" i="1"/>
  <c r="F6" i="1"/>
  <c r="Y12" i="1" l="1"/>
  <c r="Y22" i="1"/>
  <c r="Y19" i="1"/>
  <c r="G27" i="1"/>
  <c r="Y9" i="1"/>
  <c r="Y18" i="1"/>
  <c r="Y6" i="1"/>
  <c r="Y7" i="1"/>
  <c r="D27" i="1"/>
  <c r="J27" i="1"/>
  <c r="P27" i="1"/>
  <c r="Y10" i="1"/>
  <c r="Y11" i="1"/>
  <c r="Y14" i="1"/>
  <c r="Y16" i="1"/>
  <c r="Y17" i="1"/>
  <c r="Y20" i="1"/>
  <c r="Y21" i="1"/>
  <c r="Y24" i="1"/>
  <c r="Y25" i="1"/>
  <c r="M27" i="1"/>
  <c r="Y15" i="1"/>
  <c r="Y23" i="1"/>
  <c r="AA22" i="1" s="1"/>
  <c r="AB22" i="1" s="1"/>
  <c r="AD22" i="1" s="1"/>
  <c r="BG22" i="1" s="1"/>
  <c r="S27" i="1"/>
  <c r="Y13" i="1"/>
  <c r="Y8" i="1"/>
  <c r="AA8" i="1" s="1"/>
  <c r="AB8" i="1" s="1"/>
  <c r="AD8" i="1" s="1"/>
  <c r="AA20" i="1" l="1"/>
  <c r="AB20" i="1" s="1"/>
  <c r="AD20" i="1" s="1"/>
  <c r="BG20" i="1" s="1"/>
  <c r="AA18" i="1"/>
  <c r="AB18" i="1" s="1"/>
  <c r="AD18" i="1" s="1"/>
  <c r="AA14" i="1"/>
  <c r="AB14" i="1" s="1"/>
  <c r="AD14" i="1" s="1"/>
  <c r="BG14" i="1" s="1"/>
  <c r="AA24" i="1"/>
  <c r="AB24" i="1" s="1"/>
  <c r="AD24" i="1" s="1"/>
  <c r="AA12" i="1"/>
  <c r="AB12" i="1" s="1"/>
  <c r="AD12" i="1" s="1"/>
  <c r="AA10" i="1"/>
  <c r="AB10" i="1" s="1"/>
  <c r="AD10" i="1" s="1"/>
  <c r="AA6" i="1"/>
  <c r="AB6" i="1" s="1"/>
  <c r="AD6" i="1" s="1"/>
  <c r="AA16" i="1"/>
  <c r="AB16" i="1" s="1"/>
  <c r="BG8" i="1" l="1"/>
  <c r="AD16" i="1" l="1"/>
  <c r="BG10" i="1" l="1"/>
  <c r="BG18" i="1" l="1"/>
</calcChain>
</file>

<file path=xl/comments1.xml><?xml version="1.0" encoding="utf-8"?>
<comments xmlns="http://schemas.openxmlformats.org/spreadsheetml/2006/main">
  <authors>
    <author>JULIEN M</author>
  </authors>
  <commentList>
    <comment ref="P10" authorId="0">
      <text>
        <r>
          <rPr>
            <b/>
            <sz val="9"/>
            <color indexed="81"/>
            <rFont val="Tahoma"/>
            <charset val="1"/>
          </rPr>
          <t>CP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S10" authorId="0">
      <text>
        <r>
          <rPr>
            <b/>
            <sz val="9"/>
            <color indexed="81"/>
            <rFont val="Tahoma"/>
            <charset val="1"/>
          </rPr>
          <t>CP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<sst xmlns="http://schemas.openxmlformats.org/spreadsheetml/2006/main" count="78" uniqueCount="33">
  <si>
    <t>LUNDI</t>
  </si>
  <si>
    <t>MARDI</t>
  </si>
  <si>
    <t>MERCREDI</t>
  </si>
  <si>
    <t>JEUDI</t>
  </si>
  <si>
    <t>VENDREDI</t>
  </si>
  <si>
    <t>SAMEDI</t>
  </si>
  <si>
    <t>H</t>
  </si>
  <si>
    <t>TOTAL</t>
  </si>
  <si>
    <t>SOUS</t>
  </si>
  <si>
    <t>DIMANCHE</t>
  </si>
  <si>
    <t>Heures</t>
  </si>
  <si>
    <t>Cumul</t>
  </si>
  <si>
    <t>OUV / MID / FERM</t>
  </si>
  <si>
    <t>(+/-)</t>
  </si>
  <si>
    <t>FERIE</t>
  </si>
  <si>
    <t>SEM</t>
  </si>
  <si>
    <t>TOTAL Hrs</t>
  </si>
  <si>
    <t xml:space="preserve"> SEMAINE 47</t>
  </si>
  <si>
    <t xml:space="preserve"> SEMAINE 48</t>
  </si>
  <si>
    <t>4/434/6-5-4-4</t>
  </si>
  <si>
    <t>3-4/333/3-4-4-3</t>
  </si>
  <si>
    <t>4/344/5-5-4-4</t>
  </si>
  <si>
    <t>4/434/4-5-4-3</t>
  </si>
  <si>
    <t>3-4/344/4-4-4-3</t>
  </si>
  <si>
    <t>4/344/4-4-4-3</t>
  </si>
  <si>
    <t>4/434/5-5-5-5</t>
  </si>
  <si>
    <t>16.11-22.11</t>
  </si>
  <si>
    <t>23.11-29.11</t>
  </si>
  <si>
    <t>6/445/5-6-6-4</t>
  </si>
  <si>
    <t>4/434/4-5-4-4</t>
  </si>
  <si>
    <t>7/555/6-7-7-5</t>
  </si>
  <si>
    <t>?</t>
  </si>
  <si>
    <t>BASE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</si>
</sst>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hh]:mm"/>
    <numFmt numFmtId="165" formatCode="[Red]\-[h]:mm"/>
  </numFmts>
  <fonts count="2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theme="0" tint="-0.1499984740745262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8" tint="-0.249977111117893"/>
      <name val="Calibri"/>
      <family val="2"/>
      <scheme val="minor"/>
    </font>
    <font>
      <b/>
      <sz val="11"/>
      <color theme="0" tint="-0.1499984740745262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b/>
      <sz val="8"/>
      <color theme="1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sz val="9"/>
      <color theme="0" tint="-0.499984740745262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rgb="FFDFE8F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AA6D8"/>
        <bgColor indexed="64"/>
      </patternFill>
    </fill>
    <fill>
      <patternFill patternType="solid">
        <fgColor rgb="FFFF0000"/>
        <bgColor indexed="64"/>
      </patternFill>
    </fill>
  </fills>
  <borders count="3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5" borderId="0" applyNumberFormat="0" applyBorder="0" applyAlignment="0" applyProtection="0"/>
  </cellStyleXfs>
  <cellXfs count="198">
    <xf numFmtId="0" fontId="0" fillId="0" borderId="0" xfId="0"/>
    <xf numFmtId="164" fontId="0" fillId="2" borderId="13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164" fontId="12" fillId="2" borderId="17" xfId="0" applyNumberFormat="1" applyFont="1" applyFill="1" applyBorder="1" applyAlignment="1">
      <alignment horizontal="center"/>
    </xf>
    <xf numFmtId="164" fontId="12" fillId="2" borderId="19" xfId="0" applyNumberFormat="1" applyFont="1" applyFill="1" applyBorder="1" applyAlignment="1">
      <alignment horizontal="center"/>
    </xf>
    <xf numFmtId="164" fontId="12" fillId="2" borderId="20" xfId="0" applyNumberFormat="1" applyFont="1" applyFill="1" applyBorder="1" applyAlignment="1">
      <alignment horizontal="center" vertical="center"/>
    </xf>
    <xf numFmtId="164" fontId="12" fillId="2" borderId="18" xfId="0" applyNumberFormat="1" applyFont="1" applyFill="1" applyBorder="1" applyAlignment="1">
      <alignment horizontal="center" vertical="center"/>
    </xf>
    <xf numFmtId="164" fontId="12" fillId="2" borderId="23" xfId="0" applyNumberFormat="1" applyFont="1" applyFill="1" applyBorder="1" applyAlignment="1">
      <alignment horizontal="center" vertical="center"/>
    </xf>
    <xf numFmtId="0" fontId="7" fillId="0" borderId="8" xfId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0" fillId="0" borderId="0" xfId="0" applyAlignment="1"/>
    <xf numFmtId="164" fontId="1" fillId="8" borderId="6" xfId="0" applyNumberFormat="1" applyFont="1" applyFill="1" applyBorder="1" applyAlignment="1">
      <alignment horizontal="right"/>
    </xf>
    <xf numFmtId="164" fontId="1" fillId="8" borderId="12" xfId="0" applyNumberFormat="1" applyFont="1" applyFill="1" applyBorder="1" applyAlignment="1">
      <alignment vertical="center"/>
    </xf>
    <xf numFmtId="164" fontId="1" fillId="8" borderId="5" xfId="0" applyNumberFormat="1" applyFont="1" applyFill="1" applyBorder="1" applyAlignment="1">
      <alignment vertical="center"/>
    </xf>
    <xf numFmtId="164" fontId="1" fillId="8" borderId="13" xfId="0" applyNumberFormat="1" applyFont="1" applyFill="1" applyBorder="1" applyAlignment="1">
      <alignment vertical="center"/>
    </xf>
    <xf numFmtId="164" fontId="0" fillId="7" borderId="7" xfId="0" applyNumberFormat="1" applyFont="1" applyFill="1" applyBorder="1" applyAlignment="1">
      <alignment horizontal="center" vertical="center"/>
    </xf>
    <xf numFmtId="0" fontId="3" fillId="0" borderId="0" xfId="0" applyFont="1"/>
    <xf numFmtId="49" fontId="14" fillId="0" borderId="8" xfId="0" applyNumberFormat="1" applyFont="1" applyBorder="1" applyAlignment="1">
      <alignment horizontal="center" vertical="center"/>
    </xf>
    <xf numFmtId="0" fontId="0" fillId="2" borderId="0" xfId="0" applyFill="1" applyBorder="1"/>
    <xf numFmtId="0" fontId="0" fillId="2" borderId="0" xfId="0" applyFill="1"/>
    <xf numFmtId="164" fontId="7" fillId="0" borderId="8" xfId="0" applyNumberFormat="1" applyFont="1" applyBorder="1" applyAlignment="1">
      <alignment vertical="center"/>
    </xf>
    <xf numFmtId="164" fontId="12" fillId="2" borderId="0" xfId="0" applyNumberFormat="1" applyFont="1" applyFill="1" applyBorder="1" applyAlignment="1">
      <alignment horizontal="center" vertical="center"/>
    </xf>
    <xf numFmtId="164" fontId="0" fillId="8" borderId="7" xfId="0" applyNumberFormat="1" applyFont="1" applyFill="1" applyBorder="1" applyAlignment="1">
      <alignment horizontal="center" vertical="center"/>
    </xf>
    <xf numFmtId="164" fontId="0" fillId="8" borderId="12" xfId="0" applyNumberFormat="1" applyFont="1" applyFill="1" applyBorder="1" applyAlignment="1">
      <alignment horizontal="center" vertical="center"/>
    </xf>
    <xf numFmtId="164" fontId="12" fillId="8" borderId="19" xfId="0" applyNumberFormat="1" applyFont="1" applyFill="1" applyBorder="1" applyAlignment="1">
      <alignment horizontal="center" vertical="center"/>
    </xf>
    <xf numFmtId="164" fontId="0" fillId="8" borderId="6" xfId="0" applyNumberFormat="1" applyFont="1" applyFill="1" applyBorder="1" applyAlignment="1">
      <alignment horizontal="center" vertical="center"/>
    </xf>
    <xf numFmtId="164" fontId="0" fillId="8" borderId="16" xfId="0" applyNumberFormat="1" applyFont="1" applyFill="1" applyBorder="1" applyAlignment="1">
      <alignment horizontal="center" vertical="center"/>
    </xf>
    <xf numFmtId="164" fontId="3" fillId="8" borderId="5" xfId="0" applyNumberFormat="1" applyFont="1" applyFill="1" applyBorder="1" applyAlignment="1">
      <alignment horizontal="center" vertical="center"/>
    </xf>
    <xf numFmtId="164" fontId="12" fillId="8" borderId="17" xfId="0" applyNumberFormat="1" applyFont="1" applyFill="1" applyBorder="1" applyAlignment="1">
      <alignment horizontal="center" vertical="center"/>
    </xf>
    <xf numFmtId="164" fontId="0" fillId="8" borderId="11" xfId="0" applyNumberFormat="1" applyFont="1" applyFill="1" applyBorder="1" applyAlignment="1">
      <alignment horizontal="center" vertical="center"/>
    </xf>
    <xf numFmtId="164" fontId="0" fillId="8" borderId="15" xfId="0" applyNumberFormat="1" applyFont="1" applyFill="1" applyBorder="1" applyAlignment="1">
      <alignment horizontal="center" vertical="center"/>
    </xf>
    <xf numFmtId="164" fontId="17" fillId="2" borderId="0" xfId="0" applyNumberFormat="1" applyFont="1" applyFill="1" applyBorder="1" applyAlignment="1">
      <alignment vertical="center"/>
    </xf>
    <xf numFmtId="164" fontId="3" fillId="2" borderId="19" xfId="0" applyNumberFormat="1" applyFont="1" applyFill="1" applyBorder="1" applyAlignment="1">
      <alignment horizontal="center" vertical="center"/>
    </xf>
    <xf numFmtId="164" fontId="3" fillId="2" borderId="0" xfId="0" applyNumberFormat="1" applyFont="1" applyFill="1" applyBorder="1" applyAlignment="1">
      <alignment horizontal="center"/>
    </xf>
    <xf numFmtId="164" fontId="12" fillId="2" borderId="0" xfId="0" applyNumberFormat="1" applyFont="1" applyFill="1" applyBorder="1" applyAlignment="1">
      <alignment horizontal="center"/>
    </xf>
    <xf numFmtId="164" fontId="10" fillId="2" borderId="0" xfId="0" applyNumberFormat="1" applyFont="1" applyFill="1" applyBorder="1" applyAlignment="1">
      <alignment vertical="center"/>
    </xf>
    <xf numFmtId="164" fontId="3" fillId="8" borderId="13" xfId="0" applyNumberFormat="1" applyFont="1" applyFill="1" applyBorder="1" applyAlignment="1">
      <alignment horizontal="center" vertical="center"/>
    </xf>
    <xf numFmtId="164" fontId="3" fillId="8" borderId="17" xfId="0" applyNumberFormat="1" applyFont="1" applyFill="1" applyBorder="1" applyAlignment="1">
      <alignment horizontal="center" vertical="center"/>
    </xf>
    <xf numFmtId="164" fontId="3" fillId="8" borderId="15" xfId="0" applyNumberFormat="1" applyFont="1" applyFill="1" applyBorder="1" applyAlignment="1">
      <alignment horizontal="center" vertical="center"/>
    </xf>
    <xf numFmtId="164" fontId="3" fillId="8" borderId="19" xfId="0" applyNumberFormat="1" applyFont="1" applyFill="1" applyBorder="1" applyAlignment="1">
      <alignment horizontal="center" vertical="center"/>
    </xf>
    <xf numFmtId="164" fontId="3" fillId="2" borderId="23" xfId="0" applyNumberFormat="1" applyFont="1" applyFill="1" applyBorder="1" applyAlignment="1">
      <alignment horizontal="center" vertical="center"/>
    </xf>
    <xf numFmtId="164" fontId="3" fillId="2" borderId="5" xfId="0" applyNumberFormat="1" applyFont="1" applyFill="1" applyBorder="1" applyAlignment="1">
      <alignment horizontal="center" vertical="center"/>
    </xf>
    <xf numFmtId="164" fontId="0" fillId="3" borderId="13" xfId="0" applyNumberFormat="1" applyFont="1" applyFill="1" applyBorder="1" applyAlignment="1">
      <alignment horizontal="center" vertical="center"/>
    </xf>
    <xf numFmtId="164" fontId="0" fillId="2" borderId="12" xfId="0" applyNumberFormat="1" applyFont="1" applyFill="1" applyBorder="1" applyAlignment="1">
      <alignment horizontal="center" vertical="center"/>
    </xf>
    <xf numFmtId="164" fontId="0" fillId="2" borderId="6" xfId="0" applyNumberFormat="1" applyFont="1" applyFill="1" applyBorder="1" applyAlignment="1">
      <alignment horizontal="center" vertical="center"/>
    </xf>
    <xf numFmtId="164" fontId="0" fillId="2" borderId="7" xfId="0" applyNumberFormat="1" applyFont="1" applyFill="1" applyBorder="1" applyAlignment="1">
      <alignment horizontal="center" vertical="center"/>
    </xf>
    <xf numFmtId="164" fontId="3" fillId="2" borderId="15" xfId="0" applyNumberFormat="1" applyFont="1" applyFill="1" applyBorder="1" applyAlignment="1">
      <alignment horizontal="center" vertical="center"/>
    </xf>
    <xf numFmtId="164" fontId="1" fillId="4" borderId="6" xfId="0" applyNumberFormat="1" applyFont="1" applyFill="1" applyBorder="1" applyAlignment="1">
      <alignment horizontal="right"/>
    </xf>
    <xf numFmtId="164" fontId="1" fillId="4" borderId="12" xfId="0" applyNumberFormat="1" applyFont="1" applyFill="1" applyBorder="1" applyAlignment="1">
      <alignment vertical="center"/>
    </xf>
    <xf numFmtId="164" fontId="1" fillId="4" borderId="5" xfId="0" applyNumberFormat="1" applyFont="1" applyFill="1" applyBorder="1" applyAlignment="1">
      <alignment vertical="center"/>
    </xf>
    <xf numFmtId="164" fontId="1" fillId="4" borderId="13" xfId="0" applyNumberFormat="1" applyFont="1" applyFill="1" applyBorder="1" applyAlignment="1">
      <alignment vertical="center"/>
    </xf>
    <xf numFmtId="164" fontId="3" fillId="2" borderId="13" xfId="0" applyNumberFormat="1" applyFont="1" applyFill="1" applyBorder="1" applyAlignment="1">
      <alignment horizontal="center" vertical="center"/>
    </xf>
    <xf numFmtId="164" fontId="0" fillId="7" borderId="6" xfId="0" applyNumberFormat="1" applyFont="1" applyFill="1" applyBorder="1" applyAlignment="1">
      <alignment horizontal="center" vertical="center"/>
    </xf>
    <xf numFmtId="164" fontId="12" fillId="2" borderId="17" xfId="0" applyNumberFormat="1" applyFont="1" applyFill="1" applyBorder="1" applyAlignment="1">
      <alignment horizontal="center" vertical="center"/>
    </xf>
    <xf numFmtId="164" fontId="12" fillId="2" borderId="9" xfId="0" applyNumberFormat="1" applyFont="1" applyFill="1" applyBorder="1" applyAlignment="1">
      <alignment horizontal="center" vertical="center"/>
    </xf>
    <xf numFmtId="164" fontId="12" fillId="2" borderId="19" xfId="0" applyNumberFormat="1" applyFont="1" applyFill="1" applyBorder="1" applyAlignment="1">
      <alignment horizontal="center" vertical="center"/>
    </xf>
    <xf numFmtId="164" fontId="10" fillId="2" borderId="0" xfId="0" applyNumberFormat="1" applyFont="1" applyFill="1" applyBorder="1" applyAlignment="1">
      <alignment horizontal="right"/>
    </xf>
    <xf numFmtId="164" fontId="0" fillId="2" borderId="0" xfId="0" applyNumberFormat="1" applyFont="1" applyFill="1" applyBorder="1" applyAlignment="1">
      <alignment horizontal="center" vertical="center"/>
    </xf>
    <xf numFmtId="164" fontId="2" fillId="2" borderId="0" xfId="0" applyNumberFormat="1" applyFont="1" applyFill="1" applyBorder="1" applyAlignment="1">
      <alignment horizontal="center" vertical="center"/>
    </xf>
    <xf numFmtId="164" fontId="1" fillId="2" borderId="0" xfId="0" applyNumberFormat="1" applyFont="1" applyFill="1" applyBorder="1" applyAlignment="1">
      <alignment horizontal="right"/>
    </xf>
    <xf numFmtId="164" fontId="1" fillId="2" borderId="0" xfId="0" applyNumberFormat="1" applyFont="1" applyFill="1" applyBorder="1" applyAlignment="1">
      <alignment vertical="center"/>
    </xf>
    <xf numFmtId="164" fontId="1" fillId="10" borderId="6" xfId="0" applyNumberFormat="1" applyFont="1" applyFill="1" applyBorder="1" applyAlignment="1">
      <alignment horizontal="right"/>
    </xf>
    <xf numFmtId="164" fontId="1" fillId="10" borderId="12" xfId="0" applyNumberFormat="1" applyFont="1" applyFill="1" applyBorder="1" applyAlignment="1">
      <alignment vertical="center"/>
    </xf>
    <xf numFmtId="164" fontId="8" fillId="2" borderId="0" xfId="0" applyNumberFormat="1" applyFont="1" applyFill="1" applyBorder="1" applyAlignment="1">
      <alignment horizontal="center"/>
    </xf>
    <xf numFmtId="164" fontId="17" fillId="2" borderId="0" xfId="0" applyNumberFormat="1" applyFont="1" applyFill="1" applyBorder="1" applyAlignment="1">
      <alignment horizontal="right"/>
    </xf>
    <xf numFmtId="0" fontId="21" fillId="2" borderId="0" xfId="0" applyFont="1" applyFill="1" applyAlignment="1">
      <alignment horizontal="center"/>
    </xf>
    <xf numFmtId="164" fontId="0" fillId="2" borderId="28" xfId="0" applyNumberFormat="1" applyFont="1" applyFill="1" applyBorder="1" applyAlignment="1">
      <alignment horizontal="center" vertical="center"/>
    </xf>
    <xf numFmtId="164" fontId="19" fillId="8" borderId="7" xfId="0" applyNumberFormat="1" applyFont="1" applyFill="1" applyBorder="1" applyAlignment="1">
      <alignment horizontal="center" vertical="center"/>
    </xf>
    <xf numFmtId="164" fontId="19" fillId="8" borderId="12" xfId="0" applyNumberFormat="1" applyFont="1" applyFill="1" applyBorder="1" applyAlignment="1">
      <alignment horizontal="center" vertical="center"/>
    </xf>
    <xf numFmtId="164" fontId="19" fillId="8" borderId="15" xfId="0" applyNumberFormat="1" applyFont="1" applyFill="1" applyBorder="1" applyAlignment="1">
      <alignment horizontal="center" vertical="center"/>
    </xf>
    <xf numFmtId="164" fontId="19" fillId="8" borderId="13" xfId="0" applyNumberFormat="1" applyFont="1" applyFill="1" applyBorder="1" applyAlignment="1">
      <alignment horizontal="center" vertical="center"/>
    </xf>
    <xf numFmtId="0" fontId="1" fillId="0" borderId="0" xfId="0" applyFont="1"/>
    <xf numFmtId="0" fontId="1" fillId="2" borderId="0" xfId="0" applyFont="1" applyFill="1"/>
    <xf numFmtId="0" fontId="20" fillId="0" borderId="0" xfId="0" applyFont="1" applyBorder="1" applyAlignment="1">
      <alignment horizontal="center" vertical="center"/>
    </xf>
    <xf numFmtId="164" fontId="10" fillId="11" borderId="6" xfId="0" applyNumberFormat="1" applyFont="1" applyFill="1" applyBorder="1" applyAlignment="1">
      <alignment horizontal="right"/>
    </xf>
    <xf numFmtId="164" fontId="10" fillId="11" borderId="12" xfId="0" applyNumberFormat="1" applyFont="1" applyFill="1" applyBorder="1" applyAlignment="1">
      <alignment vertical="center"/>
    </xf>
    <xf numFmtId="164" fontId="10" fillId="11" borderId="5" xfId="0" applyNumberFormat="1" applyFont="1" applyFill="1" applyBorder="1" applyAlignment="1">
      <alignment vertical="center"/>
    </xf>
    <xf numFmtId="164" fontId="10" fillId="11" borderId="13" xfId="0" applyNumberFormat="1" applyFont="1" applyFill="1" applyBorder="1" applyAlignment="1">
      <alignment vertical="center"/>
    </xf>
    <xf numFmtId="16" fontId="0" fillId="0" borderId="0" xfId="0" applyNumberFormat="1"/>
    <xf numFmtId="164" fontId="0" fillId="2" borderId="29" xfId="0" applyNumberFormat="1" applyFont="1" applyFill="1" applyBorder="1" applyAlignment="1">
      <alignment horizontal="center" vertical="center"/>
    </xf>
    <xf numFmtId="0" fontId="4" fillId="6" borderId="9" xfId="1" applyFill="1" applyBorder="1" applyAlignment="1">
      <alignment horizontal="center" vertical="center"/>
    </xf>
    <xf numFmtId="0" fontId="4" fillId="6" borderId="10" xfId="1" applyFill="1" applyBorder="1" applyAlignment="1">
      <alignment horizontal="center" vertical="center"/>
    </xf>
    <xf numFmtId="164" fontId="3" fillId="2" borderId="9" xfId="0" applyNumberFormat="1" applyFont="1" applyFill="1" applyBorder="1" applyAlignment="1">
      <alignment horizontal="center" vertical="center"/>
    </xf>
    <xf numFmtId="164" fontId="3" fillId="2" borderId="10" xfId="0" applyNumberFormat="1" applyFont="1" applyFill="1" applyBorder="1" applyAlignment="1">
      <alignment horizontal="center" vertical="center"/>
    </xf>
    <xf numFmtId="164" fontId="8" fillId="2" borderId="0" xfId="0" applyNumberFormat="1" applyFont="1" applyFill="1" applyBorder="1" applyAlignment="1">
      <alignment horizontal="center" vertical="center"/>
    </xf>
    <xf numFmtId="0" fontId="9" fillId="6" borderId="9" xfId="1" applyFont="1" applyFill="1" applyBorder="1" applyAlignment="1">
      <alignment horizontal="center" vertical="center"/>
    </xf>
    <xf numFmtId="0" fontId="9" fillId="6" borderId="10" xfId="1" applyFont="1" applyFill="1" applyBorder="1" applyAlignment="1">
      <alignment horizontal="center" vertical="center"/>
    </xf>
    <xf numFmtId="0" fontId="0" fillId="2" borderId="0" xfId="1" applyFont="1" applyFill="1" applyBorder="1" applyAlignment="1">
      <alignment horizontal="center" vertical="center"/>
    </xf>
    <xf numFmtId="164" fontId="3" fillId="2" borderId="0" xfId="0" applyNumberFormat="1" applyFont="1" applyFill="1" applyBorder="1" applyAlignment="1">
      <alignment horizontal="center" vertical="center"/>
    </xf>
    <xf numFmtId="164" fontId="10" fillId="2" borderId="0" xfId="0" applyNumberFormat="1" applyFont="1" applyFill="1" applyBorder="1" applyAlignment="1">
      <alignment horizontal="center" vertical="center"/>
    </xf>
    <xf numFmtId="164" fontId="0" fillId="2" borderId="0" xfId="0" applyNumberFormat="1" applyFill="1" applyBorder="1" applyAlignment="1">
      <alignment horizontal="center" vertical="center"/>
    </xf>
    <xf numFmtId="0" fontId="4" fillId="2" borderId="0" xfId="1" applyFill="1" applyBorder="1" applyAlignment="1">
      <alignment horizontal="center" vertical="center"/>
    </xf>
    <xf numFmtId="164" fontId="6" fillId="2" borderId="0" xfId="0" applyNumberFormat="1" applyFont="1" applyFill="1" applyBorder="1" applyAlignment="1">
      <alignment horizontal="center" vertical="center"/>
    </xf>
    <xf numFmtId="0" fontId="4" fillId="6" borderId="9" xfId="1" applyFill="1" applyBorder="1" applyAlignment="1">
      <alignment horizontal="center" vertical="center"/>
    </xf>
    <xf numFmtId="0" fontId="4" fillId="6" borderId="10" xfId="1" applyFill="1" applyBorder="1" applyAlignment="1">
      <alignment horizontal="center" vertical="center"/>
    </xf>
    <xf numFmtId="164" fontId="3" fillId="2" borderId="9" xfId="0" applyNumberFormat="1" applyFont="1" applyFill="1" applyBorder="1" applyAlignment="1">
      <alignment horizontal="center" vertical="center"/>
    </xf>
    <xf numFmtId="164" fontId="3" fillId="2" borderId="10" xfId="0" applyNumberFormat="1" applyFont="1" applyFill="1" applyBorder="1" applyAlignment="1">
      <alignment horizontal="center" vertical="center"/>
    </xf>
    <xf numFmtId="0" fontId="0" fillId="2" borderId="0" xfId="1" applyFont="1" applyFill="1" applyBorder="1" applyAlignment="1">
      <alignment horizontal="center" vertical="center"/>
    </xf>
    <xf numFmtId="0" fontId="9" fillId="6" borderId="9" xfId="1" applyFont="1" applyFill="1" applyBorder="1" applyAlignment="1">
      <alignment horizontal="center" vertical="center"/>
    </xf>
    <xf numFmtId="0" fontId="9" fillId="6" borderId="10" xfId="1" applyFont="1" applyFill="1" applyBorder="1" applyAlignment="1">
      <alignment horizontal="center" vertical="center"/>
    </xf>
    <xf numFmtId="0" fontId="4" fillId="2" borderId="0" xfId="1" applyFill="1" applyBorder="1" applyAlignment="1">
      <alignment horizontal="center" vertical="center"/>
    </xf>
    <xf numFmtId="164" fontId="3" fillId="2" borderId="0" xfId="0" applyNumberFormat="1" applyFont="1" applyFill="1" applyBorder="1" applyAlignment="1">
      <alignment horizontal="center" vertical="center"/>
    </xf>
    <xf numFmtId="164" fontId="10" fillId="2" borderId="0" xfId="0" applyNumberFormat="1" applyFont="1" applyFill="1" applyBorder="1" applyAlignment="1">
      <alignment horizontal="center" vertical="center"/>
    </xf>
    <xf numFmtId="164" fontId="0" fillId="2" borderId="0" xfId="0" applyNumberFormat="1" applyFill="1" applyBorder="1" applyAlignment="1">
      <alignment horizontal="center" vertical="center"/>
    </xf>
    <xf numFmtId="164" fontId="8" fillId="2" borderId="0" xfId="0" applyNumberFormat="1" applyFont="1" applyFill="1" applyBorder="1" applyAlignment="1">
      <alignment horizontal="center" vertical="center"/>
    </xf>
    <xf numFmtId="164" fontId="6" fillId="2" borderId="0" xfId="0" applyNumberFormat="1" applyFont="1" applyFill="1" applyBorder="1" applyAlignment="1">
      <alignment horizontal="center" vertical="center"/>
    </xf>
    <xf numFmtId="0" fontId="1" fillId="0" borderId="0" xfId="0" applyFont="1"/>
    <xf numFmtId="164" fontId="3" fillId="2" borderId="0" xfId="0" applyNumberFormat="1" applyFont="1" applyFill="1" applyBorder="1" applyAlignment="1">
      <alignment horizontal="center" vertical="center"/>
    </xf>
    <xf numFmtId="164" fontId="10" fillId="2" borderId="0" xfId="0" applyNumberFormat="1" applyFont="1" applyFill="1" applyBorder="1" applyAlignment="1">
      <alignment horizontal="center" vertical="center"/>
    </xf>
    <xf numFmtId="0" fontId="9" fillId="6" borderId="9" xfId="1" applyFont="1" applyFill="1" applyBorder="1" applyAlignment="1">
      <alignment horizontal="center" vertical="center"/>
    </xf>
    <xf numFmtId="0" fontId="9" fillId="6" borderId="10" xfId="1" applyFont="1" applyFill="1" applyBorder="1" applyAlignment="1">
      <alignment horizontal="center" vertical="center"/>
    </xf>
    <xf numFmtId="164" fontId="0" fillId="2" borderId="0" xfId="0" applyNumberFormat="1" applyFill="1" applyBorder="1" applyAlignment="1">
      <alignment horizontal="center" vertical="center"/>
    </xf>
    <xf numFmtId="164" fontId="2" fillId="12" borderId="6" xfId="0" applyNumberFormat="1" applyFont="1" applyFill="1" applyBorder="1" applyAlignment="1">
      <alignment horizontal="center" vertical="center"/>
    </xf>
    <xf numFmtId="164" fontId="2" fillId="12" borderId="28" xfId="0" applyNumberFormat="1" applyFont="1" applyFill="1" applyBorder="1" applyAlignment="1">
      <alignment horizontal="center" vertical="center"/>
    </xf>
    <xf numFmtId="164" fontId="11" fillId="12" borderId="5" xfId="0" applyNumberFormat="1" applyFont="1" applyFill="1" applyBorder="1" applyAlignment="1">
      <alignment vertical="center"/>
    </xf>
    <xf numFmtId="164" fontId="11" fillId="12" borderId="13" xfId="0" applyNumberFormat="1" applyFont="1" applyFill="1" applyBorder="1" applyAlignment="1">
      <alignment vertical="center"/>
    </xf>
    <xf numFmtId="0" fontId="4" fillId="2" borderId="9" xfId="1" applyFill="1" applyBorder="1" applyAlignment="1">
      <alignment horizontal="center" vertical="center"/>
    </xf>
    <xf numFmtId="0" fontId="4" fillId="2" borderId="10" xfId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164" fontId="7" fillId="2" borderId="8" xfId="0" applyNumberFormat="1" applyFont="1" applyFill="1" applyBorder="1" applyAlignment="1">
      <alignment vertical="center"/>
    </xf>
    <xf numFmtId="164" fontId="25" fillId="2" borderId="18" xfId="0" applyNumberFormat="1" applyFont="1" applyFill="1" applyBorder="1" applyAlignment="1">
      <alignment horizontal="center" vertical="center"/>
    </xf>
    <xf numFmtId="164" fontId="25" fillId="2" borderId="17" xfId="0" applyNumberFormat="1" applyFont="1" applyFill="1" applyBorder="1" applyAlignment="1">
      <alignment horizontal="center" vertical="center"/>
    </xf>
    <xf numFmtId="164" fontId="25" fillId="2" borderId="9" xfId="0" applyNumberFormat="1" applyFont="1" applyFill="1" applyBorder="1" applyAlignment="1">
      <alignment horizontal="center" vertical="center"/>
    </xf>
    <xf numFmtId="164" fontId="25" fillId="2" borderId="19" xfId="0" applyNumberFormat="1" applyFont="1" applyFill="1" applyBorder="1" applyAlignment="1">
      <alignment horizontal="center" vertical="center"/>
    </xf>
    <xf numFmtId="164" fontId="25" fillId="2" borderId="14" xfId="0" applyNumberFormat="1" applyFont="1" applyFill="1" applyBorder="1" applyAlignment="1">
      <alignment horizontal="center"/>
    </xf>
    <xf numFmtId="164" fontId="25" fillId="2" borderId="17" xfId="0" applyNumberFormat="1" applyFont="1" applyFill="1" applyBorder="1" applyAlignment="1">
      <alignment horizontal="center"/>
    </xf>
    <xf numFmtId="164" fontId="25" fillId="2" borderId="18" xfId="0" applyNumberFormat="1" applyFont="1" applyFill="1" applyBorder="1" applyAlignment="1">
      <alignment horizontal="center"/>
    </xf>
    <xf numFmtId="164" fontId="25" fillId="2" borderId="30" xfId="0" applyNumberFormat="1" applyFont="1" applyFill="1" applyBorder="1" applyAlignment="1">
      <alignment horizontal="center" vertical="center"/>
    </xf>
    <xf numFmtId="164" fontId="25" fillId="2" borderId="9" xfId="0" applyNumberFormat="1" applyFont="1" applyFill="1" applyBorder="1" applyAlignment="1">
      <alignment horizontal="center"/>
    </xf>
    <xf numFmtId="164" fontId="25" fillId="2" borderId="19" xfId="0" applyNumberFormat="1" applyFont="1" applyFill="1" applyBorder="1" applyAlignment="1">
      <alignment horizontal="center"/>
    </xf>
    <xf numFmtId="49" fontId="14" fillId="0" borderId="32" xfId="0" applyNumberFormat="1" applyFont="1" applyBorder="1" applyAlignment="1">
      <alignment horizontal="center" vertical="center"/>
    </xf>
    <xf numFmtId="49" fontId="14" fillId="2" borderId="31" xfId="0" applyNumberFormat="1" applyFont="1" applyFill="1" applyBorder="1" applyAlignment="1">
      <alignment horizontal="center" vertical="center"/>
    </xf>
    <xf numFmtId="49" fontId="14" fillId="2" borderId="32" xfId="0" applyNumberFormat="1" applyFont="1" applyFill="1" applyBorder="1" applyAlignment="1">
      <alignment horizontal="center" vertical="center"/>
    </xf>
    <xf numFmtId="0" fontId="25" fillId="2" borderId="9" xfId="1" applyFont="1" applyFill="1" applyBorder="1" applyAlignment="1">
      <alignment horizontal="center" vertical="center"/>
    </xf>
    <xf numFmtId="0" fontId="25" fillId="2" borderId="10" xfId="1" applyFont="1" applyFill="1" applyBorder="1" applyAlignment="1">
      <alignment horizontal="center" vertical="center"/>
    </xf>
    <xf numFmtId="164" fontId="25" fillId="2" borderId="20" xfId="0" applyNumberFormat="1" applyFont="1" applyFill="1" applyBorder="1" applyAlignment="1">
      <alignment horizontal="center" vertical="center"/>
    </xf>
    <xf numFmtId="0" fontId="26" fillId="2" borderId="0" xfId="0" applyFont="1" applyFill="1" applyAlignment="1">
      <alignment horizontal="center" vertical="center"/>
    </xf>
    <xf numFmtId="49" fontId="14" fillId="2" borderId="8" xfId="0" applyNumberFormat="1" applyFont="1" applyFill="1" applyBorder="1" applyAlignment="1">
      <alignment horizontal="center" vertical="center"/>
    </xf>
    <xf numFmtId="49" fontId="26" fillId="2" borderId="8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6" fillId="8" borderId="9" xfId="0" applyNumberFormat="1" applyFont="1" applyFill="1" applyBorder="1" applyAlignment="1">
      <alignment horizontal="center" vertical="center"/>
    </xf>
    <xf numFmtId="164" fontId="6" fillId="8" borderId="10" xfId="0" applyNumberFormat="1" applyFont="1" applyFill="1" applyBorder="1" applyAlignment="1">
      <alignment horizontal="center" vertical="center"/>
    </xf>
    <xf numFmtId="164" fontId="10" fillId="0" borderId="9" xfId="0" applyNumberFormat="1" applyFont="1" applyBorder="1" applyAlignment="1">
      <alignment horizontal="center" vertical="center"/>
    </xf>
    <xf numFmtId="164" fontId="10" fillId="0" borderId="10" xfId="0" applyNumberFormat="1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164" fontId="3" fillId="0" borderId="9" xfId="0" applyNumberFormat="1" applyFont="1" applyBorder="1" applyAlignment="1">
      <alignment horizontal="center" vertical="center"/>
    </xf>
    <xf numFmtId="164" fontId="3" fillId="0" borderId="10" xfId="0" applyNumberFormat="1" applyFont="1" applyBorder="1" applyAlignment="1">
      <alignment horizontal="center" vertical="center"/>
    </xf>
    <xf numFmtId="164" fontId="2" fillId="0" borderId="9" xfId="0" applyNumberFormat="1" applyFont="1" applyBorder="1" applyAlignment="1">
      <alignment horizontal="center" vertical="center"/>
    </xf>
    <xf numFmtId="164" fontId="2" fillId="0" borderId="10" xfId="0" applyNumberFormat="1" applyFont="1" applyBorder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6" borderId="9" xfId="1" applyFont="1" applyFill="1" applyBorder="1" applyAlignment="1">
      <alignment horizontal="center" vertical="center"/>
    </xf>
    <xf numFmtId="0" fontId="0" fillId="6" borderId="10" xfId="1" applyFont="1" applyFill="1" applyBorder="1" applyAlignment="1">
      <alignment horizontal="center" vertical="center"/>
    </xf>
    <xf numFmtId="164" fontId="11" fillId="2" borderId="9" xfId="0" applyNumberFormat="1" applyFont="1" applyFill="1" applyBorder="1" applyAlignment="1">
      <alignment horizontal="center" vertical="center"/>
    </xf>
    <xf numFmtId="164" fontId="11" fillId="2" borderId="10" xfId="0" applyNumberFormat="1" applyFont="1" applyFill="1" applyBorder="1" applyAlignment="1">
      <alignment horizontal="center" vertical="center"/>
    </xf>
    <xf numFmtId="165" fontId="2" fillId="0" borderId="9" xfId="0" applyNumberFormat="1" applyFont="1" applyBorder="1" applyAlignment="1">
      <alignment horizontal="center" vertical="center"/>
    </xf>
    <xf numFmtId="165" fontId="2" fillId="0" borderId="10" xfId="0" applyNumberFormat="1" applyFont="1" applyBorder="1" applyAlignment="1">
      <alignment horizontal="center" vertical="center"/>
    </xf>
    <xf numFmtId="164" fontId="11" fillId="0" borderId="9" xfId="0" applyNumberFormat="1" applyFont="1" applyBorder="1" applyAlignment="1">
      <alignment horizontal="center" vertical="center"/>
    </xf>
    <xf numFmtId="164" fontId="11" fillId="0" borderId="10" xfId="0" applyNumberFormat="1" applyFont="1" applyBorder="1" applyAlignment="1">
      <alignment horizontal="center" vertical="center"/>
    </xf>
    <xf numFmtId="49" fontId="16" fillId="2" borderId="24" xfId="0" applyNumberFormat="1" applyFont="1" applyFill="1" applyBorder="1" applyAlignment="1">
      <alignment horizontal="center" vertical="center"/>
    </xf>
    <xf numFmtId="49" fontId="16" fillId="2" borderId="26" xfId="0" applyNumberFormat="1" applyFont="1" applyFill="1" applyBorder="1" applyAlignment="1">
      <alignment horizontal="center" vertical="center"/>
    </xf>
    <xf numFmtId="164" fontId="7" fillId="0" borderId="24" xfId="0" applyNumberFormat="1" applyFont="1" applyBorder="1" applyAlignment="1">
      <alignment horizontal="center" vertical="center"/>
    </xf>
    <xf numFmtId="164" fontId="7" fillId="0" borderId="26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4" fillId="6" borderId="9" xfId="1" applyFill="1" applyBorder="1" applyAlignment="1">
      <alignment horizontal="center" vertical="center"/>
    </xf>
    <xf numFmtId="0" fontId="4" fillId="6" borderId="10" xfId="1" applyFill="1" applyBorder="1" applyAlignment="1">
      <alignment horizontal="center" vertical="center"/>
    </xf>
    <xf numFmtId="164" fontId="3" fillId="2" borderId="9" xfId="0" applyNumberFormat="1" applyFont="1" applyFill="1" applyBorder="1" applyAlignment="1">
      <alignment horizontal="center" vertical="center"/>
    </xf>
    <xf numFmtId="164" fontId="3" fillId="2" borderId="10" xfId="0" applyNumberFormat="1" applyFont="1" applyFill="1" applyBorder="1" applyAlignment="1">
      <alignment horizontal="center" vertical="center"/>
    </xf>
    <xf numFmtId="0" fontId="3" fillId="6" borderId="9" xfId="1" applyFont="1" applyFill="1" applyBorder="1" applyAlignment="1">
      <alignment horizontal="center" vertical="center"/>
    </xf>
    <xf numFmtId="0" fontId="3" fillId="6" borderId="10" xfId="1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18" fillId="2" borderId="0" xfId="0" applyFont="1" applyFill="1" applyAlignment="1">
      <alignment horizontal="center"/>
    </xf>
    <xf numFmtId="16" fontId="16" fillId="2" borderId="2" xfId="0" applyNumberFormat="1" applyFont="1" applyFill="1" applyBorder="1" applyAlignment="1">
      <alignment horizontal="center"/>
    </xf>
    <xf numFmtId="16" fontId="3" fillId="2" borderId="2" xfId="0" applyNumberFormat="1" applyFont="1" applyFill="1" applyBorder="1" applyAlignment="1">
      <alignment horizontal="center"/>
    </xf>
    <xf numFmtId="0" fontId="24" fillId="2" borderId="2" xfId="0" applyFont="1" applyFill="1" applyBorder="1" applyAlignment="1">
      <alignment horizontal="center"/>
    </xf>
    <xf numFmtId="0" fontId="0" fillId="6" borderId="3" xfId="1" applyFont="1" applyFill="1" applyBorder="1" applyAlignment="1">
      <alignment horizontal="center" vertical="center"/>
    </xf>
    <xf numFmtId="0" fontId="0" fillId="6" borderId="14" xfId="1" applyFont="1" applyFill="1" applyBorder="1" applyAlignment="1">
      <alignment horizontal="center" vertical="center"/>
    </xf>
    <xf numFmtId="0" fontId="0" fillId="6" borderId="4" xfId="1" applyFont="1" applyFill="1" applyBorder="1" applyAlignment="1">
      <alignment horizontal="center" vertical="center"/>
    </xf>
    <xf numFmtId="0" fontId="0" fillId="6" borderId="21" xfId="1" applyFont="1" applyFill="1" applyBorder="1" applyAlignment="1">
      <alignment horizontal="center" vertical="center"/>
    </xf>
    <xf numFmtId="0" fontId="4" fillId="6" borderId="3" xfId="1" applyFill="1" applyBorder="1" applyAlignment="1">
      <alignment horizontal="center" vertical="center"/>
    </xf>
    <xf numFmtId="0" fontId="4" fillId="6" borderId="14" xfId="1" applyFill="1" applyBorder="1" applyAlignment="1">
      <alignment horizontal="center" vertical="center"/>
    </xf>
    <xf numFmtId="0" fontId="4" fillId="6" borderId="4" xfId="1" applyFill="1" applyBorder="1" applyAlignment="1">
      <alignment horizontal="center" vertical="center"/>
    </xf>
    <xf numFmtId="0" fontId="4" fillId="6" borderId="21" xfId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4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3" fillId="6" borderId="21" xfId="1" applyFont="1" applyFill="1" applyBorder="1" applyAlignment="1">
      <alignment horizontal="center" vertical="center"/>
    </xf>
    <xf numFmtId="164" fontId="13" fillId="8" borderId="9" xfId="0" applyNumberFormat="1" applyFont="1" applyFill="1" applyBorder="1" applyAlignment="1">
      <alignment horizontal="center" vertical="center"/>
    </xf>
    <xf numFmtId="164" fontId="13" fillId="8" borderId="10" xfId="0" applyNumberFormat="1" applyFont="1" applyFill="1" applyBorder="1" applyAlignment="1">
      <alignment horizontal="center" vertical="center"/>
    </xf>
    <xf numFmtId="0" fontId="0" fillId="2" borderId="0" xfId="0" applyFont="1" applyFill="1" applyAlignment="1">
      <alignment horizontal="center"/>
    </xf>
    <xf numFmtId="0" fontId="8" fillId="13" borderId="9" xfId="1" applyNumberFormat="1" applyFont="1" applyFill="1" applyBorder="1" applyAlignment="1">
      <alignment horizontal="center"/>
    </xf>
    <xf numFmtId="0" fontId="8" fillId="13" borderId="10" xfId="1" applyNumberFormat="1" applyFont="1" applyFill="1" applyBorder="1" applyAlignment="1">
      <alignment horizontal="center" vertical="top"/>
    </xf>
    <xf numFmtId="49" fontId="15" fillId="9" borderId="24" xfId="0" applyNumberFormat="1" applyFont="1" applyFill="1" applyBorder="1" applyAlignment="1">
      <alignment horizontal="center" vertical="center"/>
    </xf>
    <xf numFmtId="49" fontId="15" fillId="9" borderId="25" xfId="0" applyNumberFormat="1" applyFont="1" applyFill="1" applyBorder="1" applyAlignment="1">
      <alignment horizontal="center" vertical="center"/>
    </xf>
    <xf numFmtId="49" fontId="16" fillId="9" borderId="24" xfId="0" applyNumberFormat="1" applyFont="1" applyFill="1" applyBorder="1" applyAlignment="1">
      <alignment horizontal="center" vertical="center"/>
    </xf>
    <xf numFmtId="49" fontId="16" fillId="9" borderId="26" xfId="0" applyNumberFormat="1" applyFont="1" applyFill="1" applyBorder="1" applyAlignment="1">
      <alignment horizontal="center" vertical="center"/>
    </xf>
  </cellXfs>
  <cellStyles count="2">
    <cellStyle name="20 % - Accent1" xfId="1" builtinId="30"/>
    <cellStyle name="Normal" xfId="0" builtinId="0"/>
  </cellStyles>
  <dxfs count="0"/>
  <tableStyles count="0" defaultTableStyle="TableStyleMedium2" defaultPivotStyle="PivotStyleLight16"/>
  <colors>
    <mruColors>
      <color rgb="FFFAA6D8"/>
      <color rgb="FFFF9999"/>
      <color rgb="FFDFE8F1"/>
      <color rgb="FFFFFFCC"/>
      <color rgb="FFECD882"/>
      <color rgb="FFE7EEF5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sentiel">
      <a:fillStyleLst>
        <a:solidFill>
          <a:schemeClr val="phClr"/>
        </a:solidFill>
        <a:gradFill rotWithShape="1">
          <a:gsLst>
            <a:gs pos="0">
              <a:schemeClr val="phClr">
                <a:tint val="60000"/>
                <a:satMod val="250000"/>
              </a:schemeClr>
            </a:gs>
            <a:gs pos="35000">
              <a:schemeClr val="phClr">
                <a:tint val="47000"/>
                <a:satMod val="275000"/>
              </a:schemeClr>
            </a:gs>
            <a:gs pos="100000">
              <a:schemeClr val="phClr">
                <a:tint val="25000"/>
                <a:satMod val="300000"/>
              </a:schemeClr>
            </a:gs>
          </a:gsLst>
          <a:lin ang="16200000" scaled="1"/>
        </a:gradFill>
        <a:solidFill>
          <a:schemeClr val="phClr">
            <a:satMod val="110000"/>
          </a:schemeClr>
        </a:solidFill>
      </a:fillStyleLst>
      <a:lnStyleLst>
        <a:ln w="12700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8575" cap="flat" cmpd="sng" algn="ctr">
          <a:solidFill>
            <a:schemeClr val="phClr"/>
          </a:solidFill>
          <a:prstDash val="solid"/>
        </a:ln>
        <a:ln w="41275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39999" dist="23000" algn="bl" rotWithShape="0">
              <a:srgbClr val="000000">
                <a:alpha val="40000"/>
              </a:srgbClr>
            </a:outerShdw>
          </a:effectLst>
        </a:effectStyle>
        <a:effectStyle>
          <a:effectLst>
            <a:outerShdw blurRad="38100" dist="19050" algn="bl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balanced" dir="l"/>
          </a:scene3d>
          <a:sp3d prstMaterial="plastic">
            <a:bevelT w="38100" h="3175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BH37"/>
  <sheetViews>
    <sheetView showGridLines="0" tabSelected="1" showRuler="0" zoomScaleNormal="100" zoomScalePageLayoutView="85" workbookViewId="0">
      <selection activeCell="AQ29" sqref="AQ29"/>
    </sheetView>
  </sheetViews>
  <sheetFormatPr baseColWidth="10" defaultColWidth="11.44140625" defaultRowHeight="14.4" x14ac:dyDescent="0.3"/>
  <cols>
    <col min="1" max="1" width="6.6640625" customWidth="1"/>
    <col min="2" max="2" width="1.88671875" customWidth="1"/>
    <col min="3" max="3" width="13.6640625" customWidth="1"/>
    <col min="4" max="23" width="5.6640625" customWidth="1"/>
    <col min="24" max="24" width="5.5546875" customWidth="1"/>
    <col min="25" max="25" width="6.33203125" customWidth="1"/>
    <col min="26" max="26" width="5.5546875" bestFit="1" customWidth="1"/>
    <col min="27" max="27" width="5.88671875" bestFit="1" customWidth="1"/>
    <col min="28" max="28" width="6.44140625" bestFit="1" customWidth="1"/>
    <col min="29" max="30" width="6.6640625" customWidth="1"/>
    <col min="31" max="31" width="3.6640625" customWidth="1"/>
    <col min="32" max="32" width="13.6640625" customWidth="1"/>
    <col min="33" max="52" width="5.6640625" customWidth="1"/>
    <col min="53" max="53" width="5.5546875" customWidth="1"/>
    <col min="54" max="54" width="6.33203125" customWidth="1"/>
    <col min="55" max="55" width="5.5546875" customWidth="1"/>
    <col min="56" max="56" width="5.88671875" bestFit="1" customWidth="1"/>
    <col min="57" max="57" width="6.44140625" bestFit="1" customWidth="1"/>
    <col min="58" max="59" width="6.6640625" customWidth="1"/>
    <col min="60" max="60" width="3.6640625" customWidth="1"/>
  </cols>
  <sheetData>
    <row r="1" spans="1:60" ht="15.75" customHeight="1" x14ac:dyDescent="0.3"/>
    <row r="2" spans="1:60" ht="15.6" x14ac:dyDescent="0.3">
      <c r="D2" s="172"/>
      <c r="E2" s="172"/>
      <c r="G2" s="172"/>
      <c r="H2" s="172"/>
      <c r="I2" s="20"/>
      <c r="J2" s="172"/>
      <c r="K2" s="172"/>
      <c r="M2" s="172"/>
      <c r="N2" s="172"/>
      <c r="P2" s="172"/>
      <c r="Q2" s="172"/>
      <c r="S2" s="173"/>
      <c r="T2" s="173"/>
      <c r="AG2" s="191"/>
      <c r="AH2" s="191"/>
      <c r="AJ2" s="172"/>
      <c r="AK2" s="172"/>
      <c r="AL2" s="20"/>
      <c r="AM2" s="172"/>
      <c r="AN2" s="172"/>
      <c r="AP2" s="172"/>
      <c r="AQ2" s="172"/>
      <c r="AS2" s="172"/>
      <c r="AT2" s="172"/>
      <c r="AV2" s="173"/>
      <c r="AW2" s="173"/>
    </row>
    <row r="3" spans="1:60" ht="15" thickBot="1" x14ac:dyDescent="0.35">
      <c r="C3" s="66"/>
      <c r="D3" s="174"/>
      <c r="E3" s="174"/>
      <c r="F3" s="72"/>
      <c r="G3" s="174"/>
      <c r="H3" s="174"/>
      <c r="I3" s="73"/>
      <c r="J3" s="175"/>
      <c r="K3" s="175"/>
      <c r="M3" s="175"/>
      <c r="N3" s="175"/>
      <c r="P3" s="175"/>
      <c r="Q3" s="175"/>
      <c r="S3" s="176"/>
      <c r="T3" s="176"/>
      <c r="AF3" s="66"/>
      <c r="AG3" s="174"/>
      <c r="AH3" s="174"/>
      <c r="AI3" s="107"/>
      <c r="AJ3" s="174"/>
      <c r="AK3" s="174"/>
      <c r="AL3" s="73"/>
      <c r="AM3" s="175"/>
      <c r="AN3" s="175"/>
      <c r="AP3" s="175"/>
      <c r="AQ3" s="175"/>
      <c r="AS3" s="175"/>
      <c r="AT3" s="175"/>
      <c r="AV3" s="176"/>
      <c r="AW3" s="176"/>
    </row>
    <row r="4" spans="1:60" ht="16.2" customHeight="1" x14ac:dyDescent="0.3">
      <c r="A4" s="110" t="s">
        <v>11</v>
      </c>
      <c r="C4" s="192" t="s">
        <v>17</v>
      </c>
      <c r="D4" s="177" t="s">
        <v>0</v>
      </c>
      <c r="E4" s="178"/>
      <c r="F4" s="134" t="s">
        <v>6</v>
      </c>
      <c r="G4" s="181" t="s">
        <v>1</v>
      </c>
      <c r="H4" s="182"/>
      <c r="I4" s="134" t="s">
        <v>6</v>
      </c>
      <c r="J4" s="181" t="s">
        <v>2</v>
      </c>
      <c r="K4" s="182"/>
      <c r="L4" s="134" t="s">
        <v>6</v>
      </c>
      <c r="M4" s="181" t="s">
        <v>3</v>
      </c>
      <c r="N4" s="182"/>
      <c r="O4" s="134" t="s">
        <v>6</v>
      </c>
      <c r="P4" s="185" t="s">
        <v>4</v>
      </c>
      <c r="Q4" s="186"/>
      <c r="R4" s="134" t="s">
        <v>6</v>
      </c>
      <c r="S4" s="185" t="s">
        <v>5</v>
      </c>
      <c r="T4" s="186"/>
      <c r="U4" s="134" t="s">
        <v>6</v>
      </c>
      <c r="V4" s="177" t="s">
        <v>9</v>
      </c>
      <c r="W4" s="178"/>
      <c r="X4" s="134" t="s">
        <v>6</v>
      </c>
      <c r="Y4" s="81" t="s">
        <v>8</v>
      </c>
      <c r="Z4" s="153" t="s">
        <v>32</v>
      </c>
      <c r="AA4" s="86" t="s">
        <v>7</v>
      </c>
      <c r="AB4" s="86" t="s">
        <v>10</v>
      </c>
      <c r="AC4" s="86" t="s">
        <v>14</v>
      </c>
      <c r="AD4" s="86" t="s">
        <v>11</v>
      </c>
      <c r="AF4" s="192" t="s">
        <v>18</v>
      </c>
      <c r="AG4" s="177" t="s">
        <v>0</v>
      </c>
      <c r="AH4" s="178"/>
      <c r="AI4" s="117" t="s">
        <v>6</v>
      </c>
      <c r="AJ4" s="181" t="s">
        <v>1</v>
      </c>
      <c r="AK4" s="182"/>
      <c r="AL4" s="117" t="s">
        <v>6</v>
      </c>
      <c r="AM4" s="181" t="s">
        <v>2</v>
      </c>
      <c r="AN4" s="182"/>
      <c r="AO4" s="117" t="s">
        <v>6</v>
      </c>
      <c r="AP4" s="181" t="s">
        <v>3</v>
      </c>
      <c r="AQ4" s="182"/>
      <c r="AR4" s="117" t="s">
        <v>6</v>
      </c>
      <c r="AS4" s="185" t="s">
        <v>4</v>
      </c>
      <c r="AT4" s="186"/>
      <c r="AU4" s="117" t="s">
        <v>6</v>
      </c>
      <c r="AV4" s="185" t="s">
        <v>5</v>
      </c>
      <c r="AW4" s="186"/>
      <c r="AX4" s="117" t="s">
        <v>6</v>
      </c>
      <c r="AY4" s="177" t="s">
        <v>9</v>
      </c>
      <c r="AZ4" s="178"/>
      <c r="BA4" s="117" t="s">
        <v>6</v>
      </c>
      <c r="BB4" s="94" t="s">
        <v>8</v>
      </c>
      <c r="BC4" s="153" t="s">
        <v>32</v>
      </c>
      <c r="BD4" s="99" t="s">
        <v>7</v>
      </c>
      <c r="BE4" s="99" t="s">
        <v>10</v>
      </c>
      <c r="BF4" s="99" t="s">
        <v>14</v>
      </c>
      <c r="BG4" s="99" t="s">
        <v>11</v>
      </c>
    </row>
    <row r="5" spans="1:60" ht="16.2" customHeight="1" thickBot="1" x14ac:dyDescent="0.35">
      <c r="A5" s="111" t="s">
        <v>10</v>
      </c>
      <c r="C5" s="193" t="s">
        <v>26</v>
      </c>
      <c r="D5" s="179"/>
      <c r="E5" s="180"/>
      <c r="F5" s="135"/>
      <c r="G5" s="183"/>
      <c r="H5" s="184"/>
      <c r="I5" s="135"/>
      <c r="J5" s="183"/>
      <c r="K5" s="184"/>
      <c r="L5" s="135"/>
      <c r="M5" s="183"/>
      <c r="N5" s="184"/>
      <c r="O5" s="135"/>
      <c r="P5" s="187"/>
      <c r="Q5" s="188"/>
      <c r="R5" s="135"/>
      <c r="S5" s="187"/>
      <c r="T5" s="188"/>
      <c r="U5" s="135"/>
      <c r="V5" s="179"/>
      <c r="W5" s="180"/>
      <c r="X5" s="135"/>
      <c r="Y5" s="82" t="s">
        <v>7</v>
      </c>
      <c r="Z5" s="154"/>
      <c r="AA5" s="87" t="s">
        <v>15</v>
      </c>
      <c r="AB5" s="87" t="s">
        <v>13</v>
      </c>
      <c r="AC5" s="87"/>
      <c r="AD5" s="87" t="s">
        <v>10</v>
      </c>
      <c r="AF5" s="193" t="s">
        <v>27</v>
      </c>
      <c r="AG5" s="179"/>
      <c r="AH5" s="180"/>
      <c r="AI5" s="118"/>
      <c r="AJ5" s="183"/>
      <c r="AK5" s="184"/>
      <c r="AL5" s="118"/>
      <c r="AM5" s="183"/>
      <c r="AN5" s="184"/>
      <c r="AO5" s="118"/>
      <c r="AP5" s="183"/>
      <c r="AQ5" s="184"/>
      <c r="AR5" s="118"/>
      <c r="AS5" s="187"/>
      <c r="AT5" s="188"/>
      <c r="AU5" s="118"/>
      <c r="AV5" s="187"/>
      <c r="AW5" s="188"/>
      <c r="AX5" s="118"/>
      <c r="AY5" s="179"/>
      <c r="AZ5" s="180"/>
      <c r="BA5" s="118"/>
      <c r="BB5" s="95" t="s">
        <v>7</v>
      </c>
      <c r="BC5" s="154"/>
      <c r="BD5" s="100" t="s">
        <v>15</v>
      </c>
      <c r="BE5" s="100" t="s">
        <v>13</v>
      </c>
      <c r="BF5" s="100"/>
      <c r="BG5" s="100" t="s">
        <v>10</v>
      </c>
    </row>
    <row r="6" spans="1:60" ht="16.2" hidden="1" customHeight="1" x14ac:dyDescent="0.3">
      <c r="A6" s="141" t="e">
        <f>#REF!+#REF!+#REF!</f>
        <v>#REF!</v>
      </c>
      <c r="C6" s="153"/>
      <c r="D6" s="23"/>
      <c r="E6" s="24"/>
      <c r="F6" s="124">
        <f t="shared" ref="F6:F11" si="0">MOD(E6-D6,1)</f>
        <v>0</v>
      </c>
      <c r="G6" s="68"/>
      <c r="H6" s="69"/>
      <c r="I6" s="136">
        <f>MOD(H6-G6,1)</f>
        <v>0</v>
      </c>
      <c r="J6" s="23"/>
      <c r="K6" s="24"/>
      <c r="L6" s="123">
        <f t="shared" ref="L6:L25" si="1">MOD(K6-J6,1)</f>
        <v>0</v>
      </c>
      <c r="M6" s="23"/>
      <c r="N6" s="24"/>
      <c r="O6" s="124">
        <f>MOD(N6-M6,1)</f>
        <v>0</v>
      </c>
      <c r="P6" s="12"/>
      <c r="Q6" s="13"/>
      <c r="R6" s="6">
        <f>MOD(Q6-P6,1)</f>
        <v>0</v>
      </c>
      <c r="S6" s="26"/>
      <c r="T6" s="27"/>
      <c r="U6" s="4">
        <f>MOD(T6-S6,1)</f>
        <v>0</v>
      </c>
      <c r="V6" s="48"/>
      <c r="W6" s="49"/>
      <c r="X6" s="130">
        <f>MOD(W6-V6,1)</f>
        <v>0</v>
      </c>
      <c r="Y6" s="7">
        <f t="shared" ref="Y6:Y21" si="2">F6+I6+L6+O6+R6+U6+X6</f>
        <v>0</v>
      </c>
      <c r="Z6" s="83">
        <v>1.4583333333333333</v>
      </c>
      <c r="AA6" s="189">
        <f>Y6+Y7</f>
        <v>0</v>
      </c>
      <c r="AB6" s="141">
        <f>IF(AA6-Z6&gt;0,AA6-Z6,0)</f>
        <v>0</v>
      </c>
      <c r="AC6" s="189">
        <v>0</v>
      </c>
      <c r="AD6" s="141" t="e">
        <f>#REF!+AB6+AC6</f>
        <v>#REF!</v>
      </c>
      <c r="AF6" s="153"/>
      <c r="AG6" s="23"/>
      <c r="AH6" s="24"/>
      <c r="AI6" s="40">
        <f t="shared" ref="AI6:AI11" si="3">MOD(AH6-AG6,1)</f>
        <v>0</v>
      </c>
      <c r="AJ6" s="68"/>
      <c r="AK6" s="69"/>
      <c r="AL6" s="5">
        <f>MOD(AK6-AJ6,1)</f>
        <v>0</v>
      </c>
      <c r="AM6" s="23"/>
      <c r="AN6" s="24"/>
      <c r="AO6" s="55">
        <f t="shared" ref="AO6:AO25" si="4">MOD(AN6-AM6,1)</f>
        <v>0</v>
      </c>
      <c r="AP6" s="23"/>
      <c r="AQ6" s="24"/>
      <c r="AR6" s="25">
        <f>MOD(AQ6-AP6,1)</f>
        <v>0</v>
      </c>
      <c r="AS6" s="12"/>
      <c r="AT6" s="13"/>
      <c r="AU6" s="6">
        <f>MOD(AT6-AS6,1)</f>
        <v>0</v>
      </c>
      <c r="AV6" s="26"/>
      <c r="AW6" s="27"/>
      <c r="AX6" s="4">
        <f>MOD(AW6-AV6,1)</f>
        <v>0</v>
      </c>
      <c r="AY6" s="48"/>
      <c r="AZ6" s="49"/>
      <c r="BA6" s="4">
        <f>MOD(AZ6-AY6,1)</f>
        <v>0</v>
      </c>
      <c r="BB6" s="7">
        <f t="shared" ref="BB6:BB21" si="5">AI6+AL6+AO6+AR6+AU6+AX6+BA6</f>
        <v>0</v>
      </c>
      <c r="BC6" s="96">
        <v>1.4583333333333333</v>
      </c>
      <c r="BD6" s="189">
        <f>BB6+BB7</f>
        <v>0</v>
      </c>
      <c r="BE6" s="141">
        <f>IF(BD6-BC6&gt;0,BD6-BC6,0)</f>
        <v>0</v>
      </c>
      <c r="BF6" s="189">
        <v>0</v>
      </c>
      <c r="BG6" s="141" t="e">
        <f>#REF!+BE6+BF6</f>
        <v>#REF!</v>
      </c>
    </row>
    <row r="7" spans="1:60" ht="16.2" hidden="1" customHeight="1" thickBot="1" x14ac:dyDescent="0.35">
      <c r="A7" s="142"/>
      <c r="C7" s="154"/>
      <c r="D7" s="28"/>
      <c r="E7" s="37"/>
      <c r="F7" s="122">
        <f t="shared" si="0"/>
        <v>0</v>
      </c>
      <c r="G7" s="70"/>
      <c r="H7" s="71"/>
      <c r="I7" s="126">
        <f>MOD(H7-G7,1)</f>
        <v>0</v>
      </c>
      <c r="J7" s="39"/>
      <c r="K7" s="37"/>
      <c r="L7" s="122">
        <f t="shared" si="1"/>
        <v>0</v>
      </c>
      <c r="M7" s="39"/>
      <c r="N7" s="37"/>
      <c r="O7" s="122">
        <f>MOD(N7-M7,1)</f>
        <v>0</v>
      </c>
      <c r="P7" s="14"/>
      <c r="Q7" s="15"/>
      <c r="R7" s="54">
        <f>MOD(Q7-P7,1)</f>
        <v>0</v>
      </c>
      <c r="S7" s="31"/>
      <c r="T7" s="30"/>
      <c r="U7" s="3">
        <f>MOD(T7-S7,1)</f>
        <v>0</v>
      </c>
      <c r="V7" s="50"/>
      <c r="W7" s="51"/>
      <c r="X7" s="126">
        <f>MOD(W7-V7,1)</f>
        <v>0</v>
      </c>
      <c r="Y7" s="56">
        <f t="shared" si="2"/>
        <v>0</v>
      </c>
      <c r="Z7" s="84"/>
      <c r="AA7" s="190"/>
      <c r="AB7" s="142"/>
      <c r="AC7" s="190"/>
      <c r="AD7" s="142"/>
      <c r="AF7" s="154"/>
      <c r="AG7" s="28"/>
      <c r="AH7" s="37"/>
      <c r="AI7" s="38">
        <f t="shared" si="3"/>
        <v>0</v>
      </c>
      <c r="AJ7" s="70"/>
      <c r="AK7" s="71"/>
      <c r="AL7" s="3">
        <f>MOD(AK7-AJ7,1)</f>
        <v>0</v>
      </c>
      <c r="AM7" s="39"/>
      <c r="AN7" s="37"/>
      <c r="AO7" s="54">
        <f t="shared" si="4"/>
        <v>0</v>
      </c>
      <c r="AP7" s="39"/>
      <c r="AQ7" s="37"/>
      <c r="AR7" s="29">
        <f>MOD(AQ7-AP7,1)</f>
        <v>0</v>
      </c>
      <c r="AS7" s="14"/>
      <c r="AT7" s="15"/>
      <c r="AU7" s="54">
        <f>MOD(AT7-AS7,1)</f>
        <v>0</v>
      </c>
      <c r="AV7" s="31"/>
      <c r="AW7" s="30"/>
      <c r="AX7" s="3">
        <f>MOD(AW7-AV7,1)</f>
        <v>0</v>
      </c>
      <c r="AY7" s="50"/>
      <c r="AZ7" s="51"/>
      <c r="BA7" s="3">
        <f>MOD(AZ7-AY7,1)</f>
        <v>0</v>
      </c>
      <c r="BB7" s="56">
        <f t="shared" si="5"/>
        <v>0</v>
      </c>
      <c r="BC7" s="97"/>
      <c r="BD7" s="190"/>
      <c r="BE7" s="142"/>
      <c r="BF7" s="190"/>
      <c r="BG7" s="142"/>
    </row>
    <row r="8" spans="1:60" ht="16.2" customHeight="1" x14ac:dyDescent="0.3">
      <c r="A8" s="143">
        <v>0.31597222222222221</v>
      </c>
      <c r="C8" s="153">
        <v>1</v>
      </c>
      <c r="D8" s="48"/>
      <c r="E8" s="49"/>
      <c r="F8" s="121">
        <f t="shared" si="0"/>
        <v>0</v>
      </c>
      <c r="G8" s="45">
        <v>0.41319444444444442</v>
      </c>
      <c r="H8" s="44">
        <v>0.54166666666666663</v>
      </c>
      <c r="I8" s="121">
        <f t="shared" ref="I8:I15" si="6">MOD(H8-G8,1)</f>
        <v>0.12847222222222221</v>
      </c>
      <c r="J8" s="80">
        <v>0.45833333333333331</v>
      </c>
      <c r="K8" s="44">
        <v>0.58333333333333337</v>
      </c>
      <c r="L8" s="121">
        <f t="shared" si="1"/>
        <v>0.12500000000000006</v>
      </c>
      <c r="M8" s="48"/>
      <c r="N8" s="49"/>
      <c r="O8" s="121">
        <f t="shared" ref="O8:O25" si="7">MOD(N8-M8,1)</f>
        <v>0</v>
      </c>
      <c r="P8" s="45">
        <v>0.41319444444444442</v>
      </c>
      <c r="Q8" s="44">
        <v>0.54166666666666663</v>
      </c>
      <c r="R8" s="121">
        <f t="shared" ref="R8:R25" si="8">MOD(Q8-P8,1)</f>
        <v>0.12847222222222221</v>
      </c>
      <c r="S8" s="46">
        <v>0.39583333333333331</v>
      </c>
      <c r="T8" s="44">
        <v>0.5</v>
      </c>
      <c r="U8" s="124">
        <f t="shared" ref="U8:U25" si="9">MOD(T8-S8,1)</f>
        <v>0.10416666666666669</v>
      </c>
      <c r="V8" s="48"/>
      <c r="W8" s="49"/>
      <c r="X8" s="124">
        <f t="shared" ref="X8:X25" si="10">MOD(W8-V8,1)</f>
        <v>0</v>
      </c>
      <c r="Y8" s="41">
        <f t="shared" si="2"/>
        <v>0.48611111111111116</v>
      </c>
      <c r="Z8" s="168">
        <v>1.4583333333333333</v>
      </c>
      <c r="AA8" s="143">
        <f>Y8+Y9</f>
        <v>1.4583333333333333</v>
      </c>
      <c r="AB8" s="150">
        <f>IF(AA8-Z8&gt;0,AA8-Z8,0)</f>
        <v>0</v>
      </c>
      <c r="AC8" s="143">
        <v>0</v>
      </c>
      <c r="AD8" s="150">
        <f>A8+AB8+AC8</f>
        <v>0.31597222222222221</v>
      </c>
      <c r="AF8" s="153">
        <v>1</v>
      </c>
      <c r="AG8" s="48"/>
      <c r="AH8" s="49"/>
      <c r="AI8" s="121">
        <f t="shared" si="3"/>
        <v>0</v>
      </c>
      <c r="AJ8" s="45">
        <v>0.41319444444444442</v>
      </c>
      <c r="AK8" s="44">
        <v>0.54166666666666663</v>
      </c>
      <c r="AL8" s="121">
        <f t="shared" ref="AL8:AL15" si="11">MOD(AK8-AJ8,1)</f>
        <v>0.12847222222222221</v>
      </c>
      <c r="AM8" s="45">
        <v>0.41319444444444442</v>
      </c>
      <c r="AN8" s="44">
        <v>0.58333333333333337</v>
      </c>
      <c r="AO8" s="121">
        <f t="shared" si="4"/>
        <v>0.17013888888888895</v>
      </c>
      <c r="AP8" s="48"/>
      <c r="AQ8" s="49"/>
      <c r="AR8" s="121">
        <f t="shared" ref="AR8:AR25" si="12">MOD(AQ8-AP8,1)</f>
        <v>0</v>
      </c>
      <c r="AS8" s="45">
        <v>0.41319444444444442</v>
      </c>
      <c r="AT8" s="44">
        <v>0.54166666666666663</v>
      </c>
      <c r="AU8" s="121">
        <f t="shared" ref="AU8:AU25" si="13">MOD(AT8-AS8,1)</f>
        <v>0.12847222222222221</v>
      </c>
      <c r="AV8" s="46">
        <v>0.39583333333333331</v>
      </c>
      <c r="AW8" s="44">
        <v>0.5</v>
      </c>
      <c r="AX8" s="124">
        <f t="shared" ref="AX8:AX25" si="14">MOD(AW8-AV8,1)</f>
        <v>0.10416666666666669</v>
      </c>
      <c r="AY8" s="48"/>
      <c r="AZ8" s="49"/>
      <c r="BA8" s="124">
        <f t="shared" ref="BA8:BA25" si="15">MOD(AZ8-AY8,1)</f>
        <v>0</v>
      </c>
      <c r="BB8" s="41">
        <f t="shared" si="5"/>
        <v>0.53125</v>
      </c>
      <c r="BC8" s="168">
        <v>1.4583333333333333</v>
      </c>
      <c r="BD8" s="143">
        <f>BB8+BB9</f>
        <v>1.4583333333333333</v>
      </c>
      <c r="BE8" s="150">
        <f>IF(BD8-BC8&gt;0,BD8-BC8,0)</f>
        <v>0</v>
      </c>
      <c r="BF8" s="143">
        <v>0</v>
      </c>
      <c r="BG8" s="150">
        <f>AD8+BE8+BF8</f>
        <v>0.31597222222222221</v>
      </c>
    </row>
    <row r="9" spans="1:60" ht="16.2" customHeight="1" thickBot="1" x14ac:dyDescent="0.35">
      <c r="A9" s="144"/>
      <c r="C9" s="154"/>
      <c r="D9" s="50"/>
      <c r="E9" s="51"/>
      <c r="F9" s="122">
        <f t="shared" si="0"/>
        <v>0</v>
      </c>
      <c r="G9" s="47">
        <v>0.58333333333333337</v>
      </c>
      <c r="H9" s="52">
        <v>0.75</v>
      </c>
      <c r="I9" s="122">
        <f t="shared" si="6"/>
        <v>0.16666666666666663</v>
      </c>
      <c r="J9" s="47">
        <v>0.625</v>
      </c>
      <c r="K9" s="52">
        <v>0.79166666666666663</v>
      </c>
      <c r="L9" s="122">
        <f t="shared" si="1"/>
        <v>0.16666666666666663</v>
      </c>
      <c r="M9" s="47">
        <v>0.54166666666666663</v>
      </c>
      <c r="N9" s="52">
        <v>0.79166666666666663</v>
      </c>
      <c r="O9" s="122">
        <f t="shared" si="7"/>
        <v>0.25</v>
      </c>
      <c r="P9" s="47">
        <v>0.58333333333333337</v>
      </c>
      <c r="Q9" s="52">
        <v>0.72222222222222221</v>
      </c>
      <c r="R9" s="122">
        <f t="shared" si="8"/>
        <v>0.13888888888888884</v>
      </c>
      <c r="S9" s="47">
        <v>0.54166666666666663</v>
      </c>
      <c r="T9" s="52">
        <v>0.79166666666666663</v>
      </c>
      <c r="U9" s="122">
        <f t="shared" si="9"/>
        <v>0.25</v>
      </c>
      <c r="V9" s="50"/>
      <c r="W9" s="51"/>
      <c r="X9" s="122">
        <f t="shared" si="10"/>
        <v>0</v>
      </c>
      <c r="Y9" s="33">
        <f t="shared" si="2"/>
        <v>0.9722222222222221</v>
      </c>
      <c r="Z9" s="169"/>
      <c r="AA9" s="144"/>
      <c r="AB9" s="151"/>
      <c r="AC9" s="144"/>
      <c r="AD9" s="151"/>
      <c r="AF9" s="154"/>
      <c r="AG9" s="50"/>
      <c r="AH9" s="51"/>
      <c r="AI9" s="122">
        <f t="shared" si="3"/>
        <v>0</v>
      </c>
      <c r="AJ9" s="47">
        <v>0.58333333333333337</v>
      </c>
      <c r="AK9" s="52">
        <v>0.75</v>
      </c>
      <c r="AL9" s="122">
        <f t="shared" si="11"/>
        <v>0.16666666666666663</v>
      </c>
      <c r="AM9" s="47">
        <v>0.625</v>
      </c>
      <c r="AN9" s="52">
        <v>0.79166666666666663</v>
      </c>
      <c r="AO9" s="122">
        <f t="shared" si="4"/>
        <v>0.16666666666666663</v>
      </c>
      <c r="AP9" s="47">
        <v>0.54166666666666663</v>
      </c>
      <c r="AQ9" s="43">
        <v>0.80208333333333337</v>
      </c>
      <c r="AR9" s="122">
        <f t="shared" si="12"/>
        <v>0.26041666666666674</v>
      </c>
      <c r="AS9" s="47">
        <v>0.58333333333333337</v>
      </c>
      <c r="AT9" s="52">
        <v>0.66666666666666663</v>
      </c>
      <c r="AU9" s="122">
        <f t="shared" si="13"/>
        <v>8.3333333333333259E-2</v>
      </c>
      <c r="AV9" s="47">
        <v>0.54166666666666663</v>
      </c>
      <c r="AW9" s="52">
        <v>0.79166666666666663</v>
      </c>
      <c r="AX9" s="122">
        <f t="shared" si="14"/>
        <v>0.25</v>
      </c>
      <c r="AY9" s="50"/>
      <c r="AZ9" s="51"/>
      <c r="BA9" s="122">
        <f t="shared" si="15"/>
        <v>0</v>
      </c>
      <c r="BB9" s="33">
        <f t="shared" si="5"/>
        <v>0.92708333333333326</v>
      </c>
      <c r="BC9" s="169"/>
      <c r="BD9" s="144"/>
      <c r="BE9" s="151"/>
      <c r="BF9" s="144"/>
      <c r="BG9" s="151"/>
    </row>
    <row r="10" spans="1:60" ht="16.2" customHeight="1" x14ac:dyDescent="0.3">
      <c r="A10" s="143">
        <v>0</v>
      </c>
      <c r="C10" s="153">
        <v>2</v>
      </c>
      <c r="D10" s="48"/>
      <c r="E10" s="49"/>
      <c r="F10" s="121">
        <f t="shared" si="0"/>
        <v>0</v>
      </c>
      <c r="G10" s="48"/>
      <c r="H10" s="49"/>
      <c r="I10" s="121">
        <f t="shared" si="6"/>
        <v>0</v>
      </c>
      <c r="J10" s="53">
        <v>0.40625</v>
      </c>
      <c r="K10" s="44">
        <v>0.54166666666666663</v>
      </c>
      <c r="L10" s="121">
        <f t="shared" si="1"/>
        <v>0.13541666666666663</v>
      </c>
      <c r="M10" s="53">
        <v>0.40625</v>
      </c>
      <c r="N10" s="44">
        <v>0.58333333333333337</v>
      </c>
      <c r="O10" s="121">
        <f t="shared" si="7"/>
        <v>0.17708333333333337</v>
      </c>
      <c r="P10" s="113">
        <v>0.41666666666666669</v>
      </c>
      <c r="Q10" s="114">
        <v>0.70833333333333337</v>
      </c>
      <c r="R10" s="121">
        <f t="shared" si="8"/>
        <v>0.29166666666666669</v>
      </c>
      <c r="S10" s="113">
        <v>0.41666666666666669</v>
      </c>
      <c r="T10" s="114">
        <v>0.70833333333333337</v>
      </c>
      <c r="U10" s="121">
        <f t="shared" si="9"/>
        <v>0.29166666666666669</v>
      </c>
      <c r="V10" s="48"/>
      <c r="W10" s="49"/>
      <c r="X10" s="130">
        <f t="shared" si="10"/>
        <v>0</v>
      </c>
      <c r="Y10" s="41">
        <f t="shared" si="2"/>
        <v>0.89583333333333348</v>
      </c>
      <c r="Z10" s="146">
        <v>1.5729166666666667</v>
      </c>
      <c r="AA10" s="155">
        <f>Y10+Y11</f>
        <v>1.447916666666667</v>
      </c>
      <c r="AB10" s="157">
        <f>MOD(Z10-AA10,1)</f>
        <v>0.12499999999999978</v>
      </c>
      <c r="AC10" s="159">
        <v>0</v>
      </c>
      <c r="AD10" s="148" t="e">
        <f>#REF!-AB10</f>
        <v>#REF!</v>
      </c>
      <c r="AE10" s="145" t="s">
        <v>31</v>
      </c>
      <c r="AF10" s="153">
        <v>2</v>
      </c>
      <c r="AG10" s="48"/>
      <c r="AH10" s="49"/>
      <c r="AI10" s="123">
        <f t="shared" si="3"/>
        <v>0</v>
      </c>
      <c r="AJ10" s="48"/>
      <c r="AK10" s="49"/>
      <c r="AL10" s="121">
        <f t="shared" si="11"/>
        <v>0</v>
      </c>
      <c r="AM10" s="53">
        <v>0.40625</v>
      </c>
      <c r="AN10" s="44">
        <v>0.54166666666666663</v>
      </c>
      <c r="AO10" s="121">
        <f t="shared" si="4"/>
        <v>0.13541666666666663</v>
      </c>
      <c r="AP10" s="53">
        <v>0.40625</v>
      </c>
      <c r="AQ10" s="44">
        <v>0.58333333333333337</v>
      </c>
      <c r="AR10" s="121">
        <f t="shared" si="12"/>
        <v>0.17708333333333337</v>
      </c>
      <c r="AS10" s="62"/>
      <c r="AT10" s="63"/>
      <c r="AU10" s="121">
        <f t="shared" si="13"/>
        <v>0</v>
      </c>
      <c r="AV10" s="16">
        <v>0.38541666666666669</v>
      </c>
      <c r="AW10" s="44">
        <v>0.58333333333333337</v>
      </c>
      <c r="AX10" s="121">
        <f t="shared" si="14"/>
        <v>0.19791666666666669</v>
      </c>
      <c r="AY10" s="48"/>
      <c r="AZ10" s="49"/>
      <c r="BA10" s="130">
        <f t="shared" si="15"/>
        <v>0</v>
      </c>
      <c r="BB10" s="41">
        <f t="shared" si="5"/>
        <v>0.51041666666666674</v>
      </c>
      <c r="BC10" s="146">
        <v>1.5729166666666667</v>
      </c>
      <c r="BD10" s="155">
        <f>BB10+BB11</f>
        <v>1.46875</v>
      </c>
      <c r="BE10" s="157">
        <f>MOD(BC10-BD10,1)</f>
        <v>0.10416666666666674</v>
      </c>
      <c r="BF10" s="159">
        <v>0</v>
      </c>
      <c r="BG10" s="148" t="e">
        <f>AD10-BE10</f>
        <v>#REF!</v>
      </c>
      <c r="BH10" s="152" t="s">
        <v>31</v>
      </c>
    </row>
    <row r="11" spans="1:60" ht="16.2" customHeight="1" thickBot="1" x14ac:dyDescent="0.35">
      <c r="A11" s="144"/>
      <c r="C11" s="154"/>
      <c r="D11" s="50"/>
      <c r="E11" s="51"/>
      <c r="F11" s="122">
        <f t="shared" si="0"/>
        <v>0</v>
      </c>
      <c r="G11" s="47">
        <v>0.54166666666666663</v>
      </c>
      <c r="H11" s="52">
        <v>0.79166666666666663</v>
      </c>
      <c r="I11" s="122">
        <f t="shared" si="6"/>
        <v>0.25</v>
      </c>
      <c r="J11" s="47">
        <v>0.58333333333333337</v>
      </c>
      <c r="K11" s="43">
        <v>0.80208333333333337</v>
      </c>
      <c r="L11" s="122">
        <f t="shared" si="1"/>
        <v>0.21875</v>
      </c>
      <c r="M11" s="42">
        <v>0.625</v>
      </c>
      <c r="N11" s="52">
        <v>0.70833333333333337</v>
      </c>
      <c r="O11" s="122">
        <f t="shared" si="7"/>
        <v>8.333333333333337E-2</v>
      </c>
      <c r="P11" s="115"/>
      <c r="Q11" s="116"/>
      <c r="R11" s="122">
        <f t="shared" si="8"/>
        <v>0</v>
      </c>
      <c r="S11" s="115"/>
      <c r="T11" s="116"/>
      <c r="U11" s="122">
        <f t="shared" si="9"/>
        <v>0</v>
      </c>
      <c r="V11" s="50"/>
      <c r="W11" s="51"/>
      <c r="X11" s="126">
        <f t="shared" si="10"/>
        <v>0</v>
      </c>
      <c r="Y11" s="33">
        <f t="shared" si="2"/>
        <v>0.55208333333333337</v>
      </c>
      <c r="Z11" s="147"/>
      <c r="AA11" s="156"/>
      <c r="AB11" s="158"/>
      <c r="AC11" s="160"/>
      <c r="AD11" s="149"/>
      <c r="AE11" s="145"/>
      <c r="AF11" s="154"/>
      <c r="AG11" s="50"/>
      <c r="AH11" s="51"/>
      <c r="AI11" s="122">
        <f t="shared" si="3"/>
        <v>0</v>
      </c>
      <c r="AJ11" s="47">
        <v>0.54166666666666663</v>
      </c>
      <c r="AK11" s="52">
        <v>0.79166666666666663</v>
      </c>
      <c r="AL11" s="122">
        <f t="shared" si="11"/>
        <v>0.25</v>
      </c>
      <c r="AM11" s="47">
        <v>0.58333333333333337</v>
      </c>
      <c r="AN11" s="43">
        <v>0.80208333333333337</v>
      </c>
      <c r="AO11" s="122">
        <f t="shared" si="4"/>
        <v>0.21875</v>
      </c>
      <c r="AP11" s="42">
        <v>0.625</v>
      </c>
      <c r="AQ11" s="52">
        <v>0.70833333333333337</v>
      </c>
      <c r="AR11" s="122">
        <f t="shared" si="12"/>
        <v>8.333333333333337E-2</v>
      </c>
      <c r="AS11" s="47">
        <v>0.58333333333333337</v>
      </c>
      <c r="AT11" s="43">
        <v>0.80208333333333337</v>
      </c>
      <c r="AU11" s="122">
        <f t="shared" si="13"/>
        <v>0.21875</v>
      </c>
      <c r="AV11" s="42">
        <v>0.625</v>
      </c>
      <c r="AW11" s="43">
        <v>0.8125</v>
      </c>
      <c r="AX11" s="122">
        <f t="shared" si="14"/>
        <v>0.1875</v>
      </c>
      <c r="AY11" s="50"/>
      <c r="AZ11" s="51"/>
      <c r="BA11" s="126">
        <f t="shared" si="15"/>
        <v>0</v>
      </c>
      <c r="BB11" s="33">
        <f t="shared" si="5"/>
        <v>0.95833333333333337</v>
      </c>
      <c r="BC11" s="147"/>
      <c r="BD11" s="156"/>
      <c r="BE11" s="158"/>
      <c r="BF11" s="160"/>
      <c r="BG11" s="149"/>
      <c r="BH11" s="152"/>
    </row>
    <row r="12" spans="1:60" ht="15.75" customHeight="1" x14ac:dyDescent="0.3">
      <c r="A12" s="143">
        <v>0</v>
      </c>
      <c r="C12" s="166">
        <v>3</v>
      </c>
      <c r="D12" s="45">
        <v>0.41319444444444442</v>
      </c>
      <c r="E12" s="44">
        <v>0.54166666666666663</v>
      </c>
      <c r="F12" s="121">
        <f t="shared" ref="F12:F19" si="16">MOD(E12-D12,1)</f>
        <v>0.12847222222222221</v>
      </c>
      <c r="G12" s="45">
        <v>0.41319444444444442</v>
      </c>
      <c r="H12" s="44">
        <v>0.5</v>
      </c>
      <c r="I12" s="121">
        <f t="shared" si="6"/>
        <v>8.680555555555558E-2</v>
      </c>
      <c r="J12" s="45">
        <v>0.41319444444444442</v>
      </c>
      <c r="K12" s="67">
        <v>0.5</v>
      </c>
      <c r="L12" s="121">
        <f t="shared" si="1"/>
        <v>8.680555555555558E-2</v>
      </c>
      <c r="M12" s="45">
        <v>0.41319444444444442</v>
      </c>
      <c r="N12" s="44">
        <v>0.54166666666666663</v>
      </c>
      <c r="O12" s="121">
        <f t="shared" si="7"/>
        <v>0.12847222222222221</v>
      </c>
      <c r="P12" s="48"/>
      <c r="Q12" s="49"/>
      <c r="R12" s="121">
        <f t="shared" si="8"/>
        <v>0</v>
      </c>
      <c r="S12" s="46">
        <v>0.39583333333333331</v>
      </c>
      <c r="T12" s="44">
        <v>0.54166666666666663</v>
      </c>
      <c r="U12" s="121">
        <f t="shared" si="9"/>
        <v>0.14583333333333331</v>
      </c>
      <c r="V12" s="48"/>
      <c r="W12" s="49"/>
      <c r="X12" s="124">
        <f t="shared" si="10"/>
        <v>0</v>
      </c>
      <c r="Y12" s="41">
        <f t="shared" si="2"/>
        <v>0.57638888888888884</v>
      </c>
      <c r="Z12" s="168">
        <v>1.1666666666666667</v>
      </c>
      <c r="AA12" s="143">
        <f>Y12+Y13</f>
        <v>1.3576388888888888</v>
      </c>
      <c r="AB12" s="150">
        <f>IF(AA12-Z12&gt;0,AA12-Z12,0)</f>
        <v>0.1909722222222221</v>
      </c>
      <c r="AC12" s="143">
        <v>0</v>
      </c>
      <c r="AD12" s="150">
        <f>A12+AB12+AC12</f>
        <v>0.1909722222222221</v>
      </c>
      <c r="AE12" s="145"/>
      <c r="AF12" s="166">
        <v>3</v>
      </c>
      <c r="AG12" s="48"/>
      <c r="AH12" s="49"/>
      <c r="AI12" s="121">
        <f t="shared" ref="AI12:AI19" si="17">MOD(AH12-AG12,1)</f>
        <v>0</v>
      </c>
      <c r="AJ12" s="48"/>
      <c r="AK12" s="49"/>
      <c r="AL12" s="121">
        <f t="shared" si="11"/>
        <v>0</v>
      </c>
      <c r="AM12" s="45">
        <v>0.41319444444444442</v>
      </c>
      <c r="AN12" s="67">
        <v>0.5</v>
      </c>
      <c r="AO12" s="121">
        <f t="shared" si="4"/>
        <v>8.680555555555558E-2</v>
      </c>
      <c r="AP12" s="45">
        <v>0.41319444444444442</v>
      </c>
      <c r="AQ12" s="44">
        <v>0.54166666666666663</v>
      </c>
      <c r="AR12" s="121">
        <f t="shared" si="12"/>
        <v>0.12847222222222221</v>
      </c>
      <c r="AS12" s="48"/>
      <c r="AT12" s="49"/>
      <c r="AU12" s="121">
        <f t="shared" si="13"/>
        <v>0</v>
      </c>
      <c r="AV12" s="46">
        <v>0.39583333333333331</v>
      </c>
      <c r="AW12" s="44">
        <v>0.54166666666666663</v>
      </c>
      <c r="AX12" s="121">
        <f t="shared" si="14"/>
        <v>0.14583333333333331</v>
      </c>
      <c r="AY12" s="48"/>
      <c r="AZ12" s="49"/>
      <c r="BA12" s="124">
        <f t="shared" si="15"/>
        <v>0</v>
      </c>
      <c r="BB12" s="41">
        <f t="shared" si="5"/>
        <v>0.3611111111111111</v>
      </c>
      <c r="BC12" s="168">
        <v>1.1666666666666667</v>
      </c>
      <c r="BD12" s="155">
        <f>BB12+BB13</f>
        <v>0.88194444444444442</v>
      </c>
      <c r="BE12" s="157">
        <f>MOD(BC12-BD12,1)</f>
        <v>0.28472222222222232</v>
      </c>
      <c r="BF12" s="159">
        <v>0</v>
      </c>
      <c r="BG12" s="148" t="e">
        <f>#REF!-BE12</f>
        <v>#REF!</v>
      </c>
      <c r="BH12" s="152" t="s">
        <v>31</v>
      </c>
    </row>
    <row r="13" spans="1:60" ht="15.75" customHeight="1" thickBot="1" x14ac:dyDescent="0.35">
      <c r="A13" s="144"/>
      <c r="C13" s="167"/>
      <c r="D13" s="42">
        <v>0.58333333333333337</v>
      </c>
      <c r="E13" s="43">
        <v>0.80208333333333337</v>
      </c>
      <c r="F13" s="122">
        <f t="shared" si="16"/>
        <v>0.21875</v>
      </c>
      <c r="G13" s="47">
        <v>0.54166666666666663</v>
      </c>
      <c r="H13" s="52">
        <v>0.66666666666666663</v>
      </c>
      <c r="I13" s="122">
        <f t="shared" si="6"/>
        <v>0.125</v>
      </c>
      <c r="J13" s="47">
        <v>0.54166666666666663</v>
      </c>
      <c r="K13" s="52">
        <v>0.66666666666666663</v>
      </c>
      <c r="L13" s="122">
        <f t="shared" si="1"/>
        <v>0.125</v>
      </c>
      <c r="M13" s="47">
        <v>0.58333333333333337</v>
      </c>
      <c r="N13" s="52">
        <v>0.66666666666666663</v>
      </c>
      <c r="O13" s="122">
        <f t="shared" si="7"/>
        <v>8.3333333333333259E-2</v>
      </c>
      <c r="P13" s="50"/>
      <c r="Q13" s="51"/>
      <c r="R13" s="122">
        <f t="shared" si="8"/>
        <v>0</v>
      </c>
      <c r="S13" s="42">
        <v>0.58333333333333337</v>
      </c>
      <c r="T13" s="43">
        <v>0.8125</v>
      </c>
      <c r="U13" s="122">
        <f t="shared" si="9"/>
        <v>0.22916666666666663</v>
      </c>
      <c r="V13" s="50"/>
      <c r="W13" s="51"/>
      <c r="X13" s="122">
        <f t="shared" si="10"/>
        <v>0</v>
      </c>
      <c r="Y13" s="33">
        <f t="shared" si="2"/>
        <v>0.78124999999999989</v>
      </c>
      <c r="Z13" s="169"/>
      <c r="AA13" s="144"/>
      <c r="AB13" s="151"/>
      <c r="AC13" s="144"/>
      <c r="AD13" s="151"/>
      <c r="AE13" s="145"/>
      <c r="AF13" s="167"/>
      <c r="AG13" s="50"/>
      <c r="AH13" s="51"/>
      <c r="AI13" s="122">
        <f t="shared" si="17"/>
        <v>0</v>
      </c>
      <c r="AJ13" s="50"/>
      <c r="AK13" s="51"/>
      <c r="AL13" s="122">
        <f t="shared" si="11"/>
        <v>0</v>
      </c>
      <c r="AM13" s="47">
        <v>0.54166666666666663</v>
      </c>
      <c r="AN13" s="52">
        <v>0.75</v>
      </c>
      <c r="AO13" s="122">
        <f t="shared" si="4"/>
        <v>0.20833333333333337</v>
      </c>
      <c r="AP13" s="47">
        <v>0.58333333333333337</v>
      </c>
      <c r="AQ13" s="52">
        <v>0.66666666666666663</v>
      </c>
      <c r="AR13" s="122">
        <f t="shared" si="12"/>
        <v>8.3333333333333259E-2</v>
      </c>
      <c r="AS13" s="50"/>
      <c r="AT13" s="51"/>
      <c r="AU13" s="122">
        <f t="shared" si="13"/>
        <v>0</v>
      </c>
      <c r="AV13" s="42">
        <v>0.58333333333333337</v>
      </c>
      <c r="AW13" s="43">
        <v>0.8125</v>
      </c>
      <c r="AX13" s="122">
        <f t="shared" si="14"/>
        <v>0.22916666666666663</v>
      </c>
      <c r="AY13" s="50"/>
      <c r="AZ13" s="51"/>
      <c r="BA13" s="122">
        <f t="shared" si="15"/>
        <v>0</v>
      </c>
      <c r="BB13" s="33">
        <f t="shared" si="5"/>
        <v>0.52083333333333326</v>
      </c>
      <c r="BC13" s="169"/>
      <c r="BD13" s="156"/>
      <c r="BE13" s="158"/>
      <c r="BF13" s="160"/>
      <c r="BG13" s="149"/>
      <c r="BH13" s="152"/>
    </row>
    <row r="14" spans="1:60" ht="16.2" customHeight="1" x14ac:dyDescent="0.3">
      <c r="A14" s="143">
        <v>5.5555555555555552E-2</v>
      </c>
      <c r="C14" s="153">
        <v>4</v>
      </c>
      <c r="D14" s="75"/>
      <c r="E14" s="76"/>
      <c r="F14" s="123">
        <f t="shared" si="16"/>
        <v>0</v>
      </c>
      <c r="G14" s="75"/>
      <c r="H14" s="76"/>
      <c r="I14" s="124">
        <f t="shared" si="6"/>
        <v>0</v>
      </c>
      <c r="J14" s="75"/>
      <c r="K14" s="76"/>
      <c r="L14" s="124">
        <f t="shared" si="1"/>
        <v>0</v>
      </c>
      <c r="M14" s="45">
        <v>0.41319444444444442</v>
      </c>
      <c r="N14" s="44">
        <v>0.5</v>
      </c>
      <c r="O14" s="124">
        <f t="shared" si="7"/>
        <v>8.680555555555558E-2</v>
      </c>
      <c r="P14" s="48"/>
      <c r="Q14" s="49"/>
      <c r="R14" s="124">
        <f t="shared" si="8"/>
        <v>0</v>
      </c>
      <c r="S14" s="48"/>
      <c r="T14" s="49"/>
      <c r="U14" s="124">
        <f t="shared" si="9"/>
        <v>0</v>
      </c>
      <c r="V14" s="48"/>
      <c r="W14" s="49"/>
      <c r="X14" s="124">
        <f t="shared" si="10"/>
        <v>0</v>
      </c>
      <c r="Y14" s="41">
        <f t="shared" si="2"/>
        <v>8.680555555555558E-2</v>
      </c>
      <c r="Z14" s="146">
        <v>0.58333333333333337</v>
      </c>
      <c r="AA14" s="143">
        <f>Y14+Y15</f>
        <v>0.60416666666666674</v>
      </c>
      <c r="AB14" s="150">
        <f>IF(AA14-Z14&gt;0,AA14-Z14,0)</f>
        <v>2.083333333333337E-2</v>
      </c>
      <c r="AC14" s="143">
        <v>0</v>
      </c>
      <c r="AD14" s="150">
        <f>A14+AB14+AC14</f>
        <v>7.6388888888888923E-2</v>
      </c>
      <c r="AF14" s="153">
        <v>4</v>
      </c>
      <c r="AG14" s="75"/>
      <c r="AH14" s="76"/>
      <c r="AI14" s="123">
        <f t="shared" si="17"/>
        <v>0</v>
      </c>
      <c r="AJ14" s="75"/>
      <c r="AK14" s="76"/>
      <c r="AL14" s="124">
        <f t="shared" si="11"/>
        <v>0</v>
      </c>
      <c r="AM14" s="75"/>
      <c r="AN14" s="76"/>
      <c r="AO14" s="124">
        <f t="shared" si="4"/>
        <v>0</v>
      </c>
      <c r="AP14" s="45">
        <v>0.41319444444444442</v>
      </c>
      <c r="AQ14" s="44">
        <v>0.58333333333333337</v>
      </c>
      <c r="AR14" s="124">
        <f t="shared" si="12"/>
        <v>0.17013888888888895</v>
      </c>
      <c r="AS14" s="62"/>
      <c r="AT14" s="63"/>
      <c r="AU14" s="124">
        <f t="shared" si="13"/>
        <v>0</v>
      </c>
      <c r="AV14" s="48"/>
      <c r="AW14" s="49"/>
      <c r="AX14" s="124">
        <f t="shared" si="14"/>
        <v>0</v>
      </c>
      <c r="AY14" s="48"/>
      <c r="AZ14" s="49"/>
      <c r="BA14" s="124">
        <f t="shared" si="15"/>
        <v>0</v>
      </c>
      <c r="BB14" s="41">
        <f t="shared" si="5"/>
        <v>0.17013888888888895</v>
      </c>
      <c r="BC14" s="146">
        <v>0.58333333333333337</v>
      </c>
      <c r="BD14" s="143">
        <f>BB14+BB15</f>
        <v>0.59722222222222232</v>
      </c>
      <c r="BE14" s="150">
        <f>IF(BD14-BC14&gt;0,BD14-BC14,0)</f>
        <v>1.3888888888888951E-2</v>
      </c>
      <c r="BF14" s="143">
        <v>0</v>
      </c>
      <c r="BG14" s="150">
        <f>AD14+BE14+BF14</f>
        <v>9.0277777777777873E-2</v>
      </c>
      <c r="BH14" s="140"/>
    </row>
    <row r="15" spans="1:60" ht="16.2" customHeight="1" thickBot="1" x14ac:dyDescent="0.35">
      <c r="A15" s="144"/>
      <c r="C15" s="154"/>
      <c r="D15" s="77"/>
      <c r="E15" s="78"/>
      <c r="F15" s="122">
        <f t="shared" si="16"/>
        <v>0</v>
      </c>
      <c r="G15" s="77"/>
      <c r="H15" s="78"/>
      <c r="I15" s="122">
        <f t="shared" si="6"/>
        <v>0</v>
      </c>
      <c r="J15" s="77"/>
      <c r="K15" s="78"/>
      <c r="L15" s="122">
        <f t="shared" si="1"/>
        <v>0</v>
      </c>
      <c r="M15" s="47">
        <v>0.54166666666666663</v>
      </c>
      <c r="N15" s="43">
        <v>0.80208333333333337</v>
      </c>
      <c r="O15" s="122">
        <f t="shared" si="7"/>
        <v>0.26041666666666674</v>
      </c>
      <c r="P15" s="47">
        <v>0.54513888888888895</v>
      </c>
      <c r="Q15" s="43">
        <v>0.80208333333333337</v>
      </c>
      <c r="R15" s="122">
        <f t="shared" si="8"/>
        <v>0.25694444444444442</v>
      </c>
      <c r="S15" s="50"/>
      <c r="T15" s="51"/>
      <c r="U15" s="122">
        <f t="shared" si="9"/>
        <v>0</v>
      </c>
      <c r="V15" s="50"/>
      <c r="W15" s="51"/>
      <c r="X15" s="122">
        <f t="shared" si="10"/>
        <v>0</v>
      </c>
      <c r="Y15" s="33">
        <f t="shared" si="2"/>
        <v>0.51736111111111116</v>
      </c>
      <c r="Z15" s="147"/>
      <c r="AA15" s="144"/>
      <c r="AB15" s="151"/>
      <c r="AC15" s="144"/>
      <c r="AD15" s="151"/>
      <c r="AF15" s="154"/>
      <c r="AG15" s="77"/>
      <c r="AH15" s="78"/>
      <c r="AI15" s="122">
        <f t="shared" si="17"/>
        <v>0</v>
      </c>
      <c r="AJ15" s="77"/>
      <c r="AK15" s="78"/>
      <c r="AL15" s="122">
        <f t="shared" si="11"/>
        <v>0</v>
      </c>
      <c r="AM15" s="77"/>
      <c r="AN15" s="78"/>
      <c r="AO15" s="122">
        <f t="shared" si="4"/>
        <v>0</v>
      </c>
      <c r="AP15" s="47">
        <v>0.625</v>
      </c>
      <c r="AQ15" s="52">
        <v>0.79166666666666663</v>
      </c>
      <c r="AR15" s="122">
        <f t="shared" si="12"/>
        <v>0.16666666666666663</v>
      </c>
      <c r="AS15" s="47">
        <v>0.54166666666666663</v>
      </c>
      <c r="AT15" s="43">
        <v>0.80208333333333337</v>
      </c>
      <c r="AU15" s="122">
        <f t="shared" si="13"/>
        <v>0.26041666666666674</v>
      </c>
      <c r="AV15" s="50"/>
      <c r="AW15" s="51"/>
      <c r="AX15" s="122">
        <f t="shared" si="14"/>
        <v>0</v>
      </c>
      <c r="AY15" s="50"/>
      <c r="AZ15" s="51"/>
      <c r="BA15" s="122">
        <f t="shared" si="15"/>
        <v>0</v>
      </c>
      <c r="BB15" s="33">
        <f t="shared" si="5"/>
        <v>0.42708333333333337</v>
      </c>
      <c r="BC15" s="147"/>
      <c r="BD15" s="144"/>
      <c r="BE15" s="151"/>
      <c r="BF15" s="144"/>
      <c r="BG15" s="151"/>
      <c r="BH15" s="140"/>
    </row>
    <row r="16" spans="1:60" ht="16.2" customHeight="1" x14ac:dyDescent="0.3">
      <c r="A16" s="143">
        <v>0</v>
      </c>
      <c r="C16" s="153">
        <v>5</v>
      </c>
      <c r="D16" s="46">
        <v>0.5</v>
      </c>
      <c r="E16" s="44">
        <v>0.58333333333333337</v>
      </c>
      <c r="F16" s="123">
        <f t="shared" si="16"/>
        <v>8.333333333333337E-2</v>
      </c>
      <c r="G16" s="80">
        <v>0.45833333333333331</v>
      </c>
      <c r="H16" s="44">
        <v>0.625</v>
      </c>
      <c r="I16" s="121">
        <f>MOD(H16-G16,1)</f>
        <v>0.16666666666666669</v>
      </c>
      <c r="J16" s="45">
        <v>0.41319444444444442</v>
      </c>
      <c r="K16" s="44">
        <v>0.625</v>
      </c>
      <c r="L16" s="121">
        <f t="shared" si="1"/>
        <v>0.21180555555555558</v>
      </c>
      <c r="M16" s="48"/>
      <c r="N16" s="49"/>
      <c r="O16" s="121">
        <f t="shared" si="7"/>
        <v>0</v>
      </c>
      <c r="P16" s="48"/>
      <c r="Q16" s="49"/>
      <c r="R16" s="124">
        <f t="shared" si="8"/>
        <v>0</v>
      </c>
      <c r="S16" s="46">
        <v>0.39583333333333331</v>
      </c>
      <c r="T16" s="44">
        <v>0.58333333333333337</v>
      </c>
      <c r="U16" s="124">
        <f t="shared" si="9"/>
        <v>0.18750000000000006</v>
      </c>
      <c r="V16" s="48"/>
      <c r="W16" s="49"/>
      <c r="X16" s="124">
        <f t="shared" si="10"/>
        <v>0</v>
      </c>
      <c r="Y16" s="41">
        <f t="shared" si="2"/>
        <v>0.64930555555555569</v>
      </c>
      <c r="Z16" s="168">
        <v>1.4583333333333333</v>
      </c>
      <c r="AA16" s="155">
        <f>Y16+Y17</f>
        <v>1.1180555555555558</v>
      </c>
      <c r="AB16" s="157">
        <f>MOD(Z16-AA16,1)</f>
        <v>0.34027777777777746</v>
      </c>
      <c r="AC16" s="159">
        <v>0</v>
      </c>
      <c r="AD16" s="148" t="e">
        <f>#REF!-AB16</f>
        <v>#REF!</v>
      </c>
      <c r="AE16" s="145" t="s">
        <v>31</v>
      </c>
      <c r="AF16" s="153">
        <v>5</v>
      </c>
      <c r="AG16" s="46">
        <v>0.45833333333333331</v>
      </c>
      <c r="AH16" s="44">
        <v>0.58333333333333337</v>
      </c>
      <c r="AI16" s="123">
        <f t="shared" si="17"/>
        <v>0.12500000000000006</v>
      </c>
      <c r="AJ16" s="80">
        <v>0.45833333333333331</v>
      </c>
      <c r="AK16" s="44">
        <v>0.625</v>
      </c>
      <c r="AL16" s="121">
        <f>MOD(AK16-AJ16,1)</f>
        <v>0.16666666666666669</v>
      </c>
      <c r="AM16" s="45">
        <v>0.41319444444444442</v>
      </c>
      <c r="AN16" s="44">
        <v>0.625</v>
      </c>
      <c r="AO16" s="121">
        <f t="shared" si="4"/>
        <v>0.21180555555555558</v>
      </c>
      <c r="AP16" s="48"/>
      <c r="AQ16" s="49"/>
      <c r="AR16" s="121">
        <f t="shared" si="12"/>
        <v>0</v>
      </c>
      <c r="AS16" s="48"/>
      <c r="AT16" s="49"/>
      <c r="AU16" s="124">
        <f t="shared" si="13"/>
        <v>0</v>
      </c>
      <c r="AV16" s="46">
        <v>0.39583333333333331</v>
      </c>
      <c r="AW16" s="44">
        <v>0.58333333333333337</v>
      </c>
      <c r="AX16" s="124">
        <f t="shared" si="14"/>
        <v>0.18750000000000006</v>
      </c>
      <c r="AY16" s="48"/>
      <c r="AZ16" s="49"/>
      <c r="BA16" s="124">
        <f t="shared" si="15"/>
        <v>0</v>
      </c>
      <c r="BB16" s="41">
        <f t="shared" si="5"/>
        <v>0.69097222222222232</v>
      </c>
      <c r="BC16" s="168">
        <v>1.4583333333333333</v>
      </c>
      <c r="BD16" s="155">
        <f>BB16+BB17</f>
        <v>1.1180555555555558</v>
      </c>
      <c r="BE16" s="157">
        <f>MOD(BC16-BD16,1)</f>
        <v>0.34027777777777746</v>
      </c>
      <c r="BF16" s="159">
        <v>0</v>
      </c>
      <c r="BG16" s="148" t="e">
        <f>#REF!-BE16</f>
        <v>#REF!</v>
      </c>
      <c r="BH16" s="152" t="s">
        <v>31</v>
      </c>
    </row>
    <row r="17" spans="1:60" ht="16.2" customHeight="1" thickBot="1" x14ac:dyDescent="0.35">
      <c r="A17" s="144"/>
      <c r="C17" s="154"/>
      <c r="D17" s="47">
        <v>0.625</v>
      </c>
      <c r="E17" s="52">
        <v>0.75</v>
      </c>
      <c r="F17" s="122">
        <f t="shared" si="16"/>
        <v>0.125</v>
      </c>
      <c r="G17" s="42">
        <v>0.66666666666666663</v>
      </c>
      <c r="H17" s="43">
        <v>0.80208333333333337</v>
      </c>
      <c r="I17" s="122">
        <f>MOD(H17-G17,1)</f>
        <v>0.13541666666666674</v>
      </c>
      <c r="J17" s="47">
        <v>0.66666666666666663</v>
      </c>
      <c r="K17" s="52">
        <v>0.75</v>
      </c>
      <c r="L17" s="122">
        <f t="shared" si="1"/>
        <v>8.333333333333337E-2</v>
      </c>
      <c r="M17" s="50"/>
      <c r="N17" s="51"/>
      <c r="O17" s="122">
        <f t="shared" si="7"/>
        <v>0</v>
      </c>
      <c r="P17" s="50"/>
      <c r="Q17" s="51"/>
      <c r="R17" s="122">
        <f t="shared" si="8"/>
        <v>0</v>
      </c>
      <c r="S17" s="42">
        <v>0.625</v>
      </c>
      <c r="T17" s="52">
        <v>0.75</v>
      </c>
      <c r="U17" s="122">
        <f t="shared" si="9"/>
        <v>0.125</v>
      </c>
      <c r="V17" s="50"/>
      <c r="W17" s="51"/>
      <c r="X17" s="122">
        <f t="shared" si="10"/>
        <v>0</v>
      </c>
      <c r="Y17" s="33">
        <f t="shared" si="2"/>
        <v>0.46875000000000011</v>
      </c>
      <c r="Z17" s="169"/>
      <c r="AA17" s="156"/>
      <c r="AB17" s="158"/>
      <c r="AC17" s="160"/>
      <c r="AD17" s="149"/>
      <c r="AE17" s="145"/>
      <c r="AF17" s="154"/>
      <c r="AG17" s="47">
        <v>0.625</v>
      </c>
      <c r="AH17" s="52">
        <v>0.79166666666666663</v>
      </c>
      <c r="AI17" s="122">
        <f t="shared" si="17"/>
        <v>0.16666666666666663</v>
      </c>
      <c r="AJ17" s="42">
        <v>0.66666666666666663</v>
      </c>
      <c r="AK17" s="43">
        <v>0.80208333333333337</v>
      </c>
      <c r="AL17" s="122">
        <f>MOD(AK17-AJ17,1)</f>
        <v>0.13541666666666674</v>
      </c>
      <c r="AM17" s="50"/>
      <c r="AN17" s="51"/>
      <c r="AO17" s="122">
        <f t="shared" si="4"/>
        <v>0</v>
      </c>
      <c r="AP17" s="50"/>
      <c r="AQ17" s="51"/>
      <c r="AR17" s="122">
        <f t="shared" si="12"/>
        <v>0</v>
      </c>
      <c r="AS17" s="50"/>
      <c r="AT17" s="51"/>
      <c r="AU17" s="122">
        <f t="shared" si="13"/>
        <v>0</v>
      </c>
      <c r="AV17" s="42">
        <v>0.625</v>
      </c>
      <c r="AW17" s="52">
        <v>0.75</v>
      </c>
      <c r="AX17" s="122">
        <f t="shared" si="14"/>
        <v>0.125</v>
      </c>
      <c r="AY17" s="50"/>
      <c r="AZ17" s="51"/>
      <c r="BA17" s="122">
        <f t="shared" si="15"/>
        <v>0</v>
      </c>
      <c r="BB17" s="33">
        <f t="shared" si="5"/>
        <v>0.42708333333333337</v>
      </c>
      <c r="BC17" s="169"/>
      <c r="BD17" s="156"/>
      <c r="BE17" s="158"/>
      <c r="BF17" s="160"/>
      <c r="BG17" s="149"/>
      <c r="BH17" s="152"/>
    </row>
    <row r="18" spans="1:60" ht="16.2" customHeight="1" x14ac:dyDescent="0.3">
      <c r="A18" s="143">
        <v>0</v>
      </c>
      <c r="C18" s="170">
        <v>6</v>
      </c>
      <c r="D18" s="53">
        <v>0.40625</v>
      </c>
      <c r="E18" s="67">
        <v>0.54166666666666663</v>
      </c>
      <c r="F18" s="124">
        <f t="shared" si="16"/>
        <v>0.13541666666666663</v>
      </c>
      <c r="G18" s="53">
        <v>0.40625</v>
      </c>
      <c r="H18" s="44">
        <v>0.58333333333333337</v>
      </c>
      <c r="I18" s="125">
        <f t="shared" ref="I18:I25" si="18">MOD(H18-G18,1)</f>
        <v>0.17708333333333337</v>
      </c>
      <c r="J18" s="48"/>
      <c r="K18" s="49"/>
      <c r="L18" s="124">
        <f t="shared" si="1"/>
        <v>0</v>
      </c>
      <c r="M18" s="48"/>
      <c r="N18" s="49"/>
      <c r="O18" s="123">
        <f t="shared" si="7"/>
        <v>0</v>
      </c>
      <c r="P18" s="53">
        <v>0.40625</v>
      </c>
      <c r="Q18" s="67">
        <v>0.54166666666666663</v>
      </c>
      <c r="R18" s="124">
        <f t="shared" si="8"/>
        <v>0.13541666666666663</v>
      </c>
      <c r="S18" s="16">
        <v>0.38541666666666669</v>
      </c>
      <c r="T18" s="44">
        <v>0.54166666666666663</v>
      </c>
      <c r="U18" s="129">
        <f t="shared" si="9"/>
        <v>0.15624999999999994</v>
      </c>
      <c r="V18" s="48"/>
      <c r="W18" s="49"/>
      <c r="X18" s="129">
        <f t="shared" si="10"/>
        <v>0</v>
      </c>
      <c r="Y18" s="41">
        <f t="shared" si="2"/>
        <v>0.60416666666666652</v>
      </c>
      <c r="Z18" s="146">
        <v>1.5729166666666667</v>
      </c>
      <c r="AA18" s="143">
        <f>Y18+Y19</f>
        <v>1.625</v>
      </c>
      <c r="AB18" s="150">
        <f>IF(AA18-Z18&gt;0,AA18-Z18,0)</f>
        <v>5.2083333333333259E-2</v>
      </c>
      <c r="AC18" s="143">
        <v>0</v>
      </c>
      <c r="AD18" s="150">
        <f>A18+AB18+AC18</f>
        <v>5.2083333333333259E-2</v>
      </c>
      <c r="AF18" s="170">
        <v>6</v>
      </c>
      <c r="AG18" s="53">
        <v>0.40625</v>
      </c>
      <c r="AH18" s="67">
        <v>0.54166666666666663</v>
      </c>
      <c r="AI18" s="124">
        <f t="shared" si="17"/>
        <v>0.13541666666666663</v>
      </c>
      <c r="AJ18" s="53">
        <v>0.40625</v>
      </c>
      <c r="AK18" s="44">
        <v>0.58333333333333337</v>
      </c>
      <c r="AL18" s="125">
        <f t="shared" ref="AL18:AL25" si="19">MOD(AK18-AJ18,1)</f>
        <v>0.17708333333333337</v>
      </c>
      <c r="AM18" s="48"/>
      <c r="AN18" s="49"/>
      <c r="AO18" s="124">
        <f t="shared" si="4"/>
        <v>0</v>
      </c>
      <c r="AP18" s="45">
        <v>0.41319444444444442</v>
      </c>
      <c r="AQ18" s="44">
        <v>0.54166666666666663</v>
      </c>
      <c r="AR18" s="123">
        <f t="shared" si="12"/>
        <v>0.12847222222222221</v>
      </c>
      <c r="AS18" s="53">
        <v>0.40625</v>
      </c>
      <c r="AT18" s="67">
        <v>0.58333333333333337</v>
      </c>
      <c r="AU18" s="124">
        <f t="shared" si="13"/>
        <v>0.17708333333333337</v>
      </c>
      <c r="AV18" s="46">
        <v>0.39583333333333331</v>
      </c>
      <c r="AW18" s="44">
        <v>0.54166666666666663</v>
      </c>
      <c r="AX18" s="129">
        <f t="shared" si="14"/>
        <v>0.14583333333333331</v>
      </c>
      <c r="AY18" s="48"/>
      <c r="AZ18" s="49"/>
      <c r="BA18" s="129">
        <f t="shared" si="15"/>
        <v>0</v>
      </c>
      <c r="BB18" s="41">
        <f t="shared" si="5"/>
        <v>0.76388888888888884</v>
      </c>
      <c r="BC18" s="146">
        <v>1.5729166666666667</v>
      </c>
      <c r="BD18" s="143">
        <f>BB18+BB19</f>
        <v>1.7534722222222221</v>
      </c>
      <c r="BE18" s="150">
        <f>IF(BD18-BC18&gt;0,BD18-BC18,0)</f>
        <v>0.18055555555555536</v>
      </c>
      <c r="BF18" s="143">
        <v>0</v>
      </c>
      <c r="BG18" s="150">
        <f>AD18+BE18+BF18</f>
        <v>0.23263888888888862</v>
      </c>
      <c r="BH18" s="140"/>
    </row>
    <row r="19" spans="1:60" ht="16.2" customHeight="1" thickBot="1" x14ac:dyDescent="0.35">
      <c r="A19" s="144"/>
      <c r="C19" s="171"/>
      <c r="D19" s="47">
        <v>0.58333333333333337</v>
      </c>
      <c r="E19" s="43">
        <v>0.80208333333333337</v>
      </c>
      <c r="F19" s="122">
        <f t="shared" si="16"/>
        <v>0.21875</v>
      </c>
      <c r="G19" s="47">
        <v>0.625</v>
      </c>
      <c r="H19" s="43">
        <v>0.80208333333333337</v>
      </c>
      <c r="I19" s="126">
        <f t="shared" si="18"/>
        <v>0.17708333333333337</v>
      </c>
      <c r="J19" s="50"/>
      <c r="K19" s="51"/>
      <c r="L19" s="122">
        <f t="shared" si="1"/>
        <v>0</v>
      </c>
      <c r="M19" s="42">
        <v>0.625</v>
      </c>
      <c r="N19" s="43">
        <v>0.80208333333333337</v>
      </c>
      <c r="O19" s="122">
        <f t="shared" si="7"/>
        <v>0.17708333333333337</v>
      </c>
      <c r="P19" s="47">
        <v>0.58333333333333337</v>
      </c>
      <c r="Q19" s="43">
        <v>0.80208333333333337</v>
      </c>
      <c r="R19" s="122">
        <f t="shared" si="8"/>
        <v>0.21875</v>
      </c>
      <c r="S19" s="42">
        <v>0.58333333333333337</v>
      </c>
      <c r="T19" s="43">
        <v>0.8125</v>
      </c>
      <c r="U19" s="126">
        <f t="shared" si="9"/>
        <v>0.22916666666666663</v>
      </c>
      <c r="V19" s="50"/>
      <c r="W19" s="51"/>
      <c r="X19" s="126">
        <f t="shared" si="10"/>
        <v>0</v>
      </c>
      <c r="Y19" s="33">
        <f t="shared" si="2"/>
        <v>1.0208333333333335</v>
      </c>
      <c r="Z19" s="147"/>
      <c r="AA19" s="144"/>
      <c r="AB19" s="151"/>
      <c r="AC19" s="144"/>
      <c r="AD19" s="151"/>
      <c r="AF19" s="171"/>
      <c r="AG19" s="47">
        <v>0.58333333333333337</v>
      </c>
      <c r="AH19" s="43">
        <v>0.80208333333333337</v>
      </c>
      <c r="AI19" s="122">
        <f t="shared" si="17"/>
        <v>0.21875</v>
      </c>
      <c r="AJ19" s="47">
        <v>0.625</v>
      </c>
      <c r="AK19" s="43">
        <v>0.80208333333333337</v>
      </c>
      <c r="AL19" s="126">
        <f t="shared" si="19"/>
        <v>0.17708333333333337</v>
      </c>
      <c r="AM19" s="50"/>
      <c r="AN19" s="51"/>
      <c r="AO19" s="122">
        <f t="shared" si="4"/>
        <v>0</v>
      </c>
      <c r="AP19" s="42">
        <v>0.58333333333333337</v>
      </c>
      <c r="AQ19" s="43">
        <v>0.80208333333333337</v>
      </c>
      <c r="AR19" s="122">
        <f t="shared" si="12"/>
        <v>0.21875</v>
      </c>
      <c r="AS19" s="47">
        <v>0.625</v>
      </c>
      <c r="AT19" s="52">
        <v>0.79166666666666663</v>
      </c>
      <c r="AU19" s="122">
        <f t="shared" si="13"/>
        <v>0.16666666666666663</v>
      </c>
      <c r="AV19" s="42">
        <v>0.58333333333333337</v>
      </c>
      <c r="AW19" s="1">
        <v>0.79166666666666663</v>
      </c>
      <c r="AX19" s="126">
        <f t="shared" si="14"/>
        <v>0.20833333333333326</v>
      </c>
      <c r="AY19" s="50"/>
      <c r="AZ19" s="51"/>
      <c r="BA19" s="126">
        <f t="shared" si="15"/>
        <v>0</v>
      </c>
      <c r="BB19" s="33">
        <f t="shared" si="5"/>
        <v>0.98958333333333326</v>
      </c>
      <c r="BC19" s="147"/>
      <c r="BD19" s="144"/>
      <c r="BE19" s="151"/>
      <c r="BF19" s="144"/>
      <c r="BG19" s="151"/>
      <c r="BH19" s="140"/>
    </row>
    <row r="20" spans="1:60" ht="15.75" customHeight="1" x14ac:dyDescent="0.3">
      <c r="A20" s="143">
        <v>0</v>
      </c>
      <c r="B20" s="11"/>
      <c r="C20" s="153">
        <v>7</v>
      </c>
      <c r="D20" s="45">
        <v>0.41319444444444442</v>
      </c>
      <c r="E20" s="67">
        <v>0.625</v>
      </c>
      <c r="F20" s="124">
        <f>MOD(E20-D20,1)</f>
        <v>0.21180555555555558</v>
      </c>
      <c r="G20" s="75"/>
      <c r="H20" s="76"/>
      <c r="I20" s="124">
        <f t="shared" si="18"/>
        <v>0</v>
      </c>
      <c r="J20" s="75"/>
      <c r="K20" s="76"/>
      <c r="L20" s="124">
        <f t="shared" si="1"/>
        <v>0</v>
      </c>
      <c r="M20" s="75"/>
      <c r="N20" s="76"/>
      <c r="O20" s="124">
        <f t="shared" si="7"/>
        <v>0</v>
      </c>
      <c r="P20" s="46">
        <v>0.41319444444444442</v>
      </c>
      <c r="Q20" s="44">
        <v>0.58333333333333337</v>
      </c>
      <c r="R20" s="124">
        <f t="shared" si="8"/>
        <v>0.17013888888888895</v>
      </c>
      <c r="S20" s="46">
        <v>0.39583333333333331</v>
      </c>
      <c r="T20" s="44">
        <v>0.5</v>
      </c>
      <c r="U20" s="129">
        <f t="shared" si="9"/>
        <v>0.10416666666666669</v>
      </c>
      <c r="V20" s="48"/>
      <c r="W20" s="49"/>
      <c r="X20" s="124">
        <f t="shared" si="10"/>
        <v>0</v>
      </c>
      <c r="Y20" s="41">
        <f t="shared" si="2"/>
        <v>0.48611111111111122</v>
      </c>
      <c r="Z20" s="146">
        <v>0.58333333333333337</v>
      </c>
      <c r="AA20" s="143">
        <f>Y20+Y21</f>
        <v>0.89583333333333348</v>
      </c>
      <c r="AB20" s="150">
        <f>IF(AA20-Z20&gt;0,AA20-Z20,0)</f>
        <v>0.31250000000000011</v>
      </c>
      <c r="AC20" s="143">
        <v>0</v>
      </c>
      <c r="AD20" s="150">
        <f>A20+AB20+AC20</f>
        <v>0.31250000000000011</v>
      </c>
      <c r="AE20" s="11"/>
      <c r="AF20" s="153">
        <v>7</v>
      </c>
      <c r="AG20" s="45">
        <v>0.41319444444444442</v>
      </c>
      <c r="AH20" s="67">
        <v>0.625</v>
      </c>
      <c r="AI20" s="124">
        <f>MOD(AH20-AG20,1)</f>
        <v>0.21180555555555558</v>
      </c>
      <c r="AJ20" s="75"/>
      <c r="AK20" s="76"/>
      <c r="AL20" s="124">
        <f t="shared" si="19"/>
        <v>0</v>
      </c>
      <c r="AM20" s="75"/>
      <c r="AN20" s="76"/>
      <c r="AO20" s="124">
        <f t="shared" si="4"/>
        <v>0</v>
      </c>
      <c r="AP20" s="75"/>
      <c r="AQ20" s="76"/>
      <c r="AR20" s="124">
        <f t="shared" si="12"/>
        <v>0</v>
      </c>
      <c r="AS20" s="46">
        <v>0.41319444444444442</v>
      </c>
      <c r="AT20" s="44">
        <v>0.58333333333333337</v>
      </c>
      <c r="AU20" s="124">
        <f t="shared" si="13"/>
        <v>0.17013888888888895</v>
      </c>
      <c r="AV20" s="75"/>
      <c r="AW20" s="76"/>
      <c r="AX20" s="129">
        <f t="shared" si="14"/>
        <v>0</v>
      </c>
      <c r="AY20" s="48"/>
      <c r="AZ20" s="49"/>
      <c r="BA20" s="124">
        <f t="shared" si="15"/>
        <v>0</v>
      </c>
      <c r="BB20" s="41">
        <f t="shared" si="5"/>
        <v>0.38194444444444453</v>
      </c>
      <c r="BC20" s="146">
        <v>0.58333333333333337</v>
      </c>
      <c r="BD20" s="143">
        <f>BB20+BB21</f>
        <v>0.61111111111111116</v>
      </c>
      <c r="BE20" s="150">
        <f>IF(BD20-BC20&gt;0,BD20-BC20,0)</f>
        <v>2.777777777777779E-2</v>
      </c>
      <c r="BF20" s="143">
        <v>0</v>
      </c>
      <c r="BG20" s="150">
        <f>AD20+BE20+BF20</f>
        <v>0.3402777777777779</v>
      </c>
      <c r="BH20" s="140"/>
    </row>
    <row r="21" spans="1:60" ht="15.75" customHeight="1" thickBot="1" x14ac:dyDescent="0.35">
      <c r="A21" s="144"/>
      <c r="C21" s="154"/>
      <c r="D21" s="47">
        <v>0.66666666666666663</v>
      </c>
      <c r="E21" s="52">
        <v>0.70833333333333337</v>
      </c>
      <c r="F21" s="122">
        <f>MOD(E21-D21,1)</f>
        <v>4.1666666666666741E-2</v>
      </c>
      <c r="G21" s="77"/>
      <c r="H21" s="78"/>
      <c r="I21" s="122">
        <f t="shared" si="18"/>
        <v>0</v>
      </c>
      <c r="J21" s="77"/>
      <c r="K21" s="78"/>
      <c r="L21" s="122">
        <f t="shared" si="1"/>
        <v>0</v>
      </c>
      <c r="M21" s="77"/>
      <c r="N21" s="78"/>
      <c r="O21" s="130">
        <f t="shared" si="7"/>
        <v>0</v>
      </c>
      <c r="P21" s="47">
        <v>0.625</v>
      </c>
      <c r="Q21" s="52">
        <v>0.79166666666666663</v>
      </c>
      <c r="R21" s="122">
        <f t="shared" si="8"/>
        <v>0.16666666666666663</v>
      </c>
      <c r="S21" s="42">
        <v>0.54166666666666663</v>
      </c>
      <c r="T21" s="52">
        <v>0.74305555555555547</v>
      </c>
      <c r="U21" s="126">
        <f t="shared" si="9"/>
        <v>0.20138888888888884</v>
      </c>
      <c r="V21" s="50"/>
      <c r="W21" s="51"/>
      <c r="X21" s="122">
        <f t="shared" si="10"/>
        <v>0</v>
      </c>
      <c r="Y21" s="33">
        <f t="shared" si="2"/>
        <v>0.40972222222222221</v>
      </c>
      <c r="Z21" s="147"/>
      <c r="AA21" s="144"/>
      <c r="AB21" s="151"/>
      <c r="AC21" s="144"/>
      <c r="AD21" s="151"/>
      <c r="AF21" s="154"/>
      <c r="AG21" s="47">
        <v>0.66666666666666663</v>
      </c>
      <c r="AH21" s="52">
        <v>0.72916666666666663</v>
      </c>
      <c r="AI21" s="122">
        <f>MOD(AH21-AG21,1)</f>
        <v>6.25E-2</v>
      </c>
      <c r="AJ21" s="77"/>
      <c r="AK21" s="78"/>
      <c r="AL21" s="122">
        <f t="shared" si="19"/>
        <v>0</v>
      </c>
      <c r="AM21" s="77"/>
      <c r="AN21" s="78"/>
      <c r="AO21" s="122">
        <f t="shared" si="4"/>
        <v>0</v>
      </c>
      <c r="AP21" s="77"/>
      <c r="AQ21" s="78"/>
      <c r="AR21" s="130">
        <f t="shared" si="12"/>
        <v>0</v>
      </c>
      <c r="AS21" s="47">
        <v>0.625</v>
      </c>
      <c r="AT21" s="52">
        <v>0.79166666666666663</v>
      </c>
      <c r="AU21" s="122">
        <f t="shared" si="13"/>
        <v>0.16666666666666663</v>
      </c>
      <c r="AV21" s="77"/>
      <c r="AW21" s="78"/>
      <c r="AX21" s="126">
        <f t="shared" si="14"/>
        <v>0</v>
      </c>
      <c r="AY21" s="50"/>
      <c r="AZ21" s="51"/>
      <c r="BA21" s="122">
        <f t="shared" si="15"/>
        <v>0</v>
      </c>
      <c r="BB21" s="33">
        <f t="shared" si="5"/>
        <v>0.22916666666666663</v>
      </c>
      <c r="BC21" s="147"/>
      <c r="BD21" s="144"/>
      <c r="BE21" s="151"/>
      <c r="BF21" s="144"/>
      <c r="BG21" s="151"/>
      <c r="BH21" s="140"/>
    </row>
    <row r="22" spans="1:60" x14ac:dyDescent="0.3">
      <c r="A22" s="143">
        <v>0</v>
      </c>
      <c r="C22" s="153">
        <v>8</v>
      </c>
      <c r="D22" s="46">
        <v>0.41319444444444442</v>
      </c>
      <c r="E22" s="44">
        <v>0.5</v>
      </c>
      <c r="F22" s="123">
        <f>MOD(E22-D22,1)</f>
        <v>8.680555555555558E-2</v>
      </c>
      <c r="G22" s="48"/>
      <c r="H22" s="49"/>
      <c r="I22" s="127">
        <f t="shared" si="18"/>
        <v>0</v>
      </c>
      <c r="J22" s="48"/>
      <c r="K22" s="49"/>
      <c r="L22" s="124">
        <f t="shared" si="1"/>
        <v>0</v>
      </c>
      <c r="M22" s="48"/>
      <c r="N22" s="49"/>
      <c r="O22" s="124">
        <f t="shared" si="7"/>
        <v>0</v>
      </c>
      <c r="P22" s="48"/>
      <c r="Q22" s="49"/>
      <c r="R22" s="124">
        <f t="shared" si="8"/>
        <v>0</v>
      </c>
      <c r="S22" s="48"/>
      <c r="T22" s="49"/>
      <c r="U22" s="129">
        <f t="shared" si="9"/>
        <v>0</v>
      </c>
      <c r="V22" s="48"/>
      <c r="W22" s="49"/>
      <c r="X22" s="124">
        <f t="shared" si="10"/>
        <v>0</v>
      </c>
      <c r="Y22" s="41">
        <f>F22+I22+L22+O22+R22+U22+X22</f>
        <v>8.680555555555558E-2</v>
      </c>
      <c r="Z22" s="146">
        <v>0.875</v>
      </c>
      <c r="AA22" s="155">
        <f>Y22+Y23</f>
        <v>0.34722222222222232</v>
      </c>
      <c r="AB22" s="157">
        <f>MOD(Z22-AA22,1)</f>
        <v>0.52777777777777768</v>
      </c>
      <c r="AC22" s="159">
        <v>0</v>
      </c>
      <c r="AD22" s="148" t="e">
        <f>#REF!-AB22</f>
        <v>#REF!</v>
      </c>
      <c r="AE22" s="145" t="s">
        <v>31</v>
      </c>
      <c r="AF22" s="153">
        <v>8</v>
      </c>
      <c r="AG22" s="46">
        <v>0.41319444444444442</v>
      </c>
      <c r="AH22" s="44">
        <v>0.5</v>
      </c>
      <c r="AI22" s="123">
        <f>MOD(AH22-AG22,1)</f>
        <v>8.680555555555558E-2</v>
      </c>
      <c r="AJ22" s="45">
        <v>0.41319444444444442</v>
      </c>
      <c r="AK22" s="44">
        <v>0.5</v>
      </c>
      <c r="AL22" s="127">
        <f t="shared" si="19"/>
        <v>8.680555555555558E-2</v>
      </c>
      <c r="AM22" s="48"/>
      <c r="AN22" s="49"/>
      <c r="AO22" s="124">
        <f t="shared" si="4"/>
        <v>0</v>
      </c>
      <c r="AP22" s="48"/>
      <c r="AQ22" s="49"/>
      <c r="AR22" s="124">
        <f t="shared" si="12"/>
        <v>0</v>
      </c>
      <c r="AS22" s="48"/>
      <c r="AT22" s="49"/>
      <c r="AU22" s="124">
        <f t="shared" si="13"/>
        <v>0</v>
      </c>
      <c r="AV22" s="46">
        <v>0.39583333333333331</v>
      </c>
      <c r="AW22" s="44">
        <v>0.5</v>
      </c>
      <c r="AX22" s="129">
        <f t="shared" si="14"/>
        <v>0.10416666666666669</v>
      </c>
      <c r="AY22" s="48"/>
      <c r="AZ22" s="49"/>
      <c r="BA22" s="124">
        <f t="shared" si="15"/>
        <v>0</v>
      </c>
      <c r="BB22" s="41">
        <f>AI22+AL22+AO22+AR22+AU22+AX22+BA22</f>
        <v>0.27777777777777785</v>
      </c>
      <c r="BC22" s="146">
        <v>0.875</v>
      </c>
      <c r="BD22" s="143">
        <f>BB22+BB23</f>
        <v>0.87500000000000022</v>
      </c>
      <c r="BE22" s="150">
        <f>IF(BD22-BC22&gt;0,BD22-BC22,0)</f>
        <v>2.2204460492503131E-16</v>
      </c>
      <c r="BF22" s="143">
        <v>0</v>
      </c>
      <c r="BG22" s="150" t="e">
        <f>AD22+BE22+BF22</f>
        <v>#REF!</v>
      </c>
      <c r="BH22" s="152" t="s">
        <v>31</v>
      </c>
    </row>
    <row r="23" spans="1:60" ht="15" thickBot="1" x14ac:dyDescent="0.35">
      <c r="A23" s="144"/>
      <c r="C23" s="154"/>
      <c r="D23" s="47">
        <v>0.54166666666666663</v>
      </c>
      <c r="E23" s="43">
        <v>0.80208333333333337</v>
      </c>
      <c r="F23" s="122">
        <f>MOD(E23-D23,1)</f>
        <v>0.26041666666666674</v>
      </c>
      <c r="G23" s="50"/>
      <c r="H23" s="51"/>
      <c r="I23" s="126">
        <f t="shared" si="18"/>
        <v>0</v>
      </c>
      <c r="J23" s="50"/>
      <c r="K23" s="51"/>
      <c r="L23" s="122">
        <f t="shared" si="1"/>
        <v>0</v>
      </c>
      <c r="M23" s="50"/>
      <c r="N23" s="51"/>
      <c r="O23" s="122">
        <f t="shared" si="7"/>
        <v>0</v>
      </c>
      <c r="P23" s="50"/>
      <c r="Q23" s="51"/>
      <c r="R23" s="122">
        <f t="shared" si="8"/>
        <v>0</v>
      </c>
      <c r="S23" s="50"/>
      <c r="T23" s="51"/>
      <c r="U23" s="126">
        <f t="shared" si="9"/>
        <v>0</v>
      </c>
      <c r="V23" s="50"/>
      <c r="W23" s="51"/>
      <c r="X23" s="122">
        <f t="shared" si="10"/>
        <v>0</v>
      </c>
      <c r="Y23" s="33">
        <f>F23+I23+L23+O23+R23+U23+X23</f>
        <v>0.26041666666666674</v>
      </c>
      <c r="Z23" s="147"/>
      <c r="AA23" s="156"/>
      <c r="AB23" s="158"/>
      <c r="AC23" s="160"/>
      <c r="AD23" s="149"/>
      <c r="AE23" s="145"/>
      <c r="AF23" s="154"/>
      <c r="AG23" s="47">
        <v>0.54166666666666663</v>
      </c>
      <c r="AH23" s="43">
        <v>0.80208333333333337</v>
      </c>
      <c r="AI23" s="122">
        <f>MOD(AH23-AG23,1)</f>
        <v>0.26041666666666674</v>
      </c>
      <c r="AJ23" s="47">
        <v>0.54166666666666663</v>
      </c>
      <c r="AK23" s="52">
        <v>0.66666666666666663</v>
      </c>
      <c r="AL23" s="126">
        <f t="shared" si="19"/>
        <v>0.125</v>
      </c>
      <c r="AM23" s="50"/>
      <c r="AN23" s="51"/>
      <c r="AO23" s="122">
        <f t="shared" si="4"/>
        <v>0</v>
      </c>
      <c r="AP23" s="50"/>
      <c r="AQ23" s="51"/>
      <c r="AR23" s="122">
        <f t="shared" si="12"/>
        <v>0</v>
      </c>
      <c r="AS23" s="50"/>
      <c r="AT23" s="51"/>
      <c r="AU23" s="122">
        <f t="shared" si="13"/>
        <v>0</v>
      </c>
      <c r="AV23" s="42">
        <v>0.54166666666666663</v>
      </c>
      <c r="AW23" s="52">
        <v>0.75347222222222221</v>
      </c>
      <c r="AX23" s="126">
        <f t="shared" si="14"/>
        <v>0.21180555555555558</v>
      </c>
      <c r="AY23" s="50"/>
      <c r="AZ23" s="51"/>
      <c r="BA23" s="122">
        <f t="shared" si="15"/>
        <v>0</v>
      </c>
      <c r="BB23" s="33">
        <f>AI23+AL23+AO23+AR23+AU23+AX23+BA23</f>
        <v>0.59722222222222232</v>
      </c>
      <c r="BC23" s="147"/>
      <c r="BD23" s="144"/>
      <c r="BE23" s="151"/>
      <c r="BF23" s="144"/>
      <c r="BG23" s="151"/>
      <c r="BH23" s="152"/>
    </row>
    <row r="24" spans="1:60" ht="15" customHeight="1" x14ac:dyDescent="0.3">
      <c r="A24" s="143">
        <v>0.33333333333333331</v>
      </c>
      <c r="C24" s="153">
        <v>9</v>
      </c>
      <c r="D24" s="48"/>
      <c r="E24" s="49"/>
      <c r="F24" s="124">
        <f t="shared" ref="F24:F25" si="20">MOD(E24-D24,1)</f>
        <v>0</v>
      </c>
      <c r="G24" s="48"/>
      <c r="H24" s="49"/>
      <c r="I24" s="125">
        <f t="shared" si="18"/>
        <v>0</v>
      </c>
      <c r="J24" s="48"/>
      <c r="K24" s="49"/>
      <c r="L24" s="124">
        <f t="shared" si="1"/>
        <v>0</v>
      </c>
      <c r="M24" s="45">
        <v>0.41319444444444442</v>
      </c>
      <c r="N24" s="44">
        <v>0.625</v>
      </c>
      <c r="O24" s="123">
        <f t="shared" si="7"/>
        <v>0.21180555555555558</v>
      </c>
      <c r="P24" s="45">
        <v>0.41319444444444442</v>
      </c>
      <c r="Q24" s="67">
        <v>0.625</v>
      </c>
      <c r="R24" s="124">
        <f t="shared" si="8"/>
        <v>0.21180555555555558</v>
      </c>
      <c r="S24" s="46">
        <v>0.39583333333333331</v>
      </c>
      <c r="T24" s="44">
        <v>0.625</v>
      </c>
      <c r="U24" s="129">
        <f t="shared" si="9"/>
        <v>0.22916666666666669</v>
      </c>
      <c r="V24" s="48"/>
      <c r="W24" s="49"/>
      <c r="X24" s="124">
        <f t="shared" si="10"/>
        <v>0</v>
      </c>
      <c r="Y24" s="41">
        <f>F24+I24+L24+O24+R24+U24+X24</f>
        <v>0.6527777777777779</v>
      </c>
      <c r="Z24" s="146">
        <v>1.5729166666666667</v>
      </c>
      <c r="AA24" s="155">
        <f>Y24+Y25</f>
        <v>1.2881944444444446</v>
      </c>
      <c r="AB24" s="157">
        <f>MOD(Z24-AA24,1)</f>
        <v>0.2847222222222221</v>
      </c>
      <c r="AC24" s="159">
        <v>0</v>
      </c>
      <c r="AD24" s="148">
        <f>A24-AB24</f>
        <v>4.8611111111111216E-2</v>
      </c>
      <c r="AE24" s="145"/>
      <c r="AF24" s="153">
        <v>9</v>
      </c>
      <c r="AG24" s="48"/>
      <c r="AH24" s="49"/>
      <c r="AI24" s="124">
        <f t="shared" ref="AI24:AI25" si="21">MOD(AH24-AG24,1)</f>
        <v>0</v>
      </c>
      <c r="AJ24" s="48"/>
      <c r="AK24" s="49"/>
      <c r="AL24" s="125">
        <f t="shared" si="19"/>
        <v>0</v>
      </c>
      <c r="AM24" s="48"/>
      <c r="AN24" s="49"/>
      <c r="AO24" s="124">
        <f t="shared" si="4"/>
        <v>0</v>
      </c>
      <c r="AP24" s="48"/>
      <c r="AQ24" s="49"/>
      <c r="AR24" s="123">
        <f t="shared" si="12"/>
        <v>0</v>
      </c>
      <c r="AS24" s="45">
        <v>0.41319444444444442</v>
      </c>
      <c r="AT24" s="67">
        <v>0.625</v>
      </c>
      <c r="AU24" s="124">
        <f t="shared" si="13"/>
        <v>0.21180555555555558</v>
      </c>
      <c r="AV24" s="46">
        <v>0.39583333333333331</v>
      </c>
      <c r="AW24" s="44">
        <v>0.625</v>
      </c>
      <c r="AX24" s="129">
        <f t="shared" si="14"/>
        <v>0.22916666666666669</v>
      </c>
      <c r="AY24" s="48"/>
      <c r="AZ24" s="49"/>
      <c r="BA24" s="124">
        <f t="shared" si="15"/>
        <v>0</v>
      </c>
      <c r="BB24" s="41">
        <f>AI24+AL24+AO24+AR24+AU24+AX24+BA24</f>
        <v>0.44097222222222227</v>
      </c>
      <c r="BC24" s="146">
        <v>1.5729166666666667</v>
      </c>
      <c r="BD24" s="155">
        <f>BB24+BB25</f>
        <v>1.1597222222222223</v>
      </c>
      <c r="BE24" s="157">
        <f>MOD(BC24-BD24,1)</f>
        <v>0.41319444444444442</v>
      </c>
      <c r="BF24" s="159">
        <v>0</v>
      </c>
      <c r="BG24" s="148" t="e">
        <f>#REF!-BE24</f>
        <v>#REF!</v>
      </c>
      <c r="BH24" s="152" t="s">
        <v>31</v>
      </c>
    </row>
    <row r="25" spans="1:60" ht="15" customHeight="1" thickBot="1" x14ac:dyDescent="0.35">
      <c r="A25" s="144"/>
      <c r="C25" s="154"/>
      <c r="D25" s="50"/>
      <c r="E25" s="51"/>
      <c r="F25" s="122">
        <f t="shared" si="20"/>
        <v>0</v>
      </c>
      <c r="G25" s="50"/>
      <c r="H25" s="51"/>
      <c r="I25" s="126">
        <f t="shared" si="18"/>
        <v>0</v>
      </c>
      <c r="J25" s="47">
        <v>0.54166666666666663</v>
      </c>
      <c r="K25" s="43">
        <v>0.80208333333333337</v>
      </c>
      <c r="L25" s="122">
        <f t="shared" si="1"/>
        <v>0.26041666666666674</v>
      </c>
      <c r="M25" s="47">
        <v>0.66666666666666663</v>
      </c>
      <c r="N25" s="52">
        <v>0.79166666666666663</v>
      </c>
      <c r="O25" s="122">
        <f t="shared" si="7"/>
        <v>0.125</v>
      </c>
      <c r="P25" s="47">
        <v>0.66666666666666663</v>
      </c>
      <c r="Q25" s="52">
        <v>0.79166666666666663</v>
      </c>
      <c r="R25" s="122">
        <f t="shared" si="8"/>
        <v>0.125</v>
      </c>
      <c r="S25" s="42">
        <v>0.66666666666666663</v>
      </c>
      <c r="T25" s="52">
        <v>0.79166666666666663</v>
      </c>
      <c r="U25" s="126">
        <f t="shared" si="9"/>
        <v>0.125</v>
      </c>
      <c r="V25" s="50"/>
      <c r="W25" s="51"/>
      <c r="X25" s="122">
        <f t="shared" si="10"/>
        <v>0</v>
      </c>
      <c r="Y25" s="33">
        <f>F25+I25+L25+O25+R25+U25+X25</f>
        <v>0.63541666666666674</v>
      </c>
      <c r="Z25" s="147"/>
      <c r="AA25" s="156"/>
      <c r="AB25" s="158"/>
      <c r="AC25" s="160"/>
      <c r="AD25" s="149"/>
      <c r="AE25" s="145"/>
      <c r="AF25" s="154"/>
      <c r="AG25" s="50"/>
      <c r="AH25" s="51"/>
      <c r="AI25" s="122">
        <f t="shared" si="21"/>
        <v>0</v>
      </c>
      <c r="AJ25" s="50"/>
      <c r="AK25" s="51"/>
      <c r="AL25" s="126">
        <f t="shared" si="19"/>
        <v>0</v>
      </c>
      <c r="AM25" s="47">
        <v>0.54166666666666663</v>
      </c>
      <c r="AN25" s="43">
        <v>0.80208333333333337</v>
      </c>
      <c r="AO25" s="122">
        <f t="shared" si="4"/>
        <v>0.26041666666666674</v>
      </c>
      <c r="AP25" s="47">
        <v>0.58333333333333337</v>
      </c>
      <c r="AQ25" s="52">
        <v>0.79166666666666663</v>
      </c>
      <c r="AR25" s="128">
        <f t="shared" si="12"/>
        <v>0.20833333333333326</v>
      </c>
      <c r="AS25" s="47">
        <v>0.66666666666666663</v>
      </c>
      <c r="AT25" s="52">
        <v>0.79166666666666663</v>
      </c>
      <c r="AU25" s="122">
        <f t="shared" si="13"/>
        <v>0.125</v>
      </c>
      <c r="AV25" s="42">
        <v>0.66666666666666663</v>
      </c>
      <c r="AW25" s="52">
        <v>0.79166666666666663</v>
      </c>
      <c r="AX25" s="126">
        <f t="shared" si="14"/>
        <v>0.125</v>
      </c>
      <c r="AY25" s="50"/>
      <c r="AZ25" s="51"/>
      <c r="BA25" s="122">
        <f t="shared" si="15"/>
        <v>0</v>
      </c>
      <c r="BB25" s="33">
        <f>AI25+AL25+AO25+AR25+AU25+AX25+BA25</f>
        <v>0.71875</v>
      </c>
      <c r="BC25" s="147"/>
      <c r="BD25" s="156"/>
      <c r="BE25" s="158"/>
      <c r="BF25" s="160"/>
      <c r="BG25" s="149"/>
      <c r="BH25" s="152"/>
    </row>
    <row r="26" spans="1:60" ht="15" thickBot="1" x14ac:dyDescent="0.35">
      <c r="A26" s="10"/>
      <c r="C26" s="8" t="s">
        <v>12</v>
      </c>
      <c r="D26" s="194" t="s">
        <v>22</v>
      </c>
      <c r="E26" s="195"/>
      <c r="F26" s="18"/>
      <c r="G26" s="194" t="s">
        <v>23</v>
      </c>
      <c r="H26" s="195"/>
      <c r="I26" s="18"/>
      <c r="J26" s="194" t="s">
        <v>23</v>
      </c>
      <c r="K26" s="195"/>
      <c r="L26" s="18"/>
      <c r="M26" s="194" t="s">
        <v>21</v>
      </c>
      <c r="N26" s="195"/>
      <c r="O26" s="138"/>
      <c r="P26" s="194" t="s">
        <v>29</v>
      </c>
      <c r="Q26" s="195"/>
      <c r="R26" s="139"/>
      <c r="S26" s="196" t="s">
        <v>28</v>
      </c>
      <c r="T26" s="197"/>
      <c r="U26" s="137"/>
      <c r="V26" s="161"/>
      <c r="W26" s="162"/>
      <c r="X26" s="2"/>
      <c r="Y26" s="9"/>
      <c r="Z26" s="2"/>
      <c r="AA26" s="10"/>
      <c r="AB26" s="10"/>
      <c r="AC26" s="74"/>
      <c r="AD26" s="10"/>
      <c r="AF26" s="8" t="s">
        <v>12</v>
      </c>
      <c r="AG26" s="194" t="s">
        <v>20</v>
      </c>
      <c r="AH26" s="195"/>
      <c r="AI26" s="131"/>
      <c r="AJ26" s="194" t="s">
        <v>23</v>
      </c>
      <c r="AK26" s="195"/>
      <c r="AL26" s="131"/>
      <c r="AM26" s="194" t="s">
        <v>24</v>
      </c>
      <c r="AN26" s="195"/>
      <c r="AO26" s="131"/>
      <c r="AP26" s="194" t="s">
        <v>19</v>
      </c>
      <c r="AQ26" s="195"/>
      <c r="AR26" s="132"/>
      <c r="AS26" s="194" t="s">
        <v>25</v>
      </c>
      <c r="AT26" s="195"/>
      <c r="AU26" s="133"/>
      <c r="AV26" s="196" t="s">
        <v>30</v>
      </c>
      <c r="AW26" s="197"/>
      <c r="AX26" s="119"/>
      <c r="AY26" s="161"/>
      <c r="AZ26" s="162"/>
      <c r="BA26" s="2"/>
      <c r="BB26" s="9"/>
      <c r="BC26" s="2"/>
      <c r="BD26" s="10"/>
      <c r="BE26" s="10"/>
      <c r="BF26" s="74"/>
      <c r="BG26" s="10"/>
    </row>
    <row r="27" spans="1:60" ht="15.75" customHeight="1" thickBot="1" x14ac:dyDescent="0.35">
      <c r="A27" s="10"/>
      <c r="C27" s="8" t="s">
        <v>16</v>
      </c>
      <c r="D27" s="163">
        <f>SUM(F8:F25)</f>
        <v>1.5104166666666667</v>
      </c>
      <c r="E27" s="164"/>
      <c r="F27" s="21"/>
      <c r="G27" s="163">
        <f>SUM(I8:I25)</f>
        <v>1.4131944444444446</v>
      </c>
      <c r="H27" s="164"/>
      <c r="I27" s="21"/>
      <c r="J27" s="163">
        <f>SUM(L8:L25)</f>
        <v>1.4131944444444444</v>
      </c>
      <c r="K27" s="164"/>
      <c r="L27" s="21"/>
      <c r="M27" s="163">
        <f>SUM(O8:O25)</f>
        <v>1.5833333333333337</v>
      </c>
      <c r="N27" s="164"/>
      <c r="O27" s="21"/>
      <c r="P27" s="163">
        <f>SUM(R8:R25)</f>
        <v>1.8437499999999998</v>
      </c>
      <c r="Q27" s="164"/>
      <c r="R27" s="21"/>
      <c r="S27" s="163">
        <f>SUM(U8:U25)</f>
        <v>2.3784722222222219</v>
      </c>
      <c r="T27" s="164"/>
      <c r="U27" s="21"/>
      <c r="V27" s="163">
        <f>SUM(X6:X25)</f>
        <v>0</v>
      </c>
      <c r="W27" s="164"/>
      <c r="X27" s="2"/>
      <c r="Y27" s="10"/>
      <c r="Z27" s="2"/>
      <c r="AA27" s="10"/>
      <c r="AB27" s="10"/>
      <c r="AC27" s="74"/>
      <c r="AD27" s="10"/>
      <c r="AF27" s="8" t="s">
        <v>16</v>
      </c>
      <c r="AG27" s="163">
        <f>SUM(AI8:AI25)</f>
        <v>1.2673611111111112</v>
      </c>
      <c r="AH27" s="164"/>
      <c r="AI27" s="21"/>
      <c r="AJ27" s="163">
        <f>SUM(AL8:AL25)</f>
        <v>1.4131944444444449</v>
      </c>
      <c r="AK27" s="164"/>
      <c r="AL27" s="21"/>
      <c r="AM27" s="163">
        <f>SUM(AO8:AO25)</f>
        <v>1.4583333333333335</v>
      </c>
      <c r="AN27" s="164"/>
      <c r="AO27" s="21"/>
      <c r="AP27" s="163">
        <f>SUM(AR8:AR25)</f>
        <v>1.6250000000000002</v>
      </c>
      <c r="AQ27" s="164"/>
      <c r="AR27" s="21"/>
      <c r="AS27" s="163">
        <f>SUM(AU8:AU25)</f>
        <v>1.7083333333333333</v>
      </c>
      <c r="AT27" s="164"/>
      <c r="AU27" s="21"/>
      <c r="AV27" s="163">
        <f>SUM(AX8:AX25)</f>
        <v>2.4513888888888888</v>
      </c>
      <c r="AW27" s="164"/>
      <c r="AX27" s="120"/>
      <c r="AY27" s="163">
        <f>SUM(BA6:BA25)</f>
        <v>0</v>
      </c>
      <c r="AZ27" s="164"/>
      <c r="BA27" s="2"/>
      <c r="BB27" s="10"/>
      <c r="BC27" s="2"/>
      <c r="BD27" s="10"/>
      <c r="BE27" s="10"/>
      <c r="BF27" s="74"/>
      <c r="BG27" s="10"/>
    </row>
    <row r="28" spans="1:60" ht="15.75" customHeight="1" x14ac:dyDescent="0.3">
      <c r="G28" s="165"/>
      <c r="H28" s="165"/>
      <c r="J28" s="165"/>
      <c r="K28" s="165"/>
      <c r="M28" s="165"/>
      <c r="N28" s="165"/>
      <c r="P28" s="165"/>
      <c r="Q28" s="165"/>
      <c r="AJ28" s="165"/>
      <c r="AK28" s="165"/>
      <c r="AM28" s="165"/>
      <c r="AN28" s="165"/>
      <c r="AP28" s="165"/>
      <c r="AQ28" s="165"/>
      <c r="AS28" s="165"/>
      <c r="AT28" s="165"/>
    </row>
    <row r="29" spans="1:60" ht="15.75" customHeight="1" x14ac:dyDescent="0.3">
      <c r="D29" s="85"/>
      <c r="E29" s="85"/>
      <c r="F29" s="64"/>
      <c r="O29" s="85"/>
      <c r="P29" s="65"/>
      <c r="Q29" s="32"/>
      <c r="R29" s="85"/>
      <c r="S29" s="85"/>
      <c r="T29" s="85"/>
      <c r="U29" s="64"/>
      <c r="V29" s="65"/>
      <c r="W29" s="32"/>
      <c r="AG29" s="105"/>
      <c r="AH29" s="105"/>
      <c r="AI29" s="64"/>
      <c r="AR29" s="105"/>
      <c r="AS29" s="65"/>
      <c r="AT29" s="32"/>
      <c r="AU29" s="105"/>
      <c r="AV29" s="108"/>
      <c r="AW29" s="108"/>
      <c r="AX29" s="34"/>
      <c r="AY29" s="57"/>
      <c r="AZ29" s="36"/>
      <c r="BA29" s="17"/>
      <c r="BB29" s="17"/>
      <c r="BC29" s="17"/>
      <c r="BD29" s="17"/>
      <c r="BE29" s="17"/>
      <c r="BF29" s="17"/>
      <c r="BG29" s="17"/>
    </row>
    <row r="30" spans="1:60" ht="15.75" customHeight="1" x14ac:dyDescent="0.3">
      <c r="A30" s="112"/>
      <c r="C30" s="88"/>
      <c r="D30" s="85"/>
      <c r="E30" s="85"/>
      <c r="F30" s="64"/>
      <c r="O30" s="64"/>
      <c r="P30" s="32"/>
      <c r="Q30" s="32"/>
      <c r="R30" s="85"/>
      <c r="V30" s="32"/>
      <c r="W30" s="32"/>
      <c r="X30" s="22"/>
      <c r="Y30" s="22"/>
      <c r="Z30" s="89"/>
      <c r="AA30" s="90"/>
      <c r="AB30" s="91"/>
      <c r="AC30" s="89"/>
      <c r="AD30" s="91"/>
      <c r="AF30" s="98"/>
      <c r="AG30" s="105"/>
      <c r="AH30" s="105"/>
      <c r="AI30" s="64"/>
      <c r="AR30" s="64"/>
      <c r="AS30" s="32"/>
      <c r="AT30" s="32"/>
      <c r="AU30" s="105"/>
      <c r="AV30" s="17"/>
      <c r="AW30" s="17"/>
      <c r="AX30" s="17"/>
      <c r="AY30" s="36"/>
      <c r="AZ30" s="36"/>
      <c r="BA30" s="108"/>
      <c r="BB30" s="108"/>
      <c r="BC30" s="108"/>
      <c r="BD30" s="109"/>
      <c r="BE30" s="108"/>
      <c r="BF30" s="108"/>
      <c r="BG30" s="108"/>
    </row>
    <row r="31" spans="1:60" x14ac:dyDescent="0.3">
      <c r="A31" s="112"/>
      <c r="C31" s="88"/>
      <c r="D31" s="36"/>
      <c r="E31" s="36"/>
      <c r="F31" s="22"/>
      <c r="G31" s="58"/>
      <c r="H31" s="58"/>
      <c r="I31" s="93"/>
      <c r="J31" s="60"/>
      <c r="K31" s="61"/>
      <c r="L31" s="93"/>
      <c r="P31" s="85"/>
      <c r="Q31" s="65"/>
      <c r="R31" s="32"/>
      <c r="S31" s="85"/>
      <c r="T31" s="85"/>
      <c r="U31" s="85"/>
      <c r="V31" s="85"/>
      <c r="W31" s="85"/>
      <c r="X31" s="22"/>
      <c r="Y31" s="22"/>
      <c r="Z31" s="89"/>
      <c r="AA31" s="90"/>
      <c r="AB31" s="91"/>
      <c r="AC31" s="89"/>
      <c r="AD31" s="91"/>
      <c r="AF31" s="98"/>
      <c r="AG31" s="36"/>
      <c r="AH31" s="36"/>
      <c r="AI31" s="22"/>
      <c r="AJ31" s="58"/>
      <c r="AK31" s="58"/>
      <c r="AL31" s="106"/>
      <c r="AM31" s="60"/>
      <c r="AN31" s="61"/>
      <c r="AO31" s="106"/>
      <c r="AS31" s="105"/>
      <c r="AT31" s="65"/>
      <c r="AU31" s="32"/>
      <c r="AV31" s="105"/>
      <c r="AW31" s="105"/>
      <c r="AX31" s="105"/>
      <c r="AY31" s="105"/>
      <c r="AZ31" s="105"/>
      <c r="BA31" s="22"/>
      <c r="BB31" s="22"/>
      <c r="BC31" s="102"/>
      <c r="BD31" s="103"/>
      <c r="BE31" s="104"/>
      <c r="BF31" s="102"/>
      <c r="BG31" s="104"/>
    </row>
    <row r="32" spans="1:60" x14ac:dyDescent="0.3">
      <c r="A32" s="112"/>
      <c r="B32" s="19"/>
      <c r="C32" s="88"/>
      <c r="D32" s="59"/>
      <c r="E32" s="59"/>
      <c r="F32" s="89"/>
      <c r="G32" s="89"/>
      <c r="H32" s="89"/>
      <c r="I32" s="93"/>
      <c r="J32" s="61"/>
      <c r="K32" s="61"/>
      <c r="L32" s="93"/>
      <c r="N32" s="79"/>
      <c r="P32" s="79"/>
      <c r="R32" s="85"/>
      <c r="S32" s="65"/>
      <c r="T32" s="32"/>
      <c r="U32" s="85"/>
      <c r="V32" s="85"/>
      <c r="W32" s="85"/>
      <c r="X32" s="89"/>
      <c r="Y32" s="89"/>
      <c r="Z32" s="89"/>
      <c r="AA32" s="90"/>
      <c r="AB32" s="91"/>
      <c r="AC32" s="89"/>
      <c r="AD32" s="91"/>
      <c r="AE32" s="19"/>
      <c r="AF32" s="98"/>
      <c r="AG32" s="59"/>
      <c r="AH32" s="59"/>
      <c r="AI32" s="102"/>
      <c r="AJ32" s="102"/>
      <c r="AK32" s="102"/>
      <c r="AL32" s="106"/>
      <c r="AM32" s="61"/>
      <c r="AN32" s="61"/>
      <c r="AO32" s="106"/>
      <c r="AQ32" s="79"/>
      <c r="AS32" s="79"/>
      <c r="AU32" s="105"/>
      <c r="AV32" s="65"/>
      <c r="AW32" s="32"/>
      <c r="AX32" s="105"/>
      <c r="AY32" s="105"/>
      <c r="AZ32" s="105"/>
      <c r="BA32" s="102"/>
      <c r="BB32" s="102"/>
      <c r="BC32" s="102"/>
      <c r="BD32" s="103"/>
      <c r="BE32" s="104"/>
      <c r="BF32" s="102"/>
      <c r="BG32" s="104"/>
    </row>
    <row r="33" spans="1:59" x14ac:dyDescent="0.3">
      <c r="A33" s="112"/>
      <c r="B33" s="19"/>
      <c r="C33" s="88"/>
      <c r="D33" s="89"/>
      <c r="E33" s="89"/>
      <c r="F33" s="89"/>
      <c r="G33" s="61"/>
      <c r="H33" s="61"/>
      <c r="I33" s="89"/>
      <c r="J33" s="89"/>
      <c r="K33" s="89"/>
      <c r="L33" s="89"/>
      <c r="R33" s="64"/>
      <c r="S33" s="32"/>
      <c r="T33" s="32"/>
      <c r="U33" s="85"/>
      <c r="X33" s="89"/>
      <c r="Y33" s="89"/>
      <c r="Z33" s="89"/>
      <c r="AA33" s="90"/>
      <c r="AB33" s="91"/>
      <c r="AC33" s="89"/>
      <c r="AD33" s="91"/>
      <c r="AE33" s="19"/>
      <c r="AF33" s="98"/>
      <c r="AG33" s="102"/>
      <c r="AH33" s="102"/>
      <c r="AI33" s="102"/>
      <c r="AJ33" s="61"/>
      <c r="AK33" s="61"/>
      <c r="AL33" s="102"/>
      <c r="AM33" s="102"/>
      <c r="AN33" s="102"/>
      <c r="AO33" s="102"/>
      <c r="AU33" s="64"/>
      <c r="AV33" s="32"/>
      <c r="AW33" s="32"/>
      <c r="AX33" s="105"/>
      <c r="BA33" s="102"/>
      <c r="BB33" s="102"/>
      <c r="BC33" s="102"/>
      <c r="BD33" s="103"/>
      <c r="BE33" s="104"/>
      <c r="BF33" s="102"/>
      <c r="BG33" s="104"/>
    </row>
    <row r="34" spans="1:59" x14ac:dyDescent="0.3">
      <c r="A34" s="112"/>
      <c r="B34" s="19"/>
      <c r="C34" s="88"/>
      <c r="D34" s="60"/>
      <c r="E34" s="61"/>
      <c r="F34" s="22"/>
      <c r="G34" s="60"/>
      <c r="H34" s="61"/>
      <c r="I34" s="22"/>
      <c r="J34" s="60"/>
      <c r="K34" s="61"/>
      <c r="L34" s="35"/>
      <c r="M34" s="60"/>
      <c r="N34" s="61"/>
      <c r="O34" s="93"/>
      <c r="P34" s="58"/>
      <c r="Q34" s="58"/>
      <c r="R34" s="22"/>
      <c r="U34" s="22"/>
      <c r="X34" s="35"/>
      <c r="Y34" s="22"/>
      <c r="Z34" s="89"/>
      <c r="AA34" s="90"/>
      <c r="AB34" s="91"/>
      <c r="AC34" s="89"/>
      <c r="AD34" s="91"/>
      <c r="AE34" s="19"/>
      <c r="AF34" s="98"/>
      <c r="AG34" s="60"/>
      <c r="AH34" s="61"/>
      <c r="AI34" s="22"/>
      <c r="AJ34" s="60"/>
      <c r="AK34" s="61"/>
      <c r="AL34" s="22"/>
      <c r="AM34" s="60"/>
      <c r="AN34" s="61"/>
      <c r="AO34" s="35"/>
      <c r="AP34" s="60"/>
      <c r="AQ34" s="61"/>
      <c r="AR34" s="106"/>
      <c r="AS34" s="58"/>
      <c r="AT34" s="58"/>
      <c r="AU34" s="22"/>
      <c r="AX34" s="22"/>
      <c r="BA34" s="35"/>
      <c r="BB34" s="22"/>
      <c r="BC34" s="102"/>
      <c r="BD34" s="103"/>
      <c r="BE34" s="104"/>
      <c r="BF34" s="102"/>
      <c r="BG34" s="104"/>
    </row>
    <row r="35" spans="1:59" x14ac:dyDescent="0.3">
      <c r="A35" s="112"/>
      <c r="B35" s="19"/>
      <c r="C35" s="92"/>
      <c r="D35" s="61"/>
      <c r="E35" s="61"/>
      <c r="F35" s="22"/>
      <c r="G35" s="61"/>
      <c r="H35" s="61"/>
      <c r="I35" s="22"/>
      <c r="J35" s="61"/>
      <c r="K35" s="61"/>
      <c r="L35" s="35"/>
      <c r="M35" s="61"/>
      <c r="N35" s="61"/>
      <c r="O35" s="93"/>
      <c r="P35" s="89"/>
      <c r="Q35" s="89"/>
      <c r="R35" s="35"/>
      <c r="S35" s="59"/>
      <c r="T35" s="59"/>
      <c r="U35" s="89"/>
      <c r="Y35" s="35"/>
      <c r="Z35" s="22"/>
      <c r="AA35" s="89"/>
      <c r="AB35" s="90"/>
      <c r="AC35" s="89"/>
      <c r="AD35" s="91"/>
      <c r="AE35" s="19"/>
      <c r="AF35" s="101"/>
      <c r="AG35" s="61"/>
      <c r="AH35" s="61"/>
      <c r="AI35" s="22"/>
      <c r="AJ35" s="61"/>
      <c r="AK35" s="61"/>
      <c r="AL35" s="22"/>
      <c r="AM35" s="61"/>
      <c r="AN35" s="61"/>
      <c r="AO35" s="35"/>
      <c r="AP35" s="61"/>
      <c r="AQ35" s="61"/>
      <c r="AR35" s="106"/>
      <c r="AS35" s="102"/>
      <c r="AT35" s="102"/>
      <c r="AU35" s="35"/>
      <c r="AV35" s="59"/>
      <c r="AW35" s="59"/>
      <c r="AX35" s="102"/>
      <c r="BB35" s="35"/>
      <c r="BC35" s="22"/>
      <c r="BD35" s="102"/>
      <c r="BE35" s="103"/>
      <c r="BF35" s="102"/>
      <c r="BG35" s="104"/>
    </row>
    <row r="36" spans="1:59" x14ac:dyDescent="0.3">
      <c r="B36" s="19"/>
      <c r="AE36" s="19"/>
    </row>
    <row r="37" spans="1:59" x14ac:dyDescent="0.3">
      <c r="B37" s="19"/>
      <c r="AE37" s="19"/>
    </row>
  </sheetData>
  <mergeCells count="214">
    <mergeCell ref="AF20:AF21"/>
    <mergeCell ref="BC20:BC21"/>
    <mergeCell ref="BD20:BD21"/>
    <mergeCell ref="BE20:BE21"/>
    <mergeCell ref="BF20:BF21"/>
    <mergeCell ref="BG20:BG21"/>
    <mergeCell ref="AF22:AF23"/>
    <mergeCell ref="BC22:BC23"/>
    <mergeCell ref="BD22:BD23"/>
    <mergeCell ref="BF22:BF23"/>
    <mergeCell ref="BG22:BG23"/>
    <mergeCell ref="AJ28:AK28"/>
    <mergeCell ref="AM28:AN28"/>
    <mergeCell ref="AP28:AQ28"/>
    <mergeCell ref="AS28:AT28"/>
    <mergeCell ref="AF10:AF11"/>
    <mergeCell ref="BD10:BD11"/>
    <mergeCell ref="BE10:BE11"/>
    <mergeCell ref="BF10:BF11"/>
    <mergeCell ref="BG10:BG11"/>
    <mergeCell ref="AF12:AF13"/>
    <mergeCell ref="BC12:BC13"/>
    <mergeCell ref="BD12:BD13"/>
    <mergeCell ref="BE12:BE13"/>
    <mergeCell ref="BF12:BF13"/>
    <mergeCell ref="AF14:AF15"/>
    <mergeCell ref="BC14:BC15"/>
    <mergeCell ref="BD14:BD15"/>
    <mergeCell ref="BE14:BE15"/>
    <mergeCell ref="BF14:BF15"/>
    <mergeCell ref="BG14:BG15"/>
    <mergeCell ref="AF16:AF17"/>
    <mergeCell ref="BD16:BD17"/>
    <mergeCell ref="BE16:BE17"/>
    <mergeCell ref="BF16:BF17"/>
    <mergeCell ref="AG26:AH26"/>
    <mergeCell ref="AJ26:AK26"/>
    <mergeCell ref="AM26:AN26"/>
    <mergeCell ref="AP26:AQ26"/>
    <mergeCell ref="AS26:AT26"/>
    <mergeCell ref="AV26:AW26"/>
    <mergeCell ref="AY26:AZ26"/>
    <mergeCell ref="AG27:AH27"/>
    <mergeCell ref="AJ27:AK27"/>
    <mergeCell ref="AM27:AN27"/>
    <mergeCell ref="AP27:AQ27"/>
    <mergeCell ref="AS27:AT27"/>
    <mergeCell ref="AV27:AW27"/>
    <mergeCell ref="AY27:AZ27"/>
    <mergeCell ref="BD6:BD7"/>
    <mergeCell ref="BE6:BE7"/>
    <mergeCell ref="BF6:BF7"/>
    <mergeCell ref="BG6:BG7"/>
    <mergeCell ref="AF8:AF9"/>
    <mergeCell ref="BD8:BD9"/>
    <mergeCell ref="BE8:BE9"/>
    <mergeCell ref="BF8:BF9"/>
    <mergeCell ref="BG8:BG9"/>
    <mergeCell ref="BC8:BC9"/>
    <mergeCell ref="Z16:Z17"/>
    <mergeCell ref="Z18:Z19"/>
    <mergeCell ref="AG2:AH2"/>
    <mergeCell ref="AJ2:AK2"/>
    <mergeCell ref="AM2:AN2"/>
    <mergeCell ref="AP2:AQ2"/>
    <mergeCell ref="AS2:AT2"/>
    <mergeCell ref="AV2:AW2"/>
    <mergeCell ref="AG3:AH3"/>
    <mergeCell ref="AJ3:AK3"/>
    <mergeCell ref="AM3:AN3"/>
    <mergeCell ref="AP3:AQ3"/>
    <mergeCell ref="AS3:AT3"/>
    <mergeCell ref="AV3:AW3"/>
    <mergeCell ref="AG4:AH5"/>
    <mergeCell ref="AJ4:AK5"/>
    <mergeCell ref="AM4:AN5"/>
    <mergeCell ref="AP4:AQ5"/>
    <mergeCell ref="AS4:AT5"/>
    <mergeCell ref="AV4:AW5"/>
    <mergeCell ref="AY4:AZ5"/>
    <mergeCell ref="AF6:AF7"/>
    <mergeCell ref="AF18:AF19"/>
    <mergeCell ref="AC6:AC7"/>
    <mergeCell ref="AD6:AD7"/>
    <mergeCell ref="C8:C9"/>
    <mergeCell ref="AA8:AA9"/>
    <mergeCell ref="AB8:AB9"/>
    <mergeCell ref="AC8:AC9"/>
    <mergeCell ref="AD8:AD9"/>
    <mergeCell ref="C22:C23"/>
    <mergeCell ref="Z22:Z23"/>
    <mergeCell ref="AA22:AA23"/>
    <mergeCell ref="AB22:AB23"/>
    <mergeCell ref="AC22:AC23"/>
    <mergeCell ref="Z8:Z9"/>
    <mergeCell ref="Z10:Z11"/>
    <mergeCell ref="G4:H5"/>
    <mergeCell ref="J4:K5"/>
    <mergeCell ref="M4:N5"/>
    <mergeCell ref="P4:Q5"/>
    <mergeCell ref="S4:T5"/>
    <mergeCell ref="V4:W5"/>
    <mergeCell ref="C6:C7"/>
    <mergeCell ref="AA6:AA7"/>
    <mergeCell ref="AB6:AB7"/>
    <mergeCell ref="Z4:Z5"/>
    <mergeCell ref="D2:E2"/>
    <mergeCell ref="G2:H2"/>
    <mergeCell ref="J2:K2"/>
    <mergeCell ref="M2:N2"/>
    <mergeCell ref="P2:Q2"/>
    <mergeCell ref="S2:T2"/>
    <mergeCell ref="D3:E3"/>
    <mergeCell ref="G3:H3"/>
    <mergeCell ref="J3:K3"/>
    <mergeCell ref="M3:N3"/>
    <mergeCell ref="P3:Q3"/>
    <mergeCell ref="S3:T3"/>
    <mergeCell ref="G28:H28"/>
    <mergeCell ref="J28:K28"/>
    <mergeCell ref="M28:N28"/>
    <mergeCell ref="P28:Q28"/>
    <mergeCell ref="AD20:AD21"/>
    <mergeCell ref="C10:C11"/>
    <mergeCell ref="AA10:AA11"/>
    <mergeCell ref="AB10:AB11"/>
    <mergeCell ref="AC10:AC11"/>
    <mergeCell ref="AD10:AD11"/>
    <mergeCell ref="C12:C13"/>
    <mergeCell ref="Z12:Z13"/>
    <mergeCell ref="AA12:AA13"/>
    <mergeCell ref="AB12:AB13"/>
    <mergeCell ref="AC12:AC13"/>
    <mergeCell ref="C14:C15"/>
    <mergeCell ref="Z14:Z15"/>
    <mergeCell ref="AA14:AA15"/>
    <mergeCell ref="AB14:AB15"/>
    <mergeCell ref="AC14:AC15"/>
    <mergeCell ref="AD14:AD15"/>
    <mergeCell ref="C16:C17"/>
    <mergeCell ref="AA16:AA17"/>
    <mergeCell ref="AB16:AB17"/>
    <mergeCell ref="D26:E26"/>
    <mergeCell ref="G26:H26"/>
    <mergeCell ref="J26:K26"/>
    <mergeCell ref="M26:N26"/>
    <mergeCell ref="P26:Q26"/>
    <mergeCell ref="S26:T26"/>
    <mergeCell ref="V26:W26"/>
    <mergeCell ref="D27:E27"/>
    <mergeCell ref="G27:H27"/>
    <mergeCell ref="J27:K27"/>
    <mergeCell ref="M27:N27"/>
    <mergeCell ref="P27:Q27"/>
    <mergeCell ref="S27:T27"/>
    <mergeCell ref="V27:W27"/>
    <mergeCell ref="BH10:BH11"/>
    <mergeCell ref="BH12:BH13"/>
    <mergeCell ref="BH16:BH17"/>
    <mergeCell ref="BH22:BH23"/>
    <mergeCell ref="BH24:BH25"/>
    <mergeCell ref="BC4:BC5"/>
    <mergeCell ref="C24:C25"/>
    <mergeCell ref="AA24:AA25"/>
    <mergeCell ref="AB24:AB25"/>
    <mergeCell ref="AC24:AC25"/>
    <mergeCell ref="AD24:AD25"/>
    <mergeCell ref="AC16:AC17"/>
    <mergeCell ref="AD16:AD17"/>
    <mergeCell ref="C18:C19"/>
    <mergeCell ref="AA18:AA19"/>
    <mergeCell ref="AB18:AB19"/>
    <mergeCell ref="AC18:AC19"/>
    <mergeCell ref="AD18:AD19"/>
    <mergeCell ref="C20:C21"/>
    <mergeCell ref="Z20:Z21"/>
    <mergeCell ref="AA20:AA21"/>
    <mergeCell ref="AB20:AB21"/>
    <mergeCell ref="AC20:AC21"/>
    <mergeCell ref="D4:E5"/>
    <mergeCell ref="AE10:AE11"/>
    <mergeCell ref="AE16:AE17"/>
    <mergeCell ref="AE22:AE23"/>
    <mergeCell ref="AE12:AE13"/>
    <mergeCell ref="AE24:AE25"/>
    <mergeCell ref="Z24:Z25"/>
    <mergeCell ref="AD22:AD23"/>
    <mergeCell ref="AD12:AD13"/>
    <mergeCell ref="BG12:BG13"/>
    <mergeCell ref="BG16:BG17"/>
    <mergeCell ref="BG24:BG25"/>
    <mergeCell ref="BC24:BC25"/>
    <mergeCell ref="BC16:BC17"/>
    <mergeCell ref="BE22:BE23"/>
    <mergeCell ref="BC18:BC19"/>
    <mergeCell ref="BC10:BC11"/>
    <mergeCell ref="AF24:AF25"/>
    <mergeCell ref="BD24:BD25"/>
    <mergeCell ref="BE24:BE25"/>
    <mergeCell ref="BF24:BF25"/>
    <mergeCell ref="BD18:BD19"/>
    <mergeCell ref="BE18:BE19"/>
    <mergeCell ref="BF18:BF19"/>
    <mergeCell ref="BG18:BG19"/>
    <mergeCell ref="A6:A7"/>
    <mergeCell ref="A8:A9"/>
    <mergeCell ref="A10:A11"/>
    <mergeCell ref="A14:A15"/>
    <mergeCell ref="A16:A17"/>
    <mergeCell ref="A18:A19"/>
    <mergeCell ref="A20:A21"/>
    <mergeCell ref="A24:A25"/>
    <mergeCell ref="A12:A13"/>
    <mergeCell ref="A22:A23"/>
  </mergeCells>
  <pageMargins left="0" right="0" top="0" bottom="0" header="0" footer="0"/>
  <pageSetup paperSize="9" scale="98" fitToWidth="0" orientation="landscape" horizontalDpi="4294967294" verticalDpi="4294967294" r:id="rId1"/>
  <headerFooter alignWithMargins="0">
    <oddHeader>&amp;LPréparé par JULIEN SULTANA le &amp;D&amp;CEMPLOIS DU TEMPS</oddHeader>
  </headerFooter>
  <rowBreaks count="3" manualBreakCount="3">
    <brk id="13" max="16383" man="1"/>
    <brk id="17" max="16383" man="1"/>
    <brk id="29" max="16383" man="1"/>
  </rowBreaks>
  <colBreaks count="1" manualBreakCount="1">
    <brk id="30" max="1048575" man="1"/>
  </col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Planning</vt:lpstr>
      <vt:lpstr>Planning!Zone_d_impression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M</dc:creator>
  <cp:lastModifiedBy>JULIEN M</cp:lastModifiedBy>
  <cp:lastPrinted>2015-11-03T12:21:24Z</cp:lastPrinted>
  <dcterms:created xsi:type="dcterms:W3CDTF">2013-08-30T06:51:48Z</dcterms:created>
  <dcterms:modified xsi:type="dcterms:W3CDTF">2015-11-05T17:49:16Z</dcterms:modified>
</cp:coreProperties>
</file>