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96" yWindow="936" windowWidth="13380" windowHeight="3168" tabRatio="728"/>
  </bookViews>
  <sheets>
    <sheet name="Planning" sheetId="1" r:id="rId1"/>
  </sheets>
  <definedNames>
    <definedName name="_xlnm.Print_Area" localSheetId="0">Planning!$B:$EZ</definedName>
  </definedNames>
  <calcPr calcId="145621"/>
</workbook>
</file>

<file path=xl/calcChain.xml><?xml version="1.0" encoding="utf-8"?>
<calcChain xmlns="http://schemas.openxmlformats.org/spreadsheetml/2006/main">
  <c r="JG7" i="1" l="1"/>
  <c r="JG6" i="1"/>
  <c r="JG23" i="1"/>
  <c r="JF23" i="1"/>
  <c r="IU23" i="1"/>
  <c r="IJ23" i="1"/>
  <c r="HY23" i="1"/>
  <c r="HN23" i="1"/>
  <c r="HC23" i="1"/>
  <c r="GR23" i="1"/>
  <c r="JG22" i="1"/>
  <c r="JI22" i="1" s="1"/>
  <c r="JJ22" i="1" s="1"/>
  <c r="JF22" i="1"/>
  <c r="IU22" i="1"/>
  <c r="IJ22" i="1"/>
  <c r="HY22" i="1"/>
  <c r="HN22" i="1"/>
  <c r="HC22" i="1"/>
  <c r="GR22" i="1"/>
  <c r="GR24" i="1"/>
  <c r="HC24" i="1"/>
  <c r="HN24" i="1"/>
  <c r="HY24" i="1"/>
  <c r="IJ24" i="1"/>
  <c r="IU24" i="1"/>
  <c r="JF24" i="1"/>
  <c r="JG24" i="1"/>
  <c r="GR25" i="1"/>
  <c r="HC25" i="1"/>
  <c r="HN25" i="1"/>
  <c r="HY25" i="1"/>
  <c r="IJ25" i="1"/>
  <c r="IU25" i="1"/>
  <c r="JF25" i="1"/>
  <c r="JG25" i="1"/>
  <c r="FU38" i="1"/>
  <c r="FU37" i="1"/>
  <c r="FU36" i="1"/>
  <c r="FU35" i="1"/>
  <c r="FU34" i="1"/>
  <c r="FU33" i="1"/>
  <c r="FU32" i="1"/>
  <c r="FU31" i="1"/>
  <c r="FU30" i="1"/>
  <c r="FR38" i="1"/>
  <c r="FR37" i="1"/>
  <c r="FR36" i="1"/>
  <c r="FR35" i="1"/>
  <c r="FR34" i="1"/>
  <c r="FR33" i="1"/>
  <c r="FR32" i="1"/>
  <c r="FR31" i="1"/>
  <c r="FR30" i="1"/>
  <c r="FO38" i="1"/>
  <c r="FO37" i="1"/>
  <c r="FO36" i="1"/>
  <c r="FO35" i="1"/>
  <c r="FO34" i="1"/>
  <c r="FO33" i="1"/>
  <c r="FO32" i="1"/>
  <c r="FO31" i="1"/>
  <c r="FO30" i="1"/>
  <c r="FL38" i="1"/>
  <c r="FL37" i="1"/>
  <c r="FL36" i="1"/>
  <c r="FL35" i="1"/>
  <c r="FL34" i="1"/>
  <c r="FL33" i="1"/>
  <c r="FL32" i="1"/>
  <c r="FL31" i="1"/>
  <c r="FL30" i="1"/>
  <c r="FI38" i="1"/>
  <c r="FI37" i="1"/>
  <c r="FI36" i="1"/>
  <c r="FI35" i="1"/>
  <c r="FI34" i="1"/>
  <c r="FI33" i="1"/>
  <c r="FI32" i="1"/>
  <c r="FI31" i="1"/>
  <c r="FI30" i="1"/>
  <c r="FF38" i="1"/>
  <c r="FF37" i="1"/>
  <c r="FF36" i="1"/>
  <c r="FF35" i="1"/>
  <c r="FF34" i="1"/>
  <c r="FF33" i="1"/>
  <c r="FF32" i="1"/>
  <c r="FF31" i="1"/>
  <c r="FF30" i="1"/>
  <c r="FC38" i="1"/>
  <c r="FC37" i="1"/>
  <c r="FC36" i="1"/>
  <c r="FC35" i="1"/>
  <c r="FC34" i="1"/>
  <c r="FC33" i="1"/>
  <c r="FC32" i="1"/>
  <c r="FC31" i="1"/>
  <c r="FC30" i="1"/>
  <c r="ER41" i="1"/>
  <c r="EO41" i="1"/>
  <c r="EL41" i="1"/>
  <c r="EI41" i="1"/>
  <c r="EF41" i="1"/>
  <c r="EC41" i="1"/>
  <c r="ES41" i="1" s="1"/>
  <c r="DZ41" i="1"/>
  <c r="ER40" i="1"/>
  <c r="EO40" i="1"/>
  <c r="EL40" i="1"/>
  <c r="EI40" i="1"/>
  <c r="EF40" i="1"/>
  <c r="EC40" i="1"/>
  <c r="DZ40" i="1"/>
  <c r="ES40" i="1" s="1"/>
  <c r="EU40" i="1" s="1"/>
  <c r="EV40" i="1" s="1"/>
  <c r="JG27" i="1"/>
  <c r="JF27" i="1"/>
  <c r="IU27" i="1"/>
  <c r="IJ27" i="1"/>
  <c r="HY27" i="1"/>
  <c r="HN27" i="1"/>
  <c r="HC27" i="1"/>
  <c r="GR27" i="1"/>
  <c r="JG26" i="1"/>
  <c r="JI26" i="1" s="1"/>
  <c r="JJ26" i="1" s="1"/>
  <c r="JF26" i="1"/>
  <c r="IU26" i="1"/>
  <c r="IJ26" i="1"/>
  <c r="HY26" i="1"/>
  <c r="HN26" i="1"/>
  <c r="HC26" i="1"/>
  <c r="GR26" i="1"/>
  <c r="JG21" i="1"/>
  <c r="JF21" i="1"/>
  <c r="IU21" i="1"/>
  <c r="IJ21" i="1"/>
  <c r="HY21" i="1"/>
  <c r="HN21" i="1"/>
  <c r="HC21" i="1"/>
  <c r="GR21" i="1"/>
  <c r="JG20" i="1"/>
  <c r="JF20" i="1"/>
  <c r="IU20" i="1"/>
  <c r="IJ20" i="1"/>
  <c r="HY20" i="1"/>
  <c r="HN20" i="1"/>
  <c r="HC20" i="1"/>
  <c r="GR20" i="1"/>
  <c r="JG19" i="1"/>
  <c r="JF19" i="1"/>
  <c r="IU19" i="1"/>
  <c r="IJ19" i="1"/>
  <c r="HY19" i="1"/>
  <c r="HN19" i="1"/>
  <c r="HC19" i="1"/>
  <c r="GR19" i="1"/>
  <c r="JG18" i="1"/>
  <c r="JI18" i="1" s="1"/>
  <c r="JJ18" i="1" s="1"/>
  <c r="JF18" i="1"/>
  <c r="IU18" i="1"/>
  <c r="IJ18" i="1"/>
  <c r="HY18" i="1"/>
  <c r="HN18" i="1"/>
  <c r="HC18" i="1"/>
  <c r="GR18" i="1"/>
  <c r="JG17" i="1"/>
  <c r="JF17" i="1"/>
  <c r="IU17" i="1"/>
  <c r="IJ17" i="1"/>
  <c r="HY17" i="1"/>
  <c r="HN17" i="1"/>
  <c r="HC17" i="1"/>
  <c r="GR17" i="1"/>
  <c r="JG16" i="1"/>
  <c r="JF16" i="1"/>
  <c r="IU16" i="1"/>
  <c r="IJ16" i="1"/>
  <c r="HY16" i="1"/>
  <c r="HN16" i="1"/>
  <c r="HC16" i="1"/>
  <c r="GR16" i="1"/>
  <c r="JG15" i="1"/>
  <c r="JF15" i="1"/>
  <c r="IU15" i="1"/>
  <c r="IJ15" i="1"/>
  <c r="HY15" i="1"/>
  <c r="HN15" i="1"/>
  <c r="HC15" i="1"/>
  <c r="GR15" i="1"/>
  <c r="JG14" i="1"/>
  <c r="JI14" i="1" s="1"/>
  <c r="JJ14" i="1" s="1"/>
  <c r="JF14" i="1"/>
  <c r="IU14" i="1"/>
  <c r="IJ14" i="1"/>
  <c r="HY14" i="1"/>
  <c r="HN14" i="1"/>
  <c r="HC14" i="1"/>
  <c r="GR14" i="1"/>
  <c r="JG13" i="1"/>
  <c r="JF13" i="1"/>
  <c r="IU13" i="1"/>
  <c r="IJ13" i="1"/>
  <c r="HY13" i="1"/>
  <c r="HN13" i="1"/>
  <c r="HC13" i="1"/>
  <c r="GR13" i="1"/>
  <c r="JG12" i="1"/>
  <c r="JI12" i="1" s="1"/>
  <c r="JJ12" i="1" s="1"/>
  <c r="JF12" i="1"/>
  <c r="IU12" i="1"/>
  <c r="IJ12" i="1"/>
  <c r="HY12" i="1"/>
  <c r="HN12" i="1"/>
  <c r="HC12" i="1"/>
  <c r="GR12" i="1"/>
  <c r="JG11" i="1"/>
  <c r="JF11" i="1"/>
  <c r="IU11" i="1"/>
  <c r="IJ11" i="1"/>
  <c r="HY11" i="1"/>
  <c r="HN11" i="1"/>
  <c r="HC11" i="1"/>
  <c r="GR11" i="1"/>
  <c r="JG10" i="1"/>
  <c r="JI10" i="1" s="1"/>
  <c r="JJ10" i="1" s="1"/>
  <c r="JF10" i="1"/>
  <c r="IU10" i="1"/>
  <c r="IJ10" i="1"/>
  <c r="HY10" i="1"/>
  <c r="HN10" i="1"/>
  <c r="HC10" i="1"/>
  <c r="GR10" i="1"/>
  <c r="JG9" i="1"/>
  <c r="JF9" i="1"/>
  <c r="IU9" i="1"/>
  <c r="IJ9" i="1"/>
  <c r="HY9" i="1"/>
  <c r="HN9" i="1"/>
  <c r="HC9" i="1"/>
  <c r="GR9" i="1"/>
  <c r="JG8" i="1"/>
  <c r="JI8" i="1" s="1"/>
  <c r="JJ8" i="1" s="1"/>
  <c r="JF8" i="1"/>
  <c r="IU8" i="1"/>
  <c r="IJ8" i="1"/>
  <c r="HY8" i="1"/>
  <c r="HN8" i="1"/>
  <c r="HC8" i="1"/>
  <c r="GR8" i="1"/>
  <c r="JF7" i="1"/>
  <c r="IU7" i="1"/>
  <c r="IJ7" i="1"/>
  <c r="HY7" i="1"/>
  <c r="HN7" i="1"/>
  <c r="HC7" i="1"/>
  <c r="GR7" i="1"/>
  <c r="JF6" i="1"/>
  <c r="JI6" i="1" s="1"/>
  <c r="JK6" i="1" s="1"/>
  <c r="JN6" i="1" s="1"/>
  <c r="IU6" i="1"/>
  <c r="IJ6" i="1"/>
  <c r="HY6" i="1"/>
  <c r="HN6" i="1"/>
  <c r="HC6" i="1"/>
  <c r="GR6" i="1"/>
  <c r="GG4" i="1"/>
  <c r="GG1" i="1"/>
  <c r="GG5" i="1" s="1"/>
  <c r="FE41" i="1"/>
  <c r="FE40" i="1"/>
  <c r="FE27" i="1"/>
  <c r="FE26" i="1"/>
  <c r="FE25" i="1"/>
  <c r="FE24" i="1"/>
  <c r="FE23" i="1"/>
  <c r="FE22" i="1"/>
  <c r="FE21" i="1"/>
  <c r="FE20" i="1"/>
  <c r="FE19" i="1"/>
  <c r="FE18" i="1"/>
  <c r="FE17" i="1"/>
  <c r="FE16" i="1"/>
  <c r="FE15" i="1"/>
  <c r="FE14" i="1"/>
  <c r="FE13" i="1"/>
  <c r="FE12" i="1"/>
  <c r="FE11" i="1"/>
  <c r="FE10" i="1"/>
  <c r="FE9" i="1"/>
  <c r="FE8" i="1"/>
  <c r="FE7" i="1"/>
  <c r="FE6" i="1"/>
  <c r="FH41" i="1"/>
  <c r="FH40" i="1"/>
  <c r="FH27" i="1"/>
  <c r="FH26" i="1"/>
  <c r="FH25" i="1"/>
  <c r="FH24" i="1"/>
  <c r="FH23" i="1"/>
  <c r="FH22" i="1"/>
  <c r="FH21" i="1"/>
  <c r="FH20" i="1"/>
  <c r="FH19" i="1"/>
  <c r="FH18" i="1"/>
  <c r="FH17" i="1"/>
  <c r="FH16" i="1"/>
  <c r="FH15" i="1"/>
  <c r="FH14" i="1"/>
  <c r="FH13" i="1"/>
  <c r="FH12" i="1"/>
  <c r="FH11" i="1"/>
  <c r="FH10" i="1"/>
  <c r="FH9" i="1"/>
  <c r="FH8" i="1"/>
  <c r="FH7" i="1"/>
  <c r="FH6" i="1"/>
  <c r="FK41" i="1"/>
  <c r="FK40" i="1"/>
  <c r="FK27" i="1"/>
  <c r="FK26" i="1"/>
  <c r="FK25" i="1"/>
  <c r="FK24" i="1"/>
  <c r="FK23" i="1"/>
  <c r="FK22" i="1"/>
  <c r="FK21" i="1"/>
  <c r="FK20" i="1"/>
  <c r="FK19" i="1"/>
  <c r="FK18" i="1"/>
  <c r="FK17" i="1"/>
  <c r="FK16" i="1"/>
  <c r="FK15" i="1"/>
  <c r="FK14" i="1"/>
  <c r="FK13" i="1"/>
  <c r="FK12" i="1"/>
  <c r="FK11" i="1"/>
  <c r="FK10" i="1"/>
  <c r="FK9" i="1"/>
  <c r="FK8" i="1"/>
  <c r="FK7" i="1"/>
  <c r="FK6" i="1"/>
  <c r="FN41" i="1"/>
  <c r="FN40" i="1"/>
  <c r="FN27" i="1"/>
  <c r="FN26" i="1"/>
  <c r="FN25" i="1"/>
  <c r="FN24" i="1"/>
  <c r="FN23" i="1"/>
  <c r="FN22" i="1"/>
  <c r="FN21" i="1"/>
  <c r="FN20" i="1"/>
  <c r="FN19" i="1"/>
  <c r="FN18" i="1"/>
  <c r="FN17" i="1"/>
  <c r="FN16" i="1"/>
  <c r="FN15" i="1"/>
  <c r="FN14" i="1"/>
  <c r="FN13" i="1"/>
  <c r="FN12" i="1"/>
  <c r="FN11" i="1"/>
  <c r="FN10" i="1"/>
  <c r="FN9" i="1"/>
  <c r="FN8" i="1"/>
  <c r="FN7" i="1"/>
  <c r="FN6" i="1"/>
  <c r="FQ41" i="1"/>
  <c r="FQ40" i="1"/>
  <c r="FQ27" i="1"/>
  <c r="FQ26" i="1"/>
  <c r="FQ25" i="1"/>
  <c r="FQ24" i="1"/>
  <c r="FQ23" i="1"/>
  <c r="FQ22" i="1"/>
  <c r="FQ21" i="1"/>
  <c r="FQ20" i="1"/>
  <c r="FQ19" i="1"/>
  <c r="FQ18" i="1"/>
  <c r="FQ17" i="1"/>
  <c r="FQ16" i="1"/>
  <c r="FQ15" i="1"/>
  <c r="FQ14" i="1"/>
  <c r="FQ13" i="1"/>
  <c r="FQ12" i="1"/>
  <c r="FQ11" i="1"/>
  <c r="FQ10" i="1"/>
  <c r="FQ9" i="1"/>
  <c r="FQ8" i="1"/>
  <c r="FQ7" i="1"/>
  <c r="FQ6" i="1"/>
  <c r="FT41" i="1"/>
  <c r="FT40" i="1"/>
  <c r="FT27" i="1"/>
  <c r="FT26" i="1"/>
  <c r="FT25" i="1"/>
  <c r="FT24" i="1"/>
  <c r="FT23" i="1"/>
  <c r="FT22" i="1"/>
  <c r="FT21" i="1"/>
  <c r="FT20" i="1"/>
  <c r="FT19" i="1"/>
  <c r="FT18" i="1"/>
  <c r="FT17" i="1"/>
  <c r="FT16" i="1"/>
  <c r="FT15" i="1"/>
  <c r="FT14" i="1"/>
  <c r="FT13" i="1"/>
  <c r="FT12" i="1"/>
  <c r="FT11" i="1"/>
  <c r="FT10" i="1"/>
  <c r="FT9" i="1"/>
  <c r="FT8" i="1"/>
  <c r="FT7" i="1"/>
  <c r="FT6" i="1"/>
  <c r="FW41" i="1"/>
  <c r="FW40" i="1"/>
  <c r="FW27" i="1"/>
  <c r="FW26" i="1"/>
  <c r="FW25" i="1"/>
  <c r="FW24" i="1"/>
  <c r="FW23" i="1"/>
  <c r="FW22" i="1"/>
  <c r="FW21" i="1"/>
  <c r="FW20" i="1"/>
  <c r="FW19" i="1"/>
  <c r="FW18" i="1"/>
  <c r="FW17" i="1"/>
  <c r="FW16" i="1"/>
  <c r="FW15" i="1"/>
  <c r="FW14" i="1"/>
  <c r="FW13" i="1"/>
  <c r="FW12" i="1"/>
  <c r="FW11" i="1"/>
  <c r="FW10" i="1"/>
  <c r="FW9" i="1"/>
  <c r="GB8" i="1"/>
  <c r="FW8" i="1"/>
  <c r="FW7" i="1"/>
  <c r="FW6" i="1"/>
  <c r="DZ27" i="1"/>
  <c r="DZ26" i="1"/>
  <c r="DZ25" i="1"/>
  <c r="DZ24" i="1"/>
  <c r="DZ23" i="1"/>
  <c r="DZ22" i="1"/>
  <c r="DZ21" i="1"/>
  <c r="DZ20" i="1"/>
  <c r="DZ19" i="1"/>
  <c r="DZ18" i="1"/>
  <c r="DZ17" i="1"/>
  <c r="DZ16" i="1"/>
  <c r="DZ15" i="1"/>
  <c r="DZ14" i="1"/>
  <c r="DZ13" i="1"/>
  <c r="DZ12" i="1"/>
  <c r="DZ11" i="1"/>
  <c r="DZ10" i="1"/>
  <c r="DZ9" i="1"/>
  <c r="DZ8" i="1"/>
  <c r="DZ7" i="1"/>
  <c r="DZ6" i="1"/>
  <c r="EC27" i="1"/>
  <c r="EC26" i="1"/>
  <c r="EC25" i="1"/>
  <c r="EC24" i="1"/>
  <c r="EC23" i="1"/>
  <c r="EC22" i="1"/>
  <c r="EC21" i="1"/>
  <c r="EC20" i="1"/>
  <c r="EC19" i="1"/>
  <c r="EC18" i="1"/>
  <c r="EC17" i="1"/>
  <c r="EC16" i="1"/>
  <c r="EC15" i="1"/>
  <c r="EC14" i="1"/>
  <c r="EC13" i="1"/>
  <c r="EC12" i="1"/>
  <c r="EC11" i="1"/>
  <c r="EC10" i="1"/>
  <c r="EC9" i="1"/>
  <c r="EC8" i="1"/>
  <c r="EC7" i="1"/>
  <c r="EC6" i="1"/>
  <c r="EF27" i="1"/>
  <c r="EF26" i="1"/>
  <c r="EF25" i="1"/>
  <c r="EF24" i="1"/>
  <c r="EF23" i="1"/>
  <c r="EF22" i="1"/>
  <c r="EF21" i="1"/>
  <c r="EF20" i="1"/>
  <c r="EF19" i="1"/>
  <c r="EF18" i="1"/>
  <c r="EF17" i="1"/>
  <c r="EF16" i="1"/>
  <c r="EF15" i="1"/>
  <c r="EF14" i="1"/>
  <c r="EF13" i="1"/>
  <c r="EF12" i="1"/>
  <c r="EF11" i="1"/>
  <c r="EF10" i="1"/>
  <c r="EF9" i="1"/>
  <c r="EF8" i="1"/>
  <c r="EF7" i="1"/>
  <c r="EF6" i="1"/>
  <c r="EI27" i="1"/>
  <c r="EI26" i="1"/>
  <c r="EI25" i="1"/>
  <c r="EI24" i="1"/>
  <c r="EI23" i="1"/>
  <c r="EI22" i="1"/>
  <c r="EI21" i="1"/>
  <c r="EI20" i="1"/>
  <c r="EI19" i="1"/>
  <c r="EI18" i="1"/>
  <c r="EI17" i="1"/>
  <c r="EI16" i="1"/>
  <c r="EI15" i="1"/>
  <c r="EI14" i="1"/>
  <c r="EI13" i="1"/>
  <c r="EI12" i="1"/>
  <c r="EI11" i="1"/>
  <c r="EI10" i="1"/>
  <c r="EI9" i="1"/>
  <c r="EI8" i="1"/>
  <c r="EI7" i="1"/>
  <c r="EI6" i="1"/>
  <c r="EL27" i="1"/>
  <c r="EL26" i="1"/>
  <c r="EL25" i="1"/>
  <c r="EL24" i="1"/>
  <c r="EL23" i="1"/>
  <c r="EL22" i="1"/>
  <c r="EL21" i="1"/>
  <c r="EL20" i="1"/>
  <c r="EL19" i="1"/>
  <c r="EL18" i="1"/>
  <c r="EL17" i="1"/>
  <c r="EL16" i="1"/>
  <c r="EL15" i="1"/>
  <c r="EL14" i="1"/>
  <c r="EL13" i="1"/>
  <c r="EL12" i="1"/>
  <c r="EL11" i="1"/>
  <c r="EL10" i="1"/>
  <c r="EL9" i="1"/>
  <c r="EL8" i="1"/>
  <c r="EL7" i="1"/>
  <c r="EL6" i="1"/>
  <c r="EO27" i="1"/>
  <c r="EO26" i="1"/>
  <c r="EO25" i="1"/>
  <c r="EO24" i="1"/>
  <c r="EO23" i="1"/>
  <c r="EO22" i="1"/>
  <c r="EO21" i="1"/>
  <c r="EO20" i="1"/>
  <c r="EO19" i="1"/>
  <c r="EO18" i="1"/>
  <c r="EO17" i="1"/>
  <c r="EO16" i="1"/>
  <c r="EO15" i="1"/>
  <c r="EO14" i="1"/>
  <c r="EO13" i="1"/>
  <c r="EO12" i="1"/>
  <c r="EO11" i="1"/>
  <c r="EO10" i="1"/>
  <c r="EO9" i="1"/>
  <c r="EO8" i="1"/>
  <c r="EO7" i="1"/>
  <c r="EO6" i="1"/>
  <c r="ER27" i="1"/>
  <c r="ER26" i="1"/>
  <c r="ER25" i="1"/>
  <c r="ER24" i="1"/>
  <c r="ER23" i="1"/>
  <c r="ER22" i="1"/>
  <c r="ER21" i="1"/>
  <c r="ER20" i="1"/>
  <c r="ER19" i="1"/>
  <c r="ER18" i="1"/>
  <c r="ER17" i="1"/>
  <c r="ER16" i="1"/>
  <c r="ER15" i="1"/>
  <c r="ER14" i="1"/>
  <c r="ER13" i="1"/>
  <c r="ER12" i="1"/>
  <c r="ER11" i="1"/>
  <c r="ER10" i="1"/>
  <c r="ER9" i="1"/>
  <c r="EW8" i="1"/>
  <c r="ER8" i="1"/>
  <c r="ER7" i="1"/>
  <c r="ER6" i="1"/>
  <c r="CU31" i="1"/>
  <c r="CU30" i="1"/>
  <c r="CU27" i="1"/>
  <c r="CU26" i="1"/>
  <c r="CU25" i="1"/>
  <c r="CU24" i="1"/>
  <c r="CU23" i="1"/>
  <c r="CU22" i="1"/>
  <c r="CU21" i="1"/>
  <c r="CU20" i="1"/>
  <c r="CU19" i="1"/>
  <c r="CU18" i="1"/>
  <c r="CU17" i="1"/>
  <c r="CU16" i="1"/>
  <c r="CU15" i="1"/>
  <c r="CU14" i="1"/>
  <c r="CU13" i="1"/>
  <c r="CU12" i="1"/>
  <c r="CU11" i="1"/>
  <c r="CU10" i="1"/>
  <c r="CU9" i="1"/>
  <c r="CU8" i="1"/>
  <c r="CU7" i="1"/>
  <c r="CU6" i="1"/>
  <c r="CX31" i="1"/>
  <c r="CX30" i="1"/>
  <c r="CX27" i="1"/>
  <c r="CX26" i="1"/>
  <c r="CX25" i="1"/>
  <c r="CX24" i="1"/>
  <c r="CX23" i="1"/>
  <c r="CX22" i="1"/>
  <c r="CX21" i="1"/>
  <c r="CX20" i="1"/>
  <c r="CX19" i="1"/>
  <c r="CX18" i="1"/>
  <c r="CX17" i="1"/>
  <c r="CX16" i="1"/>
  <c r="CX15" i="1"/>
  <c r="CX14" i="1"/>
  <c r="CX13" i="1"/>
  <c r="CX12" i="1"/>
  <c r="CX11" i="1"/>
  <c r="CX10" i="1"/>
  <c r="CX9" i="1"/>
  <c r="CX8" i="1"/>
  <c r="CX7" i="1"/>
  <c r="CX6" i="1"/>
  <c r="DA31" i="1"/>
  <c r="DA30" i="1"/>
  <c r="DA27" i="1"/>
  <c r="DA26" i="1"/>
  <c r="DA25" i="1"/>
  <c r="DA24" i="1"/>
  <c r="DA23" i="1"/>
  <c r="DA22" i="1"/>
  <c r="DA21" i="1"/>
  <c r="DA20" i="1"/>
  <c r="DA19" i="1"/>
  <c r="DA18" i="1"/>
  <c r="DA17" i="1"/>
  <c r="DA16" i="1"/>
  <c r="DA15" i="1"/>
  <c r="DA14" i="1"/>
  <c r="DA13" i="1"/>
  <c r="DA12" i="1"/>
  <c r="DA11" i="1"/>
  <c r="DA10" i="1"/>
  <c r="DA9" i="1"/>
  <c r="DA8" i="1"/>
  <c r="DA7" i="1"/>
  <c r="DA6" i="1"/>
  <c r="DD31" i="1"/>
  <c r="DD30" i="1"/>
  <c r="DD27" i="1"/>
  <c r="DD26" i="1"/>
  <c r="DD25" i="1"/>
  <c r="DD24" i="1"/>
  <c r="DD23" i="1"/>
  <c r="DD22" i="1"/>
  <c r="DD21" i="1"/>
  <c r="DD20" i="1"/>
  <c r="DD19" i="1"/>
  <c r="DD18" i="1"/>
  <c r="DD17" i="1"/>
  <c r="DD16" i="1"/>
  <c r="DD15" i="1"/>
  <c r="DD14" i="1"/>
  <c r="DD13" i="1"/>
  <c r="DD12" i="1"/>
  <c r="DD11" i="1"/>
  <c r="DD10" i="1"/>
  <c r="DD9" i="1"/>
  <c r="DD8" i="1"/>
  <c r="DD7" i="1"/>
  <c r="DD6" i="1"/>
  <c r="DG31" i="1"/>
  <c r="DG30" i="1"/>
  <c r="DG27" i="1"/>
  <c r="DG26" i="1"/>
  <c r="DG25" i="1"/>
  <c r="DG24" i="1"/>
  <c r="DG23" i="1"/>
  <c r="DG22" i="1"/>
  <c r="DG21" i="1"/>
  <c r="DG20" i="1"/>
  <c r="DG19" i="1"/>
  <c r="DG18" i="1"/>
  <c r="DG17" i="1"/>
  <c r="DG16" i="1"/>
  <c r="DG15" i="1"/>
  <c r="DG14" i="1"/>
  <c r="DG13" i="1"/>
  <c r="DG12" i="1"/>
  <c r="DG11" i="1"/>
  <c r="DG10" i="1"/>
  <c r="DG9" i="1"/>
  <c r="DG8" i="1"/>
  <c r="DG7" i="1"/>
  <c r="DG6" i="1"/>
  <c r="DJ31" i="1"/>
  <c r="DJ30" i="1"/>
  <c r="DJ27" i="1"/>
  <c r="DJ26" i="1"/>
  <c r="DJ25" i="1"/>
  <c r="DJ24" i="1"/>
  <c r="DJ23" i="1"/>
  <c r="DJ22" i="1"/>
  <c r="DJ21" i="1"/>
  <c r="DJ20" i="1"/>
  <c r="DJ19" i="1"/>
  <c r="DJ18" i="1"/>
  <c r="DJ17" i="1"/>
  <c r="DJ16" i="1"/>
  <c r="DJ15" i="1"/>
  <c r="DJ14" i="1"/>
  <c r="DJ13" i="1"/>
  <c r="DJ12" i="1"/>
  <c r="DJ11" i="1"/>
  <c r="DJ10" i="1"/>
  <c r="DJ9" i="1"/>
  <c r="DJ8" i="1"/>
  <c r="DJ7" i="1"/>
  <c r="DJ6" i="1"/>
  <c r="DM31" i="1"/>
  <c r="DM30" i="1"/>
  <c r="DM27" i="1"/>
  <c r="DM26" i="1"/>
  <c r="DM25" i="1"/>
  <c r="DM24" i="1"/>
  <c r="DM23" i="1"/>
  <c r="DM22" i="1"/>
  <c r="DM21" i="1"/>
  <c r="DM20" i="1"/>
  <c r="DM19" i="1"/>
  <c r="DM18" i="1"/>
  <c r="DM17" i="1"/>
  <c r="DM16" i="1"/>
  <c r="DM15" i="1"/>
  <c r="DM14" i="1"/>
  <c r="DM13" i="1"/>
  <c r="DM12" i="1"/>
  <c r="DM11" i="1"/>
  <c r="DM10" i="1"/>
  <c r="DM9" i="1"/>
  <c r="DR8" i="1"/>
  <c r="DM8" i="1"/>
  <c r="DM7" i="1"/>
  <c r="DM6" i="1"/>
  <c r="BP31" i="1"/>
  <c r="BP30" i="1"/>
  <c r="BP27" i="1"/>
  <c r="BP26" i="1"/>
  <c r="BP25" i="1"/>
  <c r="BP24" i="1"/>
  <c r="BP23" i="1"/>
  <c r="BP22" i="1"/>
  <c r="BP21" i="1"/>
  <c r="BP20" i="1"/>
  <c r="BP19" i="1"/>
  <c r="BP18" i="1"/>
  <c r="BP17" i="1"/>
  <c r="BP16" i="1"/>
  <c r="BP15" i="1"/>
  <c r="BP14" i="1"/>
  <c r="BP13" i="1"/>
  <c r="BP12" i="1"/>
  <c r="BP11" i="1"/>
  <c r="BP10" i="1"/>
  <c r="BP9" i="1"/>
  <c r="BP8" i="1"/>
  <c r="BP7" i="1"/>
  <c r="BP6" i="1"/>
  <c r="BS31" i="1"/>
  <c r="BS30" i="1"/>
  <c r="BS27" i="1"/>
  <c r="BS26" i="1"/>
  <c r="BS25" i="1"/>
  <c r="BS24" i="1"/>
  <c r="BS23" i="1"/>
  <c r="BS22" i="1"/>
  <c r="BS21" i="1"/>
  <c r="BS20" i="1"/>
  <c r="BS19" i="1"/>
  <c r="BS18" i="1"/>
  <c r="BS17" i="1"/>
  <c r="BS16" i="1"/>
  <c r="BS15" i="1"/>
  <c r="BS14" i="1"/>
  <c r="BS13" i="1"/>
  <c r="BS12" i="1"/>
  <c r="BS11" i="1"/>
  <c r="BS10" i="1"/>
  <c r="BS9" i="1"/>
  <c r="BS8" i="1"/>
  <c r="BS7" i="1"/>
  <c r="BS6" i="1"/>
  <c r="BV31" i="1"/>
  <c r="BV30" i="1"/>
  <c r="BV27" i="1"/>
  <c r="BV26" i="1"/>
  <c r="BV25" i="1"/>
  <c r="BV24" i="1"/>
  <c r="BV23" i="1"/>
  <c r="BV22" i="1"/>
  <c r="BV21" i="1"/>
  <c r="BV20" i="1"/>
  <c r="BV19" i="1"/>
  <c r="BV18" i="1"/>
  <c r="BV17" i="1"/>
  <c r="BV16" i="1"/>
  <c r="BV15" i="1"/>
  <c r="BV14" i="1"/>
  <c r="BV13" i="1"/>
  <c r="BV12" i="1"/>
  <c r="BV11" i="1"/>
  <c r="BV10" i="1"/>
  <c r="BV9" i="1"/>
  <c r="BV8" i="1"/>
  <c r="BV7" i="1"/>
  <c r="BV6" i="1"/>
  <c r="BY31" i="1"/>
  <c r="BY30" i="1"/>
  <c r="BY27" i="1"/>
  <c r="BY26" i="1"/>
  <c r="BY25" i="1"/>
  <c r="BY24" i="1"/>
  <c r="BY23" i="1"/>
  <c r="BY22" i="1"/>
  <c r="BY21" i="1"/>
  <c r="BY20" i="1"/>
  <c r="BY19" i="1"/>
  <c r="BY18" i="1"/>
  <c r="BY17" i="1"/>
  <c r="BY16" i="1"/>
  <c r="BY15" i="1"/>
  <c r="BY14" i="1"/>
  <c r="BY13" i="1"/>
  <c r="BY12" i="1"/>
  <c r="BY11" i="1"/>
  <c r="BY10" i="1"/>
  <c r="BY9" i="1"/>
  <c r="BY8" i="1"/>
  <c r="BY7" i="1"/>
  <c r="BY6" i="1"/>
  <c r="CE31" i="1"/>
  <c r="CE30" i="1"/>
  <c r="CE27" i="1"/>
  <c r="CE26" i="1"/>
  <c r="CE25" i="1"/>
  <c r="CE24" i="1"/>
  <c r="CE23" i="1"/>
  <c r="CE22" i="1"/>
  <c r="CE21" i="1"/>
  <c r="CE20" i="1"/>
  <c r="CE19" i="1"/>
  <c r="CE18" i="1"/>
  <c r="CE17" i="1"/>
  <c r="CE16" i="1"/>
  <c r="CE15" i="1"/>
  <c r="CE14" i="1"/>
  <c r="CE13" i="1"/>
  <c r="CE12" i="1"/>
  <c r="CE11" i="1"/>
  <c r="CE10" i="1"/>
  <c r="CE9" i="1"/>
  <c r="CE8" i="1"/>
  <c r="CE7" i="1"/>
  <c r="CE6" i="1"/>
  <c r="CH31" i="1"/>
  <c r="CH30" i="1"/>
  <c r="CH27" i="1"/>
  <c r="CH26" i="1"/>
  <c r="CH25" i="1"/>
  <c r="CH24" i="1"/>
  <c r="CH23" i="1"/>
  <c r="CH22" i="1"/>
  <c r="CH21" i="1"/>
  <c r="CH20" i="1"/>
  <c r="CH19" i="1"/>
  <c r="CH18" i="1"/>
  <c r="CH17" i="1"/>
  <c r="CH16" i="1"/>
  <c r="CH15" i="1"/>
  <c r="CH14" i="1"/>
  <c r="CH13" i="1"/>
  <c r="CH12" i="1"/>
  <c r="CH11" i="1"/>
  <c r="CH10" i="1"/>
  <c r="CH9" i="1"/>
  <c r="CM8" i="1"/>
  <c r="CH8" i="1"/>
  <c r="CH7" i="1"/>
  <c r="CH6" i="1"/>
  <c r="AK31" i="1"/>
  <c r="AK30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N31" i="1"/>
  <c r="AN30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AN11" i="1"/>
  <c r="AN10" i="1"/>
  <c r="AN9" i="1"/>
  <c r="AN8" i="1"/>
  <c r="AN7" i="1"/>
  <c r="AN6" i="1"/>
  <c r="AQ31" i="1"/>
  <c r="AQ30" i="1"/>
  <c r="AQ27" i="1"/>
  <c r="AQ26" i="1"/>
  <c r="AQ25" i="1"/>
  <c r="AQ24" i="1"/>
  <c r="AQ23" i="1"/>
  <c r="AQ22" i="1"/>
  <c r="AQ21" i="1"/>
  <c r="AQ20" i="1"/>
  <c r="AQ19" i="1"/>
  <c r="AQ18" i="1"/>
  <c r="AQ17" i="1"/>
  <c r="AQ16" i="1"/>
  <c r="AQ15" i="1"/>
  <c r="AQ14" i="1"/>
  <c r="AQ13" i="1"/>
  <c r="AQ12" i="1"/>
  <c r="AQ11" i="1"/>
  <c r="AQ10" i="1"/>
  <c r="AQ9" i="1"/>
  <c r="AQ8" i="1"/>
  <c r="AQ7" i="1"/>
  <c r="AQ6" i="1"/>
  <c r="AT31" i="1"/>
  <c r="AT30" i="1"/>
  <c r="AT27" i="1"/>
  <c r="AT26" i="1"/>
  <c r="AT25" i="1"/>
  <c r="AT24" i="1"/>
  <c r="AT23" i="1"/>
  <c r="AT22" i="1"/>
  <c r="AT21" i="1"/>
  <c r="AT20" i="1"/>
  <c r="AT19" i="1"/>
  <c r="AT18" i="1"/>
  <c r="AT17" i="1"/>
  <c r="AT16" i="1"/>
  <c r="AT15" i="1"/>
  <c r="AT14" i="1"/>
  <c r="AT13" i="1"/>
  <c r="AT12" i="1"/>
  <c r="AT11" i="1"/>
  <c r="AT10" i="1"/>
  <c r="AT9" i="1"/>
  <c r="AT8" i="1"/>
  <c r="AT7" i="1"/>
  <c r="AT6" i="1"/>
  <c r="AW31" i="1"/>
  <c r="AW30" i="1"/>
  <c r="AW27" i="1"/>
  <c r="AW26" i="1"/>
  <c r="AW25" i="1"/>
  <c r="AW24" i="1"/>
  <c r="AW23" i="1"/>
  <c r="AW22" i="1"/>
  <c r="AW21" i="1"/>
  <c r="AW20" i="1"/>
  <c r="AW19" i="1"/>
  <c r="AW18" i="1"/>
  <c r="AW17" i="1"/>
  <c r="AW16" i="1"/>
  <c r="AW15" i="1"/>
  <c r="AW14" i="1"/>
  <c r="AW13" i="1"/>
  <c r="AW12" i="1"/>
  <c r="AW11" i="1"/>
  <c r="AW10" i="1"/>
  <c r="AW9" i="1"/>
  <c r="AW8" i="1"/>
  <c r="AW7" i="1"/>
  <c r="AW6" i="1"/>
  <c r="AZ31" i="1"/>
  <c r="AZ30" i="1"/>
  <c r="AZ27" i="1"/>
  <c r="AZ26" i="1"/>
  <c r="AZ25" i="1"/>
  <c r="AZ24" i="1"/>
  <c r="AZ23" i="1"/>
  <c r="AZ22" i="1"/>
  <c r="AZ21" i="1"/>
  <c r="AZ20" i="1"/>
  <c r="AZ19" i="1"/>
  <c r="AZ18" i="1"/>
  <c r="AZ17" i="1"/>
  <c r="AZ16" i="1"/>
  <c r="AZ15" i="1"/>
  <c r="AZ14" i="1"/>
  <c r="AZ13" i="1"/>
  <c r="AZ12" i="1"/>
  <c r="AZ11" i="1"/>
  <c r="AZ10" i="1"/>
  <c r="AZ9" i="1"/>
  <c r="AZ8" i="1"/>
  <c r="AZ7" i="1"/>
  <c r="AZ6" i="1"/>
  <c r="BC31" i="1"/>
  <c r="BD31" i="1" s="1"/>
  <c r="BC30" i="1"/>
  <c r="BD30" i="1" s="1"/>
  <c r="BF30" i="1" s="1"/>
  <c r="BG30" i="1" s="1"/>
  <c r="BC27" i="1"/>
  <c r="BD27" i="1" s="1"/>
  <c r="BC26" i="1"/>
  <c r="BC25" i="1"/>
  <c r="BD25" i="1" s="1"/>
  <c r="BC24" i="1"/>
  <c r="BC23" i="1"/>
  <c r="BD23" i="1" s="1"/>
  <c r="BC22" i="1"/>
  <c r="BD22" i="1" s="1"/>
  <c r="BC21" i="1"/>
  <c r="BD21" i="1" s="1"/>
  <c r="BC20" i="1"/>
  <c r="BD20" i="1" s="1"/>
  <c r="BC19" i="1"/>
  <c r="BD19" i="1" s="1"/>
  <c r="BC18" i="1"/>
  <c r="BD18" i="1" s="1"/>
  <c r="BC17" i="1"/>
  <c r="BD17" i="1" s="1"/>
  <c r="BC16" i="1"/>
  <c r="BD16" i="1" s="1"/>
  <c r="BC15" i="1"/>
  <c r="BD15" i="1" s="1"/>
  <c r="BC14" i="1"/>
  <c r="BD14" i="1" s="1"/>
  <c r="BC13" i="1"/>
  <c r="BD13" i="1" s="1"/>
  <c r="BC12" i="1"/>
  <c r="BD12" i="1" s="1"/>
  <c r="BC11" i="1"/>
  <c r="BD11" i="1" s="1"/>
  <c r="BC10" i="1"/>
  <c r="BD10" i="1" s="1"/>
  <c r="BC9" i="1"/>
  <c r="BD9" i="1" s="1"/>
  <c r="BH8" i="1"/>
  <c r="BC8" i="1"/>
  <c r="BD8" i="1" s="1"/>
  <c r="BC7" i="1"/>
  <c r="BD7" i="1" s="1"/>
  <c r="BC6" i="1"/>
  <c r="BD6" i="1" s="1"/>
  <c r="AE8" i="1"/>
  <c r="AF8" i="1" s="1"/>
  <c r="F26" i="1"/>
  <c r="I26" i="1"/>
  <c r="L26" i="1"/>
  <c r="O26" i="1"/>
  <c r="R26" i="1"/>
  <c r="U26" i="1"/>
  <c r="F27" i="1"/>
  <c r="I27" i="1"/>
  <c r="L27" i="1"/>
  <c r="O27" i="1"/>
  <c r="R27" i="1"/>
  <c r="U27" i="1"/>
  <c r="AC8" i="1"/>
  <c r="X31" i="1"/>
  <c r="X30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U6" i="1"/>
  <c r="U31" i="1"/>
  <c r="U30" i="1"/>
  <c r="R31" i="1"/>
  <c r="R30" i="1"/>
  <c r="O31" i="1"/>
  <c r="O30" i="1"/>
  <c r="L31" i="1"/>
  <c r="L30" i="1"/>
  <c r="I31" i="1"/>
  <c r="I30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F31" i="1"/>
  <c r="F30" i="1"/>
  <c r="F13" i="1"/>
  <c r="F12" i="1"/>
  <c r="F11" i="1"/>
  <c r="F10" i="1"/>
  <c r="F25" i="1"/>
  <c r="F24" i="1"/>
  <c r="F23" i="1"/>
  <c r="F22" i="1"/>
  <c r="F21" i="1"/>
  <c r="F20" i="1"/>
  <c r="F19" i="1"/>
  <c r="F18" i="1"/>
  <c r="F17" i="1"/>
  <c r="Y17" i="1" s="1"/>
  <c r="F16" i="1"/>
  <c r="F15" i="1"/>
  <c r="Y15" i="1" s="1"/>
  <c r="F14" i="1"/>
  <c r="F7" i="1"/>
  <c r="Y7" i="1" s="1"/>
  <c r="F6" i="1"/>
  <c r="JI20" i="1" l="1"/>
  <c r="JJ20" i="1" s="1"/>
  <c r="JK20" i="1" s="1"/>
  <c r="JI24" i="1"/>
  <c r="JJ24" i="1" s="1"/>
  <c r="JM24" i="1" s="1"/>
  <c r="JN24" i="1" s="1"/>
  <c r="JK22" i="1"/>
  <c r="JM22" i="1"/>
  <c r="JN22" i="1" s="1"/>
  <c r="JI16" i="1"/>
  <c r="JJ16" i="1" s="1"/>
  <c r="JK16" i="1" s="1"/>
  <c r="BF10" i="1"/>
  <c r="BG10" i="1" s="1"/>
  <c r="BF14" i="1"/>
  <c r="BG14" i="1" s="1"/>
  <c r="BD24" i="1"/>
  <c r="BF18" i="1"/>
  <c r="BG18" i="1" s="1"/>
  <c r="BF22" i="1"/>
  <c r="BG22" i="1" s="1"/>
  <c r="BD26" i="1"/>
  <c r="BF26" i="1" s="1"/>
  <c r="BG26" i="1" s="1"/>
  <c r="EW40" i="1"/>
  <c r="EY40" i="1"/>
  <c r="EZ40" i="1" s="1"/>
  <c r="JM8" i="1"/>
  <c r="JN8" i="1" s="1"/>
  <c r="JK8" i="1"/>
  <c r="JK12" i="1"/>
  <c r="JM12" i="1"/>
  <c r="JN12" i="1" s="1"/>
  <c r="JK26" i="1"/>
  <c r="JM26" i="1"/>
  <c r="JN26" i="1" s="1"/>
  <c r="JK10" i="1"/>
  <c r="JM10" i="1"/>
  <c r="JN10" i="1" s="1"/>
  <c r="JK14" i="1"/>
  <c r="JM14" i="1"/>
  <c r="JN14" i="1" s="1"/>
  <c r="JK18" i="1"/>
  <c r="JM18" i="1"/>
  <c r="JN18" i="1" s="1"/>
  <c r="Y19" i="1"/>
  <c r="Y21" i="1"/>
  <c r="Y23" i="1"/>
  <c r="Y25" i="1"/>
  <c r="Y11" i="1"/>
  <c r="Y13" i="1"/>
  <c r="Y31" i="1"/>
  <c r="Y6" i="1"/>
  <c r="AA6" i="1" s="1"/>
  <c r="AB6" i="1" s="1"/>
  <c r="Y14" i="1"/>
  <c r="Y16" i="1"/>
  <c r="AA16" i="1" s="1"/>
  <c r="AB16" i="1" s="1"/>
  <c r="Y18" i="1"/>
  <c r="AA18" i="1" s="1"/>
  <c r="AB18" i="1" s="1"/>
  <c r="Y20" i="1"/>
  <c r="AA20" i="1" s="1"/>
  <c r="AB20" i="1" s="1"/>
  <c r="Y22" i="1"/>
  <c r="Y24" i="1"/>
  <c r="AA24" i="1" s="1"/>
  <c r="AB24" i="1" s="1"/>
  <c r="Y10" i="1"/>
  <c r="AA10" i="1" s="1"/>
  <c r="AB10" i="1" s="1"/>
  <c r="Y12" i="1"/>
  <c r="AA12" i="1" s="1"/>
  <c r="AB12" i="1" s="1"/>
  <c r="Y30" i="1"/>
  <c r="AA30" i="1" s="1"/>
  <c r="AB30" i="1" s="1"/>
  <c r="AE30" i="1" s="1"/>
  <c r="AF30" i="1" s="1"/>
  <c r="AG30" i="1" s="1"/>
  <c r="Y27" i="1"/>
  <c r="Y26" i="1"/>
  <c r="BJ8" i="1"/>
  <c r="BF6" i="1"/>
  <c r="BG6" i="1" s="1"/>
  <c r="BF8" i="1"/>
  <c r="BH10" i="1"/>
  <c r="BF12" i="1"/>
  <c r="BG12" i="1" s="1"/>
  <c r="BH14" i="1"/>
  <c r="BF16" i="1"/>
  <c r="BG16" i="1" s="1"/>
  <c r="BH18" i="1"/>
  <c r="BF20" i="1"/>
  <c r="BG20" i="1" s="1"/>
  <c r="BH22" i="1"/>
  <c r="BF24" i="1"/>
  <c r="BG24" i="1" s="1"/>
  <c r="BH26" i="1"/>
  <c r="BH30" i="1"/>
  <c r="AA14" i="1"/>
  <c r="AB14" i="1" s="1"/>
  <c r="AA22" i="1"/>
  <c r="AB22" i="1" s="1"/>
  <c r="JM20" i="1" l="1"/>
  <c r="JN20" i="1" s="1"/>
  <c r="JM16" i="1"/>
  <c r="JN16" i="1" s="1"/>
  <c r="JK24" i="1"/>
  <c r="BK8" i="1"/>
  <c r="CO8" i="1"/>
  <c r="AA26" i="1"/>
  <c r="AB26" i="1" s="1"/>
  <c r="AE26" i="1" s="1"/>
  <c r="AF26" i="1" s="1"/>
  <c r="BJ26" i="1" s="1"/>
  <c r="BK26" i="1" s="1"/>
  <c r="AC30" i="1"/>
  <c r="BJ30" i="1"/>
  <c r="BK30" i="1" s="1"/>
  <c r="BH24" i="1"/>
  <c r="BH16" i="1"/>
  <c r="BH20" i="1"/>
  <c r="BH12" i="1"/>
  <c r="BH6" i="1"/>
  <c r="AC6" i="1"/>
  <c r="AE6" i="1"/>
  <c r="AF6" i="1" s="1"/>
  <c r="BJ6" i="1" s="1"/>
  <c r="BK6" i="1" s="1"/>
  <c r="AC26" i="1"/>
  <c r="AC12" i="1"/>
  <c r="AE12" i="1"/>
  <c r="AF12" i="1" s="1"/>
  <c r="BJ12" i="1" s="1"/>
  <c r="BK12" i="1" s="1"/>
  <c r="AC24" i="1"/>
  <c r="AE24" i="1"/>
  <c r="AF24" i="1" s="1"/>
  <c r="BJ24" i="1" s="1"/>
  <c r="BK24" i="1" s="1"/>
  <c r="AC20" i="1"/>
  <c r="AE20" i="1"/>
  <c r="AF20" i="1" s="1"/>
  <c r="BJ20" i="1" s="1"/>
  <c r="BK20" i="1" s="1"/>
  <c r="AC16" i="1"/>
  <c r="AE16" i="1"/>
  <c r="AF16" i="1" s="1"/>
  <c r="BJ16" i="1" s="1"/>
  <c r="BK16" i="1" s="1"/>
  <c r="AC10" i="1"/>
  <c r="AE10" i="1"/>
  <c r="AF10" i="1" s="1"/>
  <c r="BJ10" i="1" s="1"/>
  <c r="BK10" i="1" s="1"/>
  <c r="AC22" i="1"/>
  <c r="AE22" i="1"/>
  <c r="AF22" i="1" s="1"/>
  <c r="BJ22" i="1" s="1"/>
  <c r="BK22" i="1" s="1"/>
  <c r="AC18" i="1"/>
  <c r="AE18" i="1"/>
  <c r="AF18" i="1" s="1"/>
  <c r="BJ18" i="1" s="1"/>
  <c r="BK18" i="1" s="1"/>
  <c r="AC14" i="1"/>
  <c r="AE14" i="1"/>
  <c r="AF14" i="1" s="1"/>
  <c r="BJ14" i="1" s="1"/>
  <c r="BK14" i="1" s="1"/>
  <c r="CP8" i="1" l="1"/>
  <c r="DT8" i="1"/>
  <c r="DU8" i="1" l="1"/>
  <c r="EY8" i="1"/>
  <c r="EZ8" i="1" l="1"/>
  <c r="GD8" i="1"/>
  <c r="GE8" i="1" s="1"/>
  <c r="FX23" i="1" l="1"/>
  <c r="FX22" i="1"/>
  <c r="FX21" i="1"/>
  <c r="FX20" i="1"/>
  <c r="FX19" i="1"/>
  <c r="FX18" i="1"/>
  <c r="FX17" i="1"/>
  <c r="FX16" i="1"/>
  <c r="FX15" i="1"/>
  <c r="FX14" i="1"/>
  <c r="FX12" i="1"/>
  <c r="FX11" i="1"/>
  <c r="FX10" i="1"/>
  <c r="FX9" i="1"/>
  <c r="FX8" i="1"/>
  <c r="FX7" i="1"/>
  <c r="FX6" i="1"/>
  <c r="FZ6" i="1" l="1"/>
  <c r="GA6" i="1" s="1"/>
  <c r="GB6" i="1" s="1"/>
  <c r="FZ8" i="1"/>
  <c r="FZ10" i="1"/>
  <c r="GA10" i="1" s="1"/>
  <c r="GB10" i="1" s="1"/>
  <c r="FZ14" i="1"/>
  <c r="GA14" i="1" s="1"/>
  <c r="GB14" i="1" s="1"/>
  <c r="FZ16" i="1"/>
  <c r="GA16" i="1" s="1"/>
  <c r="GB16" i="1" s="1"/>
  <c r="FZ18" i="1"/>
  <c r="GA18" i="1" s="1"/>
  <c r="GB18" i="1" s="1"/>
  <c r="FZ20" i="1"/>
  <c r="GA20" i="1" s="1"/>
  <c r="GB20" i="1" s="1"/>
  <c r="FZ22" i="1"/>
  <c r="GA22" i="1" s="1"/>
  <c r="GB22" i="1" s="1"/>
  <c r="FX24" i="1"/>
  <c r="FX25" i="1"/>
  <c r="FX26" i="1"/>
  <c r="FX27" i="1"/>
  <c r="FX40" i="1"/>
  <c r="FX41" i="1"/>
  <c r="FX13" i="1"/>
  <c r="FZ12" i="1" s="1"/>
  <c r="GA12" i="1" s="1"/>
  <c r="GB12" i="1" s="1"/>
  <c r="FF29" i="1"/>
  <c r="FU29" i="1"/>
  <c r="FI29" i="1"/>
  <c r="FO29" i="1"/>
  <c r="FR29" i="1"/>
  <c r="FC29" i="1"/>
  <c r="FL29" i="1"/>
  <c r="FZ40" i="1" l="1"/>
  <c r="GA40" i="1" s="1"/>
  <c r="GB40" i="1" s="1"/>
  <c r="FZ26" i="1"/>
  <c r="GA26" i="1" s="1"/>
  <c r="GB26" i="1" s="1"/>
  <c r="FZ24" i="1"/>
  <c r="GA24" i="1" s="1"/>
  <c r="GB24" i="1" s="1"/>
  <c r="CB7" i="1"/>
  <c r="CB6" i="1"/>
  <c r="ES27" i="1" l="1"/>
  <c r="ES26" i="1"/>
  <c r="ES25" i="1"/>
  <c r="ES24" i="1"/>
  <c r="ES23" i="1"/>
  <c r="ES22" i="1"/>
  <c r="ES21" i="1"/>
  <c r="ES20" i="1"/>
  <c r="ES19" i="1"/>
  <c r="ES18" i="1"/>
  <c r="ES17" i="1"/>
  <c r="ES16" i="1"/>
  <c r="ES15" i="1"/>
  <c r="ES14" i="1"/>
  <c r="ES12" i="1"/>
  <c r="ES11" i="1"/>
  <c r="ES10" i="1"/>
  <c r="ES9" i="1"/>
  <c r="ES8" i="1"/>
  <c r="EU8" i="1" l="1"/>
  <c r="EU10" i="1"/>
  <c r="EV10" i="1" s="1"/>
  <c r="EW10" i="1" s="1"/>
  <c r="EU14" i="1"/>
  <c r="EV14" i="1" s="1"/>
  <c r="EW14" i="1" s="1"/>
  <c r="EU16" i="1"/>
  <c r="EV16" i="1" s="1"/>
  <c r="EW16" i="1" s="1"/>
  <c r="EU18" i="1"/>
  <c r="EV18" i="1" s="1"/>
  <c r="EW18" i="1" s="1"/>
  <c r="EU20" i="1"/>
  <c r="EV20" i="1" s="1"/>
  <c r="EW20" i="1" s="1"/>
  <c r="EU22" i="1"/>
  <c r="EV22" i="1" s="1"/>
  <c r="EW22" i="1" s="1"/>
  <c r="EU24" i="1"/>
  <c r="EV24" i="1" s="1"/>
  <c r="EW24" i="1" s="1"/>
  <c r="EU26" i="1"/>
  <c r="EV26" i="1" s="1"/>
  <c r="EW26" i="1" s="1"/>
  <c r="ES6" i="1"/>
  <c r="ES13" i="1"/>
  <c r="EU12" i="1" s="1"/>
  <c r="EV12" i="1" s="1"/>
  <c r="EW12" i="1" s="1"/>
  <c r="ES7" i="1"/>
  <c r="EJ29" i="1"/>
  <c r="EA29" i="1"/>
  <c r="EP29" i="1"/>
  <c r="ED29" i="1"/>
  <c r="EG29" i="1"/>
  <c r="DX29" i="1"/>
  <c r="EM29" i="1"/>
  <c r="EU6" i="1" l="1"/>
  <c r="EV6" i="1" s="1"/>
  <c r="EW6" i="1" s="1"/>
  <c r="CI7" i="1" l="1"/>
  <c r="CI6" i="1"/>
  <c r="CK6" i="1" l="1"/>
  <c r="CL6" i="1" s="1"/>
  <c r="CM6" i="1" s="1"/>
  <c r="CO6" i="1" l="1"/>
  <c r="CP6" i="1" s="1"/>
  <c r="DN31" i="1"/>
  <c r="DN30" i="1"/>
  <c r="DN27" i="1"/>
  <c r="DN26" i="1"/>
  <c r="DN25" i="1"/>
  <c r="DN24" i="1"/>
  <c r="DN23" i="1"/>
  <c r="DN22" i="1"/>
  <c r="DN21" i="1"/>
  <c r="DN20" i="1"/>
  <c r="DN19" i="1"/>
  <c r="DN18" i="1"/>
  <c r="DN17" i="1"/>
  <c r="DN16" i="1"/>
  <c r="DN15" i="1"/>
  <c r="DN14" i="1"/>
  <c r="DN13" i="1"/>
  <c r="DN12" i="1"/>
  <c r="DN11" i="1"/>
  <c r="DN9" i="1"/>
  <c r="DN8" i="1"/>
  <c r="DP8" i="1" l="1"/>
  <c r="DP12" i="1"/>
  <c r="DQ12" i="1" s="1"/>
  <c r="DR12" i="1" s="1"/>
  <c r="DP14" i="1"/>
  <c r="DQ14" i="1" s="1"/>
  <c r="DR14" i="1" s="1"/>
  <c r="DP16" i="1"/>
  <c r="DQ16" i="1" s="1"/>
  <c r="DR16" i="1" s="1"/>
  <c r="DP18" i="1"/>
  <c r="DQ18" i="1" s="1"/>
  <c r="DR18" i="1" s="1"/>
  <c r="DP20" i="1"/>
  <c r="DQ20" i="1" s="1"/>
  <c r="DR20" i="1" s="1"/>
  <c r="DP22" i="1"/>
  <c r="DQ22" i="1" s="1"/>
  <c r="DR22" i="1" s="1"/>
  <c r="DP24" i="1"/>
  <c r="DQ24" i="1" s="1"/>
  <c r="DR24" i="1" s="1"/>
  <c r="DP26" i="1"/>
  <c r="DQ26" i="1" s="1"/>
  <c r="DR26" i="1" s="1"/>
  <c r="DP30" i="1"/>
  <c r="DQ30" i="1" s="1"/>
  <c r="DR30" i="1" s="1"/>
  <c r="CS29" i="1"/>
  <c r="DN10" i="1"/>
  <c r="DP10" i="1" s="1"/>
  <c r="DQ10" i="1" s="1"/>
  <c r="DR10" i="1" s="1"/>
  <c r="DN6" i="1"/>
  <c r="DN7" i="1"/>
  <c r="CV29" i="1"/>
  <c r="DK29" i="1"/>
  <c r="CY29" i="1"/>
  <c r="DE29" i="1"/>
  <c r="DB29" i="1"/>
  <c r="DH29" i="1"/>
  <c r="CB31" i="1"/>
  <c r="CB30" i="1"/>
  <c r="CB27" i="1"/>
  <c r="CB26" i="1"/>
  <c r="CB25" i="1"/>
  <c r="CB24" i="1"/>
  <c r="CB23" i="1"/>
  <c r="CB22" i="1"/>
  <c r="CB21" i="1"/>
  <c r="CI21" i="1" s="1"/>
  <c r="CB20" i="1"/>
  <c r="CI20" i="1" s="1"/>
  <c r="CB19" i="1"/>
  <c r="CI19" i="1"/>
  <c r="CB18" i="1"/>
  <c r="CI18" i="1"/>
  <c r="CB17" i="1"/>
  <c r="CI17" i="1"/>
  <c r="CB16" i="1"/>
  <c r="CI16" i="1"/>
  <c r="CB15" i="1"/>
  <c r="CI15" i="1"/>
  <c r="CB14" i="1"/>
  <c r="CI14" i="1"/>
  <c r="CB13" i="1"/>
  <c r="CB12" i="1"/>
  <c r="CI12" i="1" s="1"/>
  <c r="CB11" i="1"/>
  <c r="CI11" i="1" s="1"/>
  <c r="CB10" i="1"/>
  <c r="CI10" i="1" s="1"/>
  <c r="CB9" i="1"/>
  <c r="CI9" i="1" s="1"/>
  <c r="CB8" i="1"/>
  <c r="CI8" i="1" s="1"/>
  <c r="CK8" i="1" s="1"/>
  <c r="DP6" i="1" l="1"/>
  <c r="DQ6" i="1" s="1"/>
  <c r="CK10" i="1"/>
  <c r="CL10" i="1" s="1"/>
  <c r="CM10" i="1" s="1"/>
  <c r="CK14" i="1"/>
  <c r="CL14" i="1" s="1"/>
  <c r="CK16" i="1"/>
  <c r="CL16" i="1" s="1"/>
  <c r="CM16" i="1" s="1"/>
  <c r="CK18" i="1"/>
  <c r="CL18" i="1" s="1"/>
  <c r="CK20" i="1"/>
  <c r="CL20" i="1" s="1"/>
  <c r="CM14" i="1"/>
  <c r="CO14" i="1"/>
  <c r="CP14" i="1" s="1"/>
  <c r="DT14" i="1" s="1"/>
  <c r="DU14" i="1" s="1"/>
  <c r="EY14" i="1" s="1"/>
  <c r="EZ14" i="1" s="1"/>
  <c r="GD14" i="1" s="1"/>
  <c r="GE14" i="1" s="1"/>
  <c r="CO16" i="1"/>
  <c r="CP16" i="1" s="1"/>
  <c r="DT16" i="1" s="1"/>
  <c r="DU16" i="1" s="1"/>
  <c r="EY16" i="1" s="1"/>
  <c r="EZ16" i="1" s="1"/>
  <c r="GD16" i="1" s="1"/>
  <c r="GE16" i="1" s="1"/>
  <c r="CM18" i="1"/>
  <c r="CO18" i="1"/>
  <c r="CP18" i="1" s="1"/>
  <c r="DT18" i="1" s="1"/>
  <c r="DU18" i="1" s="1"/>
  <c r="EY18" i="1" s="1"/>
  <c r="EZ18" i="1" s="1"/>
  <c r="GD18" i="1" s="1"/>
  <c r="GE18" i="1" s="1"/>
  <c r="CM20" i="1"/>
  <c r="CO20" i="1"/>
  <c r="CP20" i="1" s="1"/>
  <c r="DT20" i="1" s="1"/>
  <c r="DU20" i="1" s="1"/>
  <c r="EY20" i="1" s="1"/>
  <c r="EZ20" i="1" s="1"/>
  <c r="GD20" i="1" s="1"/>
  <c r="GE20" i="1" s="1"/>
  <c r="CI22" i="1"/>
  <c r="CI23" i="1"/>
  <c r="CI24" i="1"/>
  <c r="CI25" i="1"/>
  <c r="CI26" i="1"/>
  <c r="CI27" i="1"/>
  <c r="CI30" i="1"/>
  <c r="BQ29" i="1"/>
  <c r="CI13" i="1"/>
  <c r="CK12" i="1" s="1"/>
  <c r="CL12" i="1" s="1"/>
  <c r="CI31" i="1"/>
  <c r="CF29" i="1"/>
  <c r="BN29" i="1"/>
  <c r="BT29" i="1"/>
  <c r="BW29" i="1"/>
  <c r="BZ29" i="1"/>
  <c r="CC29" i="1"/>
  <c r="CO10" i="1" l="1"/>
  <c r="CP10" i="1" s="1"/>
  <c r="DT10" i="1" s="1"/>
  <c r="DU10" i="1" s="1"/>
  <c r="EY10" i="1" s="1"/>
  <c r="EZ10" i="1" s="1"/>
  <c r="GD10" i="1" s="1"/>
  <c r="GE10" i="1" s="1"/>
  <c r="DR6" i="1"/>
  <c r="DT6" i="1"/>
  <c r="DU6" i="1" s="1"/>
  <c r="EY6" i="1" s="1"/>
  <c r="EZ6" i="1" s="1"/>
  <c r="GD6" i="1" s="1"/>
  <c r="GE6" i="1" s="1"/>
  <c r="CK26" i="1"/>
  <c r="CL26" i="1" s="1"/>
  <c r="CO26" i="1" s="1"/>
  <c r="CP26" i="1" s="1"/>
  <c r="DT26" i="1" s="1"/>
  <c r="DU26" i="1" s="1"/>
  <c r="EY26" i="1" s="1"/>
  <c r="EZ26" i="1" s="1"/>
  <c r="GD26" i="1" s="1"/>
  <c r="GE26" i="1" s="1"/>
  <c r="CK24" i="1"/>
  <c r="CL24" i="1" s="1"/>
  <c r="CK22" i="1"/>
  <c r="CL22" i="1" s="1"/>
  <c r="CM22" i="1" s="1"/>
  <c r="CK30" i="1"/>
  <c r="CL30" i="1" s="1"/>
  <c r="CM12" i="1"/>
  <c r="CO12" i="1"/>
  <c r="CP12" i="1" s="1"/>
  <c r="DT12" i="1" s="1"/>
  <c r="DU12" i="1" s="1"/>
  <c r="EY12" i="1" s="1"/>
  <c r="EZ12" i="1" s="1"/>
  <c r="GD12" i="1" s="1"/>
  <c r="GE12" i="1" s="1"/>
  <c r="CM30" i="1"/>
  <c r="CO30" i="1"/>
  <c r="CP30" i="1" s="1"/>
  <c r="DT30" i="1" s="1"/>
  <c r="DU30" i="1" s="1"/>
  <c r="GD40" i="1" s="1"/>
  <c r="GE40" i="1" s="1"/>
  <c r="CM26" i="1"/>
  <c r="CM24" i="1"/>
  <c r="CO24" i="1"/>
  <c r="CP24" i="1" s="1"/>
  <c r="DT24" i="1" s="1"/>
  <c r="DU24" i="1" s="1"/>
  <c r="EY24" i="1" s="1"/>
  <c r="EZ24" i="1" s="1"/>
  <c r="GD24" i="1" s="1"/>
  <c r="GE24" i="1" s="1"/>
  <c r="CO22" i="1" l="1"/>
  <c r="CP22" i="1" s="1"/>
  <c r="DT22" i="1" s="1"/>
  <c r="DU22" i="1" s="1"/>
  <c r="EY22" i="1" s="1"/>
  <c r="EZ22" i="1" s="1"/>
  <c r="GD22" i="1" s="1"/>
  <c r="GE22" i="1" s="1"/>
  <c r="AR29" i="1"/>
  <c r="AO29" i="1"/>
  <c r="AI29" i="1"/>
  <c r="BA29" i="1" l="1"/>
  <c r="AU29" i="1"/>
  <c r="AL29" i="1"/>
  <c r="AX29" i="1"/>
  <c r="F9" i="1"/>
  <c r="Y9" i="1" s="1"/>
  <c r="V29" i="1"/>
  <c r="F8" i="1"/>
  <c r="Y8" i="1" s="1"/>
  <c r="AA8" i="1" l="1"/>
  <c r="P29" i="1"/>
  <c r="J29" i="1"/>
  <c r="M29" i="1"/>
  <c r="D29" i="1"/>
  <c r="G29" i="1"/>
  <c r="S29" i="1"/>
  <c r="A8" i="1" l="1"/>
</calcChain>
</file>

<file path=xl/comments1.xml><?xml version="1.0" encoding="utf-8"?>
<comments xmlns="http://schemas.openxmlformats.org/spreadsheetml/2006/main">
  <authors>
    <author>nathalie weissman</author>
    <author>JULIEN M</author>
    <author>Nathalie Weissman</author>
  </authors>
  <commentList>
    <comment ref="BZ6" authorId="0">
      <text>
        <r>
          <rPr>
            <b/>
            <sz val="9"/>
            <color indexed="81"/>
            <rFont val="Tahoma"/>
            <family val="2"/>
          </rPr>
          <t>nathalie weissman:</t>
        </r>
        <r>
          <rPr>
            <sz val="9"/>
            <color indexed="81"/>
            <rFont val="Tahoma"/>
            <family val="2"/>
          </rPr>
          <t xml:space="preserve">
REC DIMANCHE 11/10</t>
        </r>
      </text>
    </comment>
    <comment ref="CC6" authorId="0">
      <text>
        <r>
          <rPr>
            <b/>
            <sz val="9"/>
            <color indexed="81"/>
            <rFont val="Tahoma"/>
            <family val="2"/>
          </rPr>
          <t>nathalie weissman:</t>
        </r>
        <r>
          <rPr>
            <sz val="9"/>
            <color indexed="81"/>
            <rFont val="Tahoma"/>
            <family val="2"/>
          </rPr>
          <t xml:space="preserve">
REC DIMANCHE 25/10</t>
        </r>
      </text>
    </comment>
    <comment ref="CV6" authorId="1">
      <text>
        <r>
          <rPr>
            <sz val="9"/>
            <color indexed="81"/>
            <rFont val="Tahoma"/>
            <charset val="1"/>
          </rPr>
          <t xml:space="preserve">PARIS
</t>
        </r>
      </text>
    </comment>
    <comment ref="DB6" authorId="2">
      <text>
        <r>
          <rPr>
            <b/>
            <sz val="9"/>
            <color indexed="81"/>
            <rFont val="Tahoma"/>
            <charset val="1"/>
          </rPr>
          <t>Nathalie Weissman:</t>
        </r>
        <r>
          <rPr>
            <sz val="9"/>
            <color indexed="81"/>
            <rFont val="Tahoma"/>
            <charset val="1"/>
          </rPr>
          <t xml:space="preserve">
rdv ecole Siléne</t>
        </r>
      </text>
    </comment>
    <comment ref="G10" authorId="1">
      <text>
        <r>
          <rPr>
            <sz val="9"/>
            <color indexed="81"/>
            <rFont val="Tahoma"/>
            <family val="2"/>
          </rPr>
          <t xml:space="preserve">convocation PARIS
</t>
        </r>
      </text>
    </comment>
    <comment ref="DE12" authorId="1">
      <text>
        <r>
          <rPr>
            <b/>
            <sz val="9"/>
            <color indexed="81"/>
            <rFont val="Tahoma"/>
            <family val="2"/>
          </rPr>
          <t>anciennetée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H12" authorId="1">
      <text>
        <r>
          <rPr>
            <b/>
            <sz val="9"/>
            <color indexed="81"/>
            <rFont val="Tahoma"/>
            <family val="2"/>
          </rPr>
          <t>anciennetée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3" authorId="1">
      <text>
        <r>
          <rPr>
            <b/>
            <sz val="9"/>
            <color indexed="81"/>
            <rFont val="Tahoma"/>
            <charset val="1"/>
          </rPr>
          <t>+15min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X14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FC14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T15" authorId="1">
      <text>
        <r>
          <rPr>
            <b/>
            <sz val="9"/>
            <color indexed="81"/>
            <rFont val="Tahoma"/>
            <family val="2"/>
          </rPr>
          <t>-1h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15" authorId="1">
      <text>
        <r>
          <rPr>
            <b/>
            <sz val="9"/>
            <color indexed="81"/>
            <rFont val="Tahoma"/>
            <charset val="1"/>
          </rPr>
          <t>-1h30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C16" authorId="1">
      <text>
        <r>
          <rPr>
            <b/>
            <sz val="9"/>
            <color indexed="81"/>
            <rFont val="Tahoma"/>
            <charset val="1"/>
          </rPr>
          <t>examen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H16" authorId="1">
      <text>
        <r>
          <rPr>
            <b/>
            <sz val="9"/>
            <color indexed="81"/>
            <rFont val="Tahoma"/>
            <charset val="1"/>
          </rPr>
          <t>examen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L16" authorId="1">
      <text>
        <r>
          <rPr>
            <b/>
            <sz val="9"/>
            <color indexed="81"/>
            <rFont val="Tahoma"/>
            <family val="2"/>
          </rPr>
          <t>recup pour examen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O16" authorId="1">
      <text>
        <r>
          <rPr>
            <b/>
            <sz val="9"/>
            <color indexed="81"/>
            <rFont val="Tahoma"/>
            <family val="2"/>
          </rPr>
          <t>recup pour examen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B18" authorId="1">
      <text>
        <r>
          <rPr>
            <sz val="9"/>
            <color indexed="81"/>
            <rFont val="Tahoma"/>
            <family val="2"/>
          </rPr>
          <t xml:space="preserve">RECUP DIM 1/11 TDP
</t>
        </r>
      </text>
    </comment>
    <comment ref="EG18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FC18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E19" authorId="1">
      <text>
        <r>
          <rPr>
            <b/>
            <sz val="9"/>
            <color indexed="81"/>
            <rFont val="Tahoma"/>
            <charset val="1"/>
          </rPr>
          <t>+15min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9" authorId="1">
      <text>
        <r>
          <rPr>
            <b/>
            <sz val="9"/>
            <color indexed="81"/>
            <rFont val="Tahoma"/>
            <family val="2"/>
          </rPr>
          <t>+10min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19" authorId="1">
      <text>
        <r>
          <rPr>
            <b/>
            <sz val="9"/>
            <color indexed="81"/>
            <rFont val="Tahoma"/>
            <family val="2"/>
          </rPr>
          <t>+15min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1" authorId="1">
      <text>
        <r>
          <rPr>
            <b/>
            <sz val="9"/>
            <color indexed="81"/>
            <rFont val="Tahoma"/>
            <charset val="1"/>
          </rPr>
          <t>+15min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X22" authorId="1">
      <text>
        <r>
          <rPr>
            <b/>
            <sz val="9"/>
            <color indexed="81"/>
            <rFont val="Tahoma"/>
            <family val="2"/>
          </rPr>
          <t>RECUP DIM 25/10 TDP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4" authorId="1">
      <text>
        <r>
          <rPr>
            <sz val="9"/>
            <color indexed="81"/>
            <rFont val="Tahoma"/>
            <family val="2"/>
          </rPr>
          <t xml:space="preserve">RECUP DIM 4/10 TDP
</t>
        </r>
      </text>
    </comment>
    <comment ref="DX26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H27" authorId="1">
      <text>
        <r>
          <rPr>
            <b/>
            <sz val="9"/>
            <color indexed="81"/>
            <rFont val="Tahoma"/>
            <charset val="1"/>
          </rPr>
          <t>+25min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<sst xmlns="http://schemas.openxmlformats.org/spreadsheetml/2006/main" count="258" uniqueCount="73">
  <si>
    <t>LUNDI</t>
  </si>
  <si>
    <t>MARDI</t>
  </si>
  <si>
    <t>MERCREDI</t>
  </si>
  <si>
    <t>JEUDI</t>
  </si>
  <si>
    <t>VENDREDI</t>
  </si>
  <si>
    <t>SAMEDI</t>
  </si>
  <si>
    <t>SABINE</t>
  </si>
  <si>
    <t>H</t>
  </si>
  <si>
    <t>TOTAL</t>
  </si>
  <si>
    <t>SOUS</t>
  </si>
  <si>
    <t>DIMANCHE</t>
  </si>
  <si>
    <t>Heures</t>
  </si>
  <si>
    <t>Cumul</t>
  </si>
  <si>
    <t>OUV / MID / FERM</t>
  </si>
  <si>
    <t>(+/-)</t>
  </si>
  <si>
    <t xml:space="preserve"> SEMAINE 49</t>
  </si>
  <si>
    <t>FERIE</t>
  </si>
  <si>
    <t>SEM</t>
  </si>
  <si>
    <t>TOTAL Hrs</t>
  </si>
  <si>
    <t xml:space="preserve"> SEMAINE 44</t>
  </si>
  <si>
    <t xml:space="preserve"> SEMAINE 45</t>
  </si>
  <si>
    <t xml:space="preserve"> SEMAINE 46</t>
  </si>
  <si>
    <t xml:space="preserve"> SEMAINE 47</t>
  </si>
  <si>
    <t xml:space="preserve"> SEMAINE 48</t>
  </si>
  <si>
    <t>3-4/333/5-5-4-3</t>
  </si>
  <si>
    <t>4/434/6-5-4-4</t>
  </si>
  <si>
    <t>3-4/333/3-4-4-3</t>
  </si>
  <si>
    <t>4/333/3-4-4-3</t>
  </si>
  <si>
    <t>4/344/5-5-4-4</t>
  </si>
  <si>
    <t>28/09 et 29/09 seminaire Paris</t>
  </si>
  <si>
    <t>3-4/444/5-5-4-4</t>
  </si>
  <si>
    <t>26.10-01.11</t>
  </si>
  <si>
    <t>3-4/344/4-5-4-4</t>
  </si>
  <si>
    <t>02.11-08.11</t>
  </si>
  <si>
    <t>4/344/4-5-4-4</t>
  </si>
  <si>
    <t>4/444/5-6-4-4</t>
  </si>
  <si>
    <t>3-4/434/4-5-5-4</t>
  </si>
  <si>
    <t>09.11-15.11</t>
  </si>
  <si>
    <t>4/444/5-5-5-5</t>
  </si>
  <si>
    <t>4/434/4-5-4-3</t>
  </si>
  <si>
    <t>4/333/4-4-4-4</t>
  </si>
  <si>
    <t>7/556/7-8-6-6</t>
  </si>
  <si>
    <t>5/445/5-6-6-6</t>
  </si>
  <si>
    <t>3-4/344/4-4-4-3</t>
  </si>
  <si>
    <t>4/344/4-4-4-3</t>
  </si>
  <si>
    <t>4/434/5-5-5-5</t>
  </si>
  <si>
    <t>7/555/6-7-6-4</t>
  </si>
  <si>
    <t>16.11-22.11</t>
  </si>
  <si>
    <t>FORMATION</t>
  </si>
  <si>
    <t>MARSEILLE</t>
  </si>
  <si>
    <t>23.11-29.11</t>
  </si>
  <si>
    <t xml:space="preserve">Mr Bern </t>
  </si>
  <si>
    <t>6/445/5-6-6-4</t>
  </si>
  <si>
    <t>4/434/4-5-4-4</t>
  </si>
  <si>
    <t>4/434/4-5-3-3</t>
  </si>
  <si>
    <t>7/555/6-7-7-5</t>
  </si>
  <si>
    <t>4/444/4-4-4-4</t>
  </si>
  <si>
    <t>3-4/444/4-4-4-4</t>
  </si>
  <si>
    <t>30.11-06.12</t>
  </si>
  <si>
    <t>Nocturne 22h</t>
  </si>
  <si>
    <t>4/433/4-4-4-4</t>
  </si>
  <si>
    <t>BASE</t>
  </si>
  <si>
    <t>LINDI</t>
  </si>
  <si>
    <t>Avant 11h</t>
  </si>
  <si>
    <t>11h-12h</t>
  </si>
  <si>
    <t>12h-13h</t>
  </si>
  <si>
    <t>13h-14h</t>
  </si>
  <si>
    <t>14h-15h</t>
  </si>
  <si>
    <t>15h-16h</t>
  </si>
  <si>
    <t>16h-17h</t>
  </si>
  <si>
    <t>17h-18h</t>
  </si>
  <si>
    <t>Après 18h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</si>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</sst>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6" formatCode="[hh]:mm;;"/>
    <numFmt numFmtId="167" formatCode="General;;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1"/>
      <color rgb="FFFF999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7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name val="Calibri"/>
      <family val="2"/>
      <scheme val="minor"/>
    </font>
    <font>
      <sz val="10"/>
      <name val="Calibri"/>
      <family val="2"/>
      <scheme val="minor"/>
    </font>
    <font>
      <sz val="11"/>
      <color rgb="FFFAA6D8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9"/>
      <name val="Calibri"/>
      <family val="2"/>
      <scheme val="minor"/>
    </font>
    <font>
      <sz val="7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DFE8F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A6D8"/>
        <bgColor indexed="64"/>
      </patternFill>
    </fill>
  </fills>
  <borders count="4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6" borderId="0" applyNumberFormat="0" applyBorder="0" applyAlignment="0" applyProtection="0"/>
  </cellStyleXfs>
  <cellXfs count="358">
    <xf numFmtId="0" fontId="0" fillId="0" borderId="0" xfId="0"/>
    <xf numFmtId="164" fontId="0" fillId="2" borderId="13" xfId="0" applyNumberFormat="1" applyFont="1" applyFill="1" applyBorder="1" applyAlignment="1">
      <alignment horizontal="center" vertical="center"/>
    </xf>
    <xf numFmtId="164" fontId="0" fillId="5" borderId="12" xfId="0" applyNumberFormat="1" applyFont="1" applyFill="1" applyBorder="1" applyAlignment="1">
      <alignment horizontal="center" vertical="center"/>
    </xf>
    <xf numFmtId="164" fontId="0" fillId="5" borderId="4" xfId="0" applyNumberFormat="1" applyFont="1" applyFill="1" applyBorder="1" applyAlignment="1">
      <alignment horizontal="center" vertical="center"/>
    </xf>
    <xf numFmtId="164" fontId="0" fillId="5" borderId="16" xfId="0" applyNumberFormat="1" applyFont="1" applyFill="1" applyBorder="1" applyAlignment="1">
      <alignment horizontal="center" vertical="center"/>
    </xf>
    <xf numFmtId="0" fontId="0" fillId="7" borderId="9" xfId="1" applyNumberFormat="1" applyFont="1" applyFill="1" applyBorder="1" applyAlignment="1">
      <alignment horizontal="center"/>
    </xf>
    <xf numFmtId="0" fontId="0" fillId="7" borderId="10" xfId="1" applyNumberFormat="1" applyFont="1" applyFill="1" applyBorder="1" applyAlignment="1">
      <alignment horizontal="center" vertical="top"/>
    </xf>
    <xf numFmtId="164" fontId="3" fillId="2" borderId="12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11" fillId="2" borderId="23" xfId="0" applyNumberFormat="1" applyFont="1" applyFill="1" applyBorder="1" applyAlignment="1">
      <alignment horizontal="center" vertical="center"/>
    </xf>
    <xf numFmtId="164" fontId="11" fillId="5" borderId="9" xfId="0" applyNumberFormat="1" applyFont="1" applyFill="1" applyBorder="1" applyAlignment="1">
      <alignment horizontal="center" vertical="center"/>
    </xf>
    <xf numFmtId="164" fontId="11" fillId="5" borderId="22" xfId="0" applyNumberFormat="1" applyFont="1" applyFill="1" applyBorder="1" applyAlignment="1">
      <alignment horizontal="center" vertical="center"/>
    </xf>
    <xf numFmtId="0" fontId="7" fillId="0" borderId="8" xfId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Alignment="1"/>
    <xf numFmtId="164" fontId="1" fillId="11" borderId="6" xfId="0" applyNumberFormat="1" applyFont="1" applyFill="1" applyBorder="1" applyAlignment="1">
      <alignment horizontal="right"/>
    </xf>
    <xf numFmtId="164" fontId="1" fillId="11" borderId="12" xfId="0" applyNumberFormat="1" applyFont="1" applyFill="1" applyBorder="1" applyAlignment="1">
      <alignment vertical="center"/>
    </xf>
    <xf numFmtId="164" fontId="1" fillId="11" borderId="5" xfId="0" applyNumberFormat="1" applyFont="1" applyFill="1" applyBorder="1" applyAlignment="1">
      <alignment vertical="center"/>
    </xf>
    <xf numFmtId="164" fontId="1" fillId="11" borderId="13" xfId="0" applyNumberFormat="1" applyFont="1" applyFill="1" applyBorder="1" applyAlignment="1">
      <alignment vertical="center"/>
    </xf>
    <xf numFmtId="164" fontId="1" fillId="9" borderId="6" xfId="0" applyNumberFormat="1" applyFont="1" applyFill="1" applyBorder="1" applyAlignment="1">
      <alignment horizontal="right"/>
    </xf>
    <xf numFmtId="164" fontId="1" fillId="9" borderId="12" xfId="0" applyNumberFormat="1" applyFont="1" applyFill="1" applyBorder="1" applyAlignment="1">
      <alignment vertical="center"/>
    </xf>
    <xf numFmtId="164" fontId="1" fillId="9" borderId="5" xfId="0" applyNumberFormat="1" applyFont="1" applyFill="1" applyBorder="1" applyAlignment="1">
      <alignment vertical="center"/>
    </xf>
    <xf numFmtId="164" fontId="1" fillId="9" borderId="13" xfId="0" applyNumberFormat="1" applyFont="1" applyFill="1" applyBorder="1" applyAlignment="1">
      <alignment vertical="center"/>
    </xf>
    <xf numFmtId="164" fontId="15" fillId="12" borderId="7" xfId="0" applyNumberFormat="1" applyFont="1" applyFill="1" applyBorder="1" applyAlignment="1">
      <alignment horizontal="center" vertical="center"/>
    </xf>
    <xf numFmtId="164" fontId="15" fillId="12" borderId="12" xfId="0" applyNumberFormat="1" applyFont="1" applyFill="1" applyBorder="1" applyAlignment="1">
      <alignment horizontal="center" vertical="center"/>
    </xf>
    <xf numFmtId="164" fontId="15" fillId="12" borderId="13" xfId="0" applyNumberFormat="1" applyFont="1" applyFill="1" applyBorder="1" applyAlignment="1">
      <alignment horizontal="center" vertical="center"/>
    </xf>
    <xf numFmtId="164" fontId="15" fillId="12" borderId="5" xfId="0" applyNumberFormat="1" applyFont="1" applyFill="1" applyBorder="1" applyAlignment="1">
      <alignment horizontal="center" vertical="center"/>
    </xf>
    <xf numFmtId="0" fontId="3" fillId="0" borderId="0" xfId="0" applyFont="1"/>
    <xf numFmtId="164" fontId="0" fillId="13" borderId="6" xfId="0" applyNumberFormat="1" applyFont="1" applyFill="1" applyBorder="1" applyAlignment="1">
      <alignment horizontal="center" vertical="center"/>
    </xf>
    <xf numFmtId="164" fontId="3" fillId="13" borderId="12" xfId="0" applyNumberFormat="1" applyFont="1" applyFill="1" applyBorder="1" applyAlignment="1">
      <alignment horizontal="center" vertical="center"/>
    </xf>
    <xf numFmtId="164" fontId="3" fillId="13" borderId="5" xfId="0" applyNumberFormat="1" applyFont="1" applyFill="1" applyBorder="1" applyAlignment="1">
      <alignment horizontal="center" vertical="center"/>
    </xf>
    <xf numFmtId="164" fontId="3" fillId="13" borderId="13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0" fillId="13" borderId="7" xfId="0" applyNumberFormat="1" applyFont="1" applyFill="1" applyBorder="1" applyAlignment="1">
      <alignment horizontal="center" vertical="center"/>
    </xf>
    <xf numFmtId="164" fontId="0" fillId="13" borderId="12" xfId="0" applyNumberFormat="1" applyFont="1" applyFill="1" applyBorder="1" applyAlignment="1">
      <alignment horizontal="center" vertical="center"/>
    </xf>
    <xf numFmtId="164" fontId="3" fillId="13" borderId="6" xfId="0" applyNumberFormat="1" applyFont="1" applyFill="1" applyBorder="1" applyAlignment="1">
      <alignment horizontal="center" vertical="center"/>
    </xf>
    <xf numFmtId="164" fontId="10" fillId="13" borderId="5" xfId="0" applyNumberFormat="1" applyFont="1" applyFill="1" applyBorder="1" applyAlignment="1">
      <alignment vertical="center"/>
    </xf>
    <xf numFmtId="164" fontId="10" fillId="13" borderId="13" xfId="0" applyNumberFormat="1" applyFont="1" applyFill="1" applyBorder="1" applyAlignment="1">
      <alignment vertical="center"/>
    </xf>
    <xf numFmtId="164" fontId="1" fillId="13" borderId="6" xfId="0" applyNumberFormat="1" applyFont="1" applyFill="1" applyBorder="1" applyAlignment="1">
      <alignment horizontal="right"/>
    </xf>
    <xf numFmtId="164" fontId="1" fillId="13" borderId="12" xfId="0" applyNumberFormat="1" applyFont="1" applyFill="1" applyBorder="1" applyAlignment="1">
      <alignment vertical="center"/>
    </xf>
    <xf numFmtId="164" fontId="1" fillId="13" borderId="5" xfId="0" applyNumberFormat="1" applyFont="1" applyFill="1" applyBorder="1" applyAlignment="1">
      <alignment vertical="center"/>
    </xf>
    <xf numFmtId="164" fontId="1" fillId="13" borderId="13" xfId="0" applyNumberFormat="1" applyFont="1" applyFill="1" applyBorder="1" applyAlignment="1">
      <alignment vertical="center"/>
    </xf>
    <xf numFmtId="0" fontId="0" fillId="2" borderId="0" xfId="0" applyFill="1" applyBorder="1"/>
    <xf numFmtId="0" fontId="0" fillId="2" borderId="0" xfId="0" applyFill="1"/>
    <xf numFmtId="164" fontId="7" fillId="0" borderId="8" xfId="0" applyNumberFormat="1" applyFont="1" applyBorder="1" applyAlignment="1">
      <alignment vertical="center"/>
    </xf>
    <xf numFmtId="164" fontId="11" fillId="2" borderId="0" xfId="0" applyNumberFormat="1" applyFont="1" applyFill="1" applyBorder="1" applyAlignment="1">
      <alignment horizontal="center" vertical="center"/>
    </xf>
    <xf numFmtId="164" fontId="0" fillId="9" borderId="7" xfId="0" applyNumberFormat="1" applyFont="1" applyFill="1" applyBorder="1" applyAlignment="1">
      <alignment horizontal="center" vertical="center"/>
    </xf>
    <xf numFmtId="164" fontId="0" fillId="9" borderId="12" xfId="0" applyNumberFormat="1" applyFont="1" applyFill="1" applyBorder="1" applyAlignment="1">
      <alignment horizontal="center" vertical="center"/>
    </xf>
    <xf numFmtId="164" fontId="0" fillId="9" borderId="6" xfId="0" applyNumberFormat="1" applyFont="1" applyFill="1" applyBorder="1" applyAlignment="1">
      <alignment horizontal="center" vertical="center"/>
    </xf>
    <xf numFmtId="164" fontId="0" fillId="9" borderId="19" xfId="0" applyNumberFormat="1" applyFont="1" applyFill="1" applyBorder="1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164" fontId="0" fillId="9" borderId="11" xfId="0" applyNumberFormat="1" applyFont="1" applyFill="1" applyBorder="1" applyAlignment="1">
      <alignment horizontal="center" vertical="center"/>
    </xf>
    <xf numFmtId="164" fontId="0" fillId="9" borderId="18" xfId="0" applyNumberFormat="1" applyFont="1" applyFill="1" applyBorder="1" applyAlignment="1">
      <alignment horizontal="center" vertical="center"/>
    </xf>
    <xf numFmtId="164" fontId="16" fillId="2" borderId="0" xfId="0" applyNumberFormat="1" applyFont="1" applyFill="1" applyBorder="1" applyAlignment="1">
      <alignment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/>
    </xf>
    <xf numFmtId="164" fontId="11" fillId="2" borderId="0" xfId="0" applyNumberFormat="1" applyFont="1" applyFill="1" applyBorder="1" applyAlignment="1">
      <alignment horizontal="center"/>
    </xf>
    <xf numFmtId="164" fontId="10" fillId="2" borderId="0" xfId="0" applyNumberFormat="1" applyFont="1" applyFill="1" applyBorder="1" applyAlignment="1">
      <alignment vertical="center"/>
    </xf>
    <xf numFmtId="164" fontId="3" fillId="9" borderId="13" xfId="0" applyNumberFormat="1" applyFont="1" applyFill="1" applyBorder="1" applyAlignment="1">
      <alignment horizontal="center" vertical="center"/>
    </xf>
    <xf numFmtId="164" fontId="3" fillId="9" borderId="22" xfId="0" applyNumberFormat="1" applyFont="1" applyFill="1" applyBorder="1" applyAlignment="1">
      <alignment horizontal="center" vertical="center"/>
    </xf>
    <xf numFmtId="164" fontId="3" fillId="9" borderId="18" xfId="0" applyNumberFormat="1" applyFont="1" applyFill="1" applyBorder="1" applyAlignment="1">
      <alignment horizontal="center" vertical="center"/>
    </xf>
    <xf numFmtId="164" fontId="3" fillId="9" borderId="24" xfId="0" applyNumberFormat="1" applyFont="1" applyFill="1" applyBorder="1" applyAlignment="1">
      <alignment horizontal="center" vertical="center"/>
    </xf>
    <xf numFmtId="164" fontId="3" fillId="11" borderId="5" xfId="0" applyNumberFormat="1" applyFont="1" applyFill="1" applyBorder="1" applyAlignment="1">
      <alignment horizontal="center" vertical="center"/>
    </xf>
    <xf numFmtId="164" fontId="21" fillId="16" borderId="12" xfId="0" applyNumberFormat="1" applyFont="1" applyFill="1" applyBorder="1" applyAlignment="1">
      <alignment horizontal="center" vertical="center"/>
    </xf>
    <xf numFmtId="164" fontId="21" fillId="16" borderId="13" xfId="0" applyNumberFormat="1" applyFont="1" applyFill="1" applyBorder="1" applyAlignment="1">
      <alignment horizontal="center" vertical="center"/>
    </xf>
    <xf numFmtId="0" fontId="9" fillId="2" borderId="0" xfId="1" applyFont="1" applyFill="1" applyBorder="1" applyAlignment="1">
      <alignment horizontal="center" vertical="center"/>
    </xf>
    <xf numFmtId="164" fontId="3" fillId="11" borderId="22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0" fillId="3" borderId="13" xfId="0" applyNumberFormat="1" applyFont="1" applyFill="1" applyBorder="1" applyAlignment="1">
      <alignment horizontal="center" vertical="center"/>
    </xf>
    <xf numFmtId="164" fontId="0" fillId="2" borderId="12" xfId="0" applyNumberFormat="1" applyFont="1" applyFill="1" applyBorder="1" applyAlignment="1">
      <alignment horizontal="center" vertical="center"/>
    </xf>
    <xf numFmtId="164" fontId="0" fillId="2" borderId="6" xfId="0" applyNumberFormat="1" applyFont="1" applyFill="1" applyBorder="1" applyAlignment="1">
      <alignment horizontal="center" vertical="center"/>
    </xf>
    <xf numFmtId="164" fontId="0" fillId="2" borderId="7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right"/>
    </xf>
    <xf numFmtId="164" fontId="1" fillId="4" borderId="12" xfId="0" applyNumberFormat="1" applyFont="1" applyFill="1" applyBorder="1" applyAlignment="1">
      <alignment vertical="center"/>
    </xf>
    <xf numFmtId="164" fontId="1" fillId="4" borderId="5" xfId="0" applyNumberFormat="1" applyFont="1" applyFill="1" applyBorder="1" applyAlignment="1">
      <alignment vertical="center"/>
    </xf>
    <xf numFmtId="164" fontId="1" fillId="4" borderId="13" xfId="0" applyNumberFormat="1" applyFont="1" applyFill="1" applyBorder="1" applyAlignment="1">
      <alignment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0" fillId="8" borderId="6" xfId="0" applyNumberFormat="1" applyFont="1" applyFill="1" applyBorder="1" applyAlignment="1">
      <alignment horizontal="center" vertical="center"/>
    </xf>
    <xf numFmtId="164" fontId="11" fillId="2" borderId="22" xfId="0" applyNumberFormat="1" applyFont="1" applyFill="1" applyBorder="1" applyAlignment="1">
      <alignment horizontal="center" vertical="center"/>
    </xf>
    <xf numFmtId="164" fontId="11" fillId="2" borderId="24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right"/>
    </xf>
    <xf numFmtId="164" fontId="0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right"/>
    </xf>
    <xf numFmtId="164" fontId="1" fillId="2" borderId="0" xfId="0" applyNumberFormat="1" applyFont="1" applyFill="1" applyBorder="1" applyAlignment="1">
      <alignment vertical="center"/>
    </xf>
    <xf numFmtId="164" fontId="1" fillId="15" borderId="6" xfId="0" applyNumberFormat="1" applyFont="1" applyFill="1" applyBorder="1" applyAlignment="1">
      <alignment horizontal="right"/>
    </xf>
    <xf numFmtId="164" fontId="1" fillId="15" borderId="12" xfId="0" applyNumberFormat="1" applyFont="1" applyFill="1" applyBorder="1" applyAlignment="1">
      <alignment vertical="center"/>
    </xf>
    <xf numFmtId="164" fontId="0" fillId="13" borderId="4" xfId="0" applyNumberFormat="1" applyFont="1" applyFill="1" applyBorder="1" applyAlignment="1">
      <alignment horizontal="center" vertical="center"/>
    </xf>
    <xf numFmtId="164" fontId="0" fillId="13" borderId="16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/>
    </xf>
    <xf numFmtId="164" fontId="16" fillId="2" borderId="0" xfId="0" applyNumberFormat="1" applyFont="1" applyFill="1" applyBorder="1" applyAlignment="1">
      <alignment horizontal="right"/>
    </xf>
    <xf numFmtId="164" fontId="2" fillId="17" borderId="7" xfId="0" applyNumberFormat="1" applyFont="1" applyFill="1" applyBorder="1" applyAlignment="1">
      <alignment horizontal="center" vertical="center"/>
    </xf>
    <xf numFmtId="164" fontId="2" fillId="17" borderId="12" xfId="0" applyNumberFormat="1" applyFont="1" applyFill="1" applyBorder="1" applyAlignment="1">
      <alignment horizontal="center" vertical="center"/>
    </xf>
    <xf numFmtId="164" fontId="2" fillId="17" borderId="5" xfId="0" applyNumberFormat="1" applyFont="1" applyFill="1" applyBorder="1" applyAlignment="1">
      <alignment horizontal="center" vertical="center"/>
    </xf>
    <xf numFmtId="164" fontId="2" fillId="17" borderId="13" xfId="0" applyNumberFormat="1" applyFont="1" applyFill="1" applyBorder="1" applyAlignment="1">
      <alignment horizontal="center" vertical="center"/>
    </xf>
    <xf numFmtId="164" fontId="2" fillId="17" borderId="18" xfId="0" applyNumberFormat="1" applyFont="1" applyFill="1" applyBorder="1" applyAlignment="1">
      <alignment horizontal="center" vertical="center"/>
    </xf>
    <xf numFmtId="164" fontId="2" fillId="17" borderId="6" xfId="0" applyNumberFormat="1" applyFont="1" applyFill="1" applyBorder="1" applyAlignment="1">
      <alignment horizontal="center" vertical="center"/>
    </xf>
    <xf numFmtId="164" fontId="0" fillId="11" borderId="7" xfId="0" applyNumberFormat="1" applyFont="1" applyFill="1" applyBorder="1" applyAlignment="1">
      <alignment horizontal="center" vertical="center"/>
    </xf>
    <xf numFmtId="164" fontId="0" fillId="11" borderId="12" xfId="0" applyNumberFormat="1" applyFont="1" applyFill="1" applyBorder="1" applyAlignment="1">
      <alignment horizontal="center" vertical="center"/>
    </xf>
    <xf numFmtId="164" fontId="3" fillId="11" borderId="13" xfId="0" applyNumberFormat="1" applyFont="1" applyFill="1" applyBorder="1" applyAlignment="1">
      <alignment horizontal="center" vertical="center"/>
    </xf>
    <xf numFmtId="164" fontId="0" fillId="16" borderId="12" xfId="0" applyNumberFormat="1" applyFont="1" applyFill="1" applyBorder="1" applyAlignment="1">
      <alignment horizontal="center" vertical="center"/>
    </xf>
    <xf numFmtId="0" fontId="25" fillId="2" borderId="0" xfId="0" applyFont="1" applyFill="1" applyAlignment="1">
      <alignment horizontal="center"/>
    </xf>
    <xf numFmtId="164" fontId="21" fillId="16" borderId="18" xfId="0" applyNumberFormat="1" applyFont="1" applyFill="1" applyBorder="1" applyAlignment="1">
      <alignment horizontal="center" vertical="center"/>
    </xf>
    <xf numFmtId="164" fontId="3" fillId="16" borderId="18" xfId="0" applyNumberFormat="1" applyFont="1" applyFill="1" applyBorder="1" applyAlignment="1">
      <alignment horizontal="center" vertical="center"/>
    </xf>
    <xf numFmtId="164" fontId="3" fillId="16" borderId="13" xfId="0" applyNumberFormat="1" applyFont="1" applyFill="1" applyBorder="1" applyAlignment="1">
      <alignment horizontal="center" vertical="center"/>
    </xf>
    <xf numFmtId="164" fontId="3" fillId="14" borderId="13" xfId="0" applyNumberFormat="1" applyFont="1" applyFill="1" applyBorder="1" applyAlignment="1">
      <alignment horizontal="center" vertical="center"/>
    </xf>
    <xf numFmtId="164" fontId="19" fillId="2" borderId="24" xfId="0" applyNumberFormat="1" applyFont="1" applyFill="1" applyBorder="1" applyAlignment="1">
      <alignment horizontal="center" vertical="center"/>
    </xf>
    <xf numFmtId="164" fontId="19" fillId="2" borderId="22" xfId="0" applyNumberFormat="1" applyFont="1" applyFill="1" applyBorder="1" applyAlignment="1">
      <alignment horizontal="center" vertical="center"/>
    </xf>
    <xf numFmtId="164" fontId="0" fillId="14" borderId="12" xfId="0" applyNumberFormat="1" applyFont="1" applyFill="1" applyBorder="1" applyAlignment="1">
      <alignment horizontal="center" vertical="center"/>
    </xf>
    <xf numFmtId="164" fontId="0" fillId="2" borderId="36" xfId="0" applyNumberFormat="1" applyFont="1" applyFill="1" applyBorder="1" applyAlignment="1">
      <alignment horizontal="center" vertical="center"/>
    </xf>
    <xf numFmtId="164" fontId="21" fillId="16" borderId="6" xfId="0" applyNumberFormat="1" applyFont="1" applyFill="1" applyBorder="1" applyAlignment="1">
      <alignment horizontal="center" vertical="center"/>
    </xf>
    <xf numFmtId="49" fontId="12" fillId="2" borderId="33" xfId="0" applyNumberFormat="1" applyFont="1" applyFill="1" applyBorder="1" applyAlignment="1">
      <alignment horizontal="center" vertical="center"/>
    </xf>
    <xf numFmtId="164" fontId="23" fillId="9" borderId="7" xfId="0" applyNumberFormat="1" applyFont="1" applyFill="1" applyBorder="1" applyAlignment="1">
      <alignment horizontal="center" vertical="center"/>
    </xf>
    <xf numFmtId="164" fontId="23" fillId="9" borderId="12" xfId="0" applyNumberFormat="1" applyFont="1" applyFill="1" applyBorder="1" applyAlignment="1">
      <alignment horizontal="center" vertical="center"/>
    </xf>
    <xf numFmtId="164" fontId="23" fillId="9" borderId="18" xfId="0" applyNumberFormat="1" applyFont="1" applyFill="1" applyBorder="1" applyAlignment="1">
      <alignment horizontal="center" vertical="center"/>
    </xf>
    <xf numFmtId="164" fontId="23" fillId="9" borderId="13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2" borderId="0" xfId="0" applyFont="1" applyFill="1"/>
    <xf numFmtId="0" fontId="24" fillId="0" borderId="0" xfId="0" applyFont="1" applyBorder="1" applyAlignment="1">
      <alignment horizontal="center" vertical="center"/>
    </xf>
    <xf numFmtId="164" fontId="2" fillId="17" borderId="36" xfId="0" applyNumberFormat="1" applyFont="1" applyFill="1" applyBorder="1" applyAlignment="1">
      <alignment horizontal="center" vertical="center"/>
    </xf>
    <xf numFmtId="164" fontId="10" fillId="16" borderId="6" xfId="0" applyNumberFormat="1" applyFont="1" applyFill="1" applyBorder="1" applyAlignment="1">
      <alignment horizontal="right"/>
    </xf>
    <xf numFmtId="164" fontId="10" fillId="16" borderId="12" xfId="0" applyNumberFormat="1" applyFont="1" applyFill="1" applyBorder="1" applyAlignment="1">
      <alignment vertical="center"/>
    </xf>
    <xf numFmtId="164" fontId="10" fillId="16" borderId="5" xfId="0" applyNumberFormat="1" applyFont="1" applyFill="1" applyBorder="1" applyAlignment="1">
      <alignment vertical="center"/>
    </xf>
    <xf numFmtId="164" fontId="10" fillId="16" borderId="13" xfId="0" applyNumberFormat="1" applyFont="1" applyFill="1" applyBorder="1" applyAlignment="1">
      <alignment vertical="center"/>
    </xf>
    <xf numFmtId="164" fontId="0" fillId="14" borderId="6" xfId="0" applyNumberFormat="1" applyFont="1" applyFill="1" applyBorder="1" applyAlignment="1">
      <alignment horizontal="center" vertical="center"/>
    </xf>
    <xf numFmtId="164" fontId="3" fillId="14" borderId="18" xfId="0" applyNumberFormat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" fontId="0" fillId="0" borderId="0" xfId="0" applyNumberFormat="1"/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49" fontId="12" fillId="0" borderId="32" xfId="0" applyNumberFormat="1" applyFont="1" applyBorder="1" applyAlignment="1">
      <alignment horizontal="center" vertical="center"/>
    </xf>
    <xf numFmtId="0" fontId="0" fillId="2" borderId="0" xfId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4" fillId="2" borderId="0" xfId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0" fontId="0" fillId="2" borderId="0" xfId="1" applyFont="1" applyFill="1" applyBorder="1" applyAlignment="1">
      <alignment horizontal="center" vertical="center"/>
    </xf>
    <xf numFmtId="0" fontId="4" fillId="2" borderId="0" xfId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49" fontId="12" fillId="2" borderId="32" xfId="0" applyNumberFormat="1" applyFont="1" applyFill="1" applyBorder="1" applyAlignment="1">
      <alignment horizontal="center" vertical="center"/>
    </xf>
    <xf numFmtId="164" fontId="0" fillId="2" borderId="38" xfId="0" applyNumberFormat="1" applyFont="1" applyFill="1" applyBorder="1" applyAlignment="1">
      <alignment horizontal="center" vertical="center"/>
    </xf>
    <xf numFmtId="49" fontId="12" fillId="11" borderId="33" xfId="0" applyNumberFormat="1" applyFont="1" applyFill="1" applyBorder="1" applyAlignment="1">
      <alignment horizontal="center" vertical="center"/>
    </xf>
    <xf numFmtId="164" fontId="2" fillId="17" borderId="5" xfId="0" applyNumberFormat="1" applyFont="1" applyFill="1" applyBorder="1" applyAlignment="1">
      <alignment vertical="center"/>
    </xf>
    <xf numFmtId="164" fontId="2" fillId="17" borderId="13" xfId="0" applyNumberFormat="1" applyFont="1" applyFill="1" applyBorder="1" applyAlignment="1">
      <alignment vertical="center"/>
    </xf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164" fontId="3" fillId="11" borderId="23" xfId="0" applyNumberFormat="1" applyFont="1" applyFill="1" applyBorder="1" applyAlignment="1">
      <alignment horizontal="center" vertical="center"/>
    </xf>
    <xf numFmtId="0" fontId="0" fillId="0" borderId="0" xfId="0" applyBorder="1"/>
    <xf numFmtId="164" fontId="3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0" fontId="1" fillId="0" borderId="0" xfId="0" applyFont="1"/>
    <xf numFmtId="164" fontId="3" fillId="2" borderId="0" xfId="0" applyNumberFormat="1" applyFont="1" applyFill="1" applyBorder="1" applyAlignment="1">
      <alignment horizontal="center" vertical="center"/>
    </xf>
    <xf numFmtId="164" fontId="1" fillId="18" borderId="5" xfId="0" applyNumberFormat="1" applyFont="1" applyFill="1" applyBorder="1" applyAlignment="1">
      <alignment vertical="center"/>
    </xf>
    <xf numFmtId="164" fontId="1" fillId="18" borderId="13" xfId="0" applyNumberFormat="1" applyFont="1" applyFill="1" applyBorder="1" applyAlignment="1">
      <alignment vertical="center"/>
    </xf>
    <xf numFmtId="164" fontId="32" fillId="18" borderId="6" xfId="0" applyNumberFormat="1" applyFont="1" applyFill="1" applyBorder="1" applyAlignment="1">
      <alignment horizontal="center" vertical="center"/>
    </xf>
    <xf numFmtId="164" fontId="32" fillId="18" borderId="36" xfId="0" applyNumberFormat="1" applyFont="1" applyFill="1" applyBorder="1" applyAlignment="1">
      <alignment horizontal="center" vertical="center"/>
    </xf>
    <xf numFmtId="164" fontId="2" fillId="17" borderId="38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0" fontId="1" fillId="0" borderId="0" xfId="0" applyFont="1"/>
    <xf numFmtId="164" fontId="0" fillId="11" borderId="6" xfId="0" applyNumberFormat="1" applyFont="1" applyFill="1" applyBorder="1" applyAlignment="1">
      <alignment horizontal="center" vertical="center"/>
    </xf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0" fontId="0" fillId="7" borderId="9" xfId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64" fontId="8" fillId="2" borderId="0" xfId="0" applyNumberFormat="1" applyFont="1" applyFill="1" applyBorder="1" applyAlignment="1">
      <alignment horizontal="center" vertical="center"/>
    </xf>
    <xf numFmtId="164" fontId="10" fillId="2" borderId="9" xfId="0" applyNumberFormat="1" applyFont="1" applyFill="1" applyBorder="1" applyAlignment="1">
      <alignment horizontal="center" vertical="center"/>
    </xf>
    <xf numFmtId="164" fontId="10" fillId="2" borderId="10" xfId="0" applyNumberFormat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0" fontId="0" fillId="2" borderId="0" xfId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4" fillId="2" borderId="0" xfId="1" applyFill="1" applyBorder="1" applyAlignment="1">
      <alignment horizontal="center" vertical="center"/>
    </xf>
    <xf numFmtId="0" fontId="1" fillId="0" borderId="0" xfId="0" applyFont="1"/>
    <xf numFmtId="0" fontId="0" fillId="7" borderId="9" xfId="1" applyFont="1" applyFill="1" applyBorder="1" applyAlignment="1">
      <alignment horizontal="center" vertical="center"/>
    </xf>
    <xf numFmtId="0" fontId="0" fillId="7" borderId="10" xfId="1" applyFont="1" applyFill="1" applyBorder="1" applyAlignment="1">
      <alignment horizontal="center" vertical="center"/>
    </xf>
    <xf numFmtId="49" fontId="13" fillId="0" borderId="31" xfId="0" applyNumberFormat="1" applyFont="1" applyBorder="1" applyAlignment="1">
      <alignment horizontal="center" vertical="center"/>
    </xf>
    <xf numFmtId="49" fontId="13" fillId="0" borderId="32" xfId="0" applyNumberFormat="1" applyFont="1" applyBorder="1" applyAlignment="1">
      <alignment horizontal="center" vertical="center"/>
    </xf>
    <xf numFmtId="49" fontId="13" fillId="11" borderId="31" xfId="0" applyNumberFormat="1" applyFont="1" applyFill="1" applyBorder="1" applyAlignment="1">
      <alignment horizontal="center" vertical="center"/>
    </xf>
    <xf numFmtId="49" fontId="13" fillId="11" borderId="32" xfId="0" applyNumberFormat="1" applyFont="1" applyFill="1" applyBorder="1" applyAlignment="1">
      <alignment horizontal="center" vertical="center"/>
    </xf>
    <xf numFmtId="49" fontId="13" fillId="2" borderId="31" xfId="0" applyNumberFormat="1" applyFont="1" applyFill="1" applyBorder="1" applyAlignment="1">
      <alignment horizontal="center" vertical="center"/>
    </xf>
    <xf numFmtId="49" fontId="13" fillId="2" borderId="32" xfId="0" applyNumberFormat="1" applyFont="1" applyFill="1" applyBorder="1" applyAlignment="1">
      <alignment horizontal="center" vertical="center"/>
    </xf>
    <xf numFmtId="49" fontId="14" fillId="2" borderId="31" xfId="0" applyNumberFormat="1" applyFont="1" applyFill="1" applyBorder="1" applyAlignment="1">
      <alignment horizontal="center" vertical="center"/>
    </xf>
    <xf numFmtId="49" fontId="14" fillId="2" borderId="34" xfId="0" applyNumberFormat="1" applyFont="1" applyFill="1" applyBorder="1" applyAlignment="1">
      <alignment horizontal="center" vertical="center"/>
    </xf>
    <xf numFmtId="164" fontId="7" fillId="0" borderId="31" xfId="0" applyNumberFormat="1" applyFont="1" applyBorder="1" applyAlignment="1">
      <alignment horizontal="center" vertical="center"/>
    </xf>
    <xf numFmtId="164" fontId="7" fillId="0" borderId="34" xfId="0" applyNumberFormat="1" applyFont="1" applyBorder="1" applyAlignment="1">
      <alignment horizontal="center" vertical="center"/>
    </xf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164" fontId="10" fillId="0" borderId="9" xfId="0" applyNumberFormat="1" applyFont="1" applyBorder="1" applyAlignment="1">
      <alignment horizontal="center" vertical="center"/>
    </xf>
    <xf numFmtId="164" fontId="10" fillId="0" borderId="10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3" fillId="7" borderId="9" xfId="1" applyFont="1" applyFill="1" applyBorder="1" applyAlignment="1">
      <alignment horizontal="center" vertical="center"/>
    </xf>
    <xf numFmtId="0" fontId="3" fillId="7" borderId="10" xfId="1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20" fillId="2" borderId="0" xfId="0" applyFont="1" applyFill="1" applyAlignment="1">
      <alignment horizontal="center"/>
    </xf>
    <xf numFmtId="16" fontId="14" fillId="2" borderId="2" xfId="0" applyNumberFormat="1" applyFont="1" applyFill="1" applyBorder="1" applyAlignment="1">
      <alignment horizontal="center"/>
    </xf>
    <xf numFmtId="16" fontId="3" fillId="2" borderId="2" xfId="0" applyNumberFormat="1" applyFont="1" applyFill="1" applyBorder="1" applyAlignment="1">
      <alignment horizontal="center"/>
    </xf>
    <xf numFmtId="16" fontId="22" fillId="10" borderId="2" xfId="0" applyNumberFormat="1" applyFont="1" applyFill="1" applyBorder="1" applyAlignment="1">
      <alignment horizontal="center"/>
    </xf>
    <xf numFmtId="0" fontId="29" fillId="2" borderId="2" xfId="0" applyFont="1" applyFill="1" applyBorder="1" applyAlignment="1">
      <alignment horizontal="center"/>
    </xf>
    <xf numFmtId="0" fontId="0" fillId="7" borderId="3" xfId="1" applyFont="1" applyFill="1" applyBorder="1" applyAlignment="1">
      <alignment horizontal="center" vertical="center"/>
    </xf>
    <xf numFmtId="0" fontId="0" fillId="7" borderId="14" xfId="1" applyFont="1" applyFill="1" applyBorder="1" applyAlignment="1">
      <alignment horizontal="center" vertical="center"/>
    </xf>
    <xf numFmtId="0" fontId="0" fillId="7" borderId="4" xfId="1" applyFont="1" applyFill="1" applyBorder="1" applyAlignment="1">
      <alignment horizontal="center" vertical="center"/>
    </xf>
    <xf numFmtId="0" fontId="0" fillId="7" borderId="28" xfId="1" applyFont="1" applyFill="1" applyBorder="1" applyAlignment="1">
      <alignment horizontal="center" vertical="center"/>
    </xf>
    <xf numFmtId="0" fontId="4" fillId="7" borderId="3" xfId="1" applyFill="1" applyBorder="1" applyAlignment="1">
      <alignment horizontal="center" vertical="center"/>
    </xf>
    <xf numFmtId="0" fontId="4" fillId="7" borderId="14" xfId="1" applyFill="1" applyBorder="1" applyAlignment="1">
      <alignment horizontal="center" vertical="center"/>
    </xf>
    <xf numFmtId="0" fontId="4" fillId="7" borderId="4" xfId="1" applyFill="1" applyBorder="1" applyAlignment="1">
      <alignment horizontal="center" vertical="center"/>
    </xf>
    <xf numFmtId="0" fontId="4" fillId="7" borderId="28" xfId="1" applyFill="1" applyBorder="1" applyAlignment="1">
      <alignment horizontal="center" vertical="center"/>
    </xf>
    <xf numFmtId="0" fontId="3" fillId="7" borderId="3" xfId="1" applyFont="1" applyFill="1" applyBorder="1" applyAlignment="1">
      <alignment horizontal="center" vertical="center"/>
    </xf>
    <xf numFmtId="0" fontId="3" fillId="7" borderId="14" xfId="1" applyFont="1" applyFill="1" applyBorder="1" applyAlignment="1">
      <alignment horizontal="center" vertical="center"/>
    </xf>
    <xf numFmtId="0" fontId="3" fillId="7" borderId="4" xfId="1" applyFont="1" applyFill="1" applyBorder="1" applyAlignment="1">
      <alignment horizontal="center" vertical="center"/>
    </xf>
    <xf numFmtId="0" fontId="3" fillId="7" borderId="28" xfId="1" applyFont="1" applyFill="1" applyBorder="1" applyAlignment="1">
      <alignment horizontal="center" vertical="center"/>
    </xf>
    <xf numFmtId="164" fontId="6" fillId="9" borderId="9" xfId="0" applyNumberFormat="1" applyFont="1" applyFill="1" applyBorder="1" applyAlignment="1">
      <alignment horizontal="center" vertical="center"/>
    </xf>
    <xf numFmtId="164" fontId="6" fillId="9" borderId="10" xfId="0" applyNumberFormat="1" applyFont="1" applyFill="1" applyBorder="1" applyAlignment="1">
      <alignment horizontal="center" vertical="center"/>
    </xf>
    <xf numFmtId="0" fontId="20" fillId="10" borderId="0" xfId="0" applyFont="1" applyFill="1" applyAlignment="1">
      <alignment horizontal="center"/>
    </xf>
    <xf numFmtId="164" fontId="10" fillId="2" borderId="9" xfId="0" applyNumberFormat="1" applyFont="1" applyFill="1" applyBorder="1" applyAlignment="1">
      <alignment horizontal="center" vertical="center"/>
    </xf>
    <xf numFmtId="164" fontId="10" fillId="2" borderId="1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10" fillId="9" borderId="9" xfId="0" applyNumberFormat="1" applyFont="1" applyFill="1" applyBorder="1" applyAlignment="1">
      <alignment horizontal="center" vertical="center"/>
    </xf>
    <xf numFmtId="164" fontId="10" fillId="9" borderId="10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6" fontId="31" fillId="2" borderId="2" xfId="0" applyNumberFormat="1" applyFont="1" applyFill="1" applyBorder="1" applyAlignment="1">
      <alignment horizontal="center"/>
    </xf>
    <xf numFmtId="49" fontId="13" fillId="17" borderId="31" xfId="0" applyNumberFormat="1" applyFont="1" applyFill="1" applyBorder="1" applyAlignment="1">
      <alignment horizontal="center" vertical="center"/>
    </xf>
    <xf numFmtId="49" fontId="13" fillId="17" borderId="32" xfId="0" applyNumberFormat="1" applyFont="1" applyFill="1" applyBorder="1" applyAlignment="1">
      <alignment horizontal="center" vertical="center"/>
    </xf>
    <xf numFmtId="49" fontId="14" fillId="17" borderId="31" xfId="0" applyNumberFormat="1" applyFont="1" applyFill="1" applyBorder="1" applyAlignment="1">
      <alignment horizontal="center" vertical="center"/>
    </xf>
    <xf numFmtId="49" fontId="14" fillId="17" borderId="34" xfId="0" applyNumberFormat="1" applyFont="1" applyFill="1" applyBorder="1" applyAlignment="1">
      <alignment horizontal="center" vertical="center"/>
    </xf>
    <xf numFmtId="166" fontId="33" fillId="2" borderId="23" xfId="0" applyNumberFormat="1" applyFont="1" applyFill="1" applyBorder="1" applyAlignment="1">
      <alignment horizontal="center" vertical="center"/>
    </xf>
    <xf numFmtId="166" fontId="33" fillId="2" borderId="22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166" fontId="3" fillId="2" borderId="22" xfId="0" applyNumberFormat="1" applyFont="1" applyFill="1" applyBorder="1" applyAlignment="1">
      <alignment horizontal="center" vertical="center"/>
    </xf>
    <xf numFmtId="166" fontId="3" fillId="2" borderId="30" xfId="0" applyNumberFormat="1" applyFont="1" applyFill="1" applyBorder="1" applyAlignment="1">
      <alignment horizontal="center" vertical="center"/>
    </xf>
    <xf numFmtId="166" fontId="3" fillId="2" borderId="24" xfId="0" applyNumberFormat="1" applyFont="1" applyFill="1" applyBorder="1" applyAlignment="1">
      <alignment horizontal="center" vertical="center"/>
    </xf>
    <xf numFmtId="166" fontId="3" fillId="0" borderId="9" xfId="0" applyNumberFormat="1" applyFont="1" applyBorder="1" applyAlignment="1">
      <alignment horizontal="center" vertical="center"/>
    </xf>
    <xf numFmtId="166" fontId="3" fillId="0" borderId="10" xfId="0" applyNumberFormat="1" applyFont="1" applyBorder="1" applyAlignment="1">
      <alignment horizontal="center" vertical="center"/>
    </xf>
    <xf numFmtId="166" fontId="3" fillId="0" borderId="9" xfId="0" applyNumberFormat="1" applyFont="1" applyBorder="1" applyAlignment="1">
      <alignment horizontal="center" vertical="center"/>
    </xf>
    <xf numFmtId="166" fontId="3" fillId="0" borderId="10" xfId="0" applyNumberFormat="1" applyFont="1" applyBorder="1" applyAlignment="1">
      <alignment horizontal="center" vertical="center"/>
    </xf>
    <xf numFmtId="166" fontId="0" fillId="0" borderId="9" xfId="0" applyNumberFormat="1" applyFont="1" applyBorder="1" applyAlignment="1">
      <alignment horizontal="center" vertical="center"/>
    </xf>
    <xf numFmtId="166" fontId="0" fillId="0" borderId="10" xfId="0" applyNumberFormat="1" applyFont="1" applyBorder="1" applyAlignment="1">
      <alignment horizontal="center" vertical="center"/>
    </xf>
    <xf numFmtId="164" fontId="6" fillId="9" borderId="0" xfId="0" applyNumberFormat="1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10" borderId="9" xfId="1" applyNumberFormat="1" applyFont="1" applyFill="1" applyBorder="1" applyAlignment="1">
      <alignment horizontal="center"/>
    </xf>
    <xf numFmtId="166" fontId="0" fillId="11" borderId="9" xfId="0" applyNumberFormat="1" applyFont="1" applyFill="1" applyBorder="1" applyAlignment="1">
      <alignment horizontal="center" vertical="center"/>
    </xf>
    <xf numFmtId="166" fontId="0" fillId="11" borderId="10" xfId="0" applyNumberFormat="1" applyFont="1" applyFill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14" fontId="8" fillId="0" borderId="0" xfId="0" applyNumberFormat="1" applyFont="1"/>
    <xf numFmtId="14" fontId="0" fillId="0" borderId="0" xfId="0" applyNumberFormat="1"/>
    <xf numFmtId="16" fontId="14" fillId="2" borderId="0" xfId="0" applyNumberFormat="1" applyFont="1" applyFill="1" applyBorder="1" applyAlignment="1">
      <alignment horizontal="center"/>
    </xf>
    <xf numFmtId="16" fontId="14" fillId="2" borderId="0" xfId="0" applyNumberFormat="1" applyFont="1" applyFill="1" applyBorder="1" applyAlignment="1">
      <alignment horizontal="center"/>
    </xf>
    <xf numFmtId="0" fontId="33" fillId="2" borderId="9" xfId="1" applyFont="1" applyFill="1" applyBorder="1" applyAlignment="1">
      <alignment horizontal="center" vertical="center"/>
    </xf>
    <xf numFmtId="0" fontId="22" fillId="10" borderId="9" xfId="1" applyNumberFormat="1" applyFont="1" applyFill="1" applyBorder="1" applyAlignment="1">
      <alignment horizontal="center"/>
    </xf>
    <xf numFmtId="0" fontId="0" fillId="7" borderId="1" xfId="1" applyFont="1" applyFill="1" applyBorder="1" applyAlignment="1">
      <alignment horizontal="center" vertical="center"/>
    </xf>
    <xf numFmtId="0" fontId="5" fillId="7" borderId="9" xfId="1" applyFont="1" applyFill="1" applyBorder="1" applyAlignment="1">
      <alignment horizontal="center" vertical="center"/>
    </xf>
    <xf numFmtId="0" fontId="5" fillId="7" borderId="9" xfId="1" applyFont="1" applyFill="1" applyBorder="1" applyAlignment="1">
      <alignment horizontal="center" vertical="center"/>
    </xf>
    <xf numFmtId="0" fontId="33" fillId="2" borderId="10" xfId="1" applyFont="1" applyFill="1" applyBorder="1" applyAlignment="1">
      <alignment horizontal="center" vertical="center"/>
    </xf>
    <xf numFmtId="0" fontId="22" fillId="10" borderId="10" xfId="1" applyNumberFormat="1" applyFont="1" applyFill="1" applyBorder="1" applyAlignment="1">
      <alignment horizontal="center" vertical="top"/>
    </xf>
    <xf numFmtId="0" fontId="0" fillId="7" borderId="2" xfId="1" applyFont="1" applyFill="1" applyBorder="1" applyAlignment="1">
      <alignment horizontal="center" vertical="center"/>
    </xf>
    <xf numFmtId="0" fontId="5" fillId="7" borderId="10" xfId="1" applyFont="1" applyFill="1" applyBorder="1" applyAlignment="1">
      <alignment horizontal="center" vertical="center"/>
    </xf>
    <xf numFmtId="0" fontId="5" fillId="7" borderId="10" xfId="1" applyFont="1" applyFill="1" applyBorder="1" applyAlignment="1">
      <alignment horizontal="center" vertical="center"/>
    </xf>
    <xf numFmtId="164" fontId="33" fillId="2" borderId="24" xfId="0" applyNumberFormat="1" applyFont="1" applyFill="1" applyBorder="1" applyAlignment="1">
      <alignment horizontal="center" vertical="center"/>
    </xf>
    <xf numFmtId="164" fontId="0" fillId="9" borderId="37" xfId="0" applyNumberFormat="1" applyFont="1" applyFill="1" applyBorder="1" applyAlignment="1">
      <alignment horizontal="center" vertical="center"/>
    </xf>
    <xf numFmtId="164" fontId="0" fillId="9" borderId="44" xfId="0" applyNumberFormat="1" applyFont="1" applyFill="1" applyBorder="1" applyAlignment="1">
      <alignment horizontal="center" vertical="center"/>
    </xf>
    <xf numFmtId="164" fontId="0" fillId="9" borderId="43" xfId="0" applyNumberFormat="1" applyFont="1" applyFill="1" applyBorder="1" applyAlignment="1">
      <alignment horizontal="center" vertical="center"/>
    </xf>
    <xf numFmtId="164" fontId="33" fillId="2" borderId="22" xfId="0" applyNumberFormat="1" applyFont="1" applyFill="1" applyBorder="1" applyAlignment="1">
      <alignment horizontal="center" vertical="center"/>
    </xf>
    <xf numFmtId="164" fontId="3" fillId="9" borderId="26" xfId="0" applyNumberFormat="1" applyFont="1" applyFill="1" applyBorder="1" applyAlignment="1">
      <alignment horizontal="center" vertical="center"/>
    </xf>
    <xf numFmtId="164" fontId="3" fillId="9" borderId="27" xfId="0" applyNumberFormat="1" applyFont="1" applyFill="1" applyBorder="1" applyAlignment="1">
      <alignment horizontal="center" vertical="center"/>
    </xf>
    <xf numFmtId="164" fontId="3" fillId="9" borderId="25" xfId="0" applyNumberFormat="1" applyFont="1" applyFill="1" applyBorder="1" applyAlignment="1">
      <alignment horizontal="center" vertical="center"/>
    </xf>
    <xf numFmtId="164" fontId="0" fillId="4" borderId="35" xfId="0" applyNumberFormat="1" applyFont="1" applyFill="1" applyBorder="1" applyAlignment="1">
      <alignment horizontal="center" vertical="center"/>
    </xf>
    <xf numFmtId="166" fontId="34" fillId="0" borderId="9" xfId="0" applyNumberFormat="1" applyFont="1" applyBorder="1" applyAlignment="1">
      <alignment horizontal="center" vertical="center"/>
    </xf>
    <xf numFmtId="166" fontId="24" fillId="0" borderId="9" xfId="0" applyNumberFormat="1" applyFont="1" applyBorder="1" applyAlignment="1">
      <alignment horizontal="center" vertical="center"/>
    </xf>
    <xf numFmtId="164" fontId="3" fillId="4" borderId="45" xfId="0" applyNumberFormat="1" applyFont="1" applyFill="1" applyBorder="1" applyAlignment="1">
      <alignment horizontal="center" vertical="center"/>
    </xf>
    <xf numFmtId="164" fontId="0" fillId="4" borderId="45" xfId="0" applyNumberFormat="1" applyFont="1" applyFill="1" applyBorder="1" applyAlignment="1">
      <alignment horizontal="center" vertical="center"/>
    </xf>
    <xf numFmtId="166" fontId="34" fillId="0" borderId="10" xfId="0" applyNumberFormat="1" applyFont="1" applyBorder="1" applyAlignment="1">
      <alignment horizontal="center" vertical="center"/>
    </xf>
    <xf numFmtId="166" fontId="24" fillId="0" borderId="10" xfId="0" applyNumberFormat="1" applyFont="1" applyBorder="1" applyAlignment="1">
      <alignment horizontal="center" vertical="center"/>
    </xf>
    <xf numFmtId="164" fontId="0" fillId="2" borderId="21" xfId="0" applyNumberFormat="1" applyFont="1" applyFill="1" applyBorder="1" applyAlignment="1">
      <alignment horizontal="center" vertical="center"/>
    </xf>
    <xf numFmtId="164" fontId="0" fillId="2" borderId="39" xfId="0" applyNumberFormat="1" applyFont="1" applyFill="1" applyBorder="1" applyAlignment="1">
      <alignment horizontal="center" vertical="center"/>
    </xf>
    <xf numFmtId="164" fontId="0" fillId="2" borderId="35" xfId="0" applyNumberFormat="1" applyFont="1" applyFill="1" applyBorder="1" applyAlignment="1">
      <alignment horizontal="center" vertical="center"/>
    </xf>
    <xf numFmtId="164" fontId="3" fillId="2" borderId="45" xfId="0" applyNumberFormat="1" applyFont="1" applyFill="1" applyBorder="1" applyAlignment="1">
      <alignment horizontal="center" vertical="center"/>
    </xf>
    <xf numFmtId="164" fontId="0" fillId="3" borderId="45" xfId="0" applyNumberFormat="1" applyFont="1" applyFill="1" applyBorder="1" applyAlignment="1">
      <alignment horizontal="center" vertical="center"/>
    </xf>
    <xf numFmtId="164" fontId="0" fillId="16" borderId="35" xfId="0" applyNumberFormat="1" applyFont="1" applyFill="1" applyBorder="1" applyAlignment="1">
      <alignment horizontal="center" vertical="center"/>
    </xf>
    <xf numFmtId="164" fontId="3" fillId="16" borderId="45" xfId="0" applyNumberFormat="1" applyFont="1" applyFill="1" applyBorder="1" applyAlignment="1">
      <alignment horizontal="center" vertical="center"/>
    </xf>
    <xf numFmtId="164" fontId="0" fillId="16" borderId="45" xfId="0" applyNumberFormat="1" applyFont="1" applyFill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vertical="center"/>
    </xf>
    <xf numFmtId="167" fontId="28" fillId="2" borderId="42" xfId="0" applyNumberFormat="1" applyFont="1" applyFill="1" applyBorder="1" applyAlignment="1">
      <alignment vertical="center"/>
    </xf>
    <xf numFmtId="0" fontId="35" fillId="0" borderId="42" xfId="0" applyFont="1" applyBorder="1" applyAlignment="1">
      <alignment horizontal="center" vertical="center"/>
    </xf>
    <xf numFmtId="0" fontId="0" fillId="0" borderId="42" xfId="0" applyBorder="1"/>
    <xf numFmtId="0" fontId="0" fillId="0" borderId="34" xfId="0" applyBorder="1"/>
    <xf numFmtId="1" fontId="30" fillId="0" borderId="0" xfId="0" applyNumberFormat="1" applyFont="1" applyBorder="1" applyAlignment="1">
      <alignment horizontal="center" vertical="center"/>
    </xf>
    <xf numFmtId="1" fontId="30" fillId="2" borderId="0" xfId="0" applyNumberFormat="1" applyFont="1" applyFill="1" applyBorder="1" applyAlignment="1">
      <alignment horizontal="center" vertical="center"/>
    </xf>
    <xf numFmtId="20" fontId="36" fillId="2" borderId="42" xfId="1" applyNumberFormat="1" applyFont="1" applyFill="1" applyBorder="1" applyAlignment="1">
      <alignment horizontal="center" vertical="center"/>
    </xf>
    <xf numFmtId="167" fontId="3" fillId="2" borderId="42" xfId="0" applyNumberFormat="1" applyFont="1" applyFill="1" applyBorder="1" applyAlignment="1">
      <alignment horizontal="center" vertical="center"/>
    </xf>
    <xf numFmtId="167" fontId="8" fillId="2" borderId="42" xfId="0" applyNumberFormat="1" applyFont="1" applyFill="1" applyBorder="1" applyAlignment="1">
      <alignment horizontal="center"/>
    </xf>
    <xf numFmtId="167" fontId="0" fillId="0" borderId="42" xfId="0" applyNumberFormat="1" applyBorder="1"/>
    <xf numFmtId="167" fontId="8" fillId="2" borderId="42" xfId="0" applyNumberFormat="1" applyFont="1" applyFill="1" applyBorder="1" applyAlignment="1">
      <alignment horizontal="center" vertical="center"/>
    </xf>
    <xf numFmtId="20" fontId="36" fillId="2" borderId="0" xfId="1" applyNumberFormat="1" applyFont="1" applyFill="1" applyBorder="1" applyAlignment="1">
      <alignment horizontal="center" vertical="center"/>
    </xf>
    <xf numFmtId="167" fontId="3" fillId="2" borderId="0" xfId="0" applyNumberFormat="1" applyFont="1" applyFill="1" applyBorder="1" applyAlignment="1">
      <alignment horizontal="center" vertical="center"/>
    </xf>
    <xf numFmtId="167" fontId="8" fillId="2" borderId="0" xfId="0" applyNumberFormat="1" applyFont="1" applyFill="1" applyBorder="1" applyAlignment="1">
      <alignment horizontal="center"/>
    </xf>
    <xf numFmtId="0" fontId="36" fillId="2" borderId="42" xfId="1" applyFont="1" applyFill="1" applyBorder="1" applyAlignment="1">
      <alignment horizontal="center" vertical="center"/>
    </xf>
    <xf numFmtId="167" fontId="11" fillId="2" borderId="42" xfId="0" applyNumberFormat="1" applyFont="1" applyFill="1" applyBorder="1" applyAlignment="1">
      <alignment horizontal="center" vertical="center"/>
    </xf>
    <xf numFmtId="167" fontId="6" fillId="2" borderId="42" xfId="0" applyNumberFormat="1" applyFont="1" applyFill="1" applyBorder="1" applyAlignment="1">
      <alignment horizontal="center" vertical="center"/>
    </xf>
    <xf numFmtId="167" fontId="16" fillId="2" borderId="42" xfId="0" applyNumberFormat="1" applyFont="1" applyFill="1" applyBorder="1" applyAlignment="1">
      <alignment vertical="center"/>
    </xf>
    <xf numFmtId="0" fontId="36" fillId="2" borderId="0" xfId="1" applyFont="1" applyFill="1" applyBorder="1" applyAlignment="1">
      <alignment horizontal="center" vertical="center"/>
    </xf>
    <xf numFmtId="167" fontId="11" fillId="2" borderId="0" xfId="0" applyNumberFormat="1" applyFont="1" applyFill="1" applyBorder="1" applyAlignment="1">
      <alignment horizontal="center" vertical="center"/>
    </xf>
    <xf numFmtId="167" fontId="3" fillId="2" borderId="42" xfId="0" applyNumberFormat="1" applyFont="1" applyFill="1" applyBorder="1" applyAlignment="1">
      <alignment horizontal="center" vertical="center"/>
    </xf>
    <xf numFmtId="167" fontId="3" fillId="2" borderId="0" xfId="0" applyNumberFormat="1" applyFont="1" applyFill="1" applyBorder="1" applyAlignment="1">
      <alignment horizontal="center" vertical="center"/>
    </xf>
    <xf numFmtId="167" fontId="11" fillId="2" borderId="42" xfId="0" applyNumberFormat="1" applyFont="1" applyFill="1" applyBorder="1" applyAlignment="1">
      <alignment horizontal="center"/>
    </xf>
    <xf numFmtId="167" fontId="0" fillId="0" borderId="0" xfId="0" applyNumberFormat="1" applyBorder="1"/>
    <xf numFmtId="20" fontId="3" fillId="0" borderId="0" xfId="0" applyNumberFormat="1" applyFont="1"/>
    <xf numFmtId="20" fontId="3" fillId="2" borderId="0" xfId="0" applyNumberFormat="1" applyFont="1" applyFill="1" applyBorder="1"/>
    <xf numFmtId="20" fontId="3" fillId="0" borderId="0" xfId="0" applyNumberFormat="1" applyFont="1" applyAlignment="1">
      <alignment horizontal="center"/>
    </xf>
    <xf numFmtId="166" fontId="0" fillId="2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66" fontId="3" fillId="2" borderId="0" xfId="0" applyNumberFormat="1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166" fontId="0" fillId="2" borderId="0" xfId="0" applyNumberFormat="1" applyFont="1" applyFill="1" applyBorder="1" applyAlignment="1">
      <alignment horizontal="center" vertical="center"/>
    </xf>
    <xf numFmtId="167" fontId="3" fillId="2" borderId="41" xfId="0" applyNumberFormat="1" applyFont="1" applyFill="1" applyBorder="1" applyAlignment="1">
      <alignment horizontal="center" vertical="center"/>
    </xf>
    <xf numFmtId="167" fontId="3" fillId="2" borderId="40" xfId="0" applyNumberFormat="1" applyFont="1" applyFill="1" applyBorder="1" applyAlignment="1">
      <alignment horizontal="center" vertical="center"/>
    </xf>
    <xf numFmtId="167" fontId="3" fillId="2" borderId="46" xfId="0" applyNumberFormat="1" applyFont="1" applyFill="1" applyBorder="1" applyAlignment="1">
      <alignment horizontal="center" vertical="center"/>
    </xf>
    <xf numFmtId="167" fontId="3" fillId="2" borderId="47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0" fillId="3" borderId="11" xfId="0" applyNumberFormat="1" applyFont="1" applyFill="1" applyBorder="1" applyAlignment="1">
      <alignment horizontal="center" vertical="center"/>
    </xf>
    <xf numFmtId="164" fontId="0" fillId="3" borderId="18" xfId="0" applyNumberFormat="1" applyFont="1" applyFill="1" applyBorder="1" applyAlignment="1">
      <alignment horizontal="center" vertical="center"/>
    </xf>
    <xf numFmtId="164" fontId="0" fillId="3" borderId="17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 applyAlignment="1">
      <alignment horizontal="center" vertical="center"/>
    </xf>
    <xf numFmtId="164" fontId="0" fillId="2" borderId="38" xfId="0" applyNumberFormat="1" applyFont="1" applyFill="1" applyBorder="1" applyAlignment="1">
      <alignment horizontal="center" vertical="center"/>
    </xf>
    <xf numFmtId="164" fontId="0" fillId="2" borderId="36" xfId="0" applyNumberFormat="1" applyFont="1" applyFill="1" applyBorder="1" applyAlignment="1">
      <alignment horizontal="center" vertical="center"/>
    </xf>
    <xf numFmtId="164" fontId="0" fillId="2" borderId="7" xfId="0" applyNumberFormat="1" applyFont="1" applyFill="1" applyBorder="1" applyAlignment="1">
      <alignment horizontal="center" vertical="center"/>
    </xf>
    <xf numFmtId="164" fontId="3" fillId="2" borderId="35" xfId="0" applyNumberFormat="1" applyFont="1" applyFill="1" applyBorder="1" applyAlignment="1">
      <alignment horizontal="center" vertical="center"/>
    </xf>
  </cellXfs>
  <cellStyles count="2">
    <cellStyle name="20 % - Accent1" xfId="1" builtinId="30"/>
    <cellStyle name="Normal" xfId="0" builtinId="0"/>
  </cellStyles>
  <dxfs count="4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AA6D8"/>
      <color rgb="FFFF9999"/>
      <color rgb="FFDFE8F1"/>
      <color rgb="FFFFFFCC"/>
      <color rgb="FFECD882"/>
      <color rgb="FFE7EEF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DKZ41"/>
  <sheetViews>
    <sheetView showGridLines="0" tabSelected="1" showRuler="0" topLeftCell="GF1" zoomScaleNormal="100" zoomScalePageLayoutView="85" workbookViewId="0">
      <selection activeCell="J3" sqref="J3:K3"/>
    </sheetView>
  </sheetViews>
  <sheetFormatPr baseColWidth="10" defaultColWidth="11.44140625" defaultRowHeight="14.4" x14ac:dyDescent="0.3"/>
  <cols>
    <col min="1" max="1" width="6.6640625" customWidth="1"/>
    <col min="2" max="2" width="1.88671875" customWidth="1"/>
    <col min="3" max="3" width="13.6640625" customWidth="1"/>
    <col min="4" max="5" width="5.6640625" customWidth="1"/>
    <col min="6" max="6" width="5.6640625" hidden="1" customWidth="1"/>
    <col min="7" max="8" width="5.6640625" customWidth="1"/>
    <col min="9" max="9" width="5.6640625" hidden="1" customWidth="1"/>
    <col min="10" max="11" width="5.6640625" customWidth="1"/>
    <col min="12" max="12" width="5.6640625" hidden="1" customWidth="1"/>
    <col min="13" max="14" width="5.6640625" customWidth="1"/>
    <col min="15" max="15" width="5.6640625" hidden="1" customWidth="1"/>
    <col min="16" max="17" width="5.6640625" customWidth="1"/>
    <col min="18" max="18" width="5.6640625" hidden="1" customWidth="1"/>
    <col min="19" max="20" width="5.6640625" customWidth="1"/>
    <col min="21" max="21" width="5.6640625" hidden="1" customWidth="1"/>
    <col min="22" max="23" width="5.6640625" customWidth="1"/>
    <col min="24" max="24" width="5.5546875" hidden="1" customWidth="1"/>
    <col min="25" max="25" width="6.33203125" hidden="1" customWidth="1"/>
    <col min="26" max="26" width="5.5546875" hidden="1" customWidth="1"/>
    <col min="27" max="27" width="5.88671875" bestFit="1" customWidth="1"/>
    <col min="28" max="28" width="6.44140625" hidden="1" customWidth="1"/>
    <col min="29" max="29" width="6.44140625" bestFit="1" customWidth="1"/>
    <col min="30" max="30" width="6.6640625" customWidth="1"/>
    <col min="31" max="31" width="6.6640625" hidden="1" customWidth="1"/>
    <col min="32" max="32" width="6.6640625" customWidth="1"/>
    <col min="33" max="33" width="1.88671875" customWidth="1"/>
    <col min="34" max="34" width="13.6640625" customWidth="1"/>
    <col min="35" max="36" width="5.6640625" customWidth="1"/>
    <col min="37" max="37" width="5.6640625" hidden="1" customWidth="1"/>
    <col min="38" max="39" width="5.6640625" customWidth="1"/>
    <col min="40" max="40" width="5.6640625" hidden="1" customWidth="1"/>
    <col min="41" max="42" width="5.6640625" customWidth="1"/>
    <col min="43" max="43" width="5.6640625" hidden="1" customWidth="1"/>
    <col min="44" max="45" width="5.6640625" customWidth="1"/>
    <col min="46" max="46" width="5.6640625" hidden="1" customWidth="1"/>
    <col min="47" max="48" width="5.6640625" customWidth="1"/>
    <col min="49" max="49" width="5.6640625" hidden="1" customWidth="1"/>
    <col min="50" max="51" width="5.6640625" customWidth="1"/>
    <col min="52" max="52" width="5.6640625" hidden="1" customWidth="1"/>
    <col min="53" max="54" width="5.6640625" customWidth="1"/>
    <col min="55" max="55" width="5.5546875" hidden="1" customWidth="1"/>
    <col min="56" max="56" width="6.33203125" hidden="1" customWidth="1"/>
    <col min="57" max="57" width="5.5546875" hidden="1" customWidth="1"/>
    <col min="58" max="58" width="5.88671875" bestFit="1" customWidth="1"/>
    <col min="59" max="59" width="6.44140625" hidden="1" customWidth="1"/>
    <col min="60" max="60" width="6.44140625" bestFit="1" customWidth="1"/>
    <col min="61" max="61" width="6.6640625" customWidth="1"/>
    <col min="62" max="62" width="6.6640625" hidden="1" customWidth="1"/>
    <col min="63" max="63" width="6.6640625" customWidth="1"/>
    <col min="64" max="64" width="1.88671875" customWidth="1"/>
    <col min="65" max="65" width="13.6640625" customWidth="1"/>
    <col min="66" max="67" width="5.6640625" customWidth="1"/>
    <col min="68" max="68" width="5.6640625" hidden="1" customWidth="1"/>
    <col min="69" max="70" width="5.6640625" customWidth="1"/>
    <col min="71" max="71" width="5.6640625" hidden="1" customWidth="1"/>
    <col min="72" max="73" width="5.6640625" customWidth="1"/>
    <col min="74" max="74" width="5.6640625" hidden="1" customWidth="1"/>
    <col min="75" max="76" width="5.6640625" customWidth="1"/>
    <col min="77" max="77" width="5.6640625" hidden="1" customWidth="1"/>
    <col min="78" max="79" width="5.6640625" customWidth="1"/>
    <col min="80" max="80" width="5.6640625" hidden="1" customWidth="1"/>
    <col min="81" max="82" width="5.6640625" customWidth="1"/>
    <col min="83" max="83" width="5.6640625" hidden="1" customWidth="1"/>
    <col min="84" max="85" width="5.6640625" customWidth="1"/>
    <col min="86" max="86" width="5.5546875" hidden="1" customWidth="1"/>
    <col min="87" max="87" width="6.33203125" hidden="1" customWidth="1"/>
    <col min="88" max="88" width="5.5546875" hidden="1" customWidth="1"/>
    <col min="89" max="89" width="5.88671875" bestFit="1" customWidth="1"/>
    <col min="90" max="90" width="6.44140625" hidden="1" customWidth="1"/>
    <col min="91" max="91" width="6.44140625" bestFit="1" customWidth="1"/>
    <col min="92" max="92" width="6.6640625" customWidth="1"/>
    <col min="93" max="93" width="6.6640625" hidden="1" customWidth="1"/>
    <col min="94" max="94" width="6.6640625" customWidth="1"/>
    <col min="95" max="95" width="1.88671875" customWidth="1"/>
    <col min="96" max="96" width="13.6640625" customWidth="1"/>
    <col min="97" max="98" width="5.6640625" customWidth="1"/>
    <col min="99" max="99" width="5.6640625" hidden="1" customWidth="1"/>
    <col min="100" max="101" width="5.6640625" customWidth="1"/>
    <col min="102" max="102" width="5.6640625" hidden="1" customWidth="1"/>
    <col min="103" max="104" width="5.6640625" customWidth="1"/>
    <col min="105" max="105" width="5.6640625" hidden="1" customWidth="1"/>
    <col min="106" max="107" width="5.6640625" customWidth="1"/>
    <col min="108" max="108" width="5.6640625" hidden="1" customWidth="1"/>
    <col min="109" max="110" width="5.6640625" customWidth="1"/>
    <col min="111" max="111" width="5.6640625" hidden="1" customWidth="1"/>
    <col min="112" max="113" width="5.6640625" customWidth="1"/>
    <col min="114" max="114" width="5.6640625" hidden="1" customWidth="1"/>
    <col min="115" max="116" width="5.6640625" customWidth="1"/>
    <col min="117" max="117" width="5.5546875" hidden="1" customWidth="1"/>
    <col min="118" max="118" width="6.33203125" hidden="1" customWidth="1"/>
    <col min="119" max="119" width="5.5546875" hidden="1" customWidth="1"/>
    <col min="120" max="120" width="5.88671875" bestFit="1" customWidth="1"/>
    <col min="121" max="121" width="6.44140625" hidden="1" customWidth="1"/>
    <col min="122" max="122" width="6.44140625" bestFit="1" customWidth="1"/>
    <col min="123" max="123" width="6.6640625" customWidth="1"/>
    <col min="124" max="124" width="6.6640625" hidden="1" customWidth="1"/>
    <col min="125" max="125" width="6.6640625" customWidth="1"/>
    <col min="126" max="126" width="1.88671875" customWidth="1"/>
    <col min="127" max="127" width="13.6640625" customWidth="1"/>
    <col min="128" max="129" width="5.6640625" customWidth="1"/>
    <col min="130" max="130" width="5.6640625" hidden="1" customWidth="1"/>
    <col min="131" max="132" width="5.6640625" customWidth="1"/>
    <col min="133" max="133" width="5.6640625" hidden="1" customWidth="1"/>
    <col min="134" max="135" width="5.6640625" customWidth="1"/>
    <col min="136" max="136" width="5.6640625" hidden="1" customWidth="1"/>
    <col min="137" max="138" width="5.6640625" customWidth="1"/>
    <col min="139" max="139" width="5.6640625" hidden="1" customWidth="1"/>
    <col min="140" max="141" width="5.6640625" customWidth="1"/>
    <col min="142" max="142" width="5.6640625" hidden="1" customWidth="1"/>
    <col min="143" max="144" width="5.6640625" customWidth="1"/>
    <col min="145" max="145" width="5.6640625" hidden="1" customWidth="1"/>
    <col min="146" max="147" width="5.6640625" customWidth="1"/>
    <col min="148" max="148" width="5.5546875" hidden="1" customWidth="1"/>
    <col min="149" max="149" width="6.33203125" hidden="1" customWidth="1"/>
    <col min="150" max="150" width="5.5546875" hidden="1" customWidth="1"/>
    <col min="151" max="151" width="5.88671875" bestFit="1" customWidth="1"/>
    <col min="152" max="152" width="6.44140625" hidden="1" customWidth="1"/>
    <col min="153" max="153" width="6.44140625" bestFit="1" customWidth="1"/>
    <col min="154" max="154" width="6.6640625" customWidth="1"/>
    <col min="155" max="155" width="6.6640625" hidden="1" customWidth="1"/>
    <col min="156" max="156" width="6.6640625" customWidth="1"/>
    <col min="157" max="157" width="5.109375" customWidth="1"/>
    <col min="158" max="158" width="13.6640625" customWidth="1"/>
    <col min="159" max="160" width="5.6640625" customWidth="1"/>
    <col min="161" max="161" width="5.6640625" hidden="1" customWidth="1"/>
    <col min="162" max="163" width="5.6640625" customWidth="1"/>
    <col min="164" max="164" width="5.6640625" hidden="1" customWidth="1"/>
    <col min="165" max="166" width="5.6640625" customWidth="1"/>
    <col min="167" max="167" width="5.6640625" hidden="1" customWidth="1"/>
    <col min="168" max="169" width="5.6640625" customWidth="1"/>
    <col min="170" max="170" width="5.6640625" hidden="1" customWidth="1"/>
    <col min="171" max="172" width="5.6640625" customWidth="1"/>
    <col min="173" max="173" width="5.6640625" hidden="1" customWidth="1"/>
    <col min="174" max="175" width="5.6640625" customWidth="1"/>
    <col min="176" max="176" width="5.6640625" hidden="1" customWidth="1"/>
    <col min="177" max="178" width="5.6640625" customWidth="1"/>
    <col min="179" max="179" width="5.5546875" hidden="1" customWidth="1"/>
    <col min="180" max="180" width="6.33203125" hidden="1" customWidth="1"/>
    <col min="181" max="181" width="5.5546875" hidden="1" customWidth="1"/>
    <col min="182" max="182" width="5.88671875" bestFit="1" customWidth="1"/>
    <col min="183" max="183" width="6.44140625" hidden="1" customWidth="1"/>
    <col min="184" max="184" width="6.44140625" bestFit="1" customWidth="1"/>
    <col min="185" max="185" width="6.6640625" customWidth="1"/>
    <col min="186" max="186" width="6.6640625" hidden="1" customWidth="1"/>
    <col min="187" max="188" width="6.6640625" customWidth="1"/>
    <col min="189" max="189" width="9.44140625" customWidth="1"/>
    <col min="190" max="199" width="1.44140625" customWidth="1"/>
    <col min="200" max="200" width="5.33203125" customWidth="1"/>
    <col min="201" max="210" width="1.44140625" customWidth="1"/>
    <col min="211" max="211" width="5.33203125" customWidth="1"/>
    <col min="212" max="221" width="1.44140625" customWidth="1"/>
    <col min="222" max="222" width="5.33203125" customWidth="1"/>
    <col min="223" max="232" width="1.44140625" customWidth="1"/>
    <col min="233" max="233" width="5.33203125" customWidth="1"/>
    <col min="234" max="243" width="1.44140625" customWidth="1"/>
    <col min="244" max="244" width="5.33203125" customWidth="1"/>
    <col min="245" max="254" width="1.44140625" customWidth="1"/>
    <col min="255" max="255" width="5.33203125" customWidth="1"/>
    <col min="256" max="265" width="1.44140625" customWidth="1"/>
    <col min="266" max="268" width="5.33203125" customWidth="1"/>
    <col min="269" max="274" width="4.77734375" customWidth="1"/>
  </cols>
  <sheetData>
    <row r="1" spans="1:274" ht="15.75" customHeight="1" x14ac:dyDescent="0.3">
      <c r="GG1" s="272" t="e">
        <f>#REF!+(#REF!-1)*7</f>
        <v>#REF!</v>
      </c>
    </row>
    <row r="2" spans="1:274" ht="15.6" x14ac:dyDescent="0.3">
      <c r="D2" s="222"/>
      <c r="E2" s="222"/>
      <c r="G2" s="222"/>
      <c r="H2" s="222"/>
      <c r="I2" s="44"/>
      <c r="J2" s="222"/>
      <c r="K2" s="222"/>
      <c r="M2" s="222"/>
      <c r="N2" s="222"/>
      <c r="P2" s="248" t="s">
        <v>48</v>
      </c>
      <c r="Q2" s="248"/>
      <c r="S2" s="223"/>
      <c r="T2" s="223"/>
      <c r="AI2" s="222"/>
      <c r="AJ2" s="222"/>
      <c r="AL2" s="222"/>
      <c r="AM2" s="222"/>
      <c r="AN2" s="44"/>
      <c r="AO2" s="222"/>
      <c r="AP2" s="222"/>
      <c r="AR2" s="222"/>
      <c r="AS2" s="222"/>
      <c r="AU2" s="222"/>
      <c r="AV2" s="222"/>
      <c r="AX2" s="223"/>
      <c r="AY2" s="223"/>
      <c r="BN2" s="222"/>
      <c r="BO2" s="222"/>
      <c r="BQ2" s="222"/>
      <c r="BR2" s="222"/>
      <c r="BS2" s="44"/>
      <c r="BT2" s="222"/>
      <c r="BU2" s="222"/>
      <c r="BW2" s="222"/>
      <c r="BX2" s="222"/>
      <c r="BZ2" s="222"/>
      <c r="CA2" s="222"/>
      <c r="CC2" s="223"/>
      <c r="CD2" s="223"/>
      <c r="CS2" s="222"/>
      <c r="CT2" s="222"/>
      <c r="CV2" s="222"/>
      <c r="CW2" s="222"/>
      <c r="CX2" s="44"/>
      <c r="CY2" s="222"/>
      <c r="CZ2" s="222"/>
      <c r="DB2" s="222"/>
      <c r="DC2" s="222"/>
      <c r="DE2" s="222"/>
      <c r="DF2" s="222"/>
      <c r="DH2" s="223"/>
      <c r="DI2" s="223"/>
      <c r="DX2" s="221"/>
      <c r="DY2" s="221"/>
      <c r="EA2" s="222"/>
      <c r="EB2" s="222"/>
      <c r="EC2" s="44"/>
      <c r="ED2" s="222"/>
      <c r="EE2" s="222"/>
      <c r="EG2" s="222"/>
      <c r="EH2" s="222"/>
      <c r="EJ2" s="222"/>
      <c r="EK2" s="222"/>
      <c r="EM2" s="223"/>
      <c r="EN2" s="223"/>
      <c r="FC2" s="221"/>
      <c r="FD2" s="221"/>
      <c r="FF2" s="222"/>
      <c r="FG2" s="222"/>
      <c r="FH2" s="44"/>
      <c r="FI2" s="222"/>
      <c r="FJ2" s="222"/>
      <c r="FL2" s="222"/>
      <c r="FM2" s="222"/>
      <c r="FO2" s="222"/>
      <c r="FP2" s="222"/>
      <c r="FR2" s="223"/>
      <c r="FS2" s="223"/>
      <c r="GG2" s="273"/>
      <c r="GL2" s="222"/>
      <c r="GM2" s="222"/>
      <c r="GN2" s="186"/>
      <c r="GO2" s="186"/>
      <c r="GP2" s="186"/>
      <c r="GQ2" s="186"/>
      <c r="GW2" s="222"/>
      <c r="GX2" s="222"/>
      <c r="GY2" s="186"/>
      <c r="GZ2" s="186"/>
      <c r="HA2" s="186"/>
      <c r="HB2" s="186"/>
      <c r="HH2" s="222"/>
      <c r="HI2" s="222"/>
      <c r="HJ2" s="186"/>
      <c r="HK2" s="186"/>
      <c r="HL2" s="186"/>
      <c r="HM2" s="186"/>
      <c r="HS2" s="222"/>
      <c r="HT2" s="222"/>
      <c r="HU2" s="186"/>
      <c r="HV2" s="186"/>
      <c r="HW2" s="186"/>
      <c r="HX2" s="186"/>
      <c r="ID2" s="222"/>
      <c r="IE2" s="222"/>
      <c r="IF2" s="186"/>
      <c r="IG2" s="186"/>
      <c r="IH2" s="186"/>
      <c r="II2" s="186"/>
      <c r="IO2" s="222"/>
      <c r="IP2" s="222"/>
      <c r="IQ2" s="186"/>
      <c r="IR2" s="186"/>
      <c r="IS2" s="186"/>
      <c r="IT2" s="186"/>
      <c r="IZ2" s="222"/>
      <c r="JA2" s="222"/>
      <c r="JB2" s="186"/>
      <c r="JC2" s="186"/>
      <c r="JD2" s="186"/>
      <c r="JE2" s="186"/>
    </row>
    <row r="3" spans="1:274" ht="16.2" thickBot="1" x14ac:dyDescent="0.35">
      <c r="C3" s="104"/>
      <c r="D3" s="224"/>
      <c r="E3" s="224"/>
      <c r="F3" s="119"/>
      <c r="G3" s="224"/>
      <c r="H3" s="224"/>
      <c r="I3" s="120"/>
      <c r="J3" s="225"/>
      <c r="K3" s="225"/>
      <c r="M3" s="225"/>
      <c r="N3" s="225"/>
      <c r="P3" s="249" t="s">
        <v>49</v>
      </c>
      <c r="Q3" s="249"/>
      <c r="S3" s="227"/>
      <c r="T3" s="227"/>
      <c r="AH3" s="104"/>
      <c r="AI3" s="224"/>
      <c r="AJ3" s="224"/>
      <c r="AK3" s="119"/>
      <c r="AL3" s="224"/>
      <c r="AM3" s="224"/>
      <c r="AN3" s="120"/>
      <c r="AO3" s="225"/>
      <c r="AP3" s="225"/>
      <c r="AR3" s="225"/>
      <c r="AS3" s="225"/>
      <c r="AU3" s="225"/>
      <c r="AV3" s="225"/>
      <c r="AX3" s="227"/>
      <c r="AY3" s="227"/>
      <c r="BM3" s="104"/>
      <c r="BN3" s="224"/>
      <c r="BO3" s="224"/>
      <c r="BP3" s="119"/>
      <c r="BQ3" s="224"/>
      <c r="BR3" s="224"/>
      <c r="BS3" s="120"/>
      <c r="BT3" s="242" t="s">
        <v>16</v>
      </c>
      <c r="BU3" s="242"/>
      <c r="BW3" s="225"/>
      <c r="BX3" s="225"/>
      <c r="BZ3" s="225"/>
      <c r="CA3" s="225"/>
      <c r="CC3" s="227"/>
      <c r="CD3" s="227"/>
      <c r="CR3" s="104"/>
      <c r="CS3" s="224"/>
      <c r="CT3" s="224"/>
      <c r="CU3" s="119"/>
      <c r="CV3" s="224"/>
      <c r="CW3" s="224"/>
      <c r="CX3" s="120"/>
      <c r="CY3" s="225"/>
      <c r="CZ3" s="225"/>
      <c r="DB3" s="225"/>
      <c r="DC3" s="225"/>
      <c r="DE3" s="225"/>
      <c r="DF3" s="225"/>
      <c r="DH3" s="227"/>
      <c r="DI3" s="227"/>
      <c r="DW3" s="104"/>
      <c r="DX3" s="224"/>
      <c r="DY3" s="224"/>
      <c r="DZ3" s="170"/>
      <c r="EA3" s="224"/>
      <c r="EB3" s="224"/>
      <c r="EC3" s="120"/>
      <c r="ED3" s="225"/>
      <c r="EE3" s="225"/>
      <c r="EG3" s="225" t="s">
        <v>51</v>
      </c>
      <c r="EH3" s="225"/>
      <c r="EJ3" s="225" t="s">
        <v>51</v>
      </c>
      <c r="EK3" s="225"/>
      <c r="EM3" s="227"/>
      <c r="EN3" s="227"/>
      <c r="FB3" s="104"/>
      <c r="FC3" s="224"/>
      <c r="FD3" s="224"/>
      <c r="FE3" s="179"/>
      <c r="FF3" s="224"/>
      <c r="FG3" s="224"/>
      <c r="FH3" s="120"/>
      <c r="FI3" s="225"/>
      <c r="FJ3" s="225"/>
      <c r="FL3" s="226" t="s">
        <v>59</v>
      </c>
      <c r="FM3" s="226"/>
      <c r="FO3" s="225"/>
      <c r="FP3" s="225"/>
      <c r="FR3" s="227"/>
      <c r="FS3" s="227"/>
      <c r="GG3" s="104"/>
      <c r="GL3" s="274"/>
      <c r="GM3" s="274"/>
      <c r="GN3" s="275"/>
      <c r="GO3" s="275"/>
      <c r="GP3" s="275"/>
      <c r="GQ3" s="275"/>
      <c r="GR3" s="197"/>
      <c r="GW3" s="274"/>
      <c r="GX3" s="274"/>
      <c r="GY3" s="275"/>
      <c r="GZ3" s="275"/>
      <c r="HA3" s="275"/>
      <c r="HB3" s="275"/>
      <c r="HC3" s="197"/>
      <c r="HH3" s="274"/>
      <c r="HI3" s="274"/>
      <c r="HJ3" s="275"/>
      <c r="HK3" s="275"/>
      <c r="HL3" s="275"/>
      <c r="HM3" s="275"/>
      <c r="HN3" s="197"/>
      <c r="HS3" s="274"/>
      <c r="HT3" s="274"/>
      <c r="HU3" s="275"/>
      <c r="HV3" s="275"/>
      <c r="HW3" s="275"/>
      <c r="HX3" s="275"/>
      <c r="HY3" s="197"/>
      <c r="ID3" s="274"/>
      <c r="IE3" s="274"/>
      <c r="IF3" s="275"/>
      <c r="IG3" s="275"/>
      <c r="IH3" s="275"/>
      <c r="II3" s="275"/>
      <c r="IJ3" s="197"/>
      <c r="IO3" s="274"/>
      <c r="IP3" s="274"/>
      <c r="IQ3" s="275"/>
      <c r="IR3" s="275"/>
      <c r="IS3" s="275"/>
      <c r="IT3" s="275"/>
      <c r="IU3" s="197"/>
      <c r="IZ3" s="274"/>
      <c r="JA3" s="274"/>
      <c r="JB3" s="275"/>
      <c r="JC3" s="275"/>
      <c r="JD3" s="275"/>
      <c r="JE3" s="275"/>
      <c r="JF3" s="197"/>
    </row>
    <row r="4" spans="1:274" ht="16.2" customHeight="1" x14ac:dyDescent="0.3">
      <c r="A4" s="129" t="s">
        <v>12</v>
      </c>
      <c r="C4" s="268" t="s">
        <v>19</v>
      </c>
      <c r="D4" s="228" t="s">
        <v>0</v>
      </c>
      <c r="E4" s="229"/>
      <c r="F4" s="133" t="s">
        <v>7</v>
      </c>
      <c r="G4" s="232" t="s">
        <v>1</v>
      </c>
      <c r="H4" s="233"/>
      <c r="I4" s="133" t="s">
        <v>7</v>
      </c>
      <c r="J4" s="232" t="s">
        <v>2</v>
      </c>
      <c r="K4" s="233"/>
      <c r="L4" s="133" t="s">
        <v>7</v>
      </c>
      <c r="M4" s="232" t="s">
        <v>3</v>
      </c>
      <c r="N4" s="233"/>
      <c r="O4" s="133" t="s">
        <v>7</v>
      </c>
      <c r="P4" s="236" t="s">
        <v>4</v>
      </c>
      <c r="Q4" s="237"/>
      <c r="R4" s="133" t="s">
        <v>7</v>
      </c>
      <c r="S4" s="236" t="s">
        <v>5</v>
      </c>
      <c r="T4" s="237"/>
      <c r="U4" s="133" t="s">
        <v>7</v>
      </c>
      <c r="V4" s="228" t="s">
        <v>10</v>
      </c>
      <c r="W4" s="229"/>
      <c r="X4" s="133" t="s">
        <v>7</v>
      </c>
      <c r="Y4" s="133" t="s">
        <v>9</v>
      </c>
      <c r="Z4" s="183" t="s">
        <v>61</v>
      </c>
      <c r="AA4" s="136" t="s">
        <v>8</v>
      </c>
      <c r="AB4" s="136"/>
      <c r="AC4" s="190" t="s">
        <v>11</v>
      </c>
      <c r="AD4" s="136" t="s">
        <v>16</v>
      </c>
      <c r="AE4" s="190"/>
      <c r="AF4" s="136" t="s">
        <v>12</v>
      </c>
      <c r="AH4" s="5" t="s">
        <v>20</v>
      </c>
      <c r="AI4" s="228" t="s">
        <v>0</v>
      </c>
      <c r="AJ4" s="229"/>
      <c r="AK4" s="145" t="s">
        <v>7</v>
      </c>
      <c r="AL4" s="232" t="s">
        <v>1</v>
      </c>
      <c r="AM4" s="233"/>
      <c r="AN4" s="145" t="s">
        <v>7</v>
      </c>
      <c r="AO4" s="232" t="s">
        <v>2</v>
      </c>
      <c r="AP4" s="233"/>
      <c r="AQ4" s="145" t="s">
        <v>7</v>
      </c>
      <c r="AR4" s="232" t="s">
        <v>3</v>
      </c>
      <c r="AS4" s="233"/>
      <c r="AT4" s="145" t="s">
        <v>7</v>
      </c>
      <c r="AU4" s="236" t="s">
        <v>4</v>
      </c>
      <c r="AV4" s="237"/>
      <c r="AW4" s="145" t="s">
        <v>7</v>
      </c>
      <c r="AX4" s="236" t="s">
        <v>5</v>
      </c>
      <c r="AY4" s="237"/>
      <c r="AZ4" s="145" t="s">
        <v>7</v>
      </c>
      <c r="BA4" s="228" t="s">
        <v>10</v>
      </c>
      <c r="BB4" s="229"/>
      <c r="BC4" s="181" t="s">
        <v>7</v>
      </c>
      <c r="BD4" s="181" t="s">
        <v>9</v>
      </c>
      <c r="BE4" s="183" t="s">
        <v>61</v>
      </c>
      <c r="BF4" s="190" t="s">
        <v>8</v>
      </c>
      <c r="BG4" s="190"/>
      <c r="BH4" s="190" t="s">
        <v>11</v>
      </c>
      <c r="BI4" s="190" t="s">
        <v>16</v>
      </c>
      <c r="BJ4" s="190"/>
      <c r="BK4" s="190" t="s">
        <v>12</v>
      </c>
      <c r="BM4" s="5" t="s">
        <v>21</v>
      </c>
      <c r="BN4" s="228" t="s">
        <v>0</v>
      </c>
      <c r="BO4" s="229"/>
      <c r="BP4" s="181" t="s">
        <v>7</v>
      </c>
      <c r="BQ4" s="232" t="s">
        <v>1</v>
      </c>
      <c r="BR4" s="233"/>
      <c r="BS4" s="181" t="s">
        <v>7</v>
      </c>
      <c r="BT4" s="232" t="s">
        <v>2</v>
      </c>
      <c r="BU4" s="233"/>
      <c r="BV4" s="181" t="s">
        <v>7</v>
      </c>
      <c r="BW4" s="232" t="s">
        <v>3</v>
      </c>
      <c r="BX4" s="233"/>
      <c r="BY4" s="181" t="s">
        <v>7</v>
      </c>
      <c r="BZ4" s="236" t="s">
        <v>4</v>
      </c>
      <c r="CA4" s="237"/>
      <c r="CB4" s="157" t="s">
        <v>7</v>
      </c>
      <c r="CC4" s="236" t="s">
        <v>5</v>
      </c>
      <c r="CD4" s="237"/>
      <c r="CE4" s="181" t="s">
        <v>7</v>
      </c>
      <c r="CF4" s="228" t="s">
        <v>10</v>
      </c>
      <c r="CG4" s="229"/>
      <c r="CH4" s="181" t="s">
        <v>7</v>
      </c>
      <c r="CI4" s="181" t="s">
        <v>9</v>
      </c>
      <c r="CJ4" s="183" t="s">
        <v>61</v>
      </c>
      <c r="CK4" s="190" t="s">
        <v>8</v>
      </c>
      <c r="CL4" s="190"/>
      <c r="CM4" s="190" t="s">
        <v>11</v>
      </c>
      <c r="CN4" s="190" t="s">
        <v>16</v>
      </c>
      <c r="CO4" s="190"/>
      <c r="CP4" s="190" t="s">
        <v>12</v>
      </c>
      <c r="CR4" s="5" t="s">
        <v>22</v>
      </c>
      <c r="CS4" s="228" t="s">
        <v>0</v>
      </c>
      <c r="CT4" s="229"/>
      <c r="CU4" s="181" t="s">
        <v>7</v>
      </c>
      <c r="CV4" s="232" t="s">
        <v>1</v>
      </c>
      <c r="CW4" s="233"/>
      <c r="CX4" s="181" t="s">
        <v>7</v>
      </c>
      <c r="CY4" s="232" t="s">
        <v>2</v>
      </c>
      <c r="CZ4" s="233"/>
      <c r="DA4" s="181" t="s">
        <v>7</v>
      </c>
      <c r="DB4" s="232" t="s">
        <v>3</v>
      </c>
      <c r="DC4" s="233"/>
      <c r="DD4" s="181" t="s">
        <v>7</v>
      </c>
      <c r="DE4" s="236" t="s">
        <v>4</v>
      </c>
      <c r="DF4" s="237"/>
      <c r="DG4" s="181" t="s">
        <v>7</v>
      </c>
      <c r="DH4" s="236" t="s">
        <v>5</v>
      </c>
      <c r="DI4" s="237"/>
      <c r="DJ4" s="181" t="s">
        <v>7</v>
      </c>
      <c r="DK4" s="228" t="s">
        <v>10</v>
      </c>
      <c r="DL4" s="229"/>
      <c r="DM4" s="181" t="s">
        <v>7</v>
      </c>
      <c r="DN4" s="181" t="s">
        <v>9</v>
      </c>
      <c r="DO4" s="183" t="s">
        <v>61</v>
      </c>
      <c r="DP4" s="190" t="s">
        <v>8</v>
      </c>
      <c r="DQ4" s="190"/>
      <c r="DR4" s="190" t="s">
        <v>11</v>
      </c>
      <c r="DS4" s="190" t="s">
        <v>16</v>
      </c>
      <c r="DT4" s="190"/>
      <c r="DU4" s="190" t="s">
        <v>12</v>
      </c>
      <c r="DW4" s="5" t="s">
        <v>23</v>
      </c>
      <c r="DX4" s="228" t="s">
        <v>0</v>
      </c>
      <c r="DY4" s="229"/>
      <c r="DZ4" s="181" t="s">
        <v>7</v>
      </c>
      <c r="EA4" s="232" t="s">
        <v>1</v>
      </c>
      <c r="EB4" s="233"/>
      <c r="EC4" s="181" t="s">
        <v>7</v>
      </c>
      <c r="ED4" s="232" t="s">
        <v>2</v>
      </c>
      <c r="EE4" s="233"/>
      <c r="EF4" s="181" t="s">
        <v>7</v>
      </c>
      <c r="EG4" s="232" t="s">
        <v>3</v>
      </c>
      <c r="EH4" s="233"/>
      <c r="EI4" s="181" t="s">
        <v>7</v>
      </c>
      <c r="EJ4" s="236" t="s">
        <v>4</v>
      </c>
      <c r="EK4" s="237"/>
      <c r="EL4" s="181" t="s">
        <v>7</v>
      </c>
      <c r="EM4" s="236" t="s">
        <v>5</v>
      </c>
      <c r="EN4" s="237"/>
      <c r="EO4" s="181" t="s">
        <v>7</v>
      </c>
      <c r="EP4" s="228" t="s">
        <v>10</v>
      </c>
      <c r="EQ4" s="229"/>
      <c r="ER4" s="181" t="s">
        <v>7</v>
      </c>
      <c r="ES4" s="181" t="s">
        <v>9</v>
      </c>
      <c r="ET4" s="183" t="s">
        <v>61</v>
      </c>
      <c r="EU4" s="190" t="s">
        <v>8</v>
      </c>
      <c r="EV4" s="190"/>
      <c r="EW4" s="190" t="s">
        <v>11</v>
      </c>
      <c r="EX4" s="190" t="s">
        <v>16</v>
      </c>
      <c r="EY4" s="190"/>
      <c r="EZ4" s="190" t="s">
        <v>12</v>
      </c>
      <c r="FB4" s="5" t="s">
        <v>15</v>
      </c>
      <c r="FC4" s="228" t="s">
        <v>0</v>
      </c>
      <c r="FD4" s="229"/>
      <c r="FE4" s="181" t="s">
        <v>7</v>
      </c>
      <c r="FF4" s="232" t="s">
        <v>1</v>
      </c>
      <c r="FG4" s="233"/>
      <c r="FH4" s="181" t="s">
        <v>7</v>
      </c>
      <c r="FI4" s="232" t="s">
        <v>2</v>
      </c>
      <c r="FJ4" s="233"/>
      <c r="FK4" s="181" t="s">
        <v>7</v>
      </c>
      <c r="FL4" s="232" t="s">
        <v>3</v>
      </c>
      <c r="FM4" s="233"/>
      <c r="FN4" s="181" t="s">
        <v>7</v>
      </c>
      <c r="FO4" s="236" t="s">
        <v>4</v>
      </c>
      <c r="FP4" s="237"/>
      <c r="FQ4" s="181" t="s">
        <v>7</v>
      </c>
      <c r="FR4" s="236" t="s">
        <v>5</v>
      </c>
      <c r="FS4" s="237"/>
      <c r="FT4" s="181" t="s">
        <v>7</v>
      </c>
      <c r="FU4" s="228" t="s">
        <v>10</v>
      </c>
      <c r="FV4" s="229"/>
      <c r="FW4" s="181" t="s">
        <v>7</v>
      </c>
      <c r="FX4" s="181" t="s">
        <v>9</v>
      </c>
      <c r="FY4" s="183" t="s">
        <v>61</v>
      </c>
      <c r="FZ4" s="190" t="s">
        <v>8</v>
      </c>
      <c r="GA4" s="190"/>
      <c r="GB4" s="190" t="s">
        <v>11</v>
      </c>
      <c r="GC4" s="190" t="s">
        <v>16</v>
      </c>
      <c r="GD4" s="190"/>
      <c r="GE4" s="190" t="s">
        <v>12</v>
      </c>
      <c r="GF4" s="67"/>
      <c r="GG4" s="277" t="e">
        <f>"SEMAINE "&amp;#REF!</f>
        <v>#REF!</v>
      </c>
      <c r="GH4" s="278" t="s">
        <v>62</v>
      </c>
      <c r="GI4" s="278"/>
      <c r="GJ4" s="278"/>
      <c r="GK4" s="278"/>
      <c r="GL4" s="278"/>
      <c r="GM4" s="278"/>
      <c r="GN4" s="278"/>
      <c r="GO4" s="278"/>
      <c r="GP4" s="278"/>
      <c r="GQ4" s="278"/>
      <c r="GR4" s="276" t="s">
        <v>7</v>
      </c>
      <c r="GS4" s="278" t="s">
        <v>1</v>
      </c>
      <c r="GT4" s="278"/>
      <c r="GU4" s="278"/>
      <c r="GV4" s="278"/>
      <c r="GW4" s="278"/>
      <c r="GX4" s="278"/>
      <c r="GY4" s="278"/>
      <c r="GZ4" s="278"/>
      <c r="HA4" s="278"/>
      <c r="HB4" s="278"/>
      <c r="HC4" s="276" t="s">
        <v>7</v>
      </c>
      <c r="HD4" s="278" t="s">
        <v>2</v>
      </c>
      <c r="HE4" s="278"/>
      <c r="HF4" s="278"/>
      <c r="HG4" s="278"/>
      <c r="HH4" s="278"/>
      <c r="HI4" s="278"/>
      <c r="HJ4" s="278"/>
      <c r="HK4" s="278"/>
      <c r="HL4" s="278"/>
      <c r="HM4" s="278"/>
      <c r="HN4" s="276" t="s">
        <v>7</v>
      </c>
      <c r="HO4" s="278" t="s">
        <v>3</v>
      </c>
      <c r="HP4" s="278"/>
      <c r="HQ4" s="278"/>
      <c r="HR4" s="278"/>
      <c r="HS4" s="278"/>
      <c r="HT4" s="278"/>
      <c r="HU4" s="278"/>
      <c r="HV4" s="278"/>
      <c r="HW4" s="278"/>
      <c r="HX4" s="278"/>
      <c r="HY4" s="276" t="s">
        <v>7</v>
      </c>
      <c r="HZ4" s="278" t="s">
        <v>4</v>
      </c>
      <c r="IA4" s="278"/>
      <c r="IB4" s="278"/>
      <c r="IC4" s="278"/>
      <c r="ID4" s="278"/>
      <c r="IE4" s="278"/>
      <c r="IF4" s="278"/>
      <c r="IG4" s="278"/>
      <c r="IH4" s="278"/>
      <c r="II4" s="278"/>
      <c r="IJ4" s="276" t="s">
        <v>7</v>
      </c>
      <c r="IK4" s="278" t="s">
        <v>5</v>
      </c>
      <c r="IL4" s="278"/>
      <c r="IM4" s="278"/>
      <c r="IN4" s="278"/>
      <c r="IO4" s="278"/>
      <c r="IP4" s="278"/>
      <c r="IQ4" s="278"/>
      <c r="IR4" s="278"/>
      <c r="IS4" s="278"/>
      <c r="IT4" s="278"/>
      <c r="IU4" s="276" t="s">
        <v>7</v>
      </c>
      <c r="IV4" s="278" t="s">
        <v>10</v>
      </c>
      <c r="IW4" s="278"/>
      <c r="IX4" s="278"/>
      <c r="IY4" s="278"/>
      <c r="IZ4" s="278"/>
      <c r="JA4" s="278"/>
      <c r="JB4" s="278"/>
      <c r="JC4" s="278"/>
      <c r="JD4" s="278"/>
      <c r="JE4" s="278"/>
      <c r="JF4" s="276" t="s">
        <v>7</v>
      </c>
      <c r="JG4" s="279" t="s">
        <v>9</v>
      </c>
      <c r="JH4" s="280" t="s">
        <v>61</v>
      </c>
      <c r="JI4" s="279" t="s">
        <v>8</v>
      </c>
      <c r="JJ4" s="279"/>
      <c r="JK4" s="279" t="s">
        <v>11</v>
      </c>
      <c r="JL4" s="279" t="s">
        <v>16</v>
      </c>
      <c r="JM4" s="279"/>
      <c r="JN4" s="279" t="s">
        <v>12</v>
      </c>
    </row>
    <row r="5" spans="1:274" ht="16.2" customHeight="1" thickBot="1" x14ac:dyDescent="0.35">
      <c r="A5" s="130" t="s">
        <v>11</v>
      </c>
      <c r="C5" s="6" t="s">
        <v>31</v>
      </c>
      <c r="D5" s="230"/>
      <c r="E5" s="231"/>
      <c r="F5" s="134"/>
      <c r="G5" s="234"/>
      <c r="H5" s="235"/>
      <c r="I5" s="134"/>
      <c r="J5" s="234"/>
      <c r="K5" s="235"/>
      <c r="L5" s="134"/>
      <c r="M5" s="234"/>
      <c r="N5" s="235"/>
      <c r="O5" s="134"/>
      <c r="P5" s="238"/>
      <c r="Q5" s="239"/>
      <c r="R5" s="134"/>
      <c r="S5" s="238"/>
      <c r="T5" s="239"/>
      <c r="U5" s="134"/>
      <c r="V5" s="230"/>
      <c r="W5" s="231"/>
      <c r="X5" s="134"/>
      <c r="Y5" s="134" t="s">
        <v>8</v>
      </c>
      <c r="Z5" s="134"/>
      <c r="AA5" s="137" t="s">
        <v>17</v>
      </c>
      <c r="AB5" s="137"/>
      <c r="AC5" s="191" t="s">
        <v>14</v>
      </c>
      <c r="AD5" s="137"/>
      <c r="AE5" s="191"/>
      <c r="AF5" s="137" t="s">
        <v>11</v>
      </c>
      <c r="AH5" s="6" t="s">
        <v>33</v>
      </c>
      <c r="AI5" s="230"/>
      <c r="AJ5" s="231"/>
      <c r="AK5" s="146"/>
      <c r="AL5" s="234"/>
      <c r="AM5" s="235"/>
      <c r="AN5" s="146"/>
      <c r="AO5" s="234"/>
      <c r="AP5" s="235"/>
      <c r="AQ5" s="146"/>
      <c r="AR5" s="234"/>
      <c r="AS5" s="235"/>
      <c r="AT5" s="146"/>
      <c r="AU5" s="238"/>
      <c r="AV5" s="239"/>
      <c r="AW5" s="146"/>
      <c r="AX5" s="238"/>
      <c r="AY5" s="239"/>
      <c r="AZ5" s="146"/>
      <c r="BA5" s="230"/>
      <c r="BB5" s="231"/>
      <c r="BC5" s="182"/>
      <c r="BD5" s="182" t="s">
        <v>8</v>
      </c>
      <c r="BE5" s="182"/>
      <c r="BF5" s="191" t="s">
        <v>17</v>
      </c>
      <c r="BG5" s="191"/>
      <c r="BH5" s="191" t="s">
        <v>14</v>
      </c>
      <c r="BI5" s="191"/>
      <c r="BJ5" s="191"/>
      <c r="BK5" s="191" t="s">
        <v>11</v>
      </c>
      <c r="BM5" s="6" t="s">
        <v>37</v>
      </c>
      <c r="BN5" s="230"/>
      <c r="BO5" s="231"/>
      <c r="BP5" s="182"/>
      <c r="BQ5" s="234"/>
      <c r="BR5" s="235"/>
      <c r="BS5" s="182"/>
      <c r="BT5" s="234"/>
      <c r="BU5" s="235"/>
      <c r="BV5" s="182"/>
      <c r="BW5" s="234"/>
      <c r="BX5" s="235"/>
      <c r="BY5" s="182"/>
      <c r="BZ5" s="238"/>
      <c r="CA5" s="239"/>
      <c r="CB5" s="158"/>
      <c r="CC5" s="238"/>
      <c r="CD5" s="239"/>
      <c r="CE5" s="182"/>
      <c r="CF5" s="230"/>
      <c r="CG5" s="231"/>
      <c r="CH5" s="182"/>
      <c r="CI5" s="182" t="s">
        <v>8</v>
      </c>
      <c r="CJ5" s="182"/>
      <c r="CK5" s="191" t="s">
        <v>17</v>
      </c>
      <c r="CL5" s="191"/>
      <c r="CM5" s="191" t="s">
        <v>14</v>
      </c>
      <c r="CN5" s="191"/>
      <c r="CO5" s="191"/>
      <c r="CP5" s="191" t="s">
        <v>11</v>
      </c>
      <c r="CR5" s="6" t="s">
        <v>47</v>
      </c>
      <c r="CS5" s="230"/>
      <c r="CT5" s="231"/>
      <c r="CU5" s="182"/>
      <c r="CV5" s="234"/>
      <c r="CW5" s="235"/>
      <c r="CX5" s="182"/>
      <c r="CY5" s="234"/>
      <c r="CZ5" s="235"/>
      <c r="DA5" s="182"/>
      <c r="DB5" s="234"/>
      <c r="DC5" s="235"/>
      <c r="DD5" s="182"/>
      <c r="DE5" s="238"/>
      <c r="DF5" s="239"/>
      <c r="DG5" s="182"/>
      <c r="DH5" s="238"/>
      <c r="DI5" s="239"/>
      <c r="DJ5" s="182"/>
      <c r="DK5" s="230"/>
      <c r="DL5" s="231"/>
      <c r="DM5" s="182"/>
      <c r="DN5" s="182" t="s">
        <v>8</v>
      </c>
      <c r="DO5" s="182"/>
      <c r="DP5" s="191" t="s">
        <v>17</v>
      </c>
      <c r="DQ5" s="191"/>
      <c r="DR5" s="191" t="s">
        <v>14</v>
      </c>
      <c r="DS5" s="191"/>
      <c r="DT5" s="191"/>
      <c r="DU5" s="191" t="s">
        <v>11</v>
      </c>
      <c r="DW5" s="6" t="s">
        <v>50</v>
      </c>
      <c r="DX5" s="230"/>
      <c r="DY5" s="231"/>
      <c r="DZ5" s="182"/>
      <c r="EA5" s="234"/>
      <c r="EB5" s="235"/>
      <c r="EC5" s="182"/>
      <c r="ED5" s="234"/>
      <c r="EE5" s="235"/>
      <c r="EF5" s="182"/>
      <c r="EG5" s="234"/>
      <c r="EH5" s="235"/>
      <c r="EI5" s="182"/>
      <c r="EJ5" s="238"/>
      <c r="EK5" s="239"/>
      <c r="EL5" s="182"/>
      <c r="EM5" s="238"/>
      <c r="EN5" s="239"/>
      <c r="EO5" s="182"/>
      <c r="EP5" s="230"/>
      <c r="EQ5" s="231"/>
      <c r="ER5" s="182"/>
      <c r="ES5" s="182" t="s">
        <v>8</v>
      </c>
      <c r="ET5" s="182"/>
      <c r="EU5" s="191" t="s">
        <v>17</v>
      </c>
      <c r="EV5" s="191"/>
      <c r="EW5" s="191" t="s">
        <v>14</v>
      </c>
      <c r="EX5" s="191"/>
      <c r="EY5" s="191"/>
      <c r="EZ5" s="191" t="s">
        <v>11</v>
      </c>
      <c r="FB5" s="6" t="s">
        <v>58</v>
      </c>
      <c r="FC5" s="230"/>
      <c r="FD5" s="231"/>
      <c r="FE5" s="182"/>
      <c r="FF5" s="234"/>
      <c r="FG5" s="235"/>
      <c r="FH5" s="182"/>
      <c r="FI5" s="234"/>
      <c r="FJ5" s="235"/>
      <c r="FK5" s="182"/>
      <c r="FL5" s="234"/>
      <c r="FM5" s="235"/>
      <c r="FN5" s="182"/>
      <c r="FO5" s="238"/>
      <c r="FP5" s="239"/>
      <c r="FQ5" s="182"/>
      <c r="FR5" s="238"/>
      <c r="FS5" s="239"/>
      <c r="FT5" s="182"/>
      <c r="FU5" s="230"/>
      <c r="FV5" s="231"/>
      <c r="FW5" s="182"/>
      <c r="FX5" s="182" t="s">
        <v>8</v>
      </c>
      <c r="FY5" s="182"/>
      <c r="FZ5" s="191" t="s">
        <v>17</v>
      </c>
      <c r="GA5" s="191"/>
      <c r="GB5" s="191" t="s">
        <v>14</v>
      </c>
      <c r="GC5" s="191"/>
      <c r="GD5" s="191"/>
      <c r="GE5" s="191" t="s">
        <v>11</v>
      </c>
      <c r="GF5" s="67"/>
      <c r="GG5" s="282" t="e">
        <f>TEXT(GG1,"jj.mm")&amp;"-"&amp;TEXT(GG1+6,"jj.mm")</f>
        <v>#REF!</v>
      </c>
      <c r="GH5" s="283"/>
      <c r="GI5" s="283"/>
      <c r="GJ5" s="283"/>
      <c r="GK5" s="283"/>
      <c r="GL5" s="283"/>
      <c r="GM5" s="283"/>
      <c r="GN5" s="283"/>
      <c r="GO5" s="283"/>
      <c r="GP5" s="283"/>
      <c r="GQ5" s="283"/>
      <c r="GR5" s="281"/>
      <c r="GS5" s="283"/>
      <c r="GT5" s="283"/>
      <c r="GU5" s="283"/>
      <c r="GV5" s="283"/>
      <c r="GW5" s="283"/>
      <c r="GX5" s="283"/>
      <c r="GY5" s="283"/>
      <c r="GZ5" s="283"/>
      <c r="HA5" s="283"/>
      <c r="HB5" s="283"/>
      <c r="HC5" s="281"/>
      <c r="HD5" s="283"/>
      <c r="HE5" s="283"/>
      <c r="HF5" s="283"/>
      <c r="HG5" s="283"/>
      <c r="HH5" s="283"/>
      <c r="HI5" s="283"/>
      <c r="HJ5" s="283"/>
      <c r="HK5" s="283"/>
      <c r="HL5" s="283"/>
      <c r="HM5" s="283"/>
      <c r="HN5" s="281"/>
      <c r="HO5" s="283"/>
      <c r="HP5" s="283"/>
      <c r="HQ5" s="283"/>
      <c r="HR5" s="283"/>
      <c r="HS5" s="283"/>
      <c r="HT5" s="283"/>
      <c r="HU5" s="283"/>
      <c r="HV5" s="283"/>
      <c r="HW5" s="283"/>
      <c r="HX5" s="283"/>
      <c r="HY5" s="281"/>
      <c r="HZ5" s="283"/>
      <c r="IA5" s="283"/>
      <c r="IB5" s="283"/>
      <c r="IC5" s="283"/>
      <c r="ID5" s="283"/>
      <c r="IE5" s="283"/>
      <c r="IF5" s="283"/>
      <c r="IG5" s="283"/>
      <c r="IH5" s="283"/>
      <c r="II5" s="283"/>
      <c r="IJ5" s="281"/>
      <c r="IK5" s="283"/>
      <c r="IL5" s="283"/>
      <c r="IM5" s="283"/>
      <c r="IN5" s="283"/>
      <c r="IO5" s="283"/>
      <c r="IP5" s="283"/>
      <c r="IQ5" s="283"/>
      <c r="IR5" s="283"/>
      <c r="IS5" s="283"/>
      <c r="IT5" s="283"/>
      <c r="IU5" s="281"/>
      <c r="IV5" s="283"/>
      <c r="IW5" s="283"/>
      <c r="IX5" s="283"/>
      <c r="IY5" s="283"/>
      <c r="IZ5" s="283"/>
      <c r="JA5" s="283"/>
      <c r="JB5" s="283"/>
      <c r="JC5" s="283"/>
      <c r="JD5" s="283"/>
      <c r="JE5" s="283"/>
      <c r="JF5" s="281"/>
      <c r="JG5" s="284" t="s">
        <v>8</v>
      </c>
      <c r="JH5" s="285"/>
      <c r="JI5" s="284" t="s">
        <v>17</v>
      </c>
      <c r="JJ5" s="284"/>
      <c r="JK5" s="284" t="s">
        <v>14</v>
      </c>
      <c r="JL5" s="284"/>
      <c r="JM5" s="284"/>
      <c r="JN5" s="284" t="s">
        <v>11</v>
      </c>
    </row>
    <row r="6" spans="1:274" ht="16.2" customHeight="1" x14ac:dyDescent="0.3">
      <c r="A6" s="212">
        <v>1.6631944444444444</v>
      </c>
      <c r="C6" s="198">
        <v>1</v>
      </c>
      <c r="D6" s="80">
        <v>0.40625</v>
      </c>
      <c r="E6" s="103">
        <v>0.54166666666666663</v>
      </c>
      <c r="F6" s="256">
        <f>E6-D6</f>
        <v>0.13541666666666663</v>
      </c>
      <c r="G6" s="75"/>
      <c r="H6" s="76"/>
      <c r="I6" s="256">
        <f t="shared" ref="I6:I27" si="0">H6-G6</f>
        <v>0</v>
      </c>
      <c r="J6" s="99">
        <v>0.41666666666666669</v>
      </c>
      <c r="K6" s="122">
        <v>0.54166666666666663</v>
      </c>
      <c r="L6" s="256">
        <f t="shared" ref="L6:L27" si="1">K6-J6</f>
        <v>0.12499999999999994</v>
      </c>
      <c r="M6" s="75"/>
      <c r="N6" s="76"/>
      <c r="O6" s="256">
        <f t="shared" ref="O6:O27" si="2">N6-M6</f>
        <v>0</v>
      </c>
      <c r="P6" s="99">
        <v>0.41666666666666669</v>
      </c>
      <c r="Q6" s="122">
        <v>0.54166666666666663</v>
      </c>
      <c r="R6" s="256">
        <f t="shared" ref="R6:R27" si="3">Q6-P6</f>
        <v>0.12499999999999994</v>
      </c>
      <c r="S6" s="80">
        <v>0.38541666666666669</v>
      </c>
      <c r="T6" s="112">
        <v>0.54166666666666663</v>
      </c>
      <c r="U6" s="256">
        <f t="shared" ref="U6" si="4">T6-S6</f>
        <v>0.15624999999999994</v>
      </c>
      <c r="V6" s="75"/>
      <c r="W6" s="76"/>
      <c r="X6" s="256">
        <f t="shared" ref="X6:X27" si="5">W6-V6</f>
        <v>0</v>
      </c>
      <c r="Y6" s="259">
        <f t="shared" ref="Y6:Y26" si="6">SUMIF($D$4:$X$4,"H",D6:X6)</f>
        <v>0.54166666666666652</v>
      </c>
      <c r="Z6" s="214">
        <v>1.5729166666666667</v>
      </c>
      <c r="AA6" s="260">
        <f>Y6+Y7</f>
        <v>1.5624999999999996</v>
      </c>
      <c r="AB6" s="260">
        <f>AA6-Z6</f>
        <v>-1.0416666666667185E-2</v>
      </c>
      <c r="AC6" s="264" t="str">
        <f>IF(AB6&lt;0,"-"&amp;TEXT(ABS(AB6),"[hh]:mm"),AB6)</f>
        <v>-00:15</v>
      </c>
      <c r="AD6" s="212">
        <v>0</v>
      </c>
      <c r="AE6" s="260">
        <f>SUM(A6,AB6,AD6)</f>
        <v>1.6527777777777772</v>
      </c>
      <c r="AF6" s="264">
        <f>IF(AE6&lt;0,"-"&amp;TEXT(ABS(AE6),"[hh]:mm"),AE6)</f>
        <v>1.6527777777777772</v>
      </c>
      <c r="AH6" s="198">
        <v>1</v>
      </c>
      <c r="AI6" s="80">
        <v>0.40625</v>
      </c>
      <c r="AJ6" s="103">
        <v>0.54166666666666663</v>
      </c>
      <c r="AK6" s="256">
        <f t="shared" ref="AK6:AK27" si="7">AJ6-AI6</f>
        <v>0.13541666666666663</v>
      </c>
      <c r="AL6" s="72">
        <v>0.41319444444444442</v>
      </c>
      <c r="AM6" s="71">
        <v>0.5</v>
      </c>
      <c r="AN6" s="256">
        <f t="shared" ref="AN6:AN27" si="8">AM6-AL6</f>
        <v>8.680555555555558E-2</v>
      </c>
      <c r="AO6" s="24">
        <v>0.41666666666666669</v>
      </c>
      <c r="AP6" s="25">
        <v>0.54166666666666663</v>
      </c>
      <c r="AQ6" s="256">
        <f t="shared" ref="AQ6:AQ27" si="9">AP6-AO6</f>
        <v>0.12499999999999994</v>
      </c>
      <c r="AR6" s="75"/>
      <c r="AS6" s="76"/>
      <c r="AT6" s="256">
        <f t="shared" ref="AT6:AT27" si="10">AS6-AR6</f>
        <v>0</v>
      </c>
      <c r="AU6" s="24">
        <v>0.41666666666666669</v>
      </c>
      <c r="AV6" s="25">
        <v>0.54166666666666663</v>
      </c>
      <c r="AW6" s="256">
        <f t="shared" ref="AW6:AW27" si="11">AV6-AU6</f>
        <v>0.12499999999999994</v>
      </c>
      <c r="AX6" s="24">
        <v>0.41666666666666669</v>
      </c>
      <c r="AY6" s="25">
        <v>0.54166666666666663</v>
      </c>
      <c r="AZ6" s="256">
        <f t="shared" ref="AZ6:AZ27" si="12">AY6-AX6</f>
        <v>0.12499999999999994</v>
      </c>
      <c r="BA6" s="75"/>
      <c r="BB6" s="76"/>
      <c r="BC6" s="256">
        <f t="shared" ref="BC6:BC27" si="13">BB6-BA6</f>
        <v>0</v>
      </c>
      <c r="BD6" s="259">
        <f t="shared" ref="BD6:BD26" si="14">SUMIF($D$4:$X$4,"H",AI6:BC6)</f>
        <v>0.5972222222222221</v>
      </c>
      <c r="BE6" s="214">
        <v>1.5729166666666667</v>
      </c>
      <c r="BF6" s="260">
        <f>BD6+BD7</f>
        <v>1.583333333333333</v>
      </c>
      <c r="BG6" s="260">
        <f>BF6-BE6</f>
        <v>1.0416666666666297E-2</v>
      </c>
      <c r="BH6" s="264">
        <f>IF(BG6&lt;0,"-"&amp;TEXT(ABS(BG6),"[hh]:mm"),BG6)</f>
        <v>1.0416666666666297E-2</v>
      </c>
      <c r="BI6" s="212">
        <v>0</v>
      </c>
      <c r="BJ6" s="260">
        <f>SUM(AF6,BG6,BI6)</f>
        <v>1.6631944444444435</v>
      </c>
      <c r="BK6" s="264">
        <f>IF(BJ6&lt;0,"-"&amp;TEXT(ABS(BJ6),"[hh]:mm"),BJ6)</f>
        <v>1.6631944444444435</v>
      </c>
      <c r="BM6" s="198">
        <v>1</v>
      </c>
      <c r="BN6" s="24">
        <v>0.41666666666666669</v>
      </c>
      <c r="BO6" s="25">
        <v>0.54166666666666663</v>
      </c>
      <c r="BP6" s="256">
        <f t="shared" ref="BP6:BP27" si="15">BO6-BN6</f>
        <v>0.12499999999999994</v>
      </c>
      <c r="BQ6" s="24">
        <v>0.41666666666666669</v>
      </c>
      <c r="BR6" s="25">
        <v>0.54166666666666663</v>
      </c>
      <c r="BS6" s="256">
        <f t="shared" ref="BS6:BS27" si="16">BR6-BQ6</f>
        <v>0.12499999999999994</v>
      </c>
      <c r="BT6" s="113">
        <v>0.41666666666666669</v>
      </c>
      <c r="BU6" s="65">
        <v>0.54166666666666663</v>
      </c>
      <c r="BV6" s="256">
        <f t="shared" ref="BV6:BV27" si="17">BU6-BT6</f>
        <v>0.12499999999999994</v>
      </c>
      <c r="BW6" s="75"/>
      <c r="BX6" s="76"/>
      <c r="BY6" s="256">
        <f t="shared" ref="BY6:BY27" si="18">BX6-BW6</f>
        <v>0</v>
      </c>
      <c r="BZ6" s="16"/>
      <c r="CA6" s="17"/>
      <c r="CB6" s="165">
        <f t="shared" ref="CB6:CB7" si="19">MOD(CA6-BZ6,1)</f>
        <v>0</v>
      </c>
      <c r="CC6" s="16"/>
      <c r="CD6" s="17"/>
      <c r="CE6" s="256">
        <f t="shared" ref="CE6:CE27" si="20">CD6-CC6</f>
        <v>0</v>
      </c>
      <c r="CF6" s="75"/>
      <c r="CG6" s="76"/>
      <c r="CH6" s="256">
        <f t="shared" ref="CH6:CH27" si="21">CG6-CF6</f>
        <v>0</v>
      </c>
      <c r="CI6" s="259">
        <f t="shared" ref="CI6:CI26" si="22">SUMIF($D$4:$X$4,"H",BN6:CH6)</f>
        <v>0.37499999999999983</v>
      </c>
      <c r="CJ6" s="214">
        <v>1.5729166666666667</v>
      </c>
      <c r="CK6" s="260">
        <f>CI6+CI7</f>
        <v>0.87499999999999978</v>
      </c>
      <c r="CL6" s="260">
        <f>CK6-CJ6</f>
        <v>-0.69791666666666696</v>
      </c>
      <c r="CM6" s="264" t="str">
        <f>IF(CL6&lt;0,"-"&amp;TEXT(ABS(CL6),"[hh]:mm"),CL6)</f>
        <v>-16:45</v>
      </c>
      <c r="CN6" s="212">
        <v>0</v>
      </c>
      <c r="CO6" s="260">
        <f>SUM(BK6,CL6,CN6)</f>
        <v>0.96527777777777657</v>
      </c>
      <c r="CP6" s="264">
        <f>IF(CO6&lt;0,"-"&amp;TEXT(ABS(CO6),"[hh]:mm"),CO6)</f>
        <v>0.96527777777777657</v>
      </c>
      <c r="CR6" s="198">
        <v>1</v>
      </c>
      <c r="CS6" s="75"/>
      <c r="CT6" s="76"/>
      <c r="CU6" s="256">
        <f t="shared" ref="CU6:CU27" si="23">CT6-CS6</f>
        <v>0</v>
      </c>
      <c r="CV6" s="127">
        <v>0.41666666666666669</v>
      </c>
      <c r="CW6" s="111">
        <v>0.5</v>
      </c>
      <c r="CX6" s="256">
        <f t="shared" ref="CX6:CX27" si="24">CW6-CV6</f>
        <v>8.3333333333333315E-2</v>
      </c>
      <c r="CY6" s="99">
        <v>0.41666666666666669</v>
      </c>
      <c r="CZ6" s="122">
        <v>0.54166666666666663</v>
      </c>
      <c r="DA6" s="256">
        <f t="shared" ref="DA6:DA27" si="25">CZ6-CY6</f>
        <v>0.12499999999999994</v>
      </c>
      <c r="DB6" s="72">
        <v>0.41319444444444442</v>
      </c>
      <c r="DC6" s="71">
        <v>0.54166666666666663</v>
      </c>
      <c r="DD6" s="256">
        <f t="shared" ref="DD6:DD27" si="26">DC6-DB6</f>
        <v>0.12847222222222221</v>
      </c>
      <c r="DE6" s="75"/>
      <c r="DF6" s="76"/>
      <c r="DG6" s="256">
        <f t="shared" ref="DG6:DG27" si="27">DF6-DE6</f>
        <v>0</v>
      </c>
      <c r="DH6" s="80">
        <v>0.38541666666666669</v>
      </c>
      <c r="DI6" s="112">
        <v>0.54166666666666663</v>
      </c>
      <c r="DJ6" s="256">
        <f t="shared" ref="DJ6:DJ27" si="28">DI6-DH6</f>
        <v>0.15624999999999994</v>
      </c>
      <c r="DK6" s="75"/>
      <c r="DL6" s="76"/>
      <c r="DM6" s="256">
        <f t="shared" ref="DM6:DM27" si="29">DL6-DK6</f>
        <v>0</v>
      </c>
      <c r="DN6" s="259">
        <f t="shared" ref="DN6:DN26" si="30">SUMIF($D$4:$X$4,"H",CS6:DM6)</f>
        <v>0.49305555555555541</v>
      </c>
      <c r="DO6" s="214">
        <v>1.5729166666666667</v>
      </c>
      <c r="DP6" s="260">
        <f>DN6+DN7</f>
        <v>1.5763888888888884</v>
      </c>
      <c r="DQ6" s="260">
        <f>DP6-DO6</f>
        <v>3.4722222222216548E-3</v>
      </c>
      <c r="DR6" s="264">
        <f>IF(DQ6&lt;0,"-"&amp;TEXT(ABS(DQ6),"[hh]:mm"),DQ6)</f>
        <v>3.4722222222216548E-3</v>
      </c>
      <c r="DS6" s="212">
        <v>0</v>
      </c>
      <c r="DT6" s="260">
        <f>SUM(CP6,DQ6,DS6)</f>
        <v>0.96874999999999822</v>
      </c>
      <c r="DU6" s="264">
        <f>IF(DT6&lt;0,"-"&amp;TEXT(ABS(DT6),"[hh]:mm"),DT6)</f>
        <v>0.96874999999999822</v>
      </c>
      <c r="DW6" s="198">
        <v>1</v>
      </c>
      <c r="DX6" s="80">
        <v>0.40625</v>
      </c>
      <c r="DY6" s="103">
        <v>0.54166666666666663</v>
      </c>
      <c r="DZ6" s="256">
        <f t="shared" ref="DZ6:DZ27" si="31">DY6-DX6</f>
        <v>0.13541666666666663</v>
      </c>
      <c r="EA6" s="72">
        <v>0.41319444444444442</v>
      </c>
      <c r="EB6" s="71">
        <v>0.5</v>
      </c>
      <c r="EC6" s="256">
        <f t="shared" ref="EC6:EC27" si="32">EB6-EA6</f>
        <v>8.680555555555558E-2</v>
      </c>
      <c r="ED6" s="99">
        <v>0.41666666666666669</v>
      </c>
      <c r="EE6" s="122">
        <v>0.54166666666666663</v>
      </c>
      <c r="EF6" s="256">
        <f t="shared" ref="EF6:EF27" si="33">EE6-ED6</f>
        <v>0.12499999999999994</v>
      </c>
      <c r="EG6" s="75"/>
      <c r="EH6" s="76"/>
      <c r="EI6" s="256">
        <f t="shared" ref="EI6:EI27" si="34">EH6-EG6</f>
        <v>0</v>
      </c>
      <c r="EJ6" s="75"/>
      <c r="EK6" s="76"/>
      <c r="EL6" s="256">
        <f t="shared" ref="EL6:EL27" si="35">EK6-EJ6</f>
        <v>0</v>
      </c>
      <c r="EM6" s="80">
        <v>0.38541666666666669</v>
      </c>
      <c r="EN6" s="112">
        <v>0.54166666666666663</v>
      </c>
      <c r="EO6" s="256">
        <f t="shared" ref="EO6:EO27" si="36">EN6-EM6</f>
        <v>0.15624999999999994</v>
      </c>
      <c r="EP6" s="75"/>
      <c r="EQ6" s="76"/>
      <c r="ER6" s="256">
        <f t="shared" ref="ER6:ER27" si="37">EQ6-EP6</f>
        <v>0</v>
      </c>
      <c r="ES6" s="259">
        <f t="shared" ref="ES6:ES26" si="38">SUMIF($D$4:$X$4,"H",DX6:ER6)</f>
        <v>0.5034722222222221</v>
      </c>
      <c r="ET6" s="214">
        <v>1.5729166666666667</v>
      </c>
      <c r="EU6" s="260">
        <f>ES6+ES7</f>
        <v>1.5729166666666663</v>
      </c>
      <c r="EV6" s="260">
        <f>EU6-ET6</f>
        <v>0</v>
      </c>
      <c r="EW6" s="264">
        <f>IF(EV6&lt;0,"-"&amp;TEXT(ABS(EV6),"[hh]:mm"),EV6)</f>
        <v>0</v>
      </c>
      <c r="EX6" s="212">
        <v>0</v>
      </c>
      <c r="EY6" s="260">
        <f>SUM(DU6,EV6,EX6)</f>
        <v>0.96874999999999822</v>
      </c>
      <c r="EZ6" s="264">
        <f>IF(EY6&lt;0,"-"&amp;TEXT(ABS(EY6),"[hh]:mm"),EY6)</f>
        <v>0.96874999999999822</v>
      </c>
      <c r="FB6" s="198">
        <v>1</v>
      </c>
      <c r="FC6" s="80">
        <v>0.40625</v>
      </c>
      <c r="FD6" s="103">
        <v>0.54166666666666663</v>
      </c>
      <c r="FE6" s="256">
        <f t="shared" ref="FE6:FE27" si="39">FD6-FC6</f>
        <v>0.13541666666666663</v>
      </c>
      <c r="FF6" s="72">
        <v>0.41319444444444442</v>
      </c>
      <c r="FG6" s="71">
        <v>0.5</v>
      </c>
      <c r="FH6" s="256">
        <f t="shared" ref="FH6:FH27" si="40">FG6-FF6</f>
        <v>8.680555555555558E-2</v>
      </c>
      <c r="FI6" s="99">
        <v>0.41666666666666669</v>
      </c>
      <c r="FJ6" s="122">
        <v>0.54166666666666663</v>
      </c>
      <c r="FK6" s="256">
        <f t="shared" ref="FK6:FK27" si="41">FJ6-FI6</f>
        <v>0.12499999999999994</v>
      </c>
      <c r="FL6" s="75"/>
      <c r="FM6" s="76"/>
      <c r="FN6" s="256">
        <f t="shared" ref="FN6:FN27" si="42">FM6-FL6</f>
        <v>0</v>
      </c>
      <c r="FO6" s="75"/>
      <c r="FP6" s="76"/>
      <c r="FQ6" s="256">
        <f t="shared" ref="FQ6:FQ27" si="43">FP6-FO6</f>
        <v>0</v>
      </c>
      <c r="FR6" s="80">
        <v>0.38541666666666669</v>
      </c>
      <c r="FS6" s="112">
        <v>0.54166666666666663</v>
      </c>
      <c r="FT6" s="256">
        <f t="shared" ref="FT6:FT27" si="44">FS6-FR6</f>
        <v>0.15624999999999994</v>
      </c>
      <c r="FU6" s="75"/>
      <c r="FV6" s="76"/>
      <c r="FW6" s="256">
        <f t="shared" ref="FW6:FW27" si="45">FV6-FU6</f>
        <v>0</v>
      </c>
      <c r="FX6" s="259">
        <f t="shared" ref="FX6:FX26" si="46">SUMIF($D$4:$X$4,"H",FC6:FW6)</f>
        <v>0.5034722222222221</v>
      </c>
      <c r="FY6" s="214">
        <v>1.5729166666666667</v>
      </c>
      <c r="FZ6" s="260">
        <f>FX6+FX7</f>
        <v>1.5729166666666663</v>
      </c>
      <c r="GA6" s="260">
        <f>FZ6-FY6</f>
        <v>0</v>
      </c>
      <c r="GB6" s="264">
        <f>IF(GA6&lt;0,"-"&amp;TEXT(ABS(GA6),"[hh]:mm"),GA6)</f>
        <v>0</v>
      </c>
      <c r="GC6" s="212">
        <v>0</v>
      </c>
      <c r="GD6" s="260">
        <f>SUM(EZ6,GA6,GC6)</f>
        <v>0.96874999999999822</v>
      </c>
      <c r="GE6" s="264">
        <f>IF(GD6&lt;0,"-"&amp;TEXT(ABS(GD6),"[hh]:mm"),GD6)</f>
        <v>0.96874999999999822</v>
      </c>
      <c r="GF6" s="338"/>
      <c r="GG6" s="198">
        <v>1</v>
      </c>
      <c r="GH6" s="266"/>
      <c r="GI6" s="266"/>
      <c r="GJ6" s="266"/>
      <c r="GK6" s="266"/>
      <c r="GL6" s="287"/>
      <c r="GM6" s="288"/>
      <c r="GN6" s="289"/>
      <c r="GO6" s="289"/>
      <c r="GP6" s="289"/>
      <c r="GQ6" s="289"/>
      <c r="GR6" s="286">
        <f>MOD(GM6-GL6,1)</f>
        <v>0</v>
      </c>
      <c r="GS6" s="266"/>
      <c r="GT6" s="266"/>
      <c r="GU6" s="266"/>
      <c r="GV6" s="266"/>
      <c r="GW6" s="287"/>
      <c r="GX6" s="288"/>
      <c r="GY6" s="289"/>
      <c r="GZ6" s="289"/>
      <c r="HA6" s="289"/>
      <c r="HB6" s="289"/>
      <c r="HC6" s="286">
        <f>MOD(GX6-GW6,1)</f>
        <v>0</v>
      </c>
      <c r="HD6" s="266"/>
      <c r="HE6" s="266"/>
      <c r="HF6" s="266"/>
      <c r="HG6" s="266"/>
      <c r="HH6" s="287"/>
      <c r="HI6" s="288"/>
      <c r="HJ6" s="289"/>
      <c r="HK6" s="289"/>
      <c r="HL6" s="289"/>
      <c r="HM6" s="289"/>
      <c r="HN6" s="286">
        <f>MOD(HI6-HH6,1)</f>
        <v>0</v>
      </c>
      <c r="HO6" s="266"/>
      <c r="HP6" s="266"/>
      <c r="HQ6" s="266"/>
      <c r="HR6" s="266"/>
      <c r="HS6" s="287"/>
      <c r="HT6" s="288"/>
      <c r="HU6" s="289"/>
      <c r="HV6" s="289"/>
      <c r="HW6" s="289"/>
      <c r="HX6" s="289"/>
      <c r="HY6" s="286">
        <f>MOD(HT6-HS6,1)</f>
        <v>0</v>
      </c>
      <c r="HZ6" s="266"/>
      <c r="IA6" s="266"/>
      <c r="IB6" s="266"/>
      <c r="IC6" s="266"/>
      <c r="ID6" s="287"/>
      <c r="IE6" s="288"/>
      <c r="IF6" s="289"/>
      <c r="IG6" s="289"/>
      <c r="IH6" s="289"/>
      <c r="II6" s="289"/>
      <c r="IJ6" s="286">
        <f>MOD(IE6-ID6,1)</f>
        <v>0</v>
      </c>
      <c r="IK6" s="266"/>
      <c r="IL6" s="266"/>
      <c r="IM6" s="266"/>
      <c r="IN6" s="266"/>
      <c r="IO6" s="287"/>
      <c r="IP6" s="288"/>
      <c r="IQ6" s="289"/>
      <c r="IR6" s="289"/>
      <c r="IS6" s="289"/>
      <c r="IT6" s="289"/>
      <c r="IU6" s="286">
        <f>MOD(IP6-IO6,1)</f>
        <v>0</v>
      </c>
      <c r="IV6" s="266"/>
      <c r="IW6" s="266"/>
      <c r="IX6" s="266"/>
      <c r="IY6" s="266"/>
      <c r="IZ6" s="287"/>
      <c r="JA6" s="288"/>
      <c r="JB6" s="289"/>
      <c r="JC6" s="289"/>
      <c r="JD6" s="289"/>
      <c r="JE6" s="289"/>
      <c r="JF6" s="286">
        <f>MOD(JA6-IZ6,1)</f>
        <v>0</v>
      </c>
      <c r="JG6" s="258">
        <f t="shared" ref="JG6:JG27" ca="1" si="47">SUMIF($E$4:$Y$4,"H",IO6:JF6)</f>
        <v>1.5729166666666667</v>
      </c>
      <c r="JH6" s="214">
        <v>1.5729166666666667</v>
      </c>
      <c r="JI6" s="243">
        <f ca="1">JG6+JG7</f>
        <v>1.5729166666666667</v>
      </c>
      <c r="JJ6" s="188"/>
      <c r="JK6" s="217">
        <f ca="1">IF(JI6-JH6&gt;0,JI6-JH6,0)</f>
        <v>0</v>
      </c>
      <c r="JL6" s="243">
        <v>0</v>
      </c>
      <c r="JM6" s="188"/>
      <c r="JN6" s="217" t="e">
        <f ca="1">#REF!+JK6+JL6</f>
        <v>#REF!</v>
      </c>
    </row>
    <row r="7" spans="1:274" ht="16.2" customHeight="1" thickBot="1" x14ac:dyDescent="0.35">
      <c r="A7" s="213"/>
      <c r="C7" s="199"/>
      <c r="D7" s="106">
        <v>0.58333333333333337</v>
      </c>
      <c r="E7" s="107">
        <v>0.79166666666666663</v>
      </c>
      <c r="F7" s="257">
        <f>E7-D7</f>
        <v>0.20833333333333326</v>
      </c>
      <c r="G7" s="77"/>
      <c r="H7" s="78"/>
      <c r="I7" s="257">
        <f t="shared" si="0"/>
        <v>0</v>
      </c>
      <c r="J7" s="98">
        <v>0.58333333333333337</v>
      </c>
      <c r="K7" s="97">
        <v>0.79166666666666663</v>
      </c>
      <c r="L7" s="257">
        <f t="shared" si="1"/>
        <v>0.20833333333333326</v>
      </c>
      <c r="M7" s="77"/>
      <c r="N7" s="78"/>
      <c r="O7" s="257">
        <f t="shared" si="2"/>
        <v>0</v>
      </c>
      <c r="P7" s="98">
        <v>0.58333333333333337</v>
      </c>
      <c r="Q7" s="97">
        <v>0.8125</v>
      </c>
      <c r="R7" s="257">
        <f t="shared" si="3"/>
        <v>0.22916666666666663</v>
      </c>
      <c r="S7" s="98">
        <v>0.58333333333333337</v>
      </c>
      <c r="T7" s="97">
        <v>0.79166666666666663</v>
      </c>
      <c r="U7" s="257">
        <f t="shared" ref="U7:U27" si="48">T7-S7</f>
        <v>0.20833333333333326</v>
      </c>
      <c r="V7" s="155">
        <v>0.625</v>
      </c>
      <c r="W7" s="156">
        <v>0.79166666666666663</v>
      </c>
      <c r="X7" s="257">
        <f t="shared" si="5"/>
        <v>0.16666666666666663</v>
      </c>
      <c r="Y7" s="259">
        <f t="shared" si="6"/>
        <v>1.020833333333333</v>
      </c>
      <c r="Z7" s="215"/>
      <c r="AA7" s="261"/>
      <c r="AB7" s="261"/>
      <c r="AC7" s="265"/>
      <c r="AD7" s="213"/>
      <c r="AE7" s="261"/>
      <c r="AF7" s="265"/>
      <c r="AH7" s="199"/>
      <c r="AI7" s="106">
        <v>0.58333333333333337</v>
      </c>
      <c r="AJ7" s="70">
        <v>0.80208333333333337</v>
      </c>
      <c r="AK7" s="257">
        <f t="shared" si="7"/>
        <v>0.21875</v>
      </c>
      <c r="AL7" s="74">
        <v>0.54166666666666663</v>
      </c>
      <c r="AM7" s="79">
        <v>0.79166666666666663</v>
      </c>
      <c r="AN7" s="257">
        <f t="shared" si="8"/>
        <v>0.25</v>
      </c>
      <c r="AO7" s="27">
        <v>0.58333333333333337</v>
      </c>
      <c r="AP7" s="26">
        <v>0.75</v>
      </c>
      <c r="AQ7" s="257">
        <f t="shared" si="9"/>
        <v>0.16666666666666663</v>
      </c>
      <c r="AR7" s="77"/>
      <c r="AS7" s="78"/>
      <c r="AT7" s="257">
        <f t="shared" si="10"/>
        <v>0</v>
      </c>
      <c r="AU7" s="27">
        <v>0.58333333333333337</v>
      </c>
      <c r="AV7" s="26">
        <v>0.75</v>
      </c>
      <c r="AW7" s="257">
        <f t="shared" si="11"/>
        <v>0.16666666666666663</v>
      </c>
      <c r="AX7" s="27">
        <v>0.58333333333333337</v>
      </c>
      <c r="AY7" s="26">
        <v>0.76736111111111116</v>
      </c>
      <c r="AZ7" s="257">
        <f t="shared" si="12"/>
        <v>0.18402777777777779</v>
      </c>
      <c r="BA7" s="77"/>
      <c r="BB7" s="78"/>
      <c r="BC7" s="257">
        <f t="shared" si="13"/>
        <v>0</v>
      </c>
      <c r="BD7" s="259">
        <f t="shared" si="14"/>
        <v>0.98611111111111105</v>
      </c>
      <c r="BE7" s="215"/>
      <c r="BF7" s="261"/>
      <c r="BG7" s="261"/>
      <c r="BH7" s="265"/>
      <c r="BI7" s="213"/>
      <c r="BJ7" s="261"/>
      <c r="BK7" s="265"/>
      <c r="BM7" s="199"/>
      <c r="BN7" s="27">
        <v>0.58333333333333337</v>
      </c>
      <c r="BO7" s="26">
        <v>0.75</v>
      </c>
      <c r="BP7" s="257">
        <f t="shared" si="15"/>
        <v>0.16666666666666663</v>
      </c>
      <c r="BQ7" s="27">
        <v>0.58333333333333337</v>
      </c>
      <c r="BR7" s="26">
        <v>0.75</v>
      </c>
      <c r="BS7" s="257">
        <f t="shared" si="16"/>
        <v>0.16666666666666663</v>
      </c>
      <c r="BT7" s="105">
        <v>0.58333333333333337</v>
      </c>
      <c r="BU7" s="66">
        <v>0.75</v>
      </c>
      <c r="BV7" s="257">
        <f t="shared" si="17"/>
        <v>0.16666666666666663</v>
      </c>
      <c r="BW7" s="77"/>
      <c r="BX7" s="78"/>
      <c r="BY7" s="257">
        <f t="shared" si="18"/>
        <v>0</v>
      </c>
      <c r="BZ7" s="18"/>
      <c r="CA7" s="19"/>
      <c r="CB7" s="68">
        <f t="shared" si="19"/>
        <v>0</v>
      </c>
      <c r="CC7" s="18"/>
      <c r="CD7" s="19"/>
      <c r="CE7" s="257">
        <f t="shared" si="20"/>
        <v>0</v>
      </c>
      <c r="CF7" s="77"/>
      <c r="CG7" s="78"/>
      <c r="CH7" s="257">
        <f t="shared" si="21"/>
        <v>0</v>
      </c>
      <c r="CI7" s="259">
        <f t="shared" si="22"/>
        <v>0.49999999999999989</v>
      </c>
      <c r="CJ7" s="215"/>
      <c r="CK7" s="261"/>
      <c r="CL7" s="261"/>
      <c r="CM7" s="265"/>
      <c r="CN7" s="213"/>
      <c r="CO7" s="261"/>
      <c r="CP7" s="265"/>
      <c r="CR7" s="199"/>
      <c r="CS7" s="77"/>
      <c r="CT7" s="78"/>
      <c r="CU7" s="257">
        <f t="shared" si="23"/>
        <v>0</v>
      </c>
      <c r="CV7" s="128">
        <v>0.54166666666666663</v>
      </c>
      <c r="CW7" s="108">
        <v>0.79166666666666663</v>
      </c>
      <c r="CX7" s="257">
        <f t="shared" si="24"/>
        <v>0.25</v>
      </c>
      <c r="CY7" s="98">
        <v>0.58333333333333337</v>
      </c>
      <c r="CZ7" s="97">
        <v>0.79166666666666663</v>
      </c>
      <c r="DA7" s="257">
        <f t="shared" si="25"/>
        <v>0.20833333333333326</v>
      </c>
      <c r="DB7" s="74">
        <v>0.58333333333333337</v>
      </c>
      <c r="DC7" s="79">
        <v>0.79166666666666663</v>
      </c>
      <c r="DD7" s="257">
        <f t="shared" si="26"/>
        <v>0.20833333333333326</v>
      </c>
      <c r="DE7" s="98">
        <v>0.58333333333333337</v>
      </c>
      <c r="DF7" s="97">
        <v>0.79166666666666663</v>
      </c>
      <c r="DG7" s="257">
        <f t="shared" si="27"/>
        <v>0.20833333333333326</v>
      </c>
      <c r="DH7" s="98">
        <v>0.58333333333333337</v>
      </c>
      <c r="DI7" s="97">
        <v>0.79166666666666663</v>
      </c>
      <c r="DJ7" s="257">
        <f t="shared" si="28"/>
        <v>0.20833333333333326</v>
      </c>
      <c r="DK7" s="77"/>
      <c r="DL7" s="78"/>
      <c r="DM7" s="257">
        <f t="shared" si="29"/>
        <v>0</v>
      </c>
      <c r="DN7" s="259">
        <f t="shared" si="30"/>
        <v>1.083333333333333</v>
      </c>
      <c r="DO7" s="215"/>
      <c r="DP7" s="261"/>
      <c r="DQ7" s="261"/>
      <c r="DR7" s="265"/>
      <c r="DS7" s="213"/>
      <c r="DT7" s="261"/>
      <c r="DU7" s="265"/>
      <c r="DW7" s="199"/>
      <c r="DX7" s="106">
        <v>0.58333333333333337</v>
      </c>
      <c r="DY7" s="107">
        <v>0.79166666666666663</v>
      </c>
      <c r="DZ7" s="257">
        <f t="shared" si="31"/>
        <v>0.20833333333333326</v>
      </c>
      <c r="EA7" s="74">
        <v>0.54166666666666663</v>
      </c>
      <c r="EB7" s="107">
        <v>0.77777777777777779</v>
      </c>
      <c r="EC7" s="257">
        <f t="shared" si="32"/>
        <v>0.23611111111111116</v>
      </c>
      <c r="ED7" s="98">
        <v>0.58333333333333337</v>
      </c>
      <c r="EE7" s="97">
        <v>0.79166666666666663</v>
      </c>
      <c r="EF7" s="257">
        <f t="shared" si="33"/>
        <v>0.20833333333333326</v>
      </c>
      <c r="EG7" s="77"/>
      <c r="EH7" s="78"/>
      <c r="EI7" s="257">
        <f t="shared" si="34"/>
        <v>0</v>
      </c>
      <c r="EJ7" s="98">
        <v>0.58333333333333337</v>
      </c>
      <c r="EK7" s="97">
        <v>0.79166666666666663</v>
      </c>
      <c r="EL7" s="257">
        <f t="shared" si="35"/>
        <v>0.20833333333333326</v>
      </c>
      <c r="EM7" s="98">
        <v>0.58333333333333337</v>
      </c>
      <c r="EN7" s="97">
        <v>0.79166666666666663</v>
      </c>
      <c r="EO7" s="257">
        <f t="shared" si="36"/>
        <v>0.20833333333333326</v>
      </c>
      <c r="EP7" s="77"/>
      <c r="EQ7" s="78"/>
      <c r="ER7" s="257">
        <f t="shared" si="37"/>
        <v>0</v>
      </c>
      <c r="ES7" s="259">
        <f t="shared" si="38"/>
        <v>1.0694444444444442</v>
      </c>
      <c r="ET7" s="215"/>
      <c r="EU7" s="261"/>
      <c r="EV7" s="261"/>
      <c r="EW7" s="265"/>
      <c r="EX7" s="213"/>
      <c r="EY7" s="261"/>
      <c r="EZ7" s="265"/>
      <c r="FB7" s="199"/>
      <c r="FC7" s="106">
        <v>0.58333333333333337</v>
      </c>
      <c r="FD7" s="107">
        <v>0.79166666666666663</v>
      </c>
      <c r="FE7" s="257">
        <f t="shared" si="39"/>
        <v>0.20833333333333326</v>
      </c>
      <c r="FF7" s="74">
        <v>0.54166666666666663</v>
      </c>
      <c r="FG7" s="107">
        <v>0.77777777777777779</v>
      </c>
      <c r="FH7" s="257">
        <f t="shared" si="40"/>
        <v>0.23611111111111116</v>
      </c>
      <c r="FI7" s="98">
        <v>0.58333333333333337</v>
      </c>
      <c r="FJ7" s="97">
        <v>0.79166666666666663</v>
      </c>
      <c r="FK7" s="257">
        <f t="shared" si="41"/>
        <v>0.20833333333333326</v>
      </c>
      <c r="FL7" s="77"/>
      <c r="FM7" s="78"/>
      <c r="FN7" s="257">
        <f t="shared" si="42"/>
        <v>0</v>
      </c>
      <c r="FO7" s="98">
        <v>0.58333333333333337</v>
      </c>
      <c r="FP7" s="97">
        <v>0.79166666666666663</v>
      </c>
      <c r="FQ7" s="257">
        <f t="shared" si="43"/>
        <v>0.20833333333333326</v>
      </c>
      <c r="FR7" s="98">
        <v>0.58333333333333337</v>
      </c>
      <c r="FS7" s="97">
        <v>0.79166666666666663</v>
      </c>
      <c r="FT7" s="257">
        <f t="shared" si="44"/>
        <v>0.20833333333333326</v>
      </c>
      <c r="FU7" s="77"/>
      <c r="FV7" s="78"/>
      <c r="FW7" s="257">
        <f t="shared" si="45"/>
        <v>0</v>
      </c>
      <c r="FX7" s="259">
        <f t="shared" si="46"/>
        <v>1.0694444444444442</v>
      </c>
      <c r="FY7" s="215"/>
      <c r="FZ7" s="261"/>
      <c r="GA7" s="261"/>
      <c r="GB7" s="265"/>
      <c r="GC7" s="213"/>
      <c r="GD7" s="261"/>
      <c r="GE7" s="265"/>
      <c r="GF7" s="338"/>
      <c r="GG7" s="199"/>
      <c r="GH7" s="266"/>
      <c r="GI7" s="266"/>
      <c r="GJ7" s="266"/>
      <c r="GK7" s="266"/>
      <c r="GL7" s="291"/>
      <c r="GM7" s="292"/>
      <c r="GN7" s="293"/>
      <c r="GO7" s="293"/>
      <c r="GP7" s="293"/>
      <c r="GQ7" s="293"/>
      <c r="GR7" s="290">
        <f>MOD(GM7-GL7,1)</f>
        <v>0</v>
      </c>
      <c r="GS7" s="266"/>
      <c r="GT7" s="266"/>
      <c r="GU7" s="266"/>
      <c r="GV7" s="266"/>
      <c r="GW7" s="291"/>
      <c r="GX7" s="292"/>
      <c r="GY7" s="293"/>
      <c r="GZ7" s="293"/>
      <c r="HA7" s="293"/>
      <c r="HB7" s="293"/>
      <c r="HC7" s="290">
        <f>MOD(GX7-GW7,1)</f>
        <v>0</v>
      </c>
      <c r="HD7" s="266"/>
      <c r="HE7" s="266"/>
      <c r="HF7" s="266"/>
      <c r="HG7" s="266"/>
      <c r="HH7" s="291"/>
      <c r="HI7" s="292"/>
      <c r="HJ7" s="293"/>
      <c r="HK7" s="293"/>
      <c r="HL7" s="293"/>
      <c r="HM7" s="293"/>
      <c r="HN7" s="290">
        <f>MOD(HI7-HH7,1)</f>
        <v>0</v>
      </c>
      <c r="HO7" s="266"/>
      <c r="HP7" s="266"/>
      <c r="HQ7" s="266"/>
      <c r="HR7" s="266"/>
      <c r="HS7" s="291"/>
      <c r="HT7" s="292"/>
      <c r="HU7" s="293"/>
      <c r="HV7" s="293"/>
      <c r="HW7" s="293"/>
      <c r="HX7" s="293"/>
      <c r="HY7" s="290">
        <f>MOD(HT7-HS7,1)</f>
        <v>0</v>
      </c>
      <c r="HZ7" s="266"/>
      <c r="IA7" s="266"/>
      <c r="IB7" s="266"/>
      <c r="IC7" s="266"/>
      <c r="ID7" s="291"/>
      <c r="IE7" s="292"/>
      <c r="IF7" s="293"/>
      <c r="IG7" s="293"/>
      <c r="IH7" s="293"/>
      <c r="II7" s="293"/>
      <c r="IJ7" s="290">
        <f>MOD(IE7-ID7,1)</f>
        <v>0</v>
      </c>
      <c r="IK7" s="266"/>
      <c r="IL7" s="266"/>
      <c r="IM7" s="266"/>
      <c r="IN7" s="266"/>
      <c r="IO7" s="291"/>
      <c r="IP7" s="292"/>
      <c r="IQ7" s="293"/>
      <c r="IR7" s="293"/>
      <c r="IS7" s="293"/>
      <c r="IT7" s="293"/>
      <c r="IU7" s="290">
        <f>MOD(IP7-IO7,1)</f>
        <v>0</v>
      </c>
      <c r="IV7" s="266"/>
      <c r="IW7" s="266"/>
      <c r="IX7" s="266"/>
      <c r="IY7" s="266"/>
      <c r="IZ7" s="291"/>
      <c r="JA7" s="292"/>
      <c r="JB7" s="293"/>
      <c r="JC7" s="293"/>
      <c r="JD7" s="293"/>
      <c r="JE7" s="293"/>
      <c r="JF7" s="290">
        <f>MOD(JA7-IZ7,1)</f>
        <v>0</v>
      </c>
      <c r="JG7" s="259">
        <f t="shared" ca="1" si="47"/>
        <v>0</v>
      </c>
      <c r="JH7" s="215"/>
      <c r="JI7" s="244"/>
      <c r="JJ7" s="189"/>
      <c r="JK7" s="218"/>
      <c r="JL7" s="244"/>
      <c r="JM7" s="189"/>
      <c r="JN7" s="218"/>
    </row>
    <row r="8" spans="1:274" ht="16.2" hidden="1" customHeight="1" x14ac:dyDescent="0.3">
      <c r="A8" s="240" t="e">
        <f>#REF!+#REF!+#REF!</f>
        <v>#REF!</v>
      </c>
      <c r="C8" s="198"/>
      <c r="D8" s="47"/>
      <c r="E8" s="48"/>
      <c r="F8" s="63">
        <f t="shared" ref="F8:F9" si="49">MOD(E8-D8,1)</f>
        <v>0</v>
      </c>
      <c r="G8" s="115"/>
      <c r="H8" s="116"/>
      <c r="I8" s="256">
        <f t="shared" si="0"/>
        <v>0</v>
      </c>
      <c r="J8" s="47"/>
      <c r="K8" s="48"/>
      <c r="L8" s="256">
        <f t="shared" si="1"/>
        <v>0</v>
      </c>
      <c r="M8" s="47"/>
      <c r="N8" s="48"/>
      <c r="O8" s="256">
        <f t="shared" si="2"/>
        <v>0</v>
      </c>
      <c r="P8" s="20"/>
      <c r="Q8" s="21"/>
      <c r="R8" s="256">
        <f t="shared" si="3"/>
        <v>0</v>
      </c>
      <c r="S8" s="49"/>
      <c r="T8" s="50"/>
      <c r="U8" s="256">
        <f t="shared" si="48"/>
        <v>0</v>
      </c>
      <c r="V8" s="75"/>
      <c r="W8" s="76"/>
      <c r="X8" s="256">
        <f t="shared" si="5"/>
        <v>0</v>
      </c>
      <c r="Y8" s="259">
        <f t="shared" si="6"/>
        <v>0</v>
      </c>
      <c r="Z8" s="184">
        <v>1.4583333333333333</v>
      </c>
      <c r="AA8" s="260">
        <f>Y8+Y9</f>
        <v>0</v>
      </c>
      <c r="AB8" s="240"/>
      <c r="AC8" s="264">
        <f>IF(AB8&lt;0,"-"&amp;TEXT(ABS(AB8),"[hh]:mm"),AB8)</f>
        <v>0</v>
      </c>
      <c r="AD8" s="246">
        <v>0</v>
      </c>
      <c r="AE8" s="262" t="e">
        <f>SUM(#REF!,AB8,AD8)</f>
        <v>#REF!</v>
      </c>
      <c r="AF8" s="264" t="e">
        <f>IF(AE8&lt;0,"-"&amp;TEXT(ABS(AE8),"[hh]:mm"),AE8)</f>
        <v>#REF!</v>
      </c>
      <c r="AH8" s="198"/>
      <c r="AI8" s="47"/>
      <c r="AJ8" s="48"/>
      <c r="AK8" s="256">
        <f t="shared" si="7"/>
        <v>0</v>
      </c>
      <c r="AL8" s="115"/>
      <c r="AM8" s="116"/>
      <c r="AN8" s="256">
        <f t="shared" si="8"/>
        <v>0</v>
      </c>
      <c r="AO8" s="47"/>
      <c r="AP8" s="48"/>
      <c r="AQ8" s="256">
        <f t="shared" si="9"/>
        <v>0</v>
      </c>
      <c r="AR8" s="47"/>
      <c r="AS8" s="48"/>
      <c r="AT8" s="256">
        <f t="shared" si="10"/>
        <v>0</v>
      </c>
      <c r="AU8" s="20"/>
      <c r="AV8" s="21"/>
      <c r="AW8" s="256">
        <f t="shared" si="11"/>
        <v>0</v>
      </c>
      <c r="AX8" s="49"/>
      <c r="AY8" s="50"/>
      <c r="AZ8" s="256">
        <f t="shared" si="12"/>
        <v>0</v>
      </c>
      <c r="BA8" s="75"/>
      <c r="BB8" s="76"/>
      <c r="BC8" s="256">
        <f t="shared" si="13"/>
        <v>0</v>
      </c>
      <c r="BD8" s="259">
        <f t="shared" si="14"/>
        <v>0</v>
      </c>
      <c r="BE8" s="184">
        <v>1.4583333333333333</v>
      </c>
      <c r="BF8" s="260">
        <f>BD8+BD9</f>
        <v>0</v>
      </c>
      <c r="BG8" s="240"/>
      <c r="BH8" s="264">
        <f>IF(BG8&lt;0,"-"&amp;TEXT(ABS(BG8),"[hh]:mm"),BG8)</f>
        <v>0</v>
      </c>
      <c r="BI8" s="246">
        <v>0</v>
      </c>
      <c r="BJ8" s="262" t="e">
        <f>SUM(AE8,BG8,BI8)</f>
        <v>#REF!</v>
      </c>
      <c r="BK8" s="264" t="e">
        <f>IF(BJ8&lt;0,"-"&amp;TEXT(ABS(BJ8),"[hh]:mm"),BJ8)</f>
        <v>#REF!</v>
      </c>
      <c r="BM8" s="198"/>
      <c r="BN8" s="47"/>
      <c r="BO8" s="48"/>
      <c r="BP8" s="256">
        <f t="shared" si="15"/>
        <v>0</v>
      </c>
      <c r="BQ8" s="115"/>
      <c r="BR8" s="116"/>
      <c r="BS8" s="256">
        <f t="shared" si="16"/>
        <v>0</v>
      </c>
      <c r="BT8" s="47"/>
      <c r="BU8" s="48"/>
      <c r="BV8" s="256">
        <f t="shared" si="17"/>
        <v>0</v>
      </c>
      <c r="BW8" s="47"/>
      <c r="BX8" s="48"/>
      <c r="BY8" s="256">
        <f t="shared" si="18"/>
        <v>0</v>
      </c>
      <c r="BZ8" s="20"/>
      <c r="CA8" s="21"/>
      <c r="CB8" s="9">
        <f>MOD(CA8-BZ8,1)</f>
        <v>0</v>
      </c>
      <c r="CC8" s="49"/>
      <c r="CD8" s="50"/>
      <c r="CE8" s="256">
        <f t="shared" si="20"/>
        <v>0</v>
      </c>
      <c r="CF8" s="75"/>
      <c r="CG8" s="76"/>
      <c r="CH8" s="256">
        <f t="shared" si="21"/>
        <v>0</v>
      </c>
      <c r="CI8" s="259">
        <f t="shared" si="22"/>
        <v>0</v>
      </c>
      <c r="CJ8" s="184">
        <v>1.4583333333333333</v>
      </c>
      <c r="CK8" s="260">
        <f>CI8+CI9</f>
        <v>0</v>
      </c>
      <c r="CL8" s="240"/>
      <c r="CM8" s="264">
        <f>IF(CL8&lt;0,"-"&amp;TEXT(ABS(CL8),"[hh]:mm"),CL8)</f>
        <v>0</v>
      </c>
      <c r="CN8" s="246">
        <v>0</v>
      </c>
      <c r="CO8" s="262" t="e">
        <f>SUM(BJ8,CL8,CN8)</f>
        <v>#REF!</v>
      </c>
      <c r="CP8" s="264" t="e">
        <f>IF(CO8&lt;0,"-"&amp;TEXT(ABS(CO8),"[hh]:mm"),CO8)</f>
        <v>#REF!</v>
      </c>
      <c r="CR8" s="198"/>
      <c r="CS8" s="47"/>
      <c r="CT8" s="48"/>
      <c r="CU8" s="256">
        <f t="shared" si="23"/>
        <v>0</v>
      </c>
      <c r="CV8" s="115"/>
      <c r="CW8" s="116"/>
      <c r="CX8" s="256">
        <f t="shared" si="24"/>
        <v>0</v>
      </c>
      <c r="CY8" s="47"/>
      <c r="CZ8" s="48"/>
      <c r="DA8" s="256">
        <f t="shared" si="25"/>
        <v>0</v>
      </c>
      <c r="DB8" s="47"/>
      <c r="DC8" s="48"/>
      <c r="DD8" s="256">
        <f t="shared" si="26"/>
        <v>0</v>
      </c>
      <c r="DE8" s="20"/>
      <c r="DF8" s="21"/>
      <c r="DG8" s="256">
        <f t="shared" si="27"/>
        <v>0</v>
      </c>
      <c r="DH8" s="49"/>
      <c r="DI8" s="50"/>
      <c r="DJ8" s="256">
        <f t="shared" si="28"/>
        <v>0</v>
      </c>
      <c r="DK8" s="75"/>
      <c r="DL8" s="76"/>
      <c r="DM8" s="256">
        <f t="shared" si="29"/>
        <v>0</v>
      </c>
      <c r="DN8" s="259">
        <f t="shared" si="30"/>
        <v>0</v>
      </c>
      <c r="DO8" s="184">
        <v>1.4583333333333333</v>
      </c>
      <c r="DP8" s="260">
        <f>DN8+DN9</f>
        <v>0</v>
      </c>
      <c r="DQ8" s="240"/>
      <c r="DR8" s="264">
        <f>IF(DQ8&lt;0,"-"&amp;TEXT(ABS(DQ8),"[hh]:mm"),DQ8)</f>
        <v>0</v>
      </c>
      <c r="DS8" s="246">
        <v>0</v>
      </c>
      <c r="DT8" s="262" t="e">
        <f>SUM(CO8,DQ8,DS8)</f>
        <v>#REF!</v>
      </c>
      <c r="DU8" s="264" t="e">
        <f>IF(DT8&lt;0,"-"&amp;TEXT(ABS(DT8),"[hh]:mm"),DT8)</f>
        <v>#REF!</v>
      </c>
      <c r="DW8" s="198"/>
      <c r="DX8" s="47"/>
      <c r="DY8" s="48"/>
      <c r="DZ8" s="256">
        <f t="shared" si="31"/>
        <v>0</v>
      </c>
      <c r="EA8" s="115"/>
      <c r="EB8" s="116"/>
      <c r="EC8" s="256">
        <f t="shared" si="32"/>
        <v>0</v>
      </c>
      <c r="ED8" s="47"/>
      <c r="EE8" s="48"/>
      <c r="EF8" s="256">
        <f t="shared" si="33"/>
        <v>0</v>
      </c>
      <c r="EG8" s="47"/>
      <c r="EH8" s="48"/>
      <c r="EI8" s="256">
        <f t="shared" si="34"/>
        <v>0</v>
      </c>
      <c r="EJ8" s="20"/>
      <c r="EK8" s="21"/>
      <c r="EL8" s="256">
        <f t="shared" si="35"/>
        <v>0</v>
      </c>
      <c r="EM8" s="49"/>
      <c r="EN8" s="50"/>
      <c r="EO8" s="256">
        <f t="shared" si="36"/>
        <v>0</v>
      </c>
      <c r="EP8" s="75"/>
      <c r="EQ8" s="76"/>
      <c r="ER8" s="256">
        <f t="shared" si="37"/>
        <v>0</v>
      </c>
      <c r="ES8" s="259">
        <f t="shared" si="38"/>
        <v>0</v>
      </c>
      <c r="ET8" s="184">
        <v>1.4583333333333333</v>
      </c>
      <c r="EU8" s="260">
        <f>ES8+ES9</f>
        <v>0</v>
      </c>
      <c r="EV8" s="240"/>
      <c r="EW8" s="264">
        <f>IF(EV8&lt;0,"-"&amp;TEXT(ABS(EV8),"[hh]:mm"),EV8)</f>
        <v>0</v>
      </c>
      <c r="EX8" s="246">
        <v>0</v>
      </c>
      <c r="EY8" s="262" t="e">
        <f>SUM(DT8,EV8,EX8)</f>
        <v>#REF!</v>
      </c>
      <c r="EZ8" s="264" t="e">
        <f>IF(EY8&lt;0,"-"&amp;TEXT(ABS(EY8),"[hh]:mm"),EY8)</f>
        <v>#REF!</v>
      </c>
      <c r="FB8" s="198"/>
      <c r="FC8" s="47"/>
      <c r="FD8" s="48"/>
      <c r="FE8" s="256">
        <f t="shared" si="39"/>
        <v>0</v>
      </c>
      <c r="FF8" s="115"/>
      <c r="FG8" s="116"/>
      <c r="FH8" s="256">
        <f t="shared" si="40"/>
        <v>0</v>
      </c>
      <c r="FI8" s="47"/>
      <c r="FJ8" s="48"/>
      <c r="FK8" s="256">
        <f t="shared" si="41"/>
        <v>0</v>
      </c>
      <c r="FL8" s="47"/>
      <c r="FM8" s="48"/>
      <c r="FN8" s="256">
        <f t="shared" si="42"/>
        <v>0</v>
      </c>
      <c r="FO8" s="20"/>
      <c r="FP8" s="21"/>
      <c r="FQ8" s="256">
        <f t="shared" si="43"/>
        <v>0</v>
      </c>
      <c r="FR8" s="49"/>
      <c r="FS8" s="50"/>
      <c r="FT8" s="256">
        <f t="shared" si="44"/>
        <v>0</v>
      </c>
      <c r="FU8" s="75"/>
      <c r="FV8" s="76"/>
      <c r="FW8" s="256">
        <f t="shared" si="45"/>
        <v>0</v>
      </c>
      <c r="FX8" s="259">
        <f t="shared" si="46"/>
        <v>0</v>
      </c>
      <c r="FY8" s="184">
        <v>1.4583333333333333</v>
      </c>
      <c r="FZ8" s="260">
        <f>FX8+FX9</f>
        <v>0</v>
      </c>
      <c r="GA8" s="240"/>
      <c r="GB8" s="264">
        <f>IF(GA8&lt;0,"-"&amp;TEXT(ABS(GA8),"[hh]:mm"),GA8)</f>
        <v>0</v>
      </c>
      <c r="GC8" s="246">
        <v>0</v>
      </c>
      <c r="GD8" s="262" t="e">
        <f>SUM(EY8,GA8,GC8)</f>
        <v>#REF!</v>
      </c>
      <c r="GE8" s="264" t="e">
        <f>IF(GD8&lt;0,"-"&amp;TEXT(ABS(GD8),"[hh]:mm"),GD8)</f>
        <v>#REF!</v>
      </c>
      <c r="GF8" s="338"/>
      <c r="GG8" s="198">
        <v>1</v>
      </c>
      <c r="GH8" s="294"/>
      <c r="GI8" s="294"/>
      <c r="GJ8" s="294"/>
      <c r="GK8" s="294"/>
      <c r="GL8" s="294"/>
      <c r="GM8" s="294"/>
      <c r="GN8" s="294"/>
      <c r="GO8" s="294"/>
      <c r="GP8" s="294"/>
      <c r="GQ8" s="294"/>
      <c r="GR8" s="254">
        <f t="shared" ref="GR8:GR27" si="50">GM8-GL8</f>
        <v>0</v>
      </c>
      <c r="GS8" s="294"/>
      <c r="GT8" s="294"/>
      <c r="GU8" s="294"/>
      <c r="GV8" s="294"/>
      <c r="GW8" s="294"/>
      <c r="GX8" s="294"/>
      <c r="GY8" s="294"/>
      <c r="GZ8" s="294"/>
      <c r="HA8" s="294"/>
      <c r="HB8" s="294"/>
      <c r="HC8" s="254">
        <f t="shared" ref="HC8:HC27" si="51">GX8-GW8</f>
        <v>0</v>
      </c>
      <c r="HD8" s="294"/>
      <c r="HE8" s="294"/>
      <c r="HF8" s="294"/>
      <c r="HG8" s="294"/>
      <c r="HH8" s="294"/>
      <c r="HI8" s="294"/>
      <c r="HJ8" s="294"/>
      <c r="HK8" s="294"/>
      <c r="HL8" s="294"/>
      <c r="HM8" s="294"/>
      <c r="HN8" s="254">
        <f t="shared" ref="HN8:HN27" si="52">HI8-HH8</f>
        <v>0</v>
      </c>
      <c r="HO8" s="294"/>
      <c r="HP8" s="294"/>
      <c r="HQ8" s="294"/>
      <c r="HR8" s="294"/>
      <c r="HS8" s="294"/>
      <c r="HT8" s="294"/>
      <c r="HU8" s="294"/>
      <c r="HV8" s="294"/>
      <c r="HW8" s="294"/>
      <c r="HX8" s="294"/>
      <c r="HY8" s="254">
        <f t="shared" ref="HY8:HY27" si="53">HT8-HS8</f>
        <v>0</v>
      </c>
      <c r="HZ8" s="294"/>
      <c r="IA8" s="294"/>
      <c r="IB8" s="294"/>
      <c r="IC8" s="294"/>
      <c r="ID8" s="294"/>
      <c r="IE8" s="294"/>
      <c r="IF8" s="294"/>
      <c r="IG8" s="294"/>
      <c r="IH8" s="294"/>
      <c r="II8" s="294"/>
      <c r="IJ8" s="254">
        <f t="shared" ref="IJ8:IJ27" si="54">IE8-ID8</f>
        <v>0</v>
      </c>
      <c r="IK8" s="294"/>
      <c r="IL8" s="294"/>
      <c r="IM8" s="294"/>
      <c r="IN8" s="294"/>
      <c r="IO8" s="294"/>
      <c r="IP8" s="294"/>
      <c r="IQ8" s="294"/>
      <c r="IR8" s="294"/>
      <c r="IS8" s="294"/>
      <c r="IT8" s="294"/>
      <c r="IU8" s="254">
        <f t="shared" ref="IU8:IU27" si="55">IP8-IO8</f>
        <v>0</v>
      </c>
      <c r="IV8" s="294"/>
      <c r="IW8" s="294"/>
      <c r="IX8" s="294"/>
      <c r="IY8" s="294"/>
      <c r="IZ8" s="294"/>
      <c r="JA8" s="294"/>
      <c r="JB8" s="294"/>
      <c r="JC8" s="294"/>
      <c r="JD8" s="294"/>
      <c r="JE8" s="294"/>
      <c r="JF8" s="254">
        <f t="shared" ref="JF8:JF27" si="56">JA8-IZ8</f>
        <v>0</v>
      </c>
      <c r="JG8" s="258">
        <f t="shared" ca="1" si="47"/>
        <v>1.4583333333333333</v>
      </c>
      <c r="JH8" s="217">
        <v>1.4583333333333333</v>
      </c>
      <c r="JI8" s="295">
        <f ca="1">JG8+JG9</f>
        <v>1.4583333333333333</v>
      </c>
      <c r="JJ8" s="295">
        <f ca="1">JI8-JH8</f>
        <v>0</v>
      </c>
      <c r="JK8" s="296">
        <f ca="1">IF(JJ8&lt;0,"-"&amp;TEXT(ABS(JJ8),"[hh]:mm"),JJ8)</f>
        <v>0</v>
      </c>
      <c r="JL8" s="295">
        <v>0</v>
      </c>
      <c r="JM8" s="295">
        <f ca="1">SUM(IK8,JJ8,JL8)</f>
        <v>0</v>
      </c>
      <c r="JN8" s="296">
        <f ca="1">IF(JM8&lt;0,"-"&amp;TEXT(ABS(JM8),"[hh]:mm"),JM8)</f>
        <v>0</v>
      </c>
    </row>
    <row r="9" spans="1:274" ht="16.2" hidden="1" customHeight="1" thickBot="1" x14ac:dyDescent="0.35">
      <c r="A9" s="241"/>
      <c r="C9" s="199"/>
      <c r="D9" s="51"/>
      <c r="E9" s="60"/>
      <c r="F9" s="61">
        <f t="shared" si="49"/>
        <v>0</v>
      </c>
      <c r="G9" s="117"/>
      <c r="H9" s="118"/>
      <c r="I9" s="257">
        <f t="shared" si="0"/>
        <v>0</v>
      </c>
      <c r="J9" s="62"/>
      <c r="K9" s="60"/>
      <c r="L9" s="257">
        <f t="shared" si="1"/>
        <v>0</v>
      </c>
      <c r="M9" s="62"/>
      <c r="N9" s="60"/>
      <c r="O9" s="257">
        <f t="shared" si="2"/>
        <v>0</v>
      </c>
      <c r="P9" s="22"/>
      <c r="Q9" s="23"/>
      <c r="R9" s="257">
        <f t="shared" si="3"/>
        <v>0</v>
      </c>
      <c r="S9" s="53"/>
      <c r="T9" s="52"/>
      <c r="U9" s="257">
        <f t="shared" si="48"/>
        <v>0</v>
      </c>
      <c r="V9" s="77"/>
      <c r="W9" s="78"/>
      <c r="X9" s="257">
        <f t="shared" si="5"/>
        <v>0</v>
      </c>
      <c r="Y9" s="259">
        <f t="shared" si="6"/>
        <v>0</v>
      </c>
      <c r="Z9" s="185"/>
      <c r="AA9" s="261"/>
      <c r="AB9" s="241"/>
      <c r="AC9" s="265"/>
      <c r="AD9" s="247"/>
      <c r="AE9" s="263"/>
      <c r="AF9" s="265"/>
      <c r="AH9" s="199"/>
      <c r="AI9" s="51"/>
      <c r="AJ9" s="60"/>
      <c r="AK9" s="257">
        <f t="shared" si="7"/>
        <v>0</v>
      </c>
      <c r="AL9" s="117"/>
      <c r="AM9" s="118"/>
      <c r="AN9" s="257">
        <f t="shared" si="8"/>
        <v>0</v>
      </c>
      <c r="AO9" s="62"/>
      <c r="AP9" s="60"/>
      <c r="AQ9" s="257">
        <f t="shared" si="9"/>
        <v>0</v>
      </c>
      <c r="AR9" s="62"/>
      <c r="AS9" s="60"/>
      <c r="AT9" s="257">
        <f t="shared" si="10"/>
        <v>0</v>
      </c>
      <c r="AU9" s="22"/>
      <c r="AV9" s="23"/>
      <c r="AW9" s="257">
        <f t="shared" si="11"/>
        <v>0</v>
      </c>
      <c r="AX9" s="53"/>
      <c r="AY9" s="52"/>
      <c r="AZ9" s="257">
        <f t="shared" si="12"/>
        <v>0</v>
      </c>
      <c r="BA9" s="77"/>
      <c r="BB9" s="78"/>
      <c r="BC9" s="257">
        <f t="shared" si="13"/>
        <v>0</v>
      </c>
      <c r="BD9" s="259">
        <f t="shared" si="14"/>
        <v>0</v>
      </c>
      <c r="BE9" s="185"/>
      <c r="BF9" s="261"/>
      <c r="BG9" s="241"/>
      <c r="BH9" s="265"/>
      <c r="BI9" s="247"/>
      <c r="BJ9" s="263"/>
      <c r="BK9" s="265"/>
      <c r="BM9" s="199"/>
      <c r="BN9" s="51"/>
      <c r="BO9" s="60"/>
      <c r="BP9" s="257">
        <f t="shared" si="15"/>
        <v>0</v>
      </c>
      <c r="BQ9" s="117"/>
      <c r="BR9" s="118"/>
      <c r="BS9" s="257">
        <f t="shared" si="16"/>
        <v>0</v>
      </c>
      <c r="BT9" s="62"/>
      <c r="BU9" s="60"/>
      <c r="BV9" s="257">
        <f t="shared" si="17"/>
        <v>0</v>
      </c>
      <c r="BW9" s="62"/>
      <c r="BX9" s="60"/>
      <c r="BY9" s="257">
        <f t="shared" si="18"/>
        <v>0</v>
      </c>
      <c r="BZ9" s="22"/>
      <c r="CA9" s="23"/>
      <c r="CB9" s="81">
        <f>MOD(CA9-BZ9,1)</f>
        <v>0</v>
      </c>
      <c r="CC9" s="53"/>
      <c r="CD9" s="52"/>
      <c r="CE9" s="257">
        <f t="shared" si="20"/>
        <v>0</v>
      </c>
      <c r="CF9" s="77"/>
      <c r="CG9" s="78"/>
      <c r="CH9" s="257">
        <f t="shared" si="21"/>
        <v>0</v>
      </c>
      <c r="CI9" s="259">
        <f t="shared" si="22"/>
        <v>0</v>
      </c>
      <c r="CJ9" s="185"/>
      <c r="CK9" s="261"/>
      <c r="CL9" s="241"/>
      <c r="CM9" s="265"/>
      <c r="CN9" s="247"/>
      <c r="CO9" s="263"/>
      <c r="CP9" s="265"/>
      <c r="CR9" s="199"/>
      <c r="CS9" s="51"/>
      <c r="CT9" s="60"/>
      <c r="CU9" s="257">
        <f t="shared" si="23"/>
        <v>0</v>
      </c>
      <c r="CV9" s="117"/>
      <c r="CW9" s="118"/>
      <c r="CX9" s="257">
        <f t="shared" si="24"/>
        <v>0</v>
      </c>
      <c r="CY9" s="62"/>
      <c r="CZ9" s="60"/>
      <c r="DA9" s="257">
        <f t="shared" si="25"/>
        <v>0</v>
      </c>
      <c r="DB9" s="62"/>
      <c r="DC9" s="60"/>
      <c r="DD9" s="257">
        <f t="shared" si="26"/>
        <v>0</v>
      </c>
      <c r="DE9" s="22"/>
      <c r="DF9" s="23"/>
      <c r="DG9" s="257">
        <f t="shared" si="27"/>
        <v>0</v>
      </c>
      <c r="DH9" s="53"/>
      <c r="DI9" s="52"/>
      <c r="DJ9" s="257">
        <f t="shared" si="28"/>
        <v>0</v>
      </c>
      <c r="DK9" s="77"/>
      <c r="DL9" s="78"/>
      <c r="DM9" s="257">
        <f t="shared" si="29"/>
        <v>0</v>
      </c>
      <c r="DN9" s="259">
        <f t="shared" si="30"/>
        <v>0</v>
      </c>
      <c r="DO9" s="185"/>
      <c r="DP9" s="261"/>
      <c r="DQ9" s="241"/>
      <c r="DR9" s="265"/>
      <c r="DS9" s="247"/>
      <c r="DT9" s="263"/>
      <c r="DU9" s="265"/>
      <c r="DW9" s="199"/>
      <c r="DX9" s="51"/>
      <c r="DY9" s="60"/>
      <c r="DZ9" s="257">
        <f t="shared" si="31"/>
        <v>0</v>
      </c>
      <c r="EA9" s="117"/>
      <c r="EB9" s="118"/>
      <c r="EC9" s="257">
        <f t="shared" si="32"/>
        <v>0</v>
      </c>
      <c r="ED9" s="62"/>
      <c r="EE9" s="60"/>
      <c r="EF9" s="257">
        <f t="shared" si="33"/>
        <v>0</v>
      </c>
      <c r="EG9" s="62"/>
      <c r="EH9" s="60"/>
      <c r="EI9" s="257">
        <f t="shared" si="34"/>
        <v>0</v>
      </c>
      <c r="EJ9" s="22"/>
      <c r="EK9" s="23"/>
      <c r="EL9" s="257">
        <f t="shared" si="35"/>
        <v>0</v>
      </c>
      <c r="EM9" s="53"/>
      <c r="EN9" s="52"/>
      <c r="EO9" s="257">
        <f t="shared" si="36"/>
        <v>0</v>
      </c>
      <c r="EP9" s="77"/>
      <c r="EQ9" s="78"/>
      <c r="ER9" s="257">
        <f t="shared" si="37"/>
        <v>0</v>
      </c>
      <c r="ES9" s="259">
        <f t="shared" si="38"/>
        <v>0</v>
      </c>
      <c r="ET9" s="185"/>
      <c r="EU9" s="261"/>
      <c r="EV9" s="241"/>
      <c r="EW9" s="265"/>
      <c r="EX9" s="247"/>
      <c r="EY9" s="263"/>
      <c r="EZ9" s="265"/>
      <c r="FB9" s="199"/>
      <c r="FC9" s="51"/>
      <c r="FD9" s="60"/>
      <c r="FE9" s="257">
        <f t="shared" si="39"/>
        <v>0</v>
      </c>
      <c r="FF9" s="117"/>
      <c r="FG9" s="118"/>
      <c r="FH9" s="257">
        <f t="shared" si="40"/>
        <v>0</v>
      </c>
      <c r="FI9" s="62"/>
      <c r="FJ9" s="60"/>
      <c r="FK9" s="257">
        <f t="shared" si="41"/>
        <v>0</v>
      </c>
      <c r="FL9" s="62"/>
      <c r="FM9" s="60"/>
      <c r="FN9" s="257">
        <f t="shared" si="42"/>
        <v>0</v>
      </c>
      <c r="FO9" s="22"/>
      <c r="FP9" s="23"/>
      <c r="FQ9" s="257">
        <f t="shared" si="43"/>
        <v>0</v>
      </c>
      <c r="FR9" s="53"/>
      <c r="FS9" s="52"/>
      <c r="FT9" s="257">
        <f t="shared" si="44"/>
        <v>0</v>
      </c>
      <c r="FU9" s="77"/>
      <c r="FV9" s="78"/>
      <c r="FW9" s="257">
        <f t="shared" si="45"/>
        <v>0</v>
      </c>
      <c r="FX9" s="259">
        <f t="shared" si="46"/>
        <v>0</v>
      </c>
      <c r="FY9" s="185"/>
      <c r="FZ9" s="261"/>
      <c r="GA9" s="241"/>
      <c r="GB9" s="265"/>
      <c r="GC9" s="247"/>
      <c r="GD9" s="263"/>
      <c r="GE9" s="265"/>
      <c r="GF9" s="338"/>
      <c r="GG9" s="199"/>
      <c r="GH9" s="297"/>
      <c r="GI9" s="297"/>
      <c r="GJ9" s="297"/>
      <c r="GK9" s="297"/>
      <c r="GL9" s="297"/>
      <c r="GM9" s="298"/>
      <c r="GN9" s="298"/>
      <c r="GO9" s="298"/>
      <c r="GP9" s="298"/>
      <c r="GQ9" s="298"/>
      <c r="GR9" s="255">
        <f t="shared" si="50"/>
        <v>0</v>
      </c>
      <c r="GS9" s="297"/>
      <c r="GT9" s="297"/>
      <c r="GU9" s="297"/>
      <c r="GV9" s="297"/>
      <c r="GW9" s="297"/>
      <c r="GX9" s="298"/>
      <c r="GY9" s="298"/>
      <c r="GZ9" s="298"/>
      <c r="HA9" s="298"/>
      <c r="HB9" s="298"/>
      <c r="HC9" s="255">
        <f t="shared" si="51"/>
        <v>0</v>
      </c>
      <c r="HD9" s="297"/>
      <c r="HE9" s="297"/>
      <c r="HF9" s="297"/>
      <c r="HG9" s="297"/>
      <c r="HH9" s="297"/>
      <c r="HI9" s="298"/>
      <c r="HJ9" s="298"/>
      <c r="HK9" s="298"/>
      <c r="HL9" s="298"/>
      <c r="HM9" s="298"/>
      <c r="HN9" s="255">
        <f t="shared" si="52"/>
        <v>0</v>
      </c>
      <c r="HO9" s="297"/>
      <c r="HP9" s="297"/>
      <c r="HQ9" s="297"/>
      <c r="HR9" s="297"/>
      <c r="HS9" s="297"/>
      <c r="HT9" s="298"/>
      <c r="HU9" s="298"/>
      <c r="HV9" s="298"/>
      <c r="HW9" s="298"/>
      <c r="HX9" s="298"/>
      <c r="HY9" s="255">
        <f t="shared" si="53"/>
        <v>0</v>
      </c>
      <c r="HZ9" s="297"/>
      <c r="IA9" s="297"/>
      <c r="IB9" s="297"/>
      <c r="IC9" s="297"/>
      <c r="ID9" s="297"/>
      <c r="IE9" s="298"/>
      <c r="IF9" s="298"/>
      <c r="IG9" s="298"/>
      <c r="IH9" s="298"/>
      <c r="II9" s="298"/>
      <c r="IJ9" s="255">
        <f t="shared" si="54"/>
        <v>0</v>
      </c>
      <c r="IK9" s="297"/>
      <c r="IL9" s="297"/>
      <c r="IM9" s="297"/>
      <c r="IN9" s="297"/>
      <c r="IO9" s="297"/>
      <c r="IP9" s="298"/>
      <c r="IQ9" s="298"/>
      <c r="IR9" s="298"/>
      <c r="IS9" s="298"/>
      <c r="IT9" s="298"/>
      <c r="IU9" s="255">
        <f t="shared" si="55"/>
        <v>0</v>
      </c>
      <c r="IV9" s="297"/>
      <c r="IW9" s="297"/>
      <c r="IX9" s="297"/>
      <c r="IY9" s="297"/>
      <c r="IZ9" s="297"/>
      <c r="JA9" s="298"/>
      <c r="JB9" s="298"/>
      <c r="JC9" s="298"/>
      <c r="JD9" s="298"/>
      <c r="JE9" s="298"/>
      <c r="JF9" s="255">
        <f t="shared" si="56"/>
        <v>0</v>
      </c>
      <c r="JG9" s="259">
        <f t="shared" ca="1" si="47"/>
        <v>0</v>
      </c>
      <c r="JH9" s="218"/>
      <c r="JI9" s="299"/>
      <c r="JJ9" s="299"/>
      <c r="JK9" s="300"/>
      <c r="JL9" s="299"/>
      <c r="JM9" s="299"/>
      <c r="JN9" s="300"/>
    </row>
    <row r="10" spans="1:274" ht="16.2" customHeight="1" x14ac:dyDescent="0.3">
      <c r="A10" s="212">
        <v>0</v>
      </c>
      <c r="C10" s="198">
        <v>2</v>
      </c>
      <c r="D10" s="75"/>
      <c r="E10" s="76"/>
      <c r="F10" s="256">
        <f>E10-D10</f>
        <v>0</v>
      </c>
      <c r="G10" s="127">
        <v>0.41319444444444442</v>
      </c>
      <c r="H10" s="111">
        <v>0.5</v>
      </c>
      <c r="I10" s="256">
        <f t="shared" si="0"/>
        <v>8.680555555555558E-2</v>
      </c>
      <c r="J10" s="73">
        <v>0.45833333333333331</v>
      </c>
      <c r="K10" s="71">
        <v>0.58333333333333337</v>
      </c>
      <c r="L10" s="256">
        <f t="shared" si="1"/>
        <v>0.12500000000000006</v>
      </c>
      <c r="M10" s="75"/>
      <c r="N10" s="76"/>
      <c r="O10" s="256">
        <f t="shared" si="2"/>
        <v>0</v>
      </c>
      <c r="P10" s="73">
        <v>0.45833333333333331</v>
      </c>
      <c r="Q10" s="71">
        <v>0.5</v>
      </c>
      <c r="R10" s="256">
        <f t="shared" si="3"/>
        <v>4.1666666666666685E-2</v>
      </c>
      <c r="S10" s="73">
        <v>0.39583333333333331</v>
      </c>
      <c r="T10" s="71">
        <v>0.5</v>
      </c>
      <c r="U10" s="256">
        <f t="shared" si="48"/>
        <v>0.10416666666666669</v>
      </c>
      <c r="V10" s="75"/>
      <c r="W10" s="76"/>
      <c r="X10" s="256">
        <f t="shared" si="5"/>
        <v>0</v>
      </c>
      <c r="Y10" s="256">
        <f t="shared" si="6"/>
        <v>0.35763888888888901</v>
      </c>
      <c r="Z10" s="217">
        <v>1.4583333333333333</v>
      </c>
      <c r="AA10" s="260">
        <f>Y10+Y11</f>
        <v>1.4583333333333337</v>
      </c>
      <c r="AB10" s="260">
        <f>AA10-Z10</f>
        <v>0</v>
      </c>
      <c r="AC10" s="264">
        <f>IF(AB10&lt;0,"-"&amp;TEXT(ABS(AB10),"[hh]:mm"),AB10)</f>
        <v>0</v>
      </c>
      <c r="AD10" s="212">
        <v>0</v>
      </c>
      <c r="AE10" s="260">
        <f t="shared" ref="AE10" si="57">SUM(A10,AB10,AD10)</f>
        <v>0</v>
      </c>
      <c r="AF10" s="264">
        <f t="shared" ref="AF10" si="58">IF(AE10&lt;0,"-"&amp;TEXT(ABS(AE10),"[hh]:mm"),AE10)</f>
        <v>0</v>
      </c>
      <c r="AH10" s="198">
        <v>2</v>
      </c>
      <c r="AI10" s="75"/>
      <c r="AJ10" s="76"/>
      <c r="AK10" s="256">
        <f t="shared" si="7"/>
        <v>0</v>
      </c>
      <c r="AL10" s="72">
        <v>0.41319444444444442</v>
      </c>
      <c r="AM10" s="71">
        <v>0.5</v>
      </c>
      <c r="AN10" s="256">
        <f t="shared" si="8"/>
        <v>8.680555555555558E-2</v>
      </c>
      <c r="AO10" s="72">
        <v>0.41319444444444442</v>
      </c>
      <c r="AP10" s="71">
        <v>0.58333333333333337</v>
      </c>
      <c r="AQ10" s="256">
        <f t="shared" si="9"/>
        <v>0.17013888888888895</v>
      </c>
      <c r="AR10" s="75"/>
      <c r="AS10" s="76"/>
      <c r="AT10" s="256">
        <f t="shared" si="10"/>
        <v>0</v>
      </c>
      <c r="AU10" s="72">
        <v>0.41319444444444442</v>
      </c>
      <c r="AV10" s="71">
        <v>0.58333333333333337</v>
      </c>
      <c r="AW10" s="256">
        <f t="shared" si="11"/>
        <v>0.17013888888888895</v>
      </c>
      <c r="AX10" s="94">
        <v>0.45833333333333331</v>
      </c>
      <c r="AY10" s="95">
        <v>0.58333333333333337</v>
      </c>
      <c r="AZ10" s="256">
        <f t="shared" si="12"/>
        <v>0.12500000000000006</v>
      </c>
      <c r="BA10" s="75"/>
      <c r="BB10" s="76"/>
      <c r="BC10" s="256">
        <f t="shared" si="13"/>
        <v>0</v>
      </c>
      <c r="BD10" s="256">
        <f t="shared" si="14"/>
        <v>0.55208333333333348</v>
      </c>
      <c r="BE10" s="217">
        <v>1.4583333333333333</v>
      </c>
      <c r="BF10" s="260">
        <f>BD10+BD11</f>
        <v>1.4583333333333335</v>
      </c>
      <c r="BG10" s="260">
        <f>BF10-BE10</f>
        <v>0</v>
      </c>
      <c r="BH10" s="264">
        <f>IF(BG10&lt;0,"-"&amp;TEXT(ABS(BG10),"[hh]:mm"),BG10)</f>
        <v>0</v>
      </c>
      <c r="BI10" s="212">
        <v>0</v>
      </c>
      <c r="BJ10" s="260">
        <f t="shared" ref="BJ10" si="59">SUM(AF10,BG10,BI10)</f>
        <v>0</v>
      </c>
      <c r="BK10" s="264">
        <f t="shared" ref="BK10" si="60">IF(BJ10&lt;0,"-"&amp;TEXT(ABS(BJ10),"[hh]:mm"),BJ10)</f>
        <v>0</v>
      </c>
      <c r="BM10" s="198">
        <v>2</v>
      </c>
      <c r="BN10" s="75"/>
      <c r="BO10" s="76"/>
      <c r="BP10" s="256">
        <f t="shared" si="15"/>
        <v>0</v>
      </c>
      <c r="BQ10" s="72">
        <v>0.41319444444444442</v>
      </c>
      <c r="BR10" s="71">
        <v>0.5</v>
      </c>
      <c r="BS10" s="256">
        <f t="shared" si="16"/>
        <v>8.680555555555558E-2</v>
      </c>
      <c r="BT10" s="113">
        <v>0.41666666666666669</v>
      </c>
      <c r="BU10" s="65">
        <v>0.54166666666666663</v>
      </c>
      <c r="BV10" s="256">
        <f t="shared" si="17"/>
        <v>0.12499999999999994</v>
      </c>
      <c r="BW10" s="75"/>
      <c r="BX10" s="76"/>
      <c r="BY10" s="256">
        <f t="shared" si="18"/>
        <v>0</v>
      </c>
      <c r="BZ10" s="72">
        <v>0.5</v>
      </c>
      <c r="CA10" s="71">
        <v>0.58333333333333337</v>
      </c>
      <c r="CB10" s="56">
        <f t="shared" ref="CB10:CB27" si="61">MOD(CA10-BZ10,1)</f>
        <v>8.333333333333337E-2</v>
      </c>
      <c r="CC10" s="73">
        <v>0.39583333333333331</v>
      </c>
      <c r="CD10" s="71">
        <v>0.58333333333333337</v>
      </c>
      <c r="CE10" s="256">
        <f t="shared" si="20"/>
        <v>0.18750000000000006</v>
      </c>
      <c r="CF10" s="75"/>
      <c r="CG10" s="76"/>
      <c r="CH10" s="256">
        <f t="shared" si="21"/>
        <v>0</v>
      </c>
      <c r="CI10" s="256">
        <f t="shared" si="22"/>
        <v>0.48263888888888895</v>
      </c>
      <c r="CJ10" s="217">
        <v>1.4583333333333333</v>
      </c>
      <c r="CK10" s="260">
        <f>CI10+CI11</f>
        <v>1.4583333333333335</v>
      </c>
      <c r="CL10" s="260">
        <f>CK10-CJ10</f>
        <v>0</v>
      </c>
      <c r="CM10" s="264">
        <f>IF(CL10&lt;0,"-"&amp;TEXT(ABS(CL10),"[hh]:mm"),CL10)</f>
        <v>0</v>
      </c>
      <c r="CN10" s="212">
        <v>0</v>
      </c>
      <c r="CO10" s="260">
        <f t="shared" ref="CO10" si="62">SUM(BK10,CL10,CN10)</f>
        <v>0</v>
      </c>
      <c r="CP10" s="264">
        <f t="shared" ref="CP10" si="63">IF(CO10&lt;0,"-"&amp;TEXT(ABS(CO10),"[hh]:mm"),CO10)</f>
        <v>0</v>
      </c>
      <c r="CR10" s="198">
        <v>2</v>
      </c>
      <c r="CS10" s="75"/>
      <c r="CT10" s="76"/>
      <c r="CU10" s="256">
        <f t="shared" si="23"/>
        <v>0</v>
      </c>
      <c r="CV10" s="72">
        <v>0.41319444444444442</v>
      </c>
      <c r="CW10" s="71">
        <v>0.54166666666666663</v>
      </c>
      <c r="CX10" s="256">
        <f t="shared" si="24"/>
        <v>0.12847222222222221</v>
      </c>
      <c r="CY10" s="153">
        <v>0.45833333333333331</v>
      </c>
      <c r="CZ10" s="71">
        <v>0.58333333333333337</v>
      </c>
      <c r="DA10" s="256">
        <f t="shared" si="25"/>
        <v>0.12500000000000006</v>
      </c>
      <c r="DB10" s="75"/>
      <c r="DC10" s="76"/>
      <c r="DD10" s="256">
        <f t="shared" si="26"/>
        <v>0</v>
      </c>
      <c r="DE10" s="72">
        <v>0.41319444444444442</v>
      </c>
      <c r="DF10" s="71">
        <v>0.54166666666666663</v>
      </c>
      <c r="DG10" s="256">
        <f t="shared" si="27"/>
        <v>0.12847222222222221</v>
      </c>
      <c r="DH10" s="73">
        <v>0.39583333333333331</v>
      </c>
      <c r="DI10" s="71">
        <v>0.5</v>
      </c>
      <c r="DJ10" s="256">
        <f t="shared" si="28"/>
        <v>0.10416666666666669</v>
      </c>
      <c r="DK10" s="75"/>
      <c r="DL10" s="76"/>
      <c r="DM10" s="256">
        <f t="shared" si="29"/>
        <v>0</v>
      </c>
      <c r="DN10" s="256">
        <f t="shared" si="30"/>
        <v>0.48611111111111116</v>
      </c>
      <c r="DO10" s="217">
        <v>1.4583333333333333</v>
      </c>
      <c r="DP10" s="260">
        <f>DN10+DN11</f>
        <v>1.4583333333333333</v>
      </c>
      <c r="DQ10" s="260">
        <f>DP10-DO10</f>
        <v>0</v>
      </c>
      <c r="DR10" s="264">
        <f>IF(DQ10&lt;0,"-"&amp;TEXT(ABS(DQ10),"[hh]:mm"),DQ10)</f>
        <v>0</v>
      </c>
      <c r="DS10" s="212">
        <v>0</v>
      </c>
      <c r="DT10" s="260">
        <f t="shared" ref="DT10" si="64">SUM(CP10,DQ10,DS10)</f>
        <v>0</v>
      </c>
      <c r="DU10" s="264">
        <f t="shared" ref="DU10" si="65">IF(DT10&lt;0,"-"&amp;TEXT(ABS(DT10),"[hh]:mm"),DT10)</f>
        <v>0</v>
      </c>
      <c r="DW10" s="198">
        <v>2</v>
      </c>
      <c r="DX10" s="75"/>
      <c r="DY10" s="76"/>
      <c r="DZ10" s="256">
        <f t="shared" si="31"/>
        <v>0</v>
      </c>
      <c r="EA10" s="72">
        <v>0.41319444444444442</v>
      </c>
      <c r="EB10" s="71">
        <v>0.54166666666666663</v>
      </c>
      <c r="EC10" s="256">
        <f t="shared" si="32"/>
        <v>0.12847222222222221</v>
      </c>
      <c r="ED10" s="72">
        <v>0.41319444444444442</v>
      </c>
      <c r="EE10" s="71">
        <v>0.58333333333333337</v>
      </c>
      <c r="EF10" s="256">
        <f t="shared" si="33"/>
        <v>0.17013888888888895</v>
      </c>
      <c r="EG10" s="75"/>
      <c r="EH10" s="76"/>
      <c r="EI10" s="256">
        <f t="shared" si="34"/>
        <v>0</v>
      </c>
      <c r="EJ10" s="72">
        <v>0.41319444444444442</v>
      </c>
      <c r="EK10" s="71">
        <v>0.54166666666666663</v>
      </c>
      <c r="EL10" s="256">
        <f t="shared" si="35"/>
        <v>0.12847222222222221</v>
      </c>
      <c r="EM10" s="73">
        <v>0.39583333333333331</v>
      </c>
      <c r="EN10" s="71">
        <v>0.5</v>
      </c>
      <c r="EO10" s="256">
        <f t="shared" si="36"/>
        <v>0.10416666666666669</v>
      </c>
      <c r="EP10" s="75"/>
      <c r="EQ10" s="76"/>
      <c r="ER10" s="256">
        <f t="shared" si="37"/>
        <v>0</v>
      </c>
      <c r="ES10" s="256">
        <f t="shared" si="38"/>
        <v>0.53125</v>
      </c>
      <c r="ET10" s="217">
        <v>1.4583333333333333</v>
      </c>
      <c r="EU10" s="260">
        <f>ES10+ES11</f>
        <v>1.4583333333333333</v>
      </c>
      <c r="EV10" s="260">
        <f>EU10-ET10</f>
        <v>0</v>
      </c>
      <c r="EW10" s="264">
        <f>IF(EV10&lt;0,"-"&amp;TEXT(ABS(EV10),"[hh]:mm"),EV10)</f>
        <v>0</v>
      </c>
      <c r="EX10" s="212">
        <v>0</v>
      </c>
      <c r="EY10" s="260">
        <f t="shared" ref="EY10" si="66">SUM(DU10,EV10,EX10)</f>
        <v>0</v>
      </c>
      <c r="EZ10" s="264">
        <f t="shared" ref="EZ10" si="67">IF(EY10&lt;0,"-"&amp;TEXT(ABS(EY10),"[hh]:mm"),EY10)</f>
        <v>0</v>
      </c>
      <c r="FB10" s="198">
        <v>2</v>
      </c>
      <c r="FC10" s="75"/>
      <c r="FD10" s="76"/>
      <c r="FE10" s="256">
        <f t="shared" si="39"/>
        <v>0</v>
      </c>
      <c r="FF10" s="72">
        <v>0.41319444444444442</v>
      </c>
      <c r="FG10" s="71">
        <v>0.54166666666666663</v>
      </c>
      <c r="FH10" s="256">
        <f t="shared" si="40"/>
        <v>0.12847222222222221</v>
      </c>
      <c r="FI10" s="72">
        <v>0.41319444444444442</v>
      </c>
      <c r="FJ10" s="71">
        <v>0.58333333333333337</v>
      </c>
      <c r="FK10" s="256">
        <f t="shared" si="41"/>
        <v>0.17013888888888895</v>
      </c>
      <c r="FL10" s="75"/>
      <c r="FM10" s="76"/>
      <c r="FN10" s="256">
        <f t="shared" si="42"/>
        <v>0</v>
      </c>
      <c r="FO10" s="72">
        <v>0.41319444444444442</v>
      </c>
      <c r="FP10" s="71">
        <v>0.54166666666666663</v>
      </c>
      <c r="FQ10" s="256">
        <f t="shared" si="43"/>
        <v>0.12847222222222221</v>
      </c>
      <c r="FR10" s="73">
        <v>0.39583333333333331</v>
      </c>
      <c r="FS10" s="71">
        <v>0.5</v>
      </c>
      <c r="FT10" s="256">
        <f t="shared" si="44"/>
        <v>0.10416666666666669</v>
      </c>
      <c r="FU10" s="75"/>
      <c r="FV10" s="76"/>
      <c r="FW10" s="256">
        <f t="shared" si="45"/>
        <v>0</v>
      </c>
      <c r="FX10" s="256">
        <f t="shared" si="46"/>
        <v>0.53125</v>
      </c>
      <c r="FY10" s="217">
        <v>1.4583333333333333</v>
      </c>
      <c r="FZ10" s="260">
        <f>FX10+FX11</f>
        <v>1.4583333333333333</v>
      </c>
      <c r="GA10" s="260">
        <f>FZ10-FY10</f>
        <v>0</v>
      </c>
      <c r="GB10" s="264">
        <f>IF(GA10&lt;0,"-"&amp;TEXT(ABS(GA10),"[hh]:mm"),GA10)</f>
        <v>0</v>
      </c>
      <c r="GC10" s="212">
        <v>0</v>
      </c>
      <c r="GD10" s="260">
        <f t="shared" ref="GD10" si="68">SUM(EZ10,GA10,GC10)</f>
        <v>0</v>
      </c>
      <c r="GE10" s="264">
        <f t="shared" ref="GE10" si="69">IF(GD10&lt;0,"-"&amp;TEXT(ABS(GD10),"[hh]:mm"),GD10)</f>
        <v>0</v>
      </c>
      <c r="GF10" s="338"/>
      <c r="GG10" s="198">
        <v>2</v>
      </c>
      <c r="GH10" s="294"/>
      <c r="GI10" s="294"/>
      <c r="GJ10" s="294"/>
      <c r="GK10" s="294"/>
      <c r="GL10" s="294"/>
      <c r="GM10" s="294"/>
      <c r="GN10" s="294"/>
      <c r="GO10" s="294"/>
      <c r="GP10" s="294"/>
      <c r="GQ10" s="294"/>
      <c r="GR10" s="254">
        <f t="shared" si="50"/>
        <v>0</v>
      </c>
      <c r="GS10" s="294"/>
      <c r="GT10" s="294"/>
      <c r="GU10" s="294"/>
      <c r="GV10" s="294"/>
      <c r="GW10" s="294"/>
      <c r="GX10" s="294"/>
      <c r="GY10" s="294"/>
      <c r="GZ10" s="294"/>
      <c r="HA10" s="294"/>
      <c r="HB10" s="294"/>
      <c r="HC10" s="254">
        <f t="shared" si="51"/>
        <v>0</v>
      </c>
      <c r="HD10" s="294"/>
      <c r="HE10" s="294"/>
      <c r="HF10" s="294"/>
      <c r="HG10" s="294"/>
      <c r="HH10" s="294"/>
      <c r="HI10" s="294"/>
      <c r="HJ10" s="294"/>
      <c r="HK10" s="294"/>
      <c r="HL10" s="294"/>
      <c r="HM10" s="294"/>
      <c r="HN10" s="254">
        <f t="shared" si="52"/>
        <v>0</v>
      </c>
      <c r="HO10" s="294"/>
      <c r="HP10" s="294"/>
      <c r="HQ10" s="294"/>
      <c r="HR10" s="294"/>
      <c r="HS10" s="294"/>
      <c r="HT10" s="294"/>
      <c r="HU10" s="294"/>
      <c r="HV10" s="294"/>
      <c r="HW10" s="294"/>
      <c r="HX10" s="294"/>
      <c r="HY10" s="254">
        <f t="shared" si="53"/>
        <v>0</v>
      </c>
      <c r="HZ10" s="294"/>
      <c r="IA10" s="294"/>
      <c r="IB10" s="294"/>
      <c r="IC10" s="294"/>
      <c r="ID10" s="294"/>
      <c r="IE10" s="294"/>
      <c r="IF10" s="294"/>
      <c r="IG10" s="294"/>
      <c r="IH10" s="294"/>
      <c r="II10" s="294"/>
      <c r="IJ10" s="254">
        <f t="shared" si="54"/>
        <v>0</v>
      </c>
      <c r="IK10" s="294"/>
      <c r="IL10" s="294"/>
      <c r="IM10" s="294"/>
      <c r="IN10" s="294"/>
      <c r="IO10" s="294"/>
      <c r="IP10" s="294"/>
      <c r="IQ10" s="294"/>
      <c r="IR10" s="294"/>
      <c r="IS10" s="294"/>
      <c r="IT10" s="294"/>
      <c r="IU10" s="254">
        <f t="shared" si="55"/>
        <v>0</v>
      </c>
      <c r="IV10" s="294"/>
      <c r="IW10" s="294"/>
      <c r="IX10" s="294"/>
      <c r="IY10" s="294"/>
      <c r="IZ10" s="294"/>
      <c r="JA10" s="294"/>
      <c r="JB10" s="294"/>
      <c r="JC10" s="294"/>
      <c r="JD10" s="294"/>
      <c r="JE10" s="294"/>
      <c r="JF10" s="254">
        <f t="shared" si="56"/>
        <v>0</v>
      </c>
      <c r="JG10" s="258">
        <f t="shared" ca="1" si="47"/>
        <v>1.4583333333333333</v>
      </c>
      <c r="JH10" s="217">
        <v>1.4583333333333333</v>
      </c>
      <c r="JI10" s="295">
        <f t="shared" ref="JI10" ca="1" si="70">JG10+JG11</f>
        <v>1.4583333333333333</v>
      </c>
      <c r="JJ10" s="295">
        <f t="shared" ref="JJ10" ca="1" si="71">JI10-JH10</f>
        <v>0</v>
      </c>
      <c r="JK10" s="296">
        <f t="shared" ref="JK10" ca="1" si="72">IF(JJ10&lt;0,"-"&amp;TEXT(ABS(JJ10),"[hh]:mm"),JJ10)</f>
        <v>0</v>
      </c>
      <c r="JL10" s="295">
        <v>0</v>
      </c>
      <c r="JM10" s="295">
        <f ca="1">SUM(IK10,JJ10,JL10)</f>
        <v>0</v>
      </c>
      <c r="JN10" s="296">
        <f ca="1">IF(JM10&lt;0,"-"&amp;TEXT(ABS(JM10),"[hh]:mm"),JM10)</f>
        <v>0</v>
      </c>
    </row>
    <row r="11" spans="1:274" ht="16.2" customHeight="1" thickBot="1" x14ac:dyDescent="0.35">
      <c r="A11" s="213"/>
      <c r="C11" s="199"/>
      <c r="D11" s="77"/>
      <c r="E11" s="78"/>
      <c r="F11" s="257">
        <f>E11-D11</f>
        <v>0</v>
      </c>
      <c r="G11" s="128">
        <v>0.54166666666666663</v>
      </c>
      <c r="H11" s="108">
        <v>0.75</v>
      </c>
      <c r="I11" s="257">
        <f t="shared" si="0"/>
        <v>0.20833333333333337</v>
      </c>
      <c r="J11" s="74">
        <v>0.625</v>
      </c>
      <c r="K11" s="70">
        <v>0.80208333333333337</v>
      </c>
      <c r="L11" s="257">
        <f t="shared" si="1"/>
        <v>0.17708333333333337</v>
      </c>
      <c r="M11" s="74">
        <v>0.54166666666666663</v>
      </c>
      <c r="N11" s="79">
        <v>0.79166666666666663</v>
      </c>
      <c r="O11" s="257">
        <f t="shared" si="2"/>
        <v>0.25</v>
      </c>
      <c r="P11" s="74">
        <v>0.54166666666666663</v>
      </c>
      <c r="Q11" s="79">
        <v>0.75694444444444453</v>
      </c>
      <c r="R11" s="257">
        <f t="shared" si="3"/>
        <v>0.2152777777777779</v>
      </c>
      <c r="S11" s="74">
        <v>0.54166666666666663</v>
      </c>
      <c r="T11" s="79">
        <v>0.79166666666666663</v>
      </c>
      <c r="U11" s="257">
        <f t="shared" si="48"/>
        <v>0.25</v>
      </c>
      <c r="V11" s="77"/>
      <c r="W11" s="78"/>
      <c r="X11" s="257">
        <f t="shared" si="5"/>
        <v>0</v>
      </c>
      <c r="Y11" s="259">
        <f t="shared" si="6"/>
        <v>1.1006944444444446</v>
      </c>
      <c r="Z11" s="218"/>
      <c r="AA11" s="261"/>
      <c r="AB11" s="261"/>
      <c r="AC11" s="265"/>
      <c r="AD11" s="213"/>
      <c r="AE11" s="261"/>
      <c r="AF11" s="265"/>
      <c r="AH11" s="199"/>
      <c r="AI11" s="77"/>
      <c r="AJ11" s="78"/>
      <c r="AK11" s="257">
        <f t="shared" si="7"/>
        <v>0</v>
      </c>
      <c r="AL11" s="74">
        <v>0.54166666666666663</v>
      </c>
      <c r="AM11" s="79">
        <v>0.79166666666666663</v>
      </c>
      <c r="AN11" s="257">
        <f t="shared" si="8"/>
        <v>0.25</v>
      </c>
      <c r="AO11" s="74">
        <v>0.625</v>
      </c>
      <c r="AP11" s="70">
        <v>0.80208333333333337</v>
      </c>
      <c r="AQ11" s="257">
        <f t="shared" si="9"/>
        <v>0.17708333333333337</v>
      </c>
      <c r="AR11" s="74">
        <v>0.54166666666666663</v>
      </c>
      <c r="AS11" s="79">
        <v>0.79166666666666663</v>
      </c>
      <c r="AT11" s="257">
        <f t="shared" si="10"/>
        <v>0.25</v>
      </c>
      <c r="AU11" s="74">
        <v>0.625</v>
      </c>
      <c r="AV11" s="79">
        <v>0.70833333333333337</v>
      </c>
      <c r="AW11" s="257">
        <f t="shared" si="11"/>
        <v>8.333333333333337E-2</v>
      </c>
      <c r="AX11" s="98">
        <v>0.625</v>
      </c>
      <c r="AY11" s="97">
        <v>0.77083333333333337</v>
      </c>
      <c r="AZ11" s="257">
        <f t="shared" si="12"/>
        <v>0.14583333333333337</v>
      </c>
      <c r="BA11" s="77"/>
      <c r="BB11" s="78"/>
      <c r="BC11" s="257">
        <f t="shared" si="13"/>
        <v>0</v>
      </c>
      <c r="BD11" s="259">
        <f t="shared" si="14"/>
        <v>0.90625000000000011</v>
      </c>
      <c r="BE11" s="218"/>
      <c r="BF11" s="261"/>
      <c r="BG11" s="261"/>
      <c r="BH11" s="265"/>
      <c r="BI11" s="213"/>
      <c r="BJ11" s="261"/>
      <c r="BK11" s="265"/>
      <c r="BM11" s="199"/>
      <c r="BN11" s="77"/>
      <c r="BO11" s="78"/>
      <c r="BP11" s="257">
        <f t="shared" si="15"/>
        <v>0</v>
      </c>
      <c r="BQ11" s="74">
        <v>0.54166666666666663</v>
      </c>
      <c r="BR11" s="79">
        <v>0.79166666666666663</v>
      </c>
      <c r="BS11" s="257">
        <f t="shared" si="16"/>
        <v>0.25</v>
      </c>
      <c r="BT11" s="105">
        <v>0.58333333333333337</v>
      </c>
      <c r="BU11" s="66">
        <v>0.75</v>
      </c>
      <c r="BV11" s="257">
        <f t="shared" si="17"/>
        <v>0.16666666666666663</v>
      </c>
      <c r="BW11" s="74">
        <v>0.54166666666666663</v>
      </c>
      <c r="BX11" s="79">
        <v>0.79166666666666663</v>
      </c>
      <c r="BY11" s="257">
        <f t="shared" si="18"/>
        <v>0.25</v>
      </c>
      <c r="BZ11" s="74">
        <v>0.625</v>
      </c>
      <c r="CA11" s="79">
        <v>0.79166666666666663</v>
      </c>
      <c r="CB11" s="33">
        <f t="shared" si="61"/>
        <v>0.16666666666666663</v>
      </c>
      <c r="CC11" s="74">
        <v>0.625</v>
      </c>
      <c r="CD11" s="79">
        <v>0.76736111111111116</v>
      </c>
      <c r="CE11" s="257">
        <f t="shared" si="20"/>
        <v>0.14236111111111116</v>
      </c>
      <c r="CF11" s="77"/>
      <c r="CG11" s="78"/>
      <c r="CH11" s="257">
        <f t="shared" si="21"/>
        <v>0</v>
      </c>
      <c r="CI11" s="259">
        <f t="shared" si="22"/>
        <v>0.97569444444444442</v>
      </c>
      <c r="CJ11" s="218"/>
      <c r="CK11" s="261"/>
      <c r="CL11" s="261"/>
      <c r="CM11" s="265"/>
      <c r="CN11" s="213"/>
      <c r="CO11" s="261"/>
      <c r="CP11" s="265"/>
      <c r="CR11" s="199"/>
      <c r="CS11" s="77"/>
      <c r="CT11" s="78"/>
      <c r="CU11" s="257">
        <f t="shared" si="23"/>
        <v>0</v>
      </c>
      <c r="CV11" s="74">
        <v>0.58333333333333337</v>
      </c>
      <c r="CW11" s="79">
        <v>0.75</v>
      </c>
      <c r="CX11" s="257">
        <f t="shared" si="24"/>
        <v>0.16666666666666663</v>
      </c>
      <c r="CY11" s="74">
        <v>0.625</v>
      </c>
      <c r="CZ11" s="79">
        <v>0.79166666666666663</v>
      </c>
      <c r="DA11" s="257">
        <f t="shared" si="25"/>
        <v>0.16666666666666663</v>
      </c>
      <c r="DB11" s="74">
        <v>0.54166666666666663</v>
      </c>
      <c r="DC11" s="79">
        <v>0.79166666666666663</v>
      </c>
      <c r="DD11" s="257">
        <f t="shared" si="26"/>
        <v>0.25</v>
      </c>
      <c r="DE11" s="74">
        <v>0.58333333333333337</v>
      </c>
      <c r="DF11" s="79">
        <v>0.72222222222222221</v>
      </c>
      <c r="DG11" s="257">
        <f t="shared" si="27"/>
        <v>0.13888888888888884</v>
      </c>
      <c r="DH11" s="74">
        <v>0.54166666666666663</v>
      </c>
      <c r="DI11" s="79">
        <v>0.79166666666666663</v>
      </c>
      <c r="DJ11" s="257">
        <f t="shared" si="28"/>
        <v>0.25</v>
      </c>
      <c r="DK11" s="77"/>
      <c r="DL11" s="78"/>
      <c r="DM11" s="257">
        <f t="shared" si="29"/>
        <v>0</v>
      </c>
      <c r="DN11" s="259">
        <f t="shared" si="30"/>
        <v>0.9722222222222221</v>
      </c>
      <c r="DO11" s="218"/>
      <c r="DP11" s="261"/>
      <c r="DQ11" s="261"/>
      <c r="DR11" s="265"/>
      <c r="DS11" s="213"/>
      <c r="DT11" s="261"/>
      <c r="DU11" s="265"/>
      <c r="DW11" s="199"/>
      <c r="DX11" s="77"/>
      <c r="DY11" s="78"/>
      <c r="DZ11" s="257">
        <f t="shared" si="31"/>
        <v>0</v>
      </c>
      <c r="EA11" s="74">
        <v>0.58333333333333337</v>
      </c>
      <c r="EB11" s="79">
        <v>0.75</v>
      </c>
      <c r="EC11" s="257">
        <f t="shared" si="32"/>
        <v>0.16666666666666663</v>
      </c>
      <c r="ED11" s="74">
        <v>0.625</v>
      </c>
      <c r="EE11" s="79">
        <v>0.79166666666666663</v>
      </c>
      <c r="EF11" s="257">
        <f t="shared" si="33"/>
        <v>0.16666666666666663</v>
      </c>
      <c r="EG11" s="74">
        <v>0.54166666666666663</v>
      </c>
      <c r="EH11" s="70">
        <v>0.80208333333333337</v>
      </c>
      <c r="EI11" s="257">
        <f t="shared" si="34"/>
        <v>0.26041666666666674</v>
      </c>
      <c r="EJ11" s="74">
        <v>0.58333333333333337</v>
      </c>
      <c r="EK11" s="79">
        <v>0.66666666666666663</v>
      </c>
      <c r="EL11" s="257">
        <f t="shared" si="35"/>
        <v>8.3333333333333259E-2</v>
      </c>
      <c r="EM11" s="74">
        <v>0.54166666666666663</v>
      </c>
      <c r="EN11" s="79">
        <v>0.79166666666666663</v>
      </c>
      <c r="EO11" s="257">
        <f t="shared" si="36"/>
        <v>0.25</v>
      </c>
      <c r="EP11" s="77"/>
      <c r="EQ11" s="78"/>
      <c r="ER11" s="257">
        <f t="shared" si="37"/>
        <v>0</v>
      </c>
      <c r="ES11" s="259">
        <f t="shared" si="38"/>
        <v>0.92708333333333326</v>
      </c>
      <c r="ET11" s="218"/>
      <c r="EU11" s="261"/>
      <c r="EV11" s="261"/>
      <c r="EW11" s="265"/>
      <c r="EX11" s="213"/>
      <c r="EY11" s="261"/>
      <c r="EZ11" s="265"/>
      <c r="FB11" s="199"/>
      <c r="FC11" s="77"/>
      <c r="FD11" s="78"/>
      <c r="FE11" s="257">
        <f t="shared" si="39"/>
        <v>0</v>
      </c>
      <c r="FF11" s="74">
        <v>0.58333333333333337</v>
      </c>
      <c r="FG11" s="79">
        <v>0.75</v>
      </c>
      <c r="FH11" s="257">
        <f t="shared" si="40"/>
        <v>0.16666666666666663</v>
      </c>
      <c r="FI11" s="74">
        <v>0.625</v>
      </c>
      <c r="FJ11" s="79">
        <v>0.79166666666666663</v>
      </c>
      <c r="FK11" s="257">
        <f t="shared" si="41"/>
        <v>0.16666666666666663</v>
      </c>
      <c r="FL11" s="74">
        <v>0.54166666666666663</v>
      </c>
      <c r="FM11" s="79">
        <v>0.84375</v>
      </c>
      <c r="FN11" s="257">
        <f t="shared" si="42"/>
        <v>0.30208333333333337</v>
      </c>
      <c r="FO11" s="74">
        <v>0.58333333333333337</v>
      </c>
      <c r="FP11" s="79">
        <v>0.66666666666666663</v>
      </c>
      <c r="FQ11" s="257">
        <f t="shared" si="43"/>
        <v>8.3333333333333259E-2</v>
      </c>
      <c r="FR11" s="74">
        <v>0.54166666666666663</v>
      </c>
      <c r="FS11" s="79">
        <v>0.75</v>
      </c>
      <c r="FT11" s="257">
        <f t="shared" si="44"/>
        <v>0.20833333333333337</v>
      </c>
      <c r="FU11" s="77"/>
      <c r="FV11" s="78"/>
      <c r="FW11" s="257">
        <f t="shared" si="45"/>
        <v>0</v>
      </c>
      <c r="FX11" s="259">
        <f t="shared" si="46"/>
        <v>0.92708333333333326</v>
      </c>
      <c r="FY11" s="218"/>
      <c r="FZ11" s="261"/>
      <c r="GA11" s="261"/>
      <c r="GB11" s="265"/>
      <c r="GC11" s="213"/>
      <c r="GD11" s="261"/>
      <c r="GE11" s="265"/>
      <c r="GF11" s="338"/>
      <c r="GG11" s="199"/>
      <c r="GH11" s="297"/>
      <c r="GI11" s="297"/>
      <c r="GJ11" s="297"/>
      <c r="GK11" s="297"/>
      <c r="GL11" s="297"/>
      <c r="GM11" s="298"/>
      <c r="GN11" s="298"/>
      <c r="GO11" s="298"/>
      <c r="GP11" s="298"/>
      <c r="GQ11" s="298"/>
      <c r="GR11" s="255">
        <f t="shared" si="50"/>
        <v>0</v>
      </c>
      <c r="GS11" s="297"/>
      <c r="GT11" s="297"/>
      <c r="GU11" s="297"/>
      <c r="GV11" s="297"/>
      <c r="GW11" s="297"/>
      <c r="GX11" s="298"/>
      <c r="GY11" s="298"/>
      <c r="GZ11" s="298"/>
      <c r="HA11" s="298"/>
      <c r="HB11" s="298"/>
      <c r="HC11" s="255">
        <f t="shared" si="51"/>
        <v>0</v>
      </c>
      <c r="HD11" s="297"/>
      <c r="HE11" s="297"/>
      <c r="HF11" s="297"/>
      <c r="HG11" s="297"/>
      <c r="HH11" s="297"/>
      <c r="HI11" s="298"/>
      <c r="HJ11" s="298"/>
      <c r="HK11" s="298"/>
      <c r="HL11" s="298"/>
      <c r="HM11" s="298"/>
      <c r="HN11" s="255">
        <f t="shared" si="52"/>
        <v>0</v>
      </c>
      <c r="HO11" s="297"/>
      <c r="HP11" s="297"/>
      <c r="HQ11" s="297"/>
      <c r="HR11" s="297"/>
      <c r="HS11" s="297"/>
      <c r="HT11" s="298"/>
      <c r="HU11" s="298"/>
      <c r="HV11" s="298"/>
      <c r="HW11" s="298"/>
      <c r="HX11" s="298"/>
      <c r="HY11" s="255">
        <f t="shared" si="53"/>
        <v>0</v>
      </c>
      <c r="HZ11" s="297"/>
      <c r="IA11" s="297"/>
      <c r="IB11" s="297"/>
      <c r="IC11" s="297"/>
      <c r="ID11" s="297"/>
      <c r="IE11" s="298"/>
      <c r="IF11" s="298"/>
      <c r="IG11" s="298"/>
      <c r="IH11" s="298"/>
      <c r="II11" s="298"/>
      <c r="IJ11" s="255">
        <f t="shared" si="54"/>
        <v>0</v>
      </c>
      <c r="IK11" s="297"/>
      <c r="IL11" s="297"/>
      <c r="IM11" s="297"/>
      <c r="IN11" s="297"/>
      <c r="IO11" s="297"/>
      <c r="IP11" s="298"/>
      <c r="IQ11" s="298"/>
      <c r="IR11" s="298"/>
      <c r="IS11" s="298"/>
      <c r="IT11" s="298"/>
      <c r="IU11" s="255">
        <f t="shared" si="55"/>
        <v>0</v>
      </c>
      <c r="IV11" s="297"/>
      <c r="IW11" s="297"/>
      <c r="IX11" s="297"/>
      <c r="IY11" s="297"/>
      <c r="IZ11" s="297"/>
      <c r="JA11" s="298"/>
      <c r="JB11" s="298"/>
      <c r="JC11" s="298"/>
      <c r="JD11" s="298"/>
      <c r="JE11" s="298"/>
      <c r="JF11" s="255">
        <f t="shared" si="56"/>
        <v>0</v>
      </c>
      <c r="JG11" s="259">
        <f t="shared" ca="1" si="47"/>
        <v>0</v>
      </c>
      <c r="JH11" s="218"/>
      <c r="JI11" s="299"/>
      <c r="JJ11" s="299"/>
      <c r="JK11" s="300"/>
      <c r="JL11" s="299"/>
      <c r="JM11" s="299"/>
      <c r="JN11" s="300"/>
    </row>
    <row r="12" spans="1:274" ht="16.2" customHeight="1" x14ac:dyDescent="0.3">
      <c r="A12" s="212">
        <v>0.4826388888888889</v>
      </c>
      <c r="C12" s="198">
        <v>3</v>
      </c>
      <c r="D12" s="75"/>
      <c r="E12" s="76"/>
      <c r="F12" s="256">
        <f>E12-D12</f>
        <v>0</v>
      </c>
      <c r="G12" s="153">
        <v>0.45833333333333331</v>
      </c>
      <c r="H12" s="71">
        <v>0.54166666666666663</v>
      </c>
      <c r="I12" s="256">
        <f t="shared" si="0"/>
        <v>8.3333333333333315E-2</v>
      </c>
      <c r="J12" s="80">
        <v>0.40625</v>
      </c>
      <c r="K12" s="71">
        <v>0.5</v>
      </c>
      <c r="L12" s="256">
        <f t="shared" si="1"/>
        <v>9.375E-2</v>
      </c>
      <c r="M12" s="80">
        <v>0.40625</v>
      </c>
      <c r="N12" s="71">
        <v>0.54166666666666663</v>
      </c>
      <c r="O12" s="256">
        <f t="shared" si="2"/>
        <v>0.13541666666666663</v>
      </c>
      <c r="P12" s="80">
        <v>0.40625</v>
      </c>
      <c r="Q12" s="71">
        <v>0.54166666666666663</v>
      </c>
      <c r="R12" s="256">
        <f t="shared" si="3"/>
        <v>0.13541666666666663</v>
      </c>
      <c r="S12" s="75"/>
      <c r="T12" s="76"/>
      <c r="U12" s="256">
        <f t="shared" si="48"/>
        <v>0</v>
      </c>
      <c r="V12" s="75"/>
      <c r="W12" s="76"/>
      <c r="X12" s="256">
        <f t="shared" si="5"/>
        <v>0</v>
      </c>
      <c r="Y12" s="256">
        <f t="shared" si="6"/>
        <v>0.44791666666666657</v>
      </c>
      <c r="Z12" s="214">
        <v>1.5729166666666667</v>
      </c>
      <c r="AA12" s="260">
        <f>Y12+Y13</f>
        <v>1.6458333333333333</v>
      </c>
      <c r="AB12" s="260">
        <f>AA12-Z12</f>
        <v>7.2916666666666519E-2</v>
      </c>
      <c r="AC12" s="264">
        <f>IF(AB12&lt;0,"-"&amp;TEXT(ABS(AB12),"[hh]:mm"),AB12)</f>
        <v>7.2916666666666519E-2</v>
      </c>
      <c r="AD12" s="212">
        <v>0</v>
      </c>
      <c r="AE12" s="260">
        <f t="shared" ref="AE12" si="73">SUM(A12,AB12,AD12)</f>
        <v>0.55555555555555536</v>
      </c>
      <c r="AF12" s="264">
        <f t="shared" ref="AF12" si="74">IF(AE12&lt;0,"-"&amp;TEXT(ABS(AE12),"[hh]:mm"),AE12)</f>
        <v>0.55555555555555536</v>
      </c>
      <c r="AH12" s="198">
        <v>3</v>
      </c>
      <c r="AI12" s="75"/>
      <c r="AJ12" s="76"/>
      <c r="AK12" s="256">
        <f t="shared" si="7"/>
        <v>0</v>
      </c>
      <c r="AL12" s="75"/>
      <c r="AM12" s="76"/>
      <c r="AN12" s="256">
        <f t="shared" si="8"/>
        <v>0</v>
      </c>
      <c r="AO12" s="80">
        <v>0.40625</v>
      </c>
      <c r="AP12" s="71">
        <v>0.5</v>
      </c>
      <c r="AQ12" s="256">
        <f t="shared" si="9"/>
        <v>9.375E-2</v>
      </c>
      <c r="AR12" s="80">
        <v>0.40625</v>
      </c>
      <c r="AS12" s="71">
        <v>0.58333333333333337</v>
      </c>
      <c r="AT12" s="256">
        <f t="shared" si="10"/>
        <v>0.17708333333333337</v>
      </c>
      <c r="AU12" s="75"/>
      <c r="AV12" s="76"/>
      <c r="AW12" s="256">
        <f t="shared" si="11"/>
        <v>0</v>
      </c>
      <c r="AX12" s="80">
        <v>0.38541666666666669</v>
      </c>
      <c r="AY12" s="71">
        <v>0.5</v>
      </c>
      <c r="AZ12" s="256">
        <f t="shared" si="12"/>
        <v>0.11458333333333331</v>
      </c>
      <c r="BA12" s="75"/>
      <c r="BB12" s="76"/>
      <c r="BC12" s="256">
        <f t="shared" si="13"/>
        <v>0</v>
      </c>
      <c r="BD12" s="256">
        <f t="shared" si="14"/>
        <v>0.38541666666666669</v>
      </c>
      <c r="BE12" s="214">
        <v>1.5729166666666667</v>
      </c>
      <c r="BF12" s="260">
        <f>BD12+BD13</f>
        <v>1.5520833333333335</v>
      </c>
      <c r="BG12" s="260">
        <f>BF12-BE12</f>
        <v>-2.0833333333333259E-2</v>
      </c>
      <c r="BH12" s="264" t="str">
        <f>IF(BG12&lt;0,"-"&amp;TEXT(ABS(BG12),"[hh]:mm"),BG12)</f>
        <v>-00:30</v>
      </c>
      <c r="BI12" s="212">
        <v>0</v>
      </c>
      <c r="BJ12" s="260">
        <f t="shared" ref="BJ12" si="75">SUM(AF12,BG12,BI12)</f>
        <v>0.5347222222222221</v>
      </c>
      <c r="BK12" s="264">
        <f t="shared" ref="BK12" si="76">IF(BJ12&lt;0,"-"&amp;TEXT(ABS(BJ12),"[hh]:mm"),BJ12)</f>
        <v>0.5347222222222221</v>
      </c>
      <c r="BM12" s="198">
        <v>3</v>
      </c>
      <c r="BN12" s="75"/>
      <c r="BO12" s="76"/>
      <c r="BP12" s="256">
        <f t="shared" si="15"/>
        <v>0</v>
      </c>
      <c r="BQ12" s="75"/>
      <c r="BR12" s="76"/>
      <c r="BS12" s="256">
        <f t="shared" si="16"/>
        <v>0</v>
      </c>
      <c r="BT12" s="80">
        <v>0.44791666666666669</v>
      </c>
      <c r="BU12" s="71">
        <v>0.52083333333333337</v>
      </c>
      <c r="BV12" s="256">
        <f t="shared" si="17"/>
        <v>7.2916666666666685E-2</v>
      </c>
      <c r="BW12" s="80">
        <v>0.40625</v>
      </c>
      <c r="BX12" s="71">
        <v>0.58333333333333337</v>
      </c>
      <c r="BY12" s="256">
        <f t="shared" si="18"/>
        <v>0.17708333333333337</v>
      </c>
      <c r="BZ12" s="75"/>
      <c r="CA12" s="76"/>
      <c r="CB12" s="56">
        <f t="shared" si="61"/>
        <v>0</v>
      </c>
      <c r="CC12" s="80">
        <v>0.38541666666666669</v>
      </c>
      <c r="CD12" s="71">
        <v>0.5</v>
      </c>
      <c r="CE12" s="256">
        <f t="shared" si="20"/>
        <v>0.11458333333333331</v>
      </c>
      <c r="CF12" s="75"/>
      <c r="CG12" s="76"/>
      <c r="CH12" s="256">
        <f t="shared" si="21"/>
        <v>0</v>
      </c>
      <c r="CI12" s="256">
        <f t="shared" si="22"/>
        <v>0.36458333333333337</v>
      </c>
      <c r="CJ12" s="214">
        <v>1.5729166666666667</v>
      </c>
      <c r="CK12" s="260">
        <f>CI12+CI13</f>
        <v>1.5208333333333335</v>
      </c>
      <c r="CL12" s="260">
        <f>CK12-CJ12</f>
        <v>-5.2083333333333259E-2</v>
      </c>
      <c r="CM12" s="264" t="str">
        <f>IF(CL12&lt;0,"-"&amp;TEXT(ABS(CL12),"[hh]:mm"),CL12)</f>
        <v>-01:15</v>
      </c>
      <c r="CN12" s="212">
        <v>0</v>
      </c>
      <c r="CO12" s="260">
        <f t="shared" ref="CO12" si="77">SUM(BK12,CL12,CN12)</f>
        <v>0.48263888888888884</v>
      </c>
      <c r="CP12" s="264">
        <f t="shared" ref="CP12" si="78">IF(CO12&lt;0,"-"&amp;TEXT(ABS(CO12),"[hh]:mm"),CO12)</f>
        <v>0.48263888888888884</v>
      </c>
      <c r="CR12" s="198">
        <v>3</v>
      </c>
      <c r="CS12" s="75"/>
      <c r="CT12" s="76"/>
      <c r="CU12" s="256">
        <f t="shared" si="23"/>
        <v>0</v>
      </c>
      <c r="CV12" s="75"/>
      <c r="CW12" s="76"/>
      <c r="CX12" s="256">
        <f t="shared" si="24"/>
        <v>0</v>
      </c>
      <c r="CY12" s="80">
        <v>0.40625</v>
      </c>
      <c r="CZ12" s="71">
        <v>0.54166666666666663</v>
      </c>
      <c r="DA12" s="256">
        <f t="shared" si="25"/>
        <v>0.13541666666666663</v>
      </c>
      <c r="DB12" s="80">
        <v>0.40625</v>
      </c>
      <c r="DC12" s="71">
        <v>0.58333333333333337</v>
      </c>
      <c r="DD12" s="256">
        <f t="shared" si="26"/>
        <v>0.17708333333333337</v>
      </c>
      <c r="DE12" s="174">
        <v>0.41666666666666669</v>
      </c>
      <c r="DF12" s="175">
        <v>0.70833333333333337</v>
      </c>
      <c r="DG12" s="256">
        <f t="shared" si="27"/>
        <v>0.29166666666666669</v>
      </c>
      <c r="DH12" s="174">
        <v>0.41666666666666669</v>
      </c>
      <c r="DI12" s="175">
        <v>0.70833333333333337</v>
      </c>
      <c r="DJ12" s="256">
        <f t="shared" si="28"/>
        <v>0.29166666666666669</v>
      </c>
      <c r="DK12" s="75"/>
      <c r="DL12" s="76"/>
      <c r="DM12" s="256">
        <f t="shared" si="29"/>
        <v>0</v>
      </c>
      <c r="DN12" s="256">
        <f t="shared" si="30"/>
        <v>0.89583333333333348</v>
      </c>
      <c r="DO12" s="214">
        <v>1.5729166666666667</v>
      </c>
      <c r="DP12" s="260">
        <f>DN12+DN13</f>
        <v>1.447916666666667</v>
      </c>
      <c r="DQ12" s="260">
        <f>DP12-DO12</f>
        <v>-0.12499999999999978</v>
      </c>
      <c r="DR12" s="264" t="str">
        <f>IF(DQ12&lt;0,"-"&amp;TEXT(ABS(DQ12),"[hh]:mm"),DQ12)</f>
        <v>-03:00</v>
      </c>
      <c r="DS12" s="212">
        <v>0</v>
      </c>
      <c r="DT12" s="260">
        <f t="shared" ref="DT12" si="79">SUM(CP12,DQ12,DS12)</f>
        <v>0.35763888888888906</v>
      </c>
      <c r="DU12" s="264">
        <f t="shared" ref="DU12" si="80">IF(DT12&lt;0,"-"&amp;TEXT(ABS(DT12),"[hh]:mm"),DT12)</f>
        <v>0.35763888888888906</v>
      </c>
      <c r="DW12" s="198">
        <v>3</v>
      </c>
      <c r="DX12" s="75"/>
      <c r="DY12" s="76"/>
      <c r="DZ12" s="256">
        <f t="shared" si="31"/>
        <v>0</v>
      </c>
      <c r="EA12" s="75"/>
      <c r="EB12" s="76"/>
      <c r="EC12" s="256">
        <f t="shared" si="32"/>
        <v>0</v>
      </c>
      <c r="ED12" s="80">
        <v>0.40625</v>
      </c>
      <c r="EE12" s="71">
        <v>0.54166666666666663</v>
      </c>
      <c r="EF12" s="256">
        <f t="shared" si="33"/>
        <v>0.13541666666666663</v>
      </c>
      <c r="EG12" s="80">
        <v>0.40625</v>
      </c>
      <c r="EH12" s="71">
        <v>0.58333333333333337</v>
      </c>
      <c r="EI12" s="256">
        <f t="shared" si="34"/>
        <v>0.17708333333333337</v>
      </c>
      <c r="EJ12" s="88"/>
      <c r="EK12" s="89"/>
      <c r="EL12" s="256">
        <f t="shared" si="35"/>
        <v>0</v>
      </c>
      <c r="EM12" s="73">
        <v>0.39583333333333331</v>
      </c>
      <c r="EN12" s="71">
        <v>0.58333333333333337</v>
      </c>
      <c r="EO12" s="256">
        <f t="shared" si="36"/>
        <v>0.18750000000000006</v>
      </c>
      <c r="EP12" s="75"/>
      <c r="EQ12" s="76"/>
      <c r="ER12" s="256">
        <f t="shared" si="37"/>
        <v>0</v>
      </c>
      <c r="ES12" s="256">
        <f t="shared" si="38"/>
        <v>0.5</v>
      </c>
      <c r="ET12" s="214">
        <v>1.5729166666666667</v>
      </c>
      <c r="EU12" s="260">
        <f>ES12+ES13</f>
        <v>1.4583333333333335</v>
      </c>
      <c r="EV12" s="260">
        <f>EU12-ET12</f>
        <v>-0.11458333333333326</v>
      </c>
      <c r="EW12" s="264" t="str">
        <f>IF(EV12&lt;0,"-"&amp;TEXT(ABS(EV12),"[hh]:mm"),EV12)</f>
        <v>-02:45</v>
      </c>
      <c r="EX12" s="212">
        <v>0</v>
      </c>
      <c r="EY12" s="260">
        <f t="shared" ref="EY12" si="81">SUM(DU12,EV12,EX12)</f>
        <v>0.2430555555555558</v>
      </c>
      <c r="EZ12" s="264">
        <f t="shared" ref="EZ12" si="82">IF(EY12&lt;0,"-"&amp;TEXT(ABS(EY12),"[hh]:mm"),EY12)</f>
        <v>0.2430555555555558</v>
      </c>
      <c r="FB12" s="198">
        <v>3</v>
      </c>
      <c r="FC12" s="75"/>
      <c r="FD12" s="76"/>
      <c r="FE12" s="256">
        <f t="shared" si="39"/>
        <v>0</v>
      </c>
      <c r="FF12" s="75"/>
      <c r="FG12" s="76"/>
      <c r="FH12" s="256">
        <f t="shared" si="40"/>
        <v>0</v>
      </c>
      <c r="FI12" s="80">
        <v>0.40625</v>
      </c>
      <c r="FJ12" s="71">
        <v>0.54166666666666663</v>
      </c>
      <c r="FK12" s="256">
        <f t="shared" si="41"/>
        <v>0.13541666666666663</v>
      </c>
      <c r="FL12" s="80">
        <v>0.40625</v>
      </c>
      <c r="FM12" s="71">
        <v>0.58333333333333337</v>
      </c>
      <c r="FN12" s="256">
        <f t="shared" si="42"/>
        <v>0.17708333333333337</v>
      </c>
      <c r="FO12" s="88"/>
      <c r="FP12" s="89"/>
      <c r="FQ12" s="256">
        <f t="shared" si="43"/>
        <v>0</v>
      </c>
      <c r="FR12" s="73">
        <v>0.39583333333333331</v>
      </c>
      <c r="FS12" s="71">
        <v>0.58333333333333337</v>
      </c>
      <c r="FT12" s="256">
        <f t="shared" si="44"/>
        <v>0.18750000000000006</v>
      </c>
      <c r="FU12" s="75"/>
      <c r="FV12" s="76"/>
      <c r="FW12" s="256">
        <f t="shared" si="45"/>
        <v>0</v>
      </c>
      <c r="FX12" s="256">
        <f t="shared" si="46"/>
        <v>0.5</v>
      </c>
      <c r="FY12" s="214">
        <v>1.5729166666666667</v>
      </c>
      <c r="FZ12" s="260">
        <f>FX12+FX13</f>
        <v>1.6666666666666665</v>
      </c>
      <c r="GA12" s="260">
        <f>FZ12-FY12</f>
        <v>9.3749999999999778E-2</v>
      </c>
      <c r="GB12" s="264">
        <f>IF(GA12&lt;0,"-"&amp;TEXT(ABS(GA12),"[hh]:mm"),GA12)</f>
        <v>9.3749999999999778E-2</v>
      </c>
      <c r="GC12" s="212">
        <v>0</v>
      </c>
      <c r="GD12" s="260">
        <f t="shared" ref="GD12" si="83">SUM(EZ12,GA12,GC12)</f>
        <v>0.33680555555555558</v>
      </c>
      <c r="GE12" s="264">
        <f t="shared" ref="GE12" si="84">IF(GD12&lt;0,"-"&amp;TEXT(ABS(GD12),"[hh]:mm"),GD12)</f>
        <v>0.33680555555555558</v>
      </c>
      <c r="GF12" s="338"/>
      <c r="GG12" s="210">
        <v>3</v>
      </c>
      <c r="GH12" s="301">
        <v>0.41319444444444442</v>
      </c>
      <c r="GI12" s="301"/>
      <c r="GJ12" s="301"/>
      <c r="GK12" s="301"/>
      <c r="GL12" s="302"/>
      <c r="GM12" s="303">
        <v>0.54166666666666663</v>
      </c>
      <c r="GN12" s="303"/>
      <c r="GO12" s="303"/>
      <c r="GP12" s="303"/>
      <c r="GQ12" s="303"/>
      <c r="GR12" s="254">
        <f t="shared" si="50"/>
        <v>0.54166666666666663</v>
      </c>
      <c r="GS12" s="301">
        <v>0.41319444444444442</v>
      </c>
      <c r="GT12" s="301"/>
      <c r="GU12" s="301"/>
      <c r="GV12" s="301"/>
      <c r="GW12" s="302"/>
      <c r="GX12" s="303">
        <v>0.54166666666666663</v>
      </c>
      <c r="GY12" s="303"/>
      <c r="GZ12" s="303"/>
      <c r="HA12" s="303"/>
      <c r="HB12" s="303"/>
      <c r="HC12" s="254">
        <f t="shared" si="51"/>
        <v>0.54166666666666663</v>
      </c>
      <c r="HD12" s="301">
        <v>0.41319444444444442</v>
      </c>
      <c r="HE12" s="301"/>
      <c r="HF12" s="301"/>
      <c r="HG12" s="301"/>
      <c r="HH12" s="302"/>
      <c r="HI12" s="303">
        <v>0.54166666666666663</v>
      </c>
      <c r="HJ12" s="303"/>
      <c r="HK12" s="303"/>
      <c r="HL12" s="303"/>
      <c r="HM12" s="303"/>
      <c r="HN12" s="254">
        <f t="shared" si="52"/>
        <v>0.54166666666666663</v>
      </c>
      <c r="HO12" s="301">
        <v>0.41319444444444442</v>
      </c>
      <c r="HP12" s="301"/>
      <c r="HQ12" s="301"/>
      <c r="HR12" s="301"/>
      <c r="HS12" s="302"/>
      <c r="HT12" s="303">
        <v>0.54166666666666663</v>
      </c>
      <c r="HU12" s="303"/>
      <c r="HV12" s="303"/>
      <c r="HW12" s="303"/>
      <c r="HX12" s="303"/>
      <c r="HY12" s="254">
        <f t="shared" si="53"/>
        <v>0.54166666666666663</v>
      </c>
      <c r="HZ12" s="301">
        <v>0.41319444444444442</v>
      </c>
      <c r="IA12" s="301"/>
      <c r="IB12" s="301"/>
      <c r="IC12" s="301"/>
      <c r="ID12" s="302"/>
      <c r="IE12" s="303">
        <v>0.54166666666666663</v>
      </c>
      <c r="IF12" s="303"/>
      <c r="IG12" s="303"/>
      <c r="IH12" s="303"/>
      <c r="II12" s="303"/>
      <c r="IJ12" s="254">
        <f t="shared" si="54"/>
        <v>0.54166666666666663</v>
      </c>
      <c r="IK12" s="301">
        <v>0.41319444444444442</v>
      </c>
      <c r="IL12" s="301"/>
      <c r="IM12" s="301"/>
      <c r="IN12" s="301"/>
      <c r="IO12" s="302"/>
      <c r="IP12" s="303">
        <v>0.54166666666666663</v>
      </c>
      <c r="IQ12" s="303"/>
      <c r="IR12" s="303"/>
      <c r="IS12" s="303"/>
      <c r="IT12" s="303"/>
      <c r="IU12" s="254">
        <f t="shared" si="55"/>
        <v>0.54166666666666663</v>
      </c>
      <c r="IV12" s="301">
        <v>0.41319444444444442</v>
      </c>
      <c r="IW12" s="301"/>
      <c r="IX12" s="301"/>
      <c r="IY12" s="301"/>
      <c r="IZ12" s="302"/>
      <c r="JA12" s="303">
        <v>0.54166666666666663</v>
      </c>
      <c r="JB12" s="303"/>
      <c r="JC12" s="303"/>
      <c r="JD12" s="303"/>
      <c r="JE12" s="303"/>
      <c r="JF12" s="254">
        <f t="shared" si="56"/>
        <v>0.54166666666666663</v>
      </c>
      <c r="JG12" s="258">
        <f t="shared" ca="1" si="47"/>
        <v>2.5277777777777777</v>
      </c>
      <c r="JH12" s="214">
        <v>1.5729166666666667</v>
      </c>
      <c r="JI12" s="295">
        <f t="shared" ref="JI12" ca="1" si="85">JG12+JG13</f>
        <v>3.9131944444444446</v>
      </c>
      <c r="JJ12" s="295">
        <f t="shared" ref="JJ12" ca="1" si="86">JI12-JH12</f>
        <v>2.3402777777777777</v>
      </c>
      <c r="JK12" s="296">
        <f t="shared" ref="JK12" ca="1" si="87">IF(JJ12&lt;0,"-"&amp;TEXT(ABS(JJ12),"[hh]:mm"),JJ12)</f>
        <v>2.3402777777777777</v>
      </c>
      <c r="JL12" s="295">
        <v>0</v>
      </c>
      <c r="JM12" s="295">
        <f ca="1">SUM(IK12,JJ12,JL12)</f>
        <v>2.7534722222222223</v>
      </c>
      <c r="JN12" s="296">
        <f t="shared" ref="JN12" ca="1" si="88">IF(JM12&lt;0,"-"&amp;TEXT(ABS(JM12),"[hh]:mm"),JM12)</f>
        <v>2.7534722222222223</v>
      </c>
    </row>
    <row r="13" spans="1:274" ht="16.2" customHeight="1" thickBot="1" x14ac:dyDescent="0.35">
      <c r="A13" s="213"/>
      <c r="C13" s="199"/>
      <c r="D13" s="77"/>
      <c r="E13" s="78"/>
      <c r="F13" s="257">
        <f>E13-D13</f>
        <v>0</v>
      </c>
      <c r="G13" s="69">
        <v>0.58333333333333337</v>
      </c>
      <c r="H13" s="70">
        <v>0.8125</v>
      </c>
      <c r="I13" s="257">
        <f t="shared" si="0"/>
        <v>0.22916666666666663</v>
      </c>
      <c r="J13" s="74">
        <v>0.54166666666666663</v>
      </c>
      <c r="K13" s="70">
        <v>0.80208333333333337</v>
      </c>
      <c r="L13" s="257">
        <f t="shared" si="1"/>
        <v>0.26041666666666674</v>
      </c>
      <c r="M13" s="69">
        <v>0.58333333333333337</v>
      </c>
      <c r="N13" s="70">
        <v>0.80208333333333337</v>
      </c>
      <c r="O13" s="257">
        <f t="shared" si="2"/>
        <v>0.21875</v>
      </c>
      <c r="P13" s="74">
        <v>0.58333333333333337</v>
      </c>
      <c r="Q13" s="70">
        <v>0.80208333333333337</v>
      </c>
      <c r="R13" s="257">
        <f t="shared" si="3"/>
        <v>0.21875</v>
      </c>
      <c r="S13" s="69">
        <v>0.54166666666666663</v>
      </c>
      <c r="T13" s="70">
        <v>0.8125</v>
      </c>
      <c r="U13" s="257">
        <f t="shared" si="48"/>
        <v>0.27083333333333337</v>
      </c>
      <c r="V13" s="77"/>
      <c r="W13" s="78"/>
      <c r="X13" s="257">
        <f t="shared" si="5"/>
        <v>0</v>
      </c>
      <c r="Y13" s="259">
        <f t="shared" si="6"/>
        <v>1.1979166666666667</v>
      </c>
      <c r="Z13" s="215"/>
      <c r="AA13" s="261"/>
      <c r="AB13" s="261"/>
      <c r="AC13" s="265"/>
      <c r="AD13" s="213"/>
      <c r="AE13" s="261"/>
      <c r="AF13" s="265"/>
      <c r="AH13" s="199"/>
      <c r="AI13" s="77"/>
      <c r="AJ13" s="78"/>
      <c r="AK13" s="257">
        <f t="shared" si="7"/>
        <v>0</v>
      </c>
      <c r="AL13" s="74">
        <v>0.54166666666666663</v>
      </c>
      <c r="AM13" s="79">
        <v>0.79166666666666663</v>
      </c>
      <c r="AN13" s="257">
        <f t="shared" si="8"/>
        <v>0.25</v>
      </c>
      <c r="AO13" s="74">
        <v>0.54166666666666663</v>
      </c>
      <c r="AP13" s="70">
        <v>0.80208333333333337</v>
      </c>
      <c r="AQ13" s="257">
        <f t="shared" si="9"/>
        <v>0.26041666666666674</v>
      </c>
      <c r="AR13" s="69">
        <v>0.625</v>
      </c>
      <c r="AS13" s="70">
        <v>0.80208333333333337</v>
      </c>
      <c r="AT13" s="257">
        <f t="shared" si="10"/>
        <v>0.17708333333333337</v>
      </c>
      <c r="AU13" s="74">
        <v>0.58333333333333337</v>
      </c>
      <c r="AV13" s="79">
        <v>0.79166666666666663</v>
      </c>
      <c r="AW13" s="257">
        <f t="shared" si="11"/>
        <v>0.20833333333333326</v>
      </c>
      <c r="AX13" s="69">
        <v>0.54166666666666663</v>
      </c>
      <c r="AY13" s="70">
        <v>0.8125</v>
      </c>
      <c r="AZ13" s="257">
        <f t="shared" si="12"/>
        <v>0.27083333333333337</v>
      </c>
      <c r="BA13" s="77"/>
      <c r="BB13" s="78"/>
      <c r="BC13" s="257">
        <f t="shared" si="13"/>
        <v>0</v>
      </c>
      <c r="BD13" s="259">
        <f t="shared" si="14"/>
        <v>1.1666666666666667</v>
      </c>
      <c r="BE13" s="215"/>
      <c r="BF13" s="261"/>
      <c r="BG13" s="261"/>
      <c r="BH13" s="265"/>
      <c r="BI13" s="213"/>
      <c r="BJ13" s="261"/>
      <c r="BK13" s="265"/>
      <c r="BM13" s="199"/>
      <c r="BN13" s="77"/>
      <c r="BO13" s="78"/>
      <c r="BP13" s="257">
        <f t="shared" si="15"/>
        <v>0</v>
      </c>
      <c r="BQ13" s="74">
        <v>0.54166666666666663</v>
      </c>
      <c r="BR13" s="79">
        <v>0.79166666666666663</v>
      </c>
      <c r="BS13" s="257">
        <f t="shared" si="16"/>
        <v>0.25</v>
      </c>
      <c r="BT13" s="74">
        <v>0.54166666666666663</v>
      </c>
      <c r="BU13" s="70">
        <v>0.78125</v>
      </c>
      <c r="BV13" s="257">
        <f t="shared" si="17"/>
        <v>0.23958333333333337</v>
      </c>
      <c r="BW13" s="69">
        <v>0.625</v>
      </c>
      <c r="BX13" s="70">
        <v>0.80208333333333337</v>
      </c>
      <c r="BY13" s="257">
        <f t="shared" si="18"/>
        <v>0.17708333333333337</v>
      </c>
      <c r="BZ13" s="74">
        <v>0.58333333333333337</v>
      </c>
      <c r="CA13" s="70">
        <v>0.80208333333333337</v>
      </c>
      <c r="CB13" s="33">
        <f t="shared" si="61"/>
        <v>0.21875</v>
      </c>
      <c r="CC13" s="69">
        <v>0.54166666666666663</v>
      </c>
      <c r="CD13" s="70">
        <v>0.8125</v>
      </c>
      <c r="CE13" s="257">
        <f t="shared" si="20"/>
        <v>0.27083333333333337</v>
      </c>
      <c r="CF13" s="77"/>
      <c r="CG13" s="78"/>
      <c r="CH13" s="257">
        <f t="shared" si="21"/>
        <v>0</v>
      </c>
      <c r="CI13" s="259">
        <f t="shared" si="22"/>
        <v>1.15625</v>
      </c>
      <c r="CJ13" s="215"/>
      <c r="CK13" s="261"/>
      <c r="CL13" s="261"/>
      <c r="CM13" s="265"/>
      <c r="CN13" s="213"/>
      <c r="CO13" s="261"/>
      <c r="CP13" s="265"/>
      <c r="CR13" s="199"/>
      <c r="CS13" s="77"/>
      <c r="CT13" s="78"/>
      <c r="CU13" s="257">
        <f t="shared" si="23"/>
        <v>0</v>
      </c>
      <c r="CV13" s="74">
        <v>0.54166666666666663</v>
      </c>
      <c r="CW13" s="79">
        <v>0.79166666666666663</v>
      </c>
      <c r="CX13" s="257">
        <f t="shared" si="24"/>
        <v>0.25</v>
      </c>
      <c r="CY13" s="74">
        <v>0.58333333333333337</v>
      </c>
      <c r="CZ13" s="70">
        <v>0.80208333333333337</v>
      </c>
      <c r="DA13" s="257">
        <f t="shared" si="25"/>
        <v>0.21875</v>
      </c>
      <c r="DB13" s="69">
        <v>0.625</v>
      </c>
      <c r="DC13" s="79">
        <v>0.70833333333333337</v>
      </c>
      <c r="DD13" s="257">
        <f t="shared" si="26"/>
        <v>8.333333333333337E-2</v>
      </c>
      <c r="DE13" s="172"/>
      <c r="DF13" s="173"/>
      <c r="DG13" s="257">
        <f t="shared" si="27"/>
        <v>0</v>
      </c>
      <c r="DH13" s="172"/>
      <c r="DI13" s="173"/>
      <c r="DJ13" s="257">
        <f t="shared" si="28"/>
        <v>0</v>
      </c>
      <c r="DK13" s="77"/>
      <c r="DL13" s="78"/>
      <c r="DM13" s="257">
        <f t="shared" si="29"/>
        <v>0</v>
      </c>
      <c r="DN13" s="259">
        <f t="shared" si="30"/>
        <v>0.55208333333333337</v>
      </c>
      <c r="DO13" s="215"/>
      <c r="DP13" s="261"/>
      <c r="DQ13" s="261"/>
      <c r="DR13" s="265"/>
      <c r="DS13" s="213"/>
      <c r="DT13" s="261"/>
      <c r="DU13" s="265"/>
      <c r="DW13" s="199"/>
      <c r="DX13" s="77"/>
      <c r="DY13" s="78"/>
      <c r="DZ13" s="257">
        <f t="shared" si="31"/>
        <v>0</v>
      </c>
      <c r="EA13" s="74">
        <v>0.54166666666666663</v>
      </c>
      <c r="EB13" s="79">
        <v>0.79166666666666663</v>
      </c>
      <c r="EC13" s="257">
        <f t="shared" si="32"/>
        <v>0.25</v>
      </c>
      <c r="ED13" s="74">
        <v>0.58333333333333337</v>
      </c>
      <c r="EE13" s="70">
        <v>0.80208333333333337</v>
      </c>
      <c r="EF13" s="257">
        <f t="shared" si="33"/>
        <v>0.21875</v>
      </c>
      <c r="EG13" s="69">
        <v>0.625</v>
      </c>
      <c r="EH13" s="79">
        <v>0.70833333333333337</v>
      </c>
      <c r="EI13" s="257">
        <f t="shared" si="34"/>
        <v>8.333333333333337E-2</v>
      </c>
      <c r="EJ13" s="74">
        <v>0.58333333333333337</v>
      </c>
      <c r="EK13" s="70">
        <v>0.80208333333333337</v>
      </c>
      <c r="EL13" s="257">
        <f t="shared" si="35"/>
        <v>0.21875</v>
      </c>
      <c r="EM13" s="69">
        <v>0.625</v>
      </c>
      <c r="EN13" s="70">
        <v>0.8125</v>
      </c>
      <c r="EO13" s="257">
        <f t="shared" si="36"/>
        <v>0.1875</v>
      </c>
      <c r="EP13" s="77"/>
      <c r="EQ13" s="78"/>
      <c r="ER13" s="257">
        <f t="shared" si="37"/>
        <v>0</v>
      </c>
      <c r="ES13" s="259">
        <f t="shared" si="38"/>
        <v>0.95833333333333337</v>
      </c>
      <c r="ET13" s="215"/>
      <c r="EU13" s="261"/>
      <c r="EV13" s="261"/>
      <c r="EW13" s="265"/>
      <c r="EX13" s="213"/>
      <c r="EY13" s="261"/>
      <c r="EZ13" s="265"/>
      <c r="FB13" s="199"/>
      <c r="FC13" s="77"/>
      <c r="FD13" s="78"/>
      <c r="FE13" s="257">
        <f t="shared" si="39"/>
        <v>0</v>
      </c>
      <c r="FF13" s="74">
        <v>0.54166666666666663</v>
      </c>
      <c r="FG13" s="79">
        <v>0.79166666666666663</v>
      </c>
      <c r="FH13" s="257">
        <f t="shared" si="40"/>
        <v>0.25</v>
      </c>
      <c r="FI13" s="74">
        <v>0.58333333333333337</v>
      </c>
      <c r="FJ13" s="70">
        <v>0.80208333333333337</v>
      </c>
      <c r="FK13" s="257">
        <f t="shared" si="41"/>
        <v>0.21875</v>
      </c>
      <c r="FL13" s="69">
        <v>0.625</v>
      </c>
      <c r="FM13" s="70">
        <v>0.91666666666666663</v>
      </c>
      <c r="FN13" s="257">
        <f t="shared" si="42"/>
        <v>0.29166666666666663</v>
      </c>
      <c r="FO13" s="74">
        <v>0.58333333333333337</v>
      </c>
      <c r="FP13" s="70">
        <v>0.80208333333333337</v>
      </c>
      <c r="FQ13" s="257">
        <f t="shared" si="43"/>
        <v>0.21875</v>
      </c>
      <c r="FR13" s="69">
        <v>0.625</v>
      </c>
      <c r="FS13" s="70">
        <v>0.8125</v>
      </c>
      <c r="FT13" s="257">
        <f t="shared" si="44"/>
        <v>0.1875</v>
      </c>
      <c r="FU13" s="77"/>
      <c r="FV13" s="78"/>
      <c r="FW13" s="257">
        <f t="shared" si="45"/>
        <v>0</v>
      </c>
      <c r="FX13" s="259">
        <f t="shared" si="46"/>
        <v>1.1666666666666665</v>
      </c>
      <c r="FY13" s="215"/>
      <c r="FZ13" s="261"/>
      <c r="GA13" s="261"/>
      <c r="GB13" s="265"/>
      <c r="GC13" s="213"/>
      <c r="GD13" s="261"/>
      <c r="GE13" s="265"/>
      <c r="GF13" s="338"/>
      <c r="GG13" s="211"/>
      <c r="GH13" s="304">
        <v>0.58333333333333337</v>
      </c>
      <c r="GI13" s="304"/>
      <c r="GJ13" s="304"/>
      <c r="GK13" s="304"/>
      <c r="GL13" s="304"/>
      <c r="GM13" s="305">
        <v>0.80208333333333337</v>
      </c>
      <c r="GN13" s="305"/>
      <c r="GO13" s="305"/>
      <c r="GP13" s="305"/>
      <c r="GQ13" s="305"/>
      <c r="GR13" s="255">
        <f t="shared" si="50"/>
        <v>0.80208333333333337</v>
      </c>
      <c r="GS13" s="304">
        <v>0.58333333333333337</v>
      </c>
      <c r="GT13" s="304"/>
      <c r="GU13" s="304"/>
      <c r="GV13" s="304"/>
      <c r="GW13" s="304"/>
      <c r="GX13" s="305">
        <v>0.80208333333333337</v>
      </c>
      <c r="GY13" s="305"/>
      <c r="GZ13" s="305"/>
      <c r="HA13" s="305"/>
      <c r="HB13" s="305"/>
      <c r="HC13" s="255">
        <f t="shared" si="51"/>
        <v>0.80208333333333337</v>
      </c>
      <c r="HD13" s="304">
        <v>0.58333333333333337</v>
      </c>
      <c r="HE13" s="304"/>
      <c r="HF13" s="304"/>
      <c r="HG13" s="304"/>
      <c r="HH13" s="304"/>
      <c r="HI13" s="305">
        <v>0.80208333333333337</v>
      </c>
      <c r="HJ13" s="305"/>
      <c r="HK13" s="305"/>
      <c r="HL13" s="305"/>
      <c r="HM13" s="305"/>
      <c r="HN13" s="255">
        <f t="shared" si="52"/>
        <v>0.80208333333333337</v>
      </c>
      <c r="HO13" s="304">
        <v>0.58333333333333337</v>
      </c>
      <c r="HP13" s="304"/>
      <c r="HQ13" s="304"/>
      <c r="HR13" s="304"/>
      <c r="HS13" s="304"/>
      <c r="HT13" s="305">
        <v>0.80208333333333337</v>
      </c>
      <c r="HU13" s="305"/>
      <c r="HV13" s="305"/>
      <c r="HW13" s="305"/>
      <c r="HX13" s="305"/>
      <c r="HY13" s="255">
        <f t="shared" si="53"/>
        <v>0.80208333333333337</v>
      </c>
      <c r="HZ13" s="304">
        <v>0.58333333333333337</v>
      </c>
      <c r="IA13" s="304"/>
      <c r="IB13" s="304"/>
      <c r="IC13" s="304"/>
      <c r="ID13" s="304"/>
      <c r="IE13" s="305">
        <v>0.80208333333333337</v>
      </c>
      <c r="IF13" s="305"/>
      <c r="IG13" s="305"/>
      <c r="IH13" s="305"/>
      <c r="II13" s="305"/>
      <c r="IJ13" s="255">
        <f t="shared" si="54"/>
        <v>0.80208333333333337</v>
      </c>
      <c r="IK13" s="304">
        <v>0.58333333333333337</v>
      </c>
      <c r="IL13" s="304"/>
      <c r="IM13" s="304"/>
      <c r="IN13" s="304"/>
      <c r="IO13" s="304"/>
      <c r="IP13" s="305">
        <v>0.80208333333333337</v>
      </c>
      <c r="IQ13" s="305"/>
      <c r="IR13" s="305"/>
      <c r="IS13" s="305"/>
      <c r="IT13" s="305"/>
      <c r="IU13" s="255">
        <f t="shared" si="55"/>
        <v>0.80208333333333337</v>
      </c>
      <c r="IV13" s="304">
        <v>0.58333333333333337</v>
      </c>
      <c r="IW13" s="304"/>
      <c r="IX13" s="304"/>
      <c r="IY13" s="304"/>
      <c r="IZ13" s="304"/>
      <c r="JA13" s="305">
        <v>0.80208333333333337</v>
      </c>
      <c r="JB13" s="305"/>
      <c r="JC13" s="305"/>
      <c r="JD13" s="305"/>
      <c r="JE13" s="305"/>
      <c r="JF13" s="255">
        <f t="shared" si="56"/>
        <v>0.80208333333333337</v>
      </c>
      <c r="JG13" s="259">
        <f t="shared" ca="1" si="47"/>
        <v>1.3854166666666667</v>
      </c>
      <c r="JH13" s="215"/>
      <c r="JI13" s="299"/>
      <c r="JJ13" s="299"/>
      <c r="JK13" s="300"/>
      <c r="JL13" s="299"/>
      <c r="JM13" s="299"/>
      <c r="JN13" s="300"/>
    </row>
    <row r="14" spans="1:274" ht="15.75" customHeight="1" x14ac:dyDescent="0.3">
      <c r="A14" s="212">
        <v>4.1666666666666664E-2</v>
      </c>
      <c r="C14" s="210">
        <v>4</v>
      </c>
      <c r="D14" s="72">
        <v>0.41319444444444442</v>
      </c>
      <c r="E14" s="71">
        <v>0.58333333333333337</v>
      </c>
      <c r="F14" s="256">
        <f>E14-D14</f>
        <v>0.17013888888888895</v>
      </c>
      <c r="G14" s="75"/>
      <c r="H14" s="76"/>
      <c r="I14" s="256">
        <f t="shared" si="0"/>
        <v>0</v>
      </c>
      <c r="J14" s="72">
        <v>0.41319444444444442</v>
      </c>
      <c r="K14" s="112">
        <v>0.54166666666666663</v>
      </c>
      <c r="L14" s="256">
        <f t="shared" si="1"/>
        <v>0.12847222222222221</v>
      </c>
      <c r="M14" s="73">
        <v>0.45833333333333331</v>
      </c>
      <c r="N14" s="71">
        <v>0.58333333333333337</v>
      </c>
      <c r="O14" s="256">
        <f t="shared" si="2"/>
        <v>0.12500000000000006</v>
      </c>
      <c r="P14" s="75"/>
      <c r="Q14" s="76"/>
      <c r="R14" s="256">
        <f t="shared" si="3"/>
        <v>0</v>
      </c>
      <c r="S14" s="73">
        <v>0.39583333333333331</v>
      </c>
      <c r="T14" s="71">
        <v>0.54166666666666663</v>
      </c>
      <c r="U14" s="256">
        <f t="shared" si="48"/>
        <v>0.14583333333333331</v>
      </c>
      <c r="V14" s="75"/>
      <c r="W14" s="76"/>
      <c r="X14" s="256">
        <f t="shared" si="5"/>
        <v>0</v>
      </c>
      <c r="Y14" s="256">
        <f t="shared" si="6"/>
        <v>0.56944444444444453</v>
      </c>
      <c r="Z14" s="217">
        <v>1.1666666666666667</v>
      </c>
      <c r="AA14" s="260">
        <f>Y14+Y15</f>
        <v>1.0833333333333335</v>
      </c>
      <c r="AB14" s="260">
        <f>AA14-Z14</f>
        <v>-8.3333333333333259E-2</v>
      </c>
      <c r="AC14" s="264" t="str">
        <f>IF(AB14&lt;0,"-"&amp;TEXT(ABS(AB14),"[hh]:mm"),AB14)</f>
        <v>-02:00</v>
      </c>
      <c r="AD14" s="212">
        <v>0</v>
      </c>
      <c r="AE14" s="260">
        <f t="shared" ref="AE14" si="89">SUM(A14,AB14,AD14)</f>
        <v>-4.1666666666666595E-2</v>
      </c>
      <c r="AF14" s="264" t="str">
        <f t="shared" ref="AF14" si="90">IF(AE14&lt;0,"-"&amp;TEXT(ABS(AE14),"[hh]:mm"),AE14)</f>
        <v>-01:00</v>
      </c>
      <c r="AH14" s="210">
        <v>4</v>
      </c>
      <c r="AI14" s="72">
        <v>0.41319444444444442</v>
      </c>
      <c r="AJ14" s="71">
        <v>0.54166666666666663</v>
      </c>
      <c r="AK14" s="256">
        <f t="shared" si="7"/>
        <v>0.12847222222222221</v>
      </c>
      <c r="AL14" s="72">
        <v>0.41319444444444442</v>
      </c>
      <c r="AM14" s="71">
        <v>0.54166666666666663</v>
      </c>
      <c r="AN14" s="256">
        <f t="shared" si="8"/>
        <v>0.12847222222222221</v>
      </c>
      <c r="AO14" s="75"/>
      <c r="AP14" s="76"/>
      <c r="AQ14" s="256">
        <f t="shared" si="9"/>
        <v>0</v>
      </c>
      <c r="AR14" s="72">
        <v>0.41319444444444442</v>
      </c>
      <c r="AS14" s="71">
        <v>0.54166666666666663</v>
      </c>
      <c r="AT14" s="256">
        <f t="shared" si="10"/>
        <v>0.12847222222222221</v>
      </c>
      <c r="AU14" s="75"/>
      <c r="AV14" s="76"/>
      <c r="AW14" s="256">
        <f t="shared" si="11"/>
        <v>0</v>
      </c>
      <c r="AX14" s="73">
        <v>0.39583333333333331</v>
      </c>
      <c r="AY14" s="71">
        <v>0.54166666666666663</v>
      </c>
      <c r="AZ14" s="256">
        <f t="shared" si="12"/>
        <v>0.14583333333333331</v>
      </c>
      <c r="BA14" s="75"/>
      <c r="BB14" s="76"/>
      <c r="BC14" s="256">
        <f t="shared" si="13"/>
        <v>0</v>
      </c>
      <c r="BD14" s="256">
        <f t="shared" si="14"/>
        <v>0.53125</v>
      </c>
      <c r="BE14" s="217">
        <v>1.1666666666666667</v>
      </c>
      <c r="BF14" s="260">
        <f>BD14+BD15</f>
        <v>1.1562499999999998</v>
      </c>
      <c r="BG14" s="260">
        <f>BF14-BE14</f>
        <v>-1.0416666666666963E-2</v>
      </c>
      <c r="BH14" s="264" t="str">
        <f>IF(BG14&lt;0,"-"&amp;TEXT(ABS(BG14),"[hh]:mm"),BG14)</f>
        <v>-00:15</v>
      </c>
      <c r="BI14" s="212">
        <v>0</v>
      </c>
      <c r="BJ14" s="260">
        <f t="shared" ref="BJ14" si="91">SUM(AF14,BG14,BI14)</f>
        <v>-1.0416666666666963E-2</v>
      </c>
      <c r="BK14" s="269" t="str">
        <f t="shared" ref="BK14" si="92">IF(BJ14&lt;0,"-"&amp;TEXT(ABS(BJ14),"[hh]:mm"),BJ14)</f>
        <v>-00:15</v>
      </c>
      <c r="BM14" s="210">
        <v>4</v>
      </c>
      <c r="BN14" s="72">
        <v>0.41319444444444442</v>
      </c>
      <c r="BO14" s="71">
        <v>0.54166666666666663</v>
      </c>
      <c r="BP14" s="256">
        <f t="shared" si="15"/>
        <v>0.12847222222222221</v>
      </c>
      <c r="BQ14" s="75"/>
      <c r="BR14" s="76"/>
      <c r="BS14" s="256">
        <f t="shared" si="16"/>
        <v>0</v>
      </c>
      <c r="BT14" s="113">
        <v>0.41666666666666669</v>
      </c>
      <c r="BU14" s="65">
        <v>0.54166666666666663</v>
      </c>
      <c r="BV14" s="256">
        <f t="shared" si="17"/>
        <v>0.12499999999999994</v>
      </c>
      <c r="BW14" s="75"/>
      <c r="BX14" s="76"/>
      <c r="BY14" s="256">
        <f t="shared" si="18"/>
        <v>0</v>
      </c>
      <c r="BZ14" s="75"/>
      <c r="CA14" s="76"/>
      <c r="CB14" s="56">
        <f t="shared" si="61"/>
        <v>0</v>
      </c>
      <c r="CC14" s="73">
        <v>0.39583333333333331</v>
      </c>
      <c r="CD14" s="71">
        <v>0.54166666666666663</v>
      </c>
      <c r="CE14" s="256">
        <f t="shared" si="20"/>
        <v>0.14583333333333331</v>
      </c>
      <c r="CF14" s="75"/>
      <c r="CG14" s="76"/>
      <c r="CH14" s="256">
        <f t="shared" si="21"/>
        <v>0</v>
      </c>
      <c r="CI14" s="256">
        <f t="shared" si="22"/>
        <v>0.39930555555555547</v>
      </c>
      <c r="CJ14" s="217">
        <v>1.1666666666666667</v>
      </c>
      <c r="CK14" s="260">
        <f>CI14+CI15</f>
        <v>0.9756944444444442</v>
      </c>
      <c r="CL14" s="260">
        <f>CK14-CJ14</f>
        <v>-0.19097222222222254</v>
      </c>
      <c r="CM14" s="264" t="str">
        <f>IF(CL14&lt;0,"-"&amp;TEXT(ABS(CL14),"[hh]:mm"),CL14)</f>
        <v>-04:35</v>
      </c>
      <c r="CN14" s="212">
        <v>0</v>
      </c>
      <c r="CO14" s="260">
        <f t="shared" ref="CO14" si="93">SUM(BK14,CL14,CN14)</f>
        <v>-0.19097222222222254</v>
      </c>
      <c r="CP14" s="269" t="str">
        <f t="shared" ref="CP14" si="94">IF(CO14&lt;0,"-"&amp;TEXT(ABS(CO14),"[hh]:mm"),CO14)</f>
        <v>-04:35</v>
      </c>
      <c r="CR14" s="210">
        <v>4</v>
      </c>
      <c r="CS14" s="72">
        <v>0.41319444444444442</v>
      </c>
      <c r="CT14" s="71">
        <v>0.54166666666666663</v>
      </c>
      <c r="CU14" s="256">
        <f t="shared" si="23"/>
        <v>0.12847222222222221</v>
      </c>
      <c r="CV14" s="72">
        <v>0.41319444444444442</v>
      </c>
      <c r="CW14" s="71">
        <v>0.5</v>
      </c>
      <c r="CX14" s="256">
        <f t="shared" si="24"/>
        <v>8.680555555555558E-2</v>
      </c>
      <c r="CY14" s="72">
        <v>0.41319444444444442</v>
      </c>
      <c r="CZ14" s="112">
        <v>0.5</v>
      </c>
      <c r="DA14" s="256">
        <f t="shared" si="25"/>
        <v>8.680555555555558E-2</v>
      </c>
      <c r="DB14" s="72">
        <v>0.41319444444444442</v>
      </c>
      <c r="DC14" s="71">
        <v>0.54166666666666663</v>
      </c>
      <c r="DD14" s="256">
        <f t="shared" si="26"/>
        <v>0.12847222222222221</v>
      </c>
      <c r="DE14" s="75"/>
      <c r="DF14" s="76"/>
      <c r="DG14" s="256">
        <f t="shared" si="27"/>
        <v>0</v>
      </c>
      <c r="DH14" s="73">
        <v>0.39583333333333331</v>
      </c>
      <c r="DI14" s="71">
        <v>0.54166666666666663</v>
      </c>
      <c r="DJ14" s="256">
        <f t="shared" si="28"/>
        <v>0.14583333333333331</v>
      </c>
      <c r="DK14" s="75"/>
      <c r="DL14" s="76"/>
      <c r="DM14" s="256">
        <f t="shared" si="29"/>
        <v>0</v>
      </c>
      <c r="DN14" s="256">
        <f t="shared" si="30"/>
        <v>0.57638888888888884</v>
      </c>
      <c r="DO14" s="217">
        <v>1.1666666666666667</v>
      </c>
      <c r="DP14" s="260">
        <f>DN14+DN15</f>
        <v>1.3576388888888888</v>
      </c>
      <c r="DQ14" s="260">
        <f>DP14-DO14</f>
        <v>0.1909722222222221</v>
      </c>
      <c r="DR14" s="264">
        <f>IF(DQ14&lt;0,"-"&amp;TEXT(ABS(DQ14),"[hh]:mm"),DQ14)</f>
        <v>0.1909722222222221</v>
      </c>
      <c r="DS14" s="212">
        <v>0</v>
      </c>
      <c r="DT14" s="260">
        <f t="shared" ref="DT14" si="95">SUM(CP14,DQ14,DS14)</f>
        <v>0.1909722222222221</v>
      </c>
      <c r="DU14" s="269">
        <f t="shared" ref="DU14" si="96">IF(DT14&lt;0,"-"&amp;TEXT(ABS(DT14),"[hh]:mm"),DT14)</f>
        <v>0.1909722222222221</v>
      </c>
      <c r="DW14" s="210">
        <v>4</v>
      </c>
      <c r="DX14" s="16"/>
      <c r="DY14" s="17"/>
      <c r="DZ14" s="256">
        <f t="shared" si="31"/>
        <v>0</v>
      </c>
      <c r="EA14" s="75"/>
      <c r="EB14" s="76"/>
      <c r="EC14" s="256">
        <f t="shared" si="32"/>
        <v>0</v>
      </c>
      <c r="ED14" s="72">
        <v>0.41319444444444442</v>
      </c>
      <c r="EE14" s="112">
        <v>0.5</v>
      </c>
      <c r="EF14" s="256">
        <f t="shared" si="33"/>
        <v>8.680555555555558E-2</v>
      </c>
      <c r="EG14" s="72">
        <v>0.41319444444444442</v>
      </c>
      <c r="EH14" s="71">
        <v>0.54166666666666663</v>
      </c>
      <c r="EI14" s="256">
        <f t="shared" si="34"/>
        <v>0.12847222222222221</v>
      </c>
      <c r="EJ14" s="75"/>
      <c r="EK14" s="76"/>
      <c r="EL14" s="256">
        <f t="shared" si="35"/>
        <v>0</v>
      </c>
      <c r="EM14" s="73">
        <v>0.39583333333333331</v>
      </c>
      <c r="EN14" s="71">
        <v>0.54166666666666663</v>
      </c>
      <c r="EO14" s="256">
        <f t="shared" si="36"/>
        <v>0.14583333333333331</v>
      </c>
      <c r="EP14" s="75"/>
      <c r="EQ14" s="76"/>
      <c r="ER14" s="256">
        <f t="shared" si="37"/>
        <v>0</v>
      </c>
      <c r="ES14" s="256">
        <f t="shared" si="38"/>
        <v>0.3611111111111111</v>
      </c>
      <c r="ET14" s="217">
        <v>1.1666666666666667</v>
      </c>
      <c r="EU14" s="260">
        <f>ES14+ES15</f>
        <v>0.88194444444444442</v>
      </c>
      <c r="EV14" s="260">
        <f>EU14-ET14</f>
        <v>-0.28472222222222232</v>
      </c>
      <c r="EW14" s="264" t="str">
        <f>IF(EV14&lt;0,"-"&amp;TEXT(ABS(EV14),"[hh]:mm"),EV14)</f>
        <v>-06:50</v>
      </c>
      <c r="EX14" s="212">
        <v>0</v>
      </c>
      <c r="EY14" s="260">
        <f t="shared" ref="EY14" si="97">SUM(DU14,EV14,EX14)</f>
        <v>-9.3750000000000222E-2</v>
      </c>
      <c r="EZ14" s="264" t="str">
        <f t="shared" ref="EZ14" si="98">IF(EY14&lt;0,"-"&amp;TEXT(ABS(EY14),"[hh]:mm"),EY14)</f>
        <v>-02:15</v>
      </c>
      <c r="FB14" s="210">
        <v>4</v>
      </c>
      <c r="FC14" s="16"/>
      <c r="FD14" s="17"/>
      <c r="FE14" s="256">
        <f t="shared" si="39"/>
        <v>0</v>
      </c>
      <c r="FF14" s="75"/>
      <c r="FG14" s="76"/>
      <c r="FH14" s="256">
        <f t="shared" si="40"/>
        <v>0</v>
      </c>
      <c r="FI14" s="72">
        <v>0.41319444444444442</v>
      </c>
      <c r="FJ14" s="112">
        <v>0.5</v>
      </c>
      <c r="FK14" s="256">
        <f t="shared" si="41"/>
        <v>8.680555555555558E-2</v>
      </c>
      <c r="FL14" s="72">
        <v>0.41319444444444442</v>
      </c>
      <c r="FM14" s="71">
        <v>0.54166666666666663</v>
      </c>
      <c r="FN14" s="256">
        <f t="shared" si="42"/>
        <v>0.12847222222222221</v>
      </c>
      <c r="FO14" s="75"/>
      <c r="FP14" s="76"/>
      <c r="FQ14" s="256">
        <f t="shared" si="43"/>
        <v>0</v>
      </c>
      <c r="FR14" s="73">
        <v>0.39583333333333331</v>
      </c>
      <c r="FS14" s="71">
        <v>0.54166666666666663</v>
      </c>
      <c r="FT14" s="256">
        <f t="shared" si="44"/>
        <v>0.14583333333333331</v>
      </c>
      <c r="FU14" s="75"/>
      <c r="FV14" s="76"/>
      <c r="FW14" s="256">
        <f t="shared" si="45"/>
        <v>0</v>
      </c>
      <c r="FX14" s="256">
        <f t="shared" si="46"/>
        <v>0.3611111111111111</v>
      </c>
      <c r="FY14" s="217">
        <v>1.1666666666666667</v>
      </c>
      <c r="FZ14" s="260">
        <f>FX14+FX15</f>
        <v>1.1111111111111112</v>
      </c>
      <c r="GA14" s="260">
        <f>FZ14-FY14</f>
        <v>-5.555555555555558E-2</v>
      </c>
      <c r="GB14" s="264" t="str">
        <f>IF(GA14&lt;0,"-"&amp;TEXT(ABS(GA14),"[hh]:mm"),GA14)</f>
        <v>-01:20</v>
      </c>
      <c r="GC14" s="212">
        <v>0</v>
      </c>
      <c r="GD14" s="260">
        <f t="shared" ref="GD14" si="99">SUM(EZ14,GA14,GC14)</f>
        <v>-5.555555555555558E-2</v>
      </c>
      <c r="GE14" s="264" t="str">
        <f t="shared" ref="GE14" si="100">IF(GD14&lt;0,"-"&amp;TEXT(ABS(GD14),"[hh]:mm"),GD14)</f>
        <v>-01:20</v>
      </c>
      <c r="GF14" s="338"/>
      <c r="GG14" s="198">
        <v>4</v>
      </c>
      <c r="GH14" s="306">
        <v>0.41319444444444442</v>
      </c>
      <c r="GI14" s="306"/>
      <c r="GJ14" s="306"/>
      <c r="GK14" s="306"/>
      <c r="GL14" s="306"/>
      <c r="GM14" s="306">
        <v>0.54166666666666663</v>
      </c>
      <c r="GN14" s="306"/>
      <c r="GO14" s="306"/>
      <c r="GP14" s="306"/>
      <c r="GQ14" s="306"/>
      <c r="GR14" s="254">
        <f t="shared" si="50"/>
        <v>0.54166666666666663</v>
      </c>
      <c r="GS14" s="306">
        <v>0.41319444444444442</v>
      </c>
      <c r="GT14" s="306"/>
      <c r="GU14" s="306"/>
      <c r="GV14" s="306"/>
      <c r="GW14" s="306"/>
      <c r="GX14" s="306">
        <v>0.54166666666666663</v>
      </c>
      <c r="GY14" s="306"/>
      <c r="GZ14" s="306"/>
      <c r="HA14" s="306"/>
      <c r="HB14" s="306"/>
      <c r="HC14" s="254">
        <f t="shared" si="51"/>
        <v>0.54166666666666663</v>
      </c>
      <c r="HD14" s="306">
        <v>0.41319444444444442</v>
      </c>
      <c r="HE14" s="306"/>
      <c r="HF14" s="306"/>
      <c r="HG14" s="306"/>
      <c r="HH14" s="306"/>
      <c r="HI14" s="306">
        <v>0.54166666666666663</v>
      </c>
      <c r="HJ14" s="306"/>
      <c r="HK14" s="306"/>
      <c r="HL14" s="306"/>
      <c r="HM14" s="306"/>
      <c r="HN14" s="254">
        <f t="shared" si="52"/>
        <v>0.54166666666666663</v>
      </c>
      <c r="HO14" s="306">
        <v>0.41319444444444442</v>
      </c>
      <c r="HP14" s="306"/>
      <c r="HQ14" s="306"/>
      <c r="HR14" s="306"/>
      <c r="HS14" s="306"/>
      <c r="HT14" s="306">
        <v>0.54166666666666663</v>
      </c>
      <c r="HU14" s="306"/>
      <c r="HV14" s="306"/>
      <c r="HW14" s="306"/>
      <c r="HX14" s="306"/>
      <c r="HY14" s="254">
        <f t="shared" si="53"/>
        <v>0.54166666666666663</v>
      </c>
      <c r="HZ14" s="306">
        <v>0.41319444444444442</v>
      </c>
      <c r="IA14" s="306"/>
      <c r="IB14" s="306"/>
      <c r="IC14" s="306"/>
      <c r="ID14" s="306"/>
      <c r="IE14" s="306">
        <v>0.54166666666666663</v>
      </c>
      <c r="IF14" s="306"/>
      <c r="IG14" s="306"/>
      <c r="IH14" s="306"/>
      <c r="II14" s="306"/>
      <c r="IJ14" s="254">
        <f t="shared" si="54"/>
        <v>0.54166666666666663</v>
      </c>
      <c r="IK14" s="306">
        <v>0.41319444444444442</v>
      </c>
      <c r="IL14" s="306"/>
      <c r="IM14" s="306"/>
      <c r="IN14" s="306"/>
      <c r="IO14" s="306"/>
      <c r="IP14" s="306">
        <v>0.54166666666666663</v>
      </c>
      <c r="IQ14" s="306"/>
      <c r="IR14" s="306"/>
      <c r="IS14" s="306"/>
      <c r="IT14" s="306"/>
      <c r="IU14" s="254">
        <f t="shared" si="55"/>
        <v>0.54166666666666663</v>
      </c>
      <c r="IV14" s="306">
        <v>0.41319444444444442</v>
      </c>
      <c r="IW14" s="306"/>
      <c r="IX14" s="306"/>
      <c r="IY14" s="306"/>
      <c r="IZ14" s="306"/>
      <c r="JA14" s="306">
        <v>0.54166666666666663</v>
      </c>
      <c r="JB14" s="306"/>
      <c r="JC14" s="306"/>
      <c r="JD14" s="306"/>
      <c r="JE14" s="306"/>
      <c r="JF14" s="254">
        <f t="shared" si="56"/>
        <v>0.54166666666666663</v>
      </c>
      <c r="JG14" s="258">
        <f t="shared" ca="1" si="47"/>
        <v>2.1215277777777777</v>
      </c>
      <c r="JH14" s="217">
        <v>1.1666666666666667</v>
      </c>
      <c r="JI14" s="295">
        <f t="shared" ref="JI14" ca="1" si="101">JG14+JG15</f>
        <v>3.5069444444444446</v>
      </c>
      <c r="JJ14" s="295">
        <f t="shared" ref="JJ14" ca="1" si="102">JI14-JH14</f>
        <v>2.3402777777777777</v>
      </c>
      <c r="JK14" s="296">
        <f t="shared" ref="JK14" ca="1" si="103">IF(JJ14&lt;0,"-"&amp;TEXT(ABS(JJ14),"[hh]:mm"),JJ14)</f>
        <v>2.3402777777777777</v>
      </c>
      <c r="JL14" s="295">
        <v>0</v>
      </c>
      <c r="JM14" s="295">
        <f ca="1">SUM(IK14,JJ14,JL14)</f>
        <v>2.7534722222222223</v>
      </c>
      <c r="JN14" s="296">
        <f t="shared" ref="JN14" ca="1" si="104">IF(JM14&lt;0,"-"&amp;TEXT(ABS(JM14),"[hh]:mm"),JM14)</f>
        <v>2.7534722222222223</v>
      </c>
    </row>
    <row r="15" spans="1:274" ht="15.75" customHeight="1" thickBot="1" x14ac:dyDescent="0.35">
      <c r="A15" s="213"/>
      <c r="C15" s="211"/>
      <c r="D15" s="69">
        <v>0.625</v>
      </c>
      <c r="E15" s="70">
        <v>0.80208333333333337</v>
      </c>
      <c r="F15" s="257">
        <f>E15-D15</f>
        <v>0.17708333333333337</v>
      </c>
      <c r="G15" s="77"/>
      <c r="H15" s="78"/>
      <c r="I15" s="257">
        <f t="shared" si="0"/>
        <v>0</v>
      </c>
      <c r="J15" s="74">
        <v>0.58333333333333337</v>
      </c>
      <c r="K15" s="79">
        <v>0.70833333333333337</v>
      </c>
      <c r="L15" s="257">
        <f t="shared" si="1"/>
        <v>0.125</v>
      </c>
      <c r="M15" s="74">
        <v>0.625</v>
      </c>
      <c r="N15" s="79">
        <v>0.67013888888888884</v>
      </c>
      <c r="O15" s="257">
        <f t="shared" si="2"/>
        <v>4.513888888888884E-2</v>
      </c>
      <c r="P15" s="77"/>
      <c r="Q15" s="78"/>
      <c r="R15" s="257">
        <f t="shared" si="3"/>
        <v>0</v>
      </c>
      <c r="S15" s="69">
        <v>0.58333333333333337</v>
      </c>
      <c r="T15" s="79">
        <v>0.75</v>
      </c>
      <c r="U15" s="257">
        <f t="shared" si="48"/>
        <v>0.16666666666666663</v>
      </c>
      <c r="V15" s="77"/>
      <c r="W15" s="78"/>
      <c r="X15" s="257">
        <f t="shared" si="5"/>
        <v>0</v>
      </c>
      <c r="Y15" s="259">
        <f t="shared" si="6"/>
        <v>0.51388888888888884</v>
      </c>
      <c r="Z15" s="218"/>
      <c r="AA15" s="261"/>
      <c r="AB15" s="261"/>
      <c r="AC15" s="265"/>
      <c r="AD15" s="213"/>
      <c r="AE15" s="261"/>
      <c r="AF15" s="265"/>
      <c r="AH15" s="211"/>
      <c r="AI15" s="69">
        <v>0.58333333333333337</v>
      </c>
      <c r="AJ15" s="79">
        <v>0.72916666666666663</v>
      </c>
      <c r="AK15" s="257">
        <f t="shared" si="7"/>
        <v>0.14583333333333326</v>
      </c>
      <c r="AL15" s="74">
        <v>0.58333333333333337</v>
      </c>
      <c r="AM15" s="79">
        <v>0.70833333333333337</v>
      </c>
      <c r="AN15" s="257">
        <f t="shared" si="8"/>
        <v>0.125</v>
      </c>
      <c r="AO15" s="77"/>
      <c r="AP15" s="78"/>
      <c r="AQ15" s="257">
        <f t="shared" si="9"/>
        <v>0</v>
      </c>
      <c r="AR15" s="74">
        <v>0.58333333333333337</v>
      </c>
      <c r="AS15" s="79">
        <v>0.79166666666666663</v>
      </c>
      <c r="AT15" s="257">
        <f t="shared" si="10"/>
        <v>0.20833333333333326</v>
      </c>
      <c r="AU15" s="77"/>
      <c r="AV15" s="78"/>
      <c r="AW15" s="257">
        <f t="shared" si="11"/>
        <v>0</v>
      </c>
      <c r="AX15" s="69">
        <v>0.58333333333333337</v>
      </c>
      <c r="AY15" s="79">
        <v>0.72916666666666663</v>
      </c>
      <c r="AZ15" s="257">
        <f t="shared" si="12"/>
        <v>0.14583333333333326</v>
      </c>
      <c r="BA15" s="77"/>
      <c r="BB15" s="78"/>
      <c r="BC15" s="257">
        <f t="shared" si="13"/>
        <v>0</v>
      </c>
      <c r="BD15" s="259">
        <f t="shared" si="14"/>
        <v>0.62499999999999978</v>
      </c>
      <c r="BE15" s="218"/>
      <c r="BF15" s="261"/>
      <c r="BG15" s="261"/>
      <c r="BH15" s="265"/>
      <c r="BI15" s="213"/>
      <c r="BJ15" s="261"/>
      <c r="BK15" s="270"/>
      <c r="BM15" s="211"/>
      <c r="BN15" s="69">
        <v>0.58333333333333337</v>
      </c>
      <c r="BO15" s="70">
        <v>0.80208333333333337</v>
      </c>
      <c r="BP15" s="257">
        <f t="shared" si="15"/>
        <v>0.21875</v>
      </c>
      <c r="BQ15" s="77"/>
      <c r="BR15" s="78"/>
      <c r="BS15" s="257">
        <f t="shared" si="16"/>
        <v>0</v>
      </c>
      <c r="BT15" s="105">
        <v>0.58333333333333337</v>
      </c>
      <c r="BU15" s="66">
        <v>0.75</v>
      </c>
      <c r="BV15" s="257">
        <f t="shared" si="17"/>
        <v>0.16666666666666663</v>
      </c>
      <c r="BW15" s="77"/>
      <c r="BX15" s="78"/>
      <c r="BY15" s="257">
        <f t="shared" si="18"/>
        <v>0</v>
      </c>
      <c r="BZ15" s="77"/>
      <c r="CA15" s="78"/>
      <c r="CB15" s="33">
        <f t="shared" si="61"/>
        <v>0</v>
      </c>
      <c r="CC15" s="69">
        <v>0.58333333333333337</v>
      </c>
      <c r="CD15" s="79">
        <v>0.77430555555555547</v>
      </c>
      <c r="CE15" s="257">
        <f t="shared" si="20"/>
        <v>0.1909722222222221</v>
      </c>
      <c r="CF15" s="77"/>
      <c r="CG15" s="78"/>
      <c r="CH15" s="257">
        <f t="shared" si="21"/>
        <v>0</v>
      </c>
      <c r="CI15" s="259">
        <f t="shared" si="22"/>
        <v>0.57638888888888873</v>
      </c>
      <c r="CJ15" s="218"/>
      <c r="CK15" s="261"/>
      <c r="CL15" s="261"/>
      <c r="CM15" s="265"/>
      <c r="CN15" s="213"/>
      <c r="CO15" s="261"/>
      <c r="CP15" s="270"/>
      <c r="CR15" s="211"/>
      <c r="CS15" s="69">
        <v>0.58333333333333337</v>
      </c>
      <c r="CT15" s="70">
        <v>0.80208333333333337</v>
      </c>
      <c r="CU15" s="257">
        <f t="shared" si="23"/>
        <v>0.21875</v>
      </c>
      <c r="CV15" s="74">
        <v>0.54166666666666663</v>
      </c>
      <c r="CW15" s="79">
        <v>0.66666666666666663</v>
      </c>
      <c r="CX15" s="257">
        <f t="shared" si="24"/>
        <v>0.125</v>
      </c>
      <c r="CY15" s="74">
        <v>0.54166666666666663</v>
      </c>
      <c r="CZ15" s="79">
        <v>0.66666666666666663</v>
      </c>
      <c r="DA15" s="257">
        <f t="shared" si="25"/>
        <v>0.125</v>
      </c>
      <c r="DB15" s="74">
        <v>0.58333333333333337</v>
      </c>
      <c r="DC15" s="79">
        <v>0.66666666666666663</v>
      </c>
      <c r="DD15" s="257">
        <f t="shared" si="26"/>
        <v>8.3333333333333259E-2</v>
      </c>
      <c r="DE15" s="77"/>
      <c r="DF15" s="78"/>
      <c r="DG15" s="257">
        <f t="shared" si="27"/>
        <v>0</v>
      </c>
      <c r="DH15" s="69">
        <v>0.58333333333333337</v>
      </c>
      <c r="DI15" s="70">
        <v>0.8125</v>
      </c>
      <c r="DJ15" s="257">
        <f t="shared" si="28"/>
        <v>0.22916666666666663</v>
      </c>
      <c r="DK15" s="77"/>
      <c r="DL15" s="78"/>
      <c r="DM15" s="257">
        <f t="shared" si="29"/>
        <v>0</v>
      </c>
      <c r="DN15" s="259">
        <f t="shared" si="30"/>
        <v>0.78124999999999989</v>
      </c>
      <c r="DO15" s="218"/>
      <c r="DP15" s="261"/>
      <c r="DQ15" s="261"/>
      <c r="DR15" s="265"/>
      <c r="DS15" s="213"/>
      <c r="DT15" s="261"/>
      <c r="DU15" s="270"/>
      <c r="DW15" s="211"/>
      <c r="DX15" s="18"/>
      <c r="DY15" s="19"/>
      <c r="DZ15" s="257">
        <f t="shared" si="31"/>
        <v>0</v>
      </c>
      <c r="EA15" s="77"/>
      <c r="EB15" s="78"/>
      <c r="EC15" s="257">
        <f t="shared" si="32"/>
        <v>0</v>
      </c>
      <c r="ED15" s="74">
        <v>0.54166666666666663</v>
      </c>
      <c r="EE15" s="79">
        <v>0.75</v>
      </c>
      <c r="EF15" s="257">
        <f t="shared" si="33"/>
        <v>0.20833333333333337</v>
      </c>
      <c r="EG15" s="74">
        <v>0.58333333333333337</v>
      </c>
      <c r="EH15" s="79">
        <v>0.66666666666666663</v>
      </c>
      <c r="EI15" s="257">
        <f t="shared" si="34"/>
        <v>8.3333333333333259E-2</v>
      </c>
      <c r="EJ15" s="77"/>
      <c r="EK15" s="78"/>
      <c r="EL15" s="257">
        <f t="shared" si="35"/>
        <v>0</v>
      </c>
      <c r="EM15" s="69">
        <v>0.58333333333333337</v>
      </c>
      <c r="EN15" s="70">
        <v>0.8125</v>
      </c>
      <c r="EO15" s="257">
        <f t="shared" si="36"/>
        <v>0.22916666666666663</v>
      </c>
      <c r="EP15" s="77"/>
      <c r="EQ15" s="78"/>
      <c r="ER15" s="257">
        <f t="shared" si="37"/>
        <v>0</v>
      </c>
      <c r="ES15" s="259">
        <f t="shared" si="38"/>
        <v>0.52083333333333326</v>
      </c>
      <c r="ET15" s="218"/>
      <c r="EU15" s="261"/>
      <c r="EV15" s="261"/>
      <c r="EW15" s="265"/>
      <c r="EX15" s="213"/>
      <c r="EY15" s="261"/>
      <c r="EZ15" s="265"/>
      <c r="FB15" s="211"/>
      <c r="FC15" s="18"/>
      <c r="FD15" s="19"/>
      <c r="FE15" s="257">
        <f t="shared" si="39"/>
        <v>0</v>
      </c>
      <c r="FF15" s="77"/>
      <c r="FG15" s="78"/>
      <c r="FH15" s="257">
        <f t="shared" si="40"/>
        <v>0</v>
      </c>
      <c r="FI15" s="74">
        <v>0.54166666666666663</v>
      </c>
      <c r="FJ15" s="79">
        <v>0.75</v>
      </c>
      <c r="FK15" s="257">
        <f t="shared" si="41"/>
        <v>0.20833333333333337</v>
      </c>
      <c r="FL15" s="74">
        <v>0.58333333333333337</v>
      </c>
      <c r="FM15" s="79">
        <v>0.89583333333333337</v>
      </c>
      <c r="FN15" s="257">
        <f t="shared" si="42"/>
        <v>0.3125</v>
      </c>
      <c r="FO15" s="77"/>
      <c r="FP15" s="78"/>
      <c r="FQ15" s="257">
        <f t="shared" si="43"/>
        <v>0</v>
      </c>
      <c r="FR15" s="69">
        <v>0.58333333333333337</v>
      </c>
      <c r="FS15" s="70">
        <v>0.8125</v>
      </c>
      <c r="FT15" s="257">
        <f t="shared" si="44"/>
        <v>0.22916666666666663</v>
      </c>
      <c r="FU15" s="77"/>
      <c r="FV15" s="78"/>
      <c r="FW15" s="257">
        <f t="shared" si="45"/>
        <v>0</v>
      </c>
      <c r="FX15" s="259">
        <f t="shared" si="46"/>
        <v>0.75</v>
      </c>
      <c r="FY15" s="218"/>
      <c r="FZ15" s="261"/>
      <c r="GA15" s="261"/>
      <c r="GB15" s="265"/>
      <c r="GC15" s="213"/>
      <c r="GD15" s="261"/>
      <c r="GE15" s="265"/>
      <c r="GF15" s="338"/>
      <c r="GG15" s="199"/>
      <c r="GH15" s="307">
        <v>0.58333333333333337</v>
      </c>
      <c r="GI15" s="307"/>
      <c r="GJ15" s="307"/>
      <c r="GK15" s="307"/>
      <c r="GL15" s="307"/>
      <c r="GM15" s="308">
        <v>0.80208333333333337</v>
      </c>
      <c r="GN15" s="308"/>
      <c r="GO15" s="308"/>
      <c r="GP15" s="308"/>
      <c r="GQ15" s="308"/>
      <c r="GR15" s="255">
        <f t="shared" si="50"/>
        <v>0.80208333333333337</v>
      </c>
      <c r="GS15" s="307">
        <v>0.58333333333333337</v>
      </c>
      <c r="GT15" s="307"/>
      <c r="GU15" s="307"/>
      <c r="GV15" s="307"/>
      <c r="GW15" s="307"/>
      <c r="GX15" s="308">
        <v>0.80208333333333337</v>
      </c>
      <c r="GY15" s="308"/>
      <c r="GZ15" s="308"/>
      <c r="HA15" s="308"/>
      <c r="HB15" s="308"/>
      <c r="HC15" s="255">
        <f t="shared" si="51"/>
        <v>0.80208333333333337</v>
      </c>
      <c r="HD15" s="307">
        <v>0.58333333333333337</v>
      </c>
      <c r="HE15" s="307"/>
      <c r="HF15" s="307"/>
      <c r="HG15" s="307"/>
      <c r="HH15" s="307"/>
      <c r="HI15" s="308">
        <v>0.80208333333333337</v>
      </c>
      <c r="HJ15" s="308"/>
      <c r="HK15" s="308"/>
      <c r="HL15" s="308"/>
      <c r="HM15" s="308"/>
      <c r="HN15" s="255">
        <f t="shared" si="52"/>
        <v>0.80208333333333337</v>
      </c>
      <c r="HO15" s="307">
        <v>0.58333333333333337</v>
      </c>
      <c r="HP15" s="307"/>
      <c r="HQ15" s="307"/>
      <c r="HR15" s="307"/>
      <c r="HS15" s="307"/>
      <c r="HT15" s="308">
        <v>0.80208333333333337</v>
      </c>
      <c r="HU15" s="308"/>
      <c r="HV15" s="308"/>
      <c r="HW15" s="308"/>
      <c r="HX15" s="308"/>
      <c r="HY15" s="255">
        <f t="shared" si="53"/>
        <v>0.80208333333333337</v>
      </c>
      <c r="HZ15" s="307">
        <v>0.58333333333333337</v>
      </c>
      <c r="IA15" s="307"/>
      <c r="IB15" s="307"/>
      <c r="IC15" s="307"/>
      <c r="ID15" s="307"/>
      <c r="IE15" s="308">
        <v>0.80208333333333337</v>
      </c>
      <c r="IF15" s="308"/>
      <c r="IG15" s="308"/>
      <c r="IH15" s="308"/>
      <c r="II15" s="308"/>
      <c r="IJ15" s="255">
        <f t="shared" si="54"/>
        <v>0.80208333333333337</v>
      </c>
      <c r="IK15" s="307">
        <v>0.58333333333333337</v>
      </c>
      <c r="IL15" s="307"/>
      <c r="IM15" s="307"/>
      <c r="IN15" s="307"/>
      <c r="IO15" s="307"/>
      <c r="IP15" s="308">
        <v>0.80208333333333337</v>
      </c>
      <c r="IQ15" s="308"/>
      <c r="IR15" s="308"/>
      <c r="IS15" s="308"/>
      <c r="IT15" s="308"/>
      <c r="IU15" s="255">
        <f t="shared" si="55"/>
        <v>0.80208333333333337</v>
      </c>
      <c r="IV15" s="307">
        <v>0.58333333333333337</v>
      </c>
      <c r="IW15" s="307"/>
      <c r="IX15" s="307"/>
      <c r="IY15" s="307"/>
      <c r="IZ15" s="307"/>
      <c r="JA15" s="308">
        <v>0.80208333333333337</v>
      </c>
      <c r="JB15" s="308"/>
      <c r="JC15" s="308"/>
      <c r="JD15" s="308"/>
      <c r="JE15" s="308"/>
      <c r="JF15" s="255">
        <f t="shared" si="56"/>
        <v>0.80208333333333337</v>
      </c>
      <c r="JG15" s="259">
        <f t="shared" ca="1" si="47"/>
        <v>1.3854166666666667</v>
      </c>
      <c r="JH15" s="218"/>
      <c r="JI15" s="299"/>
      <c r="JJ15" s="299"/>
      <c r="JK15" s="300"/>
      <c r="JL15" s="299"/>
      <c r="JM15" s="299"/>
      <c r="JN15" s="300"/>
    </row>
    <row r="16" spans="1:274" ht="16.2" customHeight="1" x14ac:dyDescent="0.3">
      <c r="A16" s="212">
        <v>3.4722222222222224E-2</v>
      </c>
      <c r="C16" s="198">
        <v>5</v>
      </c>
      <c r="D16" s="123"/>
      <c r="E16" s="124"/>
      <c r="F16" s="256">
        <f>E16-D16</f>
        <v>0</v>
      </c>
      <c r="G16" s="123"/>
      <c r="H16" s="124"/>
      <c r="I16" s="256">
        <f t="shared" si="0"/>
        <v>0</v>
      </c>
      <c r="J16" s="123"/>
      <c r="K16" s="124"/>
      <c r="L16" s="256">
        <f t="shared" si="1"/>
        <v>0</v>
      </c>
      <c r="M16" s="75"/>
      <c r="N16" s="76"/>
      <c r="O16" s="256">
        <f t="shared" si="2"/>
        <v>0</v>
      </c>
      <c r="P16" s="72">
        <v>0.41319444444444442</v>
      </c>
      <c r="Q16" s="71">
        <v>0.54166666666666663</v>
      </c>
      <c r="R16" s="256">
        <f t="shared" si="3"/>
        <v>0.12847222222222221</v>
      </c>
      <c r="S16" s="75"/>
      <c r="T16" s="76"/>
      <c r="U16" s="256">
        <f t="shared" si="48"/>
        <v>0</v>
      </c>
      <c r="V16" s="75"/>
      <c r="W16" s="76"/>
      <c r="X16" s="256">
        <f t="shared" si="5"/>
        <v>0</v>
      </c>
      <c r="Y16" s="256">
        <f t="shared" si="6"/>
        <v>0.12847222222222221</v>
      </c>
      <c r="Z16" s="214">
        <v>0.58333333333333337</v>
      </c>
      <c r="AA16" s="260">
        <f>Y16+Y17</f>
        <v>0.58333333333333326</v>
      </c>
      <c r="AB16" s="260">
        <f>AA16-Z16</f>
        <v>0</v>
      </c>
      <c r="AC16" s="264">
        <f>IF(AB16&lt;0,"-"&amp;TEXT(ABS(AB16),"[hh]:mm"),AB16)</f>
        <v>0</v>
      </c>
      <c r="AD16" s="212">
        <v>0</v>
      </c>
      <c r="AE16" s="260">
        <f t="shared" ref="AE16" si="105">SUM(A16,AB16,AD16)</f>
        <v>3.4722222222222224E-2</v>
      </c>
      <c r="AF16" s="264">
        <f t="shared" ref="AF16" si="106">IF(AE16&lt;0,"-"&amp;TEXT(ABS(AE16),"[hh]:mm"),AE16)</f>
        <v>3.4722222222222224E-2</v>
      </c>
      <c r="AH16" s="198">
        <v>5</v>
      </c>
      <c r="AI16" s="123"/>
      <c r="AJ16" s="124"/>
      <c r="AK16" s="256">
        <f t="shared" si="7"/>
        <v>0</v>
      </c>
      <c r="AL16" s="123"/>
      <c r="AM16" s="124"/>
      <c r="AN16" s="256">
        <f t="shared" si="8"/>
        <v>0</v>
      </c>
      <c r="AO16" s="123"/>
      <c r="AP16" s="124"/>
      <c r="AQ16" s="256">
        <f t="shared" si="9"/>
        <v>0</v>
      </c>
      <c r="AR16" s="75"/>
      <c r="AS16" s="76"/>
      <c r="AT16" s="256">
        <f t="shared" si="10"/>
        <v>0</v>
      </c>
      <c r="AU16" s="75"/>
      <c r="AV16" s="76"/>
      <c r="AW16" s="256">
        <f t="shared" si="11"/>
        <v>0</v>
      </c>
      <c r="AX16" s="73">
        <v>0.39583333333333331</v>
      </c>
      <c r="AY16" s="71">
        <v>0.5</v>
      </c>
      <c r="AZ16" s="256">
        <f t="shared" si="12"/>
        <v>0.10416666666666669</v>
      </c>
      <c r="BA16" s="75"/>
      <c r="BB16" s="76"/>
      <c r="BC16" s="256">
        <f t="shared" si="13"/>
        <v>0</v>
      </c>
      <c r="BD16" s="256">
        <f t="shared" si="14"/>
        <v>0.10416666666666669</v>
      </c>
      <c r="BE16" s="214">
        <v>0.58333333333333337</v>
      </c>
      <c r="BF16" s="260">
        <f>BD16+BD17</f>
        <v>0.58333333333333348</v>
      </c>
      <c r="BG16" s="260">
        <f>BF16-BE16</f>
        <v>0</v>
      </c>
      <c r="BH16" s="264">
        <f>IF(BG16&lt;0,"-"&amp;TEXT(ABS(BG16),"[hh]:mm"),BG16)</f>
        <v>0</v>
      </c>
      <c r="BI16" s="212">
        <v>0</v>
      </c>
      <c r="BJ16" s="260">
        <f t="shared" ref="BJ16" si="107">SUM(AF16,BG16,BI16)</f>
        <v>3.4722222222222224E-2</v>
      </c>
      <c r="BK16" s="264">
        <f t="shared" ref="BK16" si="108">IF(BJ16&lt;0,"-"&amp;TEXT(ABS(BJ16),"[hh]:mm"),BJ16)</f>
        <v>3.4722222222222224E-2</v>
      </c>
      <c r="BM16" s="198">
        <v>5</v>
      </c>
      <c r="BN16" s="123"/>
      <c r="BO16" s="124"/>
      <c r="BP16" s="256">
        <f t="shared" si="15"/>
        <v>0</v>
      </c>
      <c r="BQ16" s="123"/>
      <c r="BR16" s="124"/>
      <c r="BS16" s="256">
        <f t="shared" si="16"/>
        <v>0</v>
      </c>
      <c r="BT16" s="123"/>
      <c r="BU16" s="124"/>
      <c r="BV16" s="256">
        <f t="shared" si="17"/>
        <v>0</v>
      </c>
      <c r="BW16" s="75"/>
      <c r="BX16" s="76"/>
      <c r="BY16" s="256">
        <f t="shared" si="18"/>
        <v>0</v>
      </c>
      <c r="BZ16" s="72">
        <v>0.41319444444444442</v>
      </c>
      <c r="CA16" s="71">
        <v>0.54166666666666663</v>
      </c>
      <c r="CB16" s="55">
        <f t="shared" si="61"/>
        <v>0.12847222222222221</v>
      </c>
      <c r="CC16" s="75"/>
      <c r="CD16" s="76"/>
      <c r="CE16" s="256">
        <f t="shared" si="20"/>
        <v>0</v>
      </c>
      <c r="CF16" s="75"/>
      <c r="CG16" s="76"/>
      <c r="CH16" s="256">
        <f t="shared" si="21"/>
        <v>0</v>
      </c>
      <c r="CI16" s="256">
        <f t="shared" si="22"/>
        <v>0.12847222222222221</v>
      </c>
      <c r="CJ16" s="214">
        <v>0.58333333333333337</v>
      </c>
      <c r="CK16" s="260">
        <f>CI16+CI17</f>
        <v>0.56597222222222221</v>
      </c>
      <c r="CL16" s="260">
        <f>CK16-CJ16</f>
        <v>-1.736111111111116E-2</v>
      </c>
      <c r="CM16" s="264" t="str">
        <f>IF(CL16&lt;0,"-"&amp;TEXT(ABS(CL16),"[hh]:mm"),CL16)</f>
        <v>-00:25</v>
      </c>
      <c r="CN16" s="212">
        <v>0</v>
      </c>
      <c r="CO16" s="260">
        <f t="shared" ref="CO16" si="109">SUM(BK16,CL16,CN16)</f>
        <v>1.7361111111111063E-2</v>
      </c>
      <c r="CP16" s="264">
        <f t="shared" ref="CP16" si="110">IF(CO16&lt;0,"-"&amp;TEXT(ABS(CO16),"[hh]:mm"),CO16)</f>
        <v>1.7361111111111063E-2</v>
      </c>
      <c r="CR16" s="198">
        <v>5</v>
      </c>
      <c r="CS16" s="123"/>
      <c r="CT16" s="124"/>
      <c r="CU16" s="256">
        <f t="shared" si="23"/>
        <v>0</v>
      </c>
      <c r="CV16" s="123"/>
      <c r="CW16" s="124"/>
      <c r="CX16" s="256">
        <f t="shared" si="24"/>
        <v>0</v>
      </c>
      <c r="CY16" s="123"/>
      <c r="CZ16" s="124"/>
      <c r="DA16" s="256">
        <f t="shared" si="25"/>
        <v>0</v>
      </c>
      <c r="DB16" s="72">
        <v>0.41319444444444442</v>
      </c>
      <c r="DC16" s="71">
        <v>0.5</v>
      </c>
      <c r="DD16" s="256">
        <f t="shared" si="26"/>
        <v>8.680555555555558E-2</v>
      </c>
      <c r="DE16" s="75"/>
      <c r="DF16" s="76"/>
      <c r="DG16" s="256">
        <f t="shared" si="27"/>
        <v>0</v>
      </c>
      <c r="DH16" s="75"/>
      <c r="DI16" s="76"/>
      <c r="DJ16" s="256">
        <f t="shared" si="28"/>
        <v>0</v>
      </c>
      <c r="DK16" s="75"/>
      <c r="DL16" s="76"/>
      <c r="DM16" s="256">
        <f t="shared" si="29"/>
        <v>0</v>
      </c>
      <c r="DN16" s="256">
        <f t="shared" si="30"/>
        <v>8.680555555555558E-2</v>
      </c>
      <c r="DO16" s="214">
        <v>0.58333333333333337</v>
      </c>
      <c r="DP16" s="260">
        <f>DN16+DN17</f>
        <v>0.60416666666666674</v>
      </c>
      <c r="DQ16" s="260">
        <f>DP16-DO16</f>
        <v>2.083333333333337E-2</v>
      </c>
      <c r="DR16" s="264">
        <f>IF(DQ16&lt;0,"-"&amp;TEXT(ABS(DQ16),"[hh]:mm"),DQ16)</f>
        <v>2.083333333333337E-2</v>
      </c>
      <c r="DS16" s="212">
        <v>0</v>
      </c>
      <c r="DT16" s="260">
        <f t="shared" ref="DT16" si="111">SUM(CP16,DQ16,DS16)</f>
        <v>3.8194444444444434E-2</v>
      </c>
      <c r="DU16" s="264">
        <f t="shared" ref="DU16" si="112">IF(DT16&lt;0,"-"&amp;TEXT(ABS(DT16),"[hh]:mm"),DT16)</f>
        <v>3.8194444444444434E-2</v>
      </c>
      <c r="DW16" s="198">
        <v>5</v>
      </c>
      <c r="DX16" s="123"/>
      <c r="DY16" s="124"/>
      <c r="DZ16" s="256">
        <f t="shared" si="31"/>
        <v>0</v>
      </c>
      <c r="EA16" s="123"/>
      <c r="EB16" s="124"/>
      <c r="EC16" s="256">
        <f t="shared" si="32"/>
        <v>0</v>
      </c>
      <c r="ED16" s="123"/>
      <c r="EE16" s="124"/>
      <c r="EF16" s="256">
        <f t="shared" si="33"/>
        <v>0</v>
      </c>
      <c r="EG16" s="72">
        <v>0.41319444444444442</v>
      </c>
      <c r="EH16" s="71">
        <v>0.58333333333333337</v>
      </c>
      <c r="EI16" s="256">
        <f t="shared" si="34"/>
        <v>0.17013888888888895</v>
      </c>
      <c r="EJ16" s="88"/>
      <c r="EK16" s="89"/>
      <c r="EL16" s="256">
        <f t="shared" si="35"/>
        <v>0</v>
      </c>
      <c r="EM16" s="75"/>
      <c r="EN16" s="76"/>
      <c r="EO16" s="256">
        <f t="shared" si="36"/>
        <v>0</v>
      </c>
      <c r="EP16" s="75"/>
      <c r="EQ16" s="76"/>
      <c r="ER16" s="256">
        <f t="shared" si="37"/>
        <v>0</v>
      </c>
      <c r="ES16" s="256">
        <f t="shared" si="38"/>
        <v>0.17013888888888895</v>
      </c>
      <c r="ET16" s="214">
        <v>0.58333333333333337</v>
      </c>
      <c r="EU16" s="260">
        <f>ES16+ES17</f>
        <v>0.58333333333333337</v>
      </c>
      <c r="EV16" s="260">
        <f>EU16-ET16</f>
        <v>0</v>
      </c>
      <c r="EW16" s="264">
        <f>IF(EV16&lt;0,"-"&amp;TEXT(ABS(EV16),"[hh]:mm"),EV16)</f>
        <v>0</v>
      </c>
      <c r="EX16" s="212">
        <v>0</v>
      </c>
      <c r="EY16" s="260">
        <f t="shared" ref="EY16" si="113">SUM(DU16,EV16,EX16)</f>
        <v>3.8194444444444434E-2</v>
      </c>
      <c r="EZ16" s="264">
        <f t="shared" ref="EZ16" si="114">IF(EY16&lt;0,"-"&amp;TEXT(ABS(EY16),"[hh]:mm"),EY16)</f>
        <v>3.8194444444444434E-2</v>
      </c>
      <c r="FB16" s="198">
        <v>5</v>
      </c>
      <c r="FC16" s="123"/>
      <c r="FD16" s="124"/>
      <c r="FE16" s="256">
        <f t="shared" si="39"/>
        <v>0</v>
      </c>
      <c r="FF16" s="123"/>
      <c r="FG16" s="124"/>
      <c r="FH16" s="256">
        <f t="shared" si="40"/>
        <v>0</v>
      </c>
      <c r="FI16" s="123"/>
      <c r="FJ16" s="124"/>
      <c r="FK16" s="256">
        <f t="shared" si="41"/>
        <v>0</v>
      </c>
      <c r="FL16" s="75"/>
      <c r="FM16" s="76"/>
      <c r="FN16" s="256">
        <f t="shared" si="42"/>
        <v>0</v>
      </c>
      <c r="FO16" s="75"/>
      <c r="FP16" s="76"/>
      <c r="FQ16" s="256">
        <f t="shared" si="43"/>
        <v>0</v>
      </c>
      <c r="FR16" s="75"/>
      <c r="FS16" s="76"/>
      <c r="FT16" s="256">
        <f t="shared" si="44"/>
        <v>0</v>
      </c>
      <c r="FU16" s="75"/>
      <c r="FV16" s="76"/>
      <c r="FW16" s="256">
        <f t="shared" si="45"/>
        <v>0</v>
      </c>
      <c r="FX16" s="256">
        <f t="shared" si="46"/>
        <v>0</v>
      </c>
      <c r="FY16" s="214">
        <v>0.58333333333333337</v>
      </c>
      <c r="FZ16" s="260">
        <f>FX16+FX17</f>
        <v>0</v>
      </c>
      <c r="GA16" s="260">
        <f>FZ16-FY16</f>
        <v>-0.58333333333333337</v>
      </c>
      <c r="GB16" s="264" t="str">
        <f>IF(GA16&lt;0,"-"&amp;TEXT(ABS(GA16),"[hh]:mm"),GA16)</f>
        <v>-14:00</v>
      </c>
      <c r="GC16" s="212">
        <v>0</v>
      </c>
      <c r="GD16" s="260">
        <f t="shared" ref="GD16" si="115">SUM(EZ16,GA16,GC16)</f>
        <v>-0.54513888888888895</v>
      </c>
      <c r="GE16" s="264" t="str">
        <f t="shared" ref="GE16" si="116">IF(GD16&lt;0,"-"&amp;TEXT(ABS(GD16),"[hh]:mm"),GD16)</f>
        <v>-13:05</v>
      </c>
      <c r="GF16" s="338"/>
      <c r="GG16" s="198">
        <v>5</v>
      </c>
      <c r="GH16" s="303">
        <v>0.5</v>
      </c>
      <c r="GI16" s="303"/>
      <c r="GJ16" s="303"/>
      <c r="GK16" s="303"/>
      <c r="GL16" s="303"/>
      <c r="GM16" s="303">
        <v>0.58333333333333337</v>
      </c>
      <c r="GN16" s="303"/>
      <c r="GO16" s="303"/>
      <c r="GP16" s="303"/>
      <c r="GQ16" s="303"/>
      <c r="GR16" s="254">
        <f t="shared" si="50"/>
        <v>0.58333333333333337</v>
      </c>
      <c r="GS16" s="303">
        <v>0.5</v>
      </c>
      <c r="GT16" s="303"/>
      <c r="GU16" s="303"/>
      <c r="GV16" s="303"/>
      <c r="GW16" s="303"/>
      <c r="GX16" s="303">
        <v>0.58333333333333337</v>
      </c>
      <c r="GY16" s="303"/>
      <c r="GZ16" s="303"/>
      <c r="HA16" s="303"/>
      <c r="HB16" s="303"/>
      <c r="HC16" s="254">
        <f t="shared" si="51"/>
        <v>0.58333333333333337</v>
      </c>
      <c r="HD16" s="303">
        <v>0.5</v>
      </c>
      <c r="HE16" s="303"/>
      <c r="HF16" s="303"/>
      <c r="HG16" s="303"/>
      <c r="HH16" s="303"/>
      <c r="HI16" s="303">
        <v>0.58333333333333337</v>
      </c>
      <c r="HJ16" s="303"/>
      <c r="HK16" s="303"/>
      <c r="HL16" s="303"/>
      <c r="HM16" s="303"/>
      <c r="HN16" s="254">
        <f t="shared" si="52"/>
        <v>0.58333333333333337</v>
      </c>
      <c r="HO16" s="303">
        <v>0.5</v>
      </c>
      <c r="HP16" s="303"/>
      <c r="HQ16" s="303"/>
      <c r="HR16" s="303"/>
      <c r="HS16" s="303"/>
      <c r="HT16" s="303">
        <v>0.58333333333333337</v>
      </c>
      <c r="HU16" s="303"/>
      <c r="HV16" s="303"/>
      <c r="HW16" s="303"/>
      <c r="HX16" s="303"/>
      <c r="HY16" s="254">
        <f t="shared" si="53"/>
        <v>0.58333333333333337</v>
      </c>
      <c r="HZ16" s="303">
        <v>0.5</v>
      </c>
      <c r="IA16" s="303"/>
      <c r="IB16" s="303"/>
      <c r="IC16" s="303"/>
      <c r="ID16" s="303"/>
      <c r="IE16" s="303">
        <v>0.58333333333333337</v>
      </c>
      <c r="IF16" s="303"/>
      <c r="IG16" s="303"/>
      <c r="IH16" s="303"/>
      <c r="II16" s="303"/>
      <c r="IJ16" s="254">
        <f t="shared" si="54"/>
        <v>0.58333333333333337</v>
      </c>
      <c r="IK16" s="303">
        <v>0.5</v>
      </c>
      <c r="IL16" s="303"/>
      <c r="IM16" s="303"/>
      <c r="IN16" s="303"/>
      <c r="IO16" s="303"/>
      <c r="IP16" s="303">
        <v>0.58333333333333337</v>
      </c>
      <c r="IQ16" s="303"/>
      <c r="IR16" s="303"/>
      <c r="IS16" s="303"/>
      <c r="IT16" s="303"/>
      <c r="IU16" s="254">
        <f t="shared" si="55"/>
        <v>0.58333333333333337</v>
      </c>
      <c r="IV16" s="303">
        <v>0.5</v>
      </c>
      <c r="IW16" s="303"/>
      <c r="IX16" s="303"/>
      <c r="IY16" s="303"/>
      <c r="IZ16" s="303"/>
      <c r="JA16" s="303">
        <v>0.58333333333333337</v>
      </c>
      <c r="JB16" s="303"/>
      <c r="JC16" s="303"/>
      <c r="JD16" s="303"/>
      <c r="JE16" s="303"/>
      <c r="JF16" s="254">
        <f t="shared" si="56"/>
        <v>0.58333333333333337</v>
      </c>
      <c r="JG16" s="258">
        <f t="shared" ca="1" si="47"/>
        <v>1.666666666666667</v>
      </c>
      <c r="JH16" s="214">
        <v>0.58333333333333337</v>
      </c>
      <c r="JI16" s="295">
        <f t="shared" ref="JI16" ca="1" si="117">JG16+JG17</f>
        <v>3.041666666666667</v>
      </c>
      <c r="JJ16" s="295">
        <f t="shared" ref="JJ16" ca="1" si="118">JI16-JH16</f>
        <v>2.4583333333333335</v>
      </c>
      <c r="JK16" s="296">
        <f t="shared" ref="JK16" ca="1" si="119">IF(JJ16&lt;0,"-"&amp;TEXT(ABS(JJ16),"[hh]:mm"),JJ16)</f>
        <v>2.4583333333333335</v>
      </c>
      <c r="JL16" s="295">
        <v>0</v>
      </c>
      <c r="JM16" s="295">
        <f ca="1">SUM(IK16,JJ16,JL16)</f>
        <v>2.9583333333333335</v>
      </c>
      <c r="JN16" s="296">
        <f t="shared" ref="JN16" ca="1" si="120">IF(JM16&lt;0,"-"&amp;TEXT(ABS(JM16),"[hh]:mm"),JM16)</f>
        <v>2.9583333333333335</v>
      </c>
    </row>
    <row r="17" spans="1:274" ht="16.2" customHeight="1" thickBot="1" x14ac:dyDescent="0.35">
      <c r="A17" s="213"/>
      <c r="C17" s="199"/>
      <c r="D17" s="125"/>
      <c r="E17" s="126"/>
      <c r="F17" s="257">
        <f>E17-D17</f>
        <v>0</v>
      </c>
      <c r="G17" s="125"/>
      <c r="H17" s="126"/>
      <c r="I17" s="257">
        <f t="shared" si="0"/>
        <v>0</v>
      </c>
      <c r="J17" s="125"/>
      <c r="K17" s="126"/>
      <c r="L17" s="257">
        <f t="shared" si="1"/>
        <v>0</v>
      </c>
      <c r="M17" s="74">
        <v>0.55555555555555558</v>
      </c>
      <c r="N17" s="79">
        <v>0.79166666666666663</v>
      </c>
      <c r="O17" s="257">
        <f t="shared" si="2"/>
        <v>0.23611111111111105</v>
      </c>
      <c r="P17" s="74">
        <v>0.58333333333333337</v>
      </c>
      <c r="Q17" s="70">
        <v>0.80208333333333337</v>
      </c>
      <c r="R17" s="257">
        <f t="shared" si="3"/>
        <v>0.21875</v>
      </c>
      <c r="S17" s="77"/>
      <c r="T17" s="78"/>
      <c r="U17" s="257">
        <f t="shared" si="48"/>
        <v>0</v>
      </c>
      <c r="V17" s="77"/>
      <c r="W17" s="78"/>
      <c r="X17" s="257">
        <f t="shared" si="5"/>
        <v>0</v>
      </c>
      <c r="Y17" s="259">
        <f t="shared" si="6"/>
        <v>0.45486111111111105</v>
      </c>
      <c r="Z17" s="215"/>
      <c r="AA17" s="261"/>
      <c r="AB17" s="261"/>
      <c r="AC17" s="265"/>
      <c r="AD17" s="213"/>
      <c r="AE17" s="261"/>
      <c r="AF17" s="265"/>
      <c r="AH17" s="199"/>
      <c r="AI17" s="125"/>
      <c r="AJ17" s="126"/>
      <c r="AK17" s="257">
        <f t="shared" si="7"/>
        <v>0</v>
      </c>
      <c r="AL17" s="125"/>
      <c r="AM17" s="126"/>
      <c r="AN17" s="257">
        <f t="shared" si="8"/>
        <v>0</v>
      </c>
      <c r="AO17" s="125"/>
      <c r="AP17" s="126"/>
      <c r="AQ17" s="257">
        <f t="shared" si="9"/>
        <v>0</v>
      </c>
      <c r="AR17" s="77"/>
      <c r="AS17" s="78"/>
      <c r="AT17" s="257">
        <f t="shared" si="10"/>
        <v>0</v>
      </c>
      <c r="AU17" s="74">
        <v>0.57291666666666663</v>
      </c>
      <c r="AV17" s="70">
        <v>0.80208333333333337</v>
      </c>
      <c r="AW17" s="257">
        <f t="shared" si="11"/>
        <v>0.22916666666666674</v>
      </c>
      <c r="AX17" s="69">
        <v>0.54166666666666663</v>
      </c>
      <c r="AY17" s="79">
        <v>0.79166666666666663</v>
      </c>
      <c r="AZ17" s="257">
        <f t="shared" si="12"/>
        <v>0.25</v>
      </c>
      <c r="BA17" s="77"/>
      <c r="BB17" s="78"/>
      <c r="BC17" s="257">
        <f t="shared" si="13"/>
        <v>0</v>
      </c>
      <c r="BD17" s="259">
        <f t="shared" si="14"/>
        <v>0.47916666666666674</v>
      </c>
      <c r="BE17" s="215"/>
      <c r="BF17" s="261"/>
      <c r="BG17" s="261"/>
      <c r="BH17" s="265"/>
      <c r="BI17" s="213"/>
      <c r="BJ17" s="261"/>
      <c r="BK17" s="265"/>
      <c r="BM17" s="199"/>
      <c r="BN17" s="125"/>
      <c r="BO17" s="126"/>
      <c r="BP17" s="257">
        <f t="shared" si="15"/>
        <v>0</v>
      </c>
      <c r="BQ17" s="125"/>
      <c r="BR17" s="126"/>
      <c r="BS17" s="257">
        <f t="shared" si="16"/>
        <v>0</v>
      </c>
      <c r="BT17" s="125"/>
      <c r="BU17" s="126"/>
      <c r="BV17" s="257">
        <f t="shared" si="17"/>
        <v>0</v>
      </c>
      <c r="BW17" s="74">
        <v>0.58333333333333337</v>
      </c>
      <c r="BX17" s="70">
        <v>0.80208333333333337</v>
      </c>
      <c r="BY17" s="257">
        <f t="shared" si="18"/>
        <v>0.21875</v>
      </c>
      <c r="BZ17" s="74">
        <v>0.58333333333333337</v>
      </c>
      <c r="CA17" s="70">
        <v>0.80208333333333337</v>
      </c>
      <c r="CB17" s="33">
        <f t="shared" si="61"/>
        <v>0.21875</v>
      </c>
      <c r="CC17" s="77"/>
      <c r="CD17" s="78"/>
      <c r="CE17" s="257">
        <f t="shared" si="20"/>
        <v>0</v>
      </c>
      <c r="CF17" s="77"/>
      <c r="CG17" s="78"/>
      <c r="CH17" s="257">
        <f t="shared" si="21"/>
        <v>0</v>
      </c>
      <c r="CI17" s="259">
        <f t="shared" si="22"/>
        <v>0.4375</v>
      </c>
      <c r="CJ17" s="215"/>
      <c r="CK17" s="261"/>
      <c r="CL17" s="261"/>
      <c r="CM17" s="265"/>
      <c r="CN17" s="213"/>
      <c r="CO17" s="261"/>
      <c r="CP17" s="265"/>
      <c r="CR17" s="199"/>
      <c r="CS17" s="125"/>
      <c r="CT17" s="126"/>
      <c r="CU17" s="257">
        <f t="shared" si="23"/>
        <v>0</v>
      </c>
      <c r="CV17" s="125"/>
      <c r="CW17" s="126"/>
      <c r="CX17" s="257">
        <f t="shared" si="24"/>
        <v>0</v>
      </c>
      <c r="CY17" s="125"/>
      <c r="CZ17" s="126"/>
      <c r="DA17" s="257">
        <f t="shared" si="25"/>
        <v>0</v>
      </c>
      <c r="DB17" s="74">
        <v>0.54166666666666663</v>
      </c>
      <c r="DC17" s="70">
        <v>0.80208333333333337</v>
      </c>
      <c r="DD17" s="257">
        <f t="shared" si="26"/>
        <v>0.26041666666666674</v>
      </c>
      <c r="DE17" s="74">
        <v>0.54513888888888895</v>
      </c>
      <c r="DF17" s="70">
        <v>0.80208333333333337</v>
      </c>
      <c r="DG17" s="257">
        <f t="shared" si="27"/>
        <v>0.25694444444444442</v>
      </c>
      <c r="DH17" s="77"/>
      <c r="DI17" s="78"/>
      <c r="DJ17" s="257">
        <f t="shared" si="28"/>
        <v>0</v>
      </c>
      <c r="DK17" s="77"/>
      <c r="DL17" s="78"/>
      <c r="DM17" s="257">
        <f t="shared" si="29"/>
        <v>0</v>
      </c>
      <c r="DN17" s="259">
        <f t="shared" si="30"/>
        <v>0.51736111111111116</v>
      </c>
      <c r="DO17" s="215"/>
      <c r="DP17" s="261"/>
      <c r="DQ17" s="261"/>
      <c r="DR17" s="265"/>
      <c r="DS17" s="213"/>
      <c r="DT17" s="261"/>
      <c r="DU17" s="265"/>
      <c r="DW17" s="199"/>
      <c r="DX17" s="125"/>
      <c r="DY17" s="126"/>
      <c r="DZ17" s="257">
        <f t="shared" si="31"/>
        <v>0</v>
      </c>
      <c r="EA17" s="125"/>
      <c r="EB17" s="126"/>
      <c r="EC17" s="257">
        <f t="shared" si="32"/>
        <v>0</v>
      </c>
      <c r="ED17" s="125"/>
      <c r="EE17" s="126"/>
      <c r="EF17" s="257">
        <f t="shared" si="33"/>
        <v>0</v>
      </c>
      <c r="EG17" s="74">
        <v>0.625</v>
      </c>
      <c r="EH17" s="79">
        <v>0.79166666666666663</v>
      </c>
      <c r="EI17" s="257">
        <f t="shared" si="34"/>
        <v>0.16666666666666663</v>
      </c>
      <c r="EJ17" s="74">
        <v>0.55555555555555558</v>
      </c>
      <c r="EK17" s="70">
        <v>0.80208333333333337</v>
      </c>
      <c r="EL17" s="257">
        <f t="shared" si="35"/>
        <v>0.24652777777777779</v>
      </c>
      <c r="EM17" s="77"/>
      <c r="EN17" s="78"/>
      <c r="EO17" s="257">
        <f t="shared" si="36"/>
        <v>0</v>
      </c>
      <c r="EP17" s="77"/>
      <c r="EQ17" s="78"/>
      <c r="ER17" s="257">
        <f t="shared" si="37"/>
        <v>0</v>
      </c>
      <c r="ES17" s="259">
        <f t="shared" si="38"/>
        <v>0.41319444444444442</v>
      </c>
      <c r="ET17" s="215"/>
      <c r="EU17" s="261"/>
      <c r="EV17" s="261"/>
      <c r="EW17" s="265"/>
      <c r="EX17" s="213"/>
      <c r="EY17" s="261"/>
      <c r="EZ17" s="265"/>
      <c r="FB17" s="199"/>
      <c r="FC17" s="125"/>
      <c r="FD17" s="126"/>
      <c r="FE17" s="257">
        <f t="shared" si="39"/>
        <v>0</v>
      </c>
      <c r="FF17" s="125"/>
      <c r="FG17" s="126"/>
      <c r="FH17" s="257">
        <f t="shared" si="40"/>
        <v>0</v>
      </c>
      <c r="FI17" s="125"/>
      <c r="FJ17" s="126"/>
      <c r="FK17" s="257">
        <f t="shared" si="41"/>
        <v>0</v>
      </c>
      <c r="FL17" s="77"/>
      <c r="FM17" s="78"/>
      <c r="FN17" s="257">
        <f t="shared" si="42"/>
        <v>0</v>
      </c>
      <c r="FO17" s="77"/>
      <c r="FP17" s="78"/>
      <c r="FQ17" s="257">
        <f t="shared" si="43"/>
        <v>0</v>
      </c>
      <c r="FR17" s="77"/>
      <c r="FS17" s="78"/>
      <c r="FT17" s="257">
        <f t="shared" si="44"/>
        <v>0</v>
      </c>
      <c r="FU17" s="77"/>
      <c r="FV17" s="78"/>
      <c r="FW17" s="257">
        <f t="shared" si="45"/>
        <v>0</v>
      </c>
      <c r="FX17" s="259">
        <f t="shared" si="46"/>
        <v>0</v>
      </c>
      <c r="FY17" s="215"/>
      <c r="FZ17" s="261"/>
      <c r="GA17" s="261"/>
      <c r="GB17" s="265"/>
      <c r="GC17" s="213"/>
      <c r="GD17" s="261"/>
      <c r="GE17" s="265"/>
      <c r="GF17" s="338"/>
      <c r="GG17" s="199"/>
      <c r="GH17" s="304">
        <v>0.625</v>
      </c>
      <c r="GI17" s="304"/>
      <c r="GJ17" s="304"/>
      <c r="GK17" s="304"/>
      <c r="GL17" s="304"/>
      <c r="GM17" s="304">
        <v>0.75</v>
      </c>
      <c r="GN17" s="304"/>
      <c r="GO17" s="304"/>
      <c r="GP17" s="304"/>
      <c r="GQ17" s="304"/>
      <c r="GR17" s="255">
        <f t="shared" si="50"/>
        <v>0.75</v>
      </c>
      <c r="GS17" s="304">
        <v>0.625</v>
      </c>
      <c r="GT17" s="304"/>
      <c r="GU17" s="304"/>
      <c r="GV17" s="304"/>
      <c r="GW17" s="304"/>
      <c r="GX17" s="304">
        <v>0.75</v>
      </c>
      <c r="GY17" s="304"/>
      <c r="GZ17" s="304"/>
      <c r="HA17" s="304"/>
      <c r="HB17" s="304"/>
      <c r="HC17" s="255">
        <f t="shared" si="51"/>
        <v>0.75</v>
      </c>
      <c r="HD17" s="304">
        <v>0.625</v>
      </c>
      <c r="HE17" s="304"/>
      <c r="HF17" s="304"/>
      <c r="HG17" s="304"/>
      <c r="HH17" s="304"/>
      <c r="HI17" s="304">
        <v>0.75</v>
      </c>
      <c r="HJ17" s="304"/>
      <c r="HK17" s="304"/>
      <c r="HL17" s="304"/>
      <c r="HM17" s="304"/>
      <c r="HN17" s="255">
        <f t="shared" si="52"/>
        <v>0.75</v>
      </c>
      <c r="HO17" s="304">
        <v>0.625</v>
      </c>
      <c r="HP17" s="304"/>
      <c r="HQ17" s="304"/>
      <c r="HR17" s="304"/>
      <c r="HS17" s="304"/>
      <c r="HT17" s="304">
        <v>0.75</v>
      </c>
      <c r="HU17" s="304"/>
      <c r="HV17" s="304"/>
      <c r="HW17" s="304"/>
      <c r="HX17" s="304"/>
      <c r="HY17" s="255">
        <f t="shared" si="53"/>
        <v>0.75</v>
      </c>
      <c r="HZ17" s="304">
        <v>0.625</v>
      </c>
      <c r="IA17" s="304"/>
      <c r="IB17" s="304"/>
      <c r="IC17" s="304"/>
      <c r="ID17" s="304"/>
      <c r="IE17" s="304">
        <v>0.75</v>
      </c>
      <c r="IF17" s="304"/>
      <c r="IG17" s="304"/>
      <c r="IH17" s="304"/>
      <c r="II17" s="304"/>
      <c r="IJ17" s="255">
        <f t="shared" si="54"/>
        <v>0.75</v>
      </c>
      <c r="IK17" s="304">
        <v>0.625</v>
      </c>
      <c r="IL17" s="304"/>
      <c r="IM17" s="304"/>
      <c r="IN17" s="304"/>
      <c r="IO17" s="304"/>
      <c r="IP17" s="304">
        <v>0.75</v>
      </c>
      <c r="IQ17" s="304"/>
      <c r="IR17" s="304"/>
      <c r="IS17" s="304"/>
      <c r="IT17" s="304"/>
      <c r="IU17" s="255">
        <f t="shared" si="55"/>
        <v>0.75</v>
      </c>
      <c r="IV17" s="304">
        <v>0.625</v>
      </c>
      <c r="IW17" s="304"/>
      <c r="IX17" s="304"/>
      <c r="IY17" s="304"/>
      <c r="IZ17" s="304"/>
      <c r="JA17" s="304">
        <v>0.75</v>
      </c>
      <c r="JB17" s="304"/>
      <c r="JC17" s="304"/>
      <c r="JD17" s="304"/>
      <c r="JE17" s="304"/>
      <c r="JF17" s="255">
        <f t="shared" si="56"/>
        <v>0.75</v>
      </c>
      <c r="JG17" s="259">
        <f t="shared" ca="1" si="47"/>
        <v>1.375</v>
      </c>
      <c r="JH17" s="215"/>
      <c r="JI17" s="299"/>
      <c r="JJ17" s="299"/>
      <c r="JK17" s="300"/>
      <c r="JL17" s="299"/>
      <c r="JM17" s="299"/>
      <c r="JN17" s="300"/>
    </row>
    <row r="18" spans="1:274" ht="16.2" customHeight="1" x14ac:dyDescent="0.3">
      <c r="A18" s="212">
        <v>0.25694444444444448</v>
      </c>
      <c r="C18" s="198">
        <v>6</v>
      </c>
      <c r="D18" s="72">
        <v>0.41319444444444442</v>
      </c>
      <c r="E18" s="112">
        <v>0.625</v>
      </c>
      <c r="F18" s="256">
        <f>E18-D18</f>
        <v>0.21180555555555558</v>
      </c>
      <c r="G18" s="75"/>
      <c r="H18" s="76"/>
      <c r="I18" s="256">
        <f t="shared" si="0"/>
        <v>0</v>
      </c>
      <c r="J18" s="75"/>
      <c r="K18" s="76"/>
      <c r="L18" s="256">
        <f t="shared" si="1"/>
        <v>0</v>
      </c>
      <c r="M18" s="72">
        <v>0.41319444444444442</v>
      </c>
      <c r="N18" s="71">
        <v>0.58333333333333337</v>
      </c>
      <c r="O18" s="256">
        <f t="shared" si="2"/>
        <v>0.17013888888888895</v>
      </c>
      <c r="P18" s="73">
        <v>0.5</v>
      </c>
      <c r="Q18" s="71">
        <v>0.58333333333333337</v>
      </c>
      <c r="R18" s="256">
        <f t="shared" si="3"/>
        <v>8.333333333333337E-2</v>
      </c>
      <c r="S18" s="73">
        <v>0.39583333333333331</v>
      </c>
      <c r="T18" s="71">
        <v>0.58333333333333337</v>
      </c>
      <c r="U18" s="256">
        <f t="shared" si="48"/>
        <v>0.18750000000000006</v>
      </c>
      <c r="V18" s="99">
        <v>0.45833333333333331</v>
      </c>
      <c r="W18" s="95">
        <v>0.58333333333333337</v>
      </c>
      <c r="X18" s="256">
        <f t="shared" si="5"/>
        <v>0.12500000000000006</v>
      </c>
      <c r="Y18" s="256">
        <f t="shared" si="6"/>
        <v>0.7777777777777779</v>
      </c>
      <c r="Z18" s="217">
        <v>1.4583333333333333</v>
      </c>
      <c r="AA18" s="260">
        <f>Y18+Y19</f>
        <v>1.7222222222222223</v>
      </c>
      <c r="AB18" s="260">
        <f>AA18-Z18</f>
        <v>0.26388888888888906</v>
      </c>
      <c r="AC18" s="264">
        <f>IF(AB18&lt;0,"-"&amp;TEXT(ABS(AB18),"[hh]:mm"),AB18)</f>
        <v>0.26388888888888906</v>
      </c>
      <c r="AD18" s="212">
        <v>0</v>
      </c>
      <c r="AE18" s="260">
        <f t="shared" ref="AE18" si="121">SUM(A18,AB18,AD18)</f>
        <v>0.52083333333333348</v>
      </c>
      <c r="AF18" s="264">
        <f t="shared" ref="AF18" si="122">IF(AE18&lt;0,"-"&amp;TEXT(ABS(AE18),"[hh]:mm"),AE18)</f>
        <v>0.52083333333333348</v>
      </c>
      <c r="AH18" s="198">
        <v>6</v>
      </c>
      <c r="AI18" s="73">
        <v>0.5</v>
      </c>
      <c r="AJ18" s="71">
        <v>0.58333333333333337</v>
      </c>
      <c r="AK18" s="256">
        <f t="shared" si="7"/>
        <v>8.333333333333337E-2</v>
      </c>
      <c r="AL18" s="153">
        <v>0.45833333333333331</v>
      </c>
      <c r="AM18" s="71">
        <v>0.625</v>
      </c>
      <c r="AN18" s="256">
        <f t="shared" si="8"/>
        <v>0.16666666666666669</v>
      </c>
      <c r="AO18" s="99">
        <v>0.41666666666666669</v>
      </c>
      <c r="AP18" s="95">
        <v>0.625</v>
      </c>
      <c r="AQ18" s="256">
        <f t="shared" si="9"/>
        <v>0.20833333333333331</v>
      </c>
      <c r="AR18" s="72">
        <v>0.41319444444444442</v>
      </c>
      <c r="AS18" s="71">
        <v>0.625</v>
      </c>
      <c r="AT18" s="256">
        <f t="shared" si="10"/>
        <v>0.21180555555555558</v>
      </c>
      <c r="AU18" s="75"/>
      <c r="AV18" s="76"/>
      <c r="AW18" s="256">
        <f t="shared" si="11"/>
        <v>0</v>
      </c>
      <c r="AX18" s="73">
        <v>0.39583333333333331</v>
      </c>
      <c r="AY18" s="71">
        <v>0.58333333333333337</v>
      </c>
      <c r="AZ18" s="256">
        <f t="shared" si="12"/>
        <v>0.18750000000000006</v>
      </c>
      <c r="BA18" s="75"/>
      <c r="BB18" s="76"/>
      <c r="BC18" s="256">
        <f t="shared" si="13"/>
        <v>0</v>
      </c>
      <c r="BD18" s="256">
        <f t="shared" si="14"/>
        <v>0.85763888888888906</v>
      </c>
      <c r="BE18" s="217">
        <v>1.4583333333333333</v>
      </c>
      <c r="BF18" s="260">
        <f>BD18+BD19</f>
        <v>1.3993055555555558</v>
      </c>
      <c r="BG18" s="260">
        <f>BF18-BE18</f>
        <v>-5.9027777777777457E-2</v>
      </c>
      <c r="BH18" s="264" t="str">
        <f>IF(BG18&lt;0,"-"&amp;TEXT(ABS(BG18),"[hh]:mm"),BG18)</f>
        <v>-01:25</v>
      </c>
      <c r="BI18" s="212">
        <v>0</v>
      </c>
      <c r="BJ18" s="260">
        <f t="shared" ref="BJ18" si="123">SUM(AF18,BG18,BI18)</f>
        <v>0.46180555555555602</v>
      </c>
      <c r="BK18" s="264">
        <f t="shared" ref="BK18" si="124">IF(BJ18&lt;0,"-"&amp;TEXT(ABS(BJ18),"[hh]:mm"),BJ18)</f>
        <v>0.46180555555555602</v>
      </c>
      <c r="BM18" s="198">
        <v>6</v>
      </c>
      <c r="BN18" s="73">
        <v>0.5</v>
      </c>
      <c r="BO18" s="71">
        <v>0.58333333333333337</v>
      </c>
      <c r="BP18" s="256">
        <f t="shared" si="15"/>
        <v>8.333333333333337E-2</v>
      </c>
      <c r="BQ18" s="153">
        <v>0.45833333333333331</v>
      </c>
      <c r="BR18" s="71">
        <v>0.625</v>
      </c>
      <c r="BS18" s="256">
        <f t="shared" si="16"/>
        <v>0.16666666666666669</v>
      </c>
      <c r="BT18" s="72">
        <v>0.45833333333333331</v>
      </c>
      <c r="BU18" s="71">
        <v>0.5625</v>
      </c>
      <c r="BV18" s="256">
        <f t="shared" si="17"/>
        <v>0.10416666666666669</v>
      </c>
      <c r="BW18" s="72">
        <v>0.41319444444444442</v>
      </c>
      <c r="BX18" s="71">
        <v>0.625</v>
      </c>
      <c r="BY18" s="256">
        <f t="shared" si="18"/>
        <v>0.21180555555555558</v>
      </c>
      <c r="BZ18" s="75"/>
      <c r="CA18" s="76"/>
      <c r="CB18" s="109">
        <f t="shared" si="61"/>
        <v>0</v>
      </c>
      <c r="CC18" s="73">
        <v>0.39583333333333331</v>
      </c>
      <c r="CD18" s="71">
        <v>0.58333333333333337</v>
      </c>
      <c r="CE18" s="256">
        <f t="shared" si="20"/>
        <v>0.18750000000000006</v>
      </c>
      <c r="CF18" s="75"/>
      <c r="CG18" s="76"/>
      <c r="CH18" s="256">
        <f t="shared" si="21"/>
        <v>0</v>
      </c>
      <c r="CI18" s="256">
        <f t="shared" si="22"/>
        <v>0.75347222222222232</v>
      </c>
      <c r="CJ18" s="217">
        <v>1.4583333333333333</v>
      </c>
      <c r="CK18" s="260">
        <f>CI18+CI19</f>
        <v>1.3888888888888891</v>
      </c>
      <c r="CL18" s="260">
        <f>CK18-CJ18</f>
        <v>-6.9444444444444198E-2</v>
      </c>
      <c r="CM18" s="264" t="str">
        <f>IF(CL18&lt;0,"-"&amp;TEXT(ABS(CL18),"[hh]:mm"),CL18)</f>
        <v>-01:40</v>
      </c>
      <c r="CN18" s="212">
        <v>0</v>
      </c>
      <c r="CO18" s="260">
        <f t="shared" ref="CO18" si="125">SUM(BK18,CL18,CN18)</f>
        <v>0.39236111111111183</v>
      </c>
      <c r="CP18" s="264">
        <f t="shared" ref="CP18" si="126">IF(CO18&lt;0,"-"&amp;TEXT(ABS(CO18),"[hh]:mm"),CO18)</f>
        <v>0.39236111111111183</v>
      </c>
      <c r="CR18" s="198">
        <v>6</v>
      </c>
      <c r="CS18" s="73">
        <v>0.5</v>
      </c>
      <c r="CT18" s="71">
        <v>0.58333333333333337</v>
      </c>
      <c r="CU18" s="256">
        <f t="shared" si="23"/>
        <v>8.333333333333337E-2</v>
      </c>
      <c r="CV18" s="153">
        <v>0.45833333333333331</v>
      </c>
      <c r="CW18" s="71">
        <v>0.625</v>
      </c>
      <c r="CX18" s="256">
        <f t="shared" si="24"/>
        <v>0.16666666666666669</v>
      </c>
      <c r="CY18" s="72">
        <v>0.41319444444444442</v>
      </c>
      <c r="CZ18" s="71">
        <v>0.625</v>
      </c>
      <c r="DA18" s="256">
        <f t="shared" si="25"/>
        <v>0.21180555555555558</v>
      </c>
      <c r="DB18" s="16"/>
      <c r="DC18" s="17"/>
      <c r="DD18" s="256">
        <f t="shared" si="26"/>
        <v>0</v>
      </c>
      <c r="DE18" s="75"/>
      <c r="DF18" s="76"/>
      <c r="DG18" s="256">
        <f t="shared" si="27"/>
        <v>0</v>
      </c>
      <c r="DH18" s="73">
        <v>0.39583333333333331</v>
      </c>
      <c r="DI18" s="71">
        <v>0.58333333333333337</v>
      </c>
      <c r="DJ18" s="256">
        <f t="shared" si="28"/>
        <v>0.18750000000000006</v>
      </c>
      <c r="DK18" s="75"/>
      <c r="DL18" s="76"/>
      <c r="DM18" s="256">
        <f t="shared" si="29"/>
        <v>0</v>
      </c>
      <c r="DN18" s="256">
        <f t="shared" si="30"/>
        <v>0.64930555555555569</v>
      </c>
      <c r="DO18" s="217">
        <v>1.4583333333333333</v>
      </c>
      <c r="DP18" s="260">
        <f>DN18+DN19</f>
        <v>1.1180555555555558</v>
      </c>
      <c r="DQ18" s="260">
        <f>DP18-DO18</f>
        <v>-0.34027777777777746</v>
      </c>
      <c r="DR18" s="264" t="str">
        <f>IF(DQ18&lt;0,"-"&amp;TEXT(ABS(DQ18),"[hh]:mm"),DQ18)</f>
        <v>-08:10</v>
      </c>
      <c r="DS18" s="212">
        <v>0</v>
      </c>
      <c r="DT18" s="260">
        <f t="shared" ref="DT18" si="127">SUM(CP18,DQ18,DS18)</f>
        <v>5.208333333333437E-2</v>
      </c>
      <c r="DU18" s="264">
        <f t="shared" ref="DU18" si="128">IF(DT18&lt;0,"-"&amp;TEXT(ABS(DT18),"[hh]:mm"),DT18)</f>
        <v>5.208333333333437E-2</v>
      </c>
      <c r="DW18" s="198">
        <v>6</v>
      </c>
      <c r="DX18" s="73">
        <v>0.45833333333333331</v>
      </c>
      <c r="DY18" s="71">
        <v>0.58333333333333337</v>
      </c>
      <c r="DZ18" s="256">
        <f t="shared" si="31"/>
        <v>0.12500000000000006</v>
      </c>
      <c r="EA18" s="153">
        <v>0.45833333333333331</v>
      </c>
      <c r="EB18" s="71">
        <v>0.625</v>
      </c>
      <c r="EC18" s="256">
        <f t="shared" si="32"/>
        <v>0.16666666666666669</v>
      </c>
      <c r="ED18" s="72">
        <v>0.41319444444444442</v>
      </c>
      <c r="EE18" s="71">
        <v>0.625</v>
      </c>
      <c r="EF18" s="256">
        <f t="shared" si="33"/>
        <v>0.21180555555555558</v>
      </c>
      <c r="EG18" s="16"/>
      <c r="EH18" s="17"/>
      <c r="EI18" s="256">
        <f t="shared" si="34"/>
        <v>0</v>
      </c>
      <c r="EJ18" s="75"/>
      <c r="EK18" s="76"/>
      <c r="EL18" s="256">
        <f t="shared" si="35"/>
        <v>0</v>
      </c>
      <c r="EM18" s="73">
        <v>0.39583333333333331</v>
      </c>
      <c r="EN18" s="71">
        <v>0.58333333333333337</v>
      </c>
      <c r="EO18" s="256">
        <f t="shared" si="36"/>
        <v>0.18750000000000006</v>
      </c>
      <c r="EP18" s="75"/>
      <c r="EQ18" s="76"/>
      <c r="ER18" s="256">
        <f t="shared" si="37"/>
        <v>0</v>
      </c>
      <c r="ES18" s="256">
        <f t="shared" si="38"/>
        <v>0.69097222222222232</v>
      </c>
      <c r="ET18" s="217">
        <v>1.4583333333333333</v>
      </c>
      <c r="EU18" s="260">
        <f>ES18+ES19</f>
        <v>1.1180555555555558</v>
      </c>
      <c r="EV18" s="260">
        <f>EU18-ET18</f>
        <v>-0.34027777777777746</v>
      </c>
      <c r="EW18" s="264" t="str">
        <f>IF(EV18&lt;0,"-"&amp;TEXT(ABS(EV18),"[hh]:mm"),EV18)</f>
        <v>-08:10</v>
      </c>
      <c r="EX18" s="212">
        <v>0</v>
      </c>
      <c r="EY18" s="260">
        <f t="shared" ref="EY18" si="129">SUM(DU18,EV18,EX18)</f>
        <v>-0.28819444444444309</v>
      </c>
      <c r="EZ18" s="264" t="str">
        <f t="shared" ref="EZ18" si="130">IF(EY18&lt;0,"-"&amp;TEXT(ABS(EY18),"[hh]:mm"),EY18)</f>
        <v>-06:55</v>
      </c>
      <c r="FB18" s="198">
        <v>6</v>
      </c>
      <c r="FC18" s="16"/>
      <c r="FD18" s="17"/>
      <c r="FE18" s="256">
        <f t="shared" si="39"/>
        <v>0</v>
      </c>
      <c r="FF18" s="153">
        <v>0.45833333333333331</v>
      </c>
      <c r="FG18" s="71">
        <v>0.625</v>
      </c>
      <c r="FH18" s="256">
        <f t="shared" si="40"/>
        <v>0.16666666666666669</v>
      </c>
      <c r="FI18" s="72">
        <v>0.41319444444444442</v>
      </c>
      <c r="FJ18" s="71">
        <v>0.625</v>
      </c>
      <c r="FK18" s="256">
        <f t="shared" si="41"/>
        <v>0.21180555555555558</v>
      </c>
      <c r="FL18" s="72">
        <v>0.41319444444444442</v>
      </c>
      <c r="FM18" s="71">
        <v>0.58333333333333337</v>
      </c>
      <c r="FN18" s="256">
        <f t="shared" si="42"/>
        <v>0.17013888888888895</v>
      </c>
      <c r="FO18" s="75"/>
      <c r="FP18" s="76"/>
      <c r="FQ18" s="256">
        <f t="shared" si="43"/>
        <v>0</v>
      </c>
      <c r="FR18" s="73">
        <v>0.39583333333333331</v>
      </c>
      <c r="FS18" s="71">
        <v>0.58333333333333337</v>
      </c>
      <c r="FT18" s="256">
        <f t="shared" si="44"/>
        <v>0.18750000000000006</v>
      </c>
      <c r="FU18" s="75"/>
      <c r="FV18" s="76"/>
      <c r="FW18" s="256">
        <f t="shared" si="45"/>
        <v>0</v>
      </c>
      <c r="FX18" s="256">
        <f t="shared" si="46"/>
        <v>0.73611111111111116</v>
      </c>
      <c r="FY18" s="217">
        <v>1.4583333333333333</v>
      </c>
      <c r="FZ18" s="260">
        <f>FX18+FX19</f>
        <v>1.2673611111111112</v>
      </c>
      <c r="GA18" s="260">
        <f>FZ18-FY18</f>
        <v>-0.1909722222222221</v>
      </c>
      <c r="GB18" s="264" t="str">
        <f>IF(GA18&lt;0,"-"&amp;TEXT(ABS(GA18),"[hh]:mm"),GA18)</f>
        <v>-04:35</v>
      </c>
      <c r="GC18" s="212">
        <v>0</v>
      </c>
      <c r="GD18" s="260">
        <f t="shared" ref="GD18" si="131">SUM(EZ18,GA18,GC18)</f>
        <v>-0.1909722222222221</v>
      </c>
      <c r="GE18" s="269" t="str">
        <f t="shared" ref="GE18" si="132">IF(GD18&lt;0,"-"&amp;TEXT(ABS(GD18),"[hh]:mm"),GD18)</f>
        <v>-04:35</v>
      </c>
      <c r="GF18" s="338"/>
      <c r="GG18" s="219">
        <v>6</v>
      </c>
      <c r="GH18" s="303">
        <v>0.40625</v>
      </c>
      <c r="GI18" s="303"/>
      <c r="GJ18" s="303"/>
      <c r="GK18" s="303"/>
      <c r="GL18" s="303"/>
      <c r="GM18" s="303">
        <v>0.54166666666666663</v>
      </c>
      <c r="GN18" s="303"/>
      <c r="GO18" s="303"/>
      <c r="GP18" s="303"/>
      <c r="GQ18" s="303"/>
      <c r="GR18" s="254">
        <f t="shared" si="50"/>
        <v>0.54166666666666663</v>
      </c>
      <c r="GS18" s="303">
        <v>0.40625</v>
      </c>
      <c r="GT18" s="303"/>
      <c r="GU18" s="303"/>
      <c r="GV18" s="303"/>
      <c r="GW18" s="303"/>
      <c r="GX18" s="303">
        <v>0.54166666666666663</v>
      </c>
      <c r="GY18" s="303"/>
      <c r="GZ18" s="303"/>
      <c r="HA18" s="303"/>
      <c r="HB18" s="303"/>
      <c r="HC18" s="254">
        <f t="shared" si="51"/>
        <v>0.54166666666666663</v>
      </c>
      <c r="HD18" s="303">
        <v>0.40625</v>
      </c>
      <c r="HE18" s="303"/>
      <c r="HF18" s="303"/>
      <c r="HG18" s="303"/>
      <c r="HH18" s="303"/>
      <c r="HI18" s="303">
        <v>0.54166666666666663</v>
      </c>
      <c r="HJ18" s="303"/>
      <c r="HK18" s="303"/>
      <c r="HL18" s="303"/>
      <c r="HM18" s="303"/>
      <c r="HN18" s="254">
        <f t="shared" si="52"/>
        <v>0.54166666666666663</v>
      </c>
      <c r="HO18" s="303">
        <v>0.40625</v>
      </c>
      <c r="HP18" s="303"/>
      <c r="HQ18" s="303"/>
      <c r="HR18" s="303"/>
      <c r="HS18" s="303"/>
      <c r="HT18" s="303">
        <v>0.54166666666666663</v>
      </c>
      <c r="HU18" s="303"/>
      <c r="HV18" s="303"/>
      <c r="HW18" s="303"/>
      <c r="HX18" s="303"/>
      <c r="HY18" s="254">
        <f t="shared" si="53"/>
        <v>0.54166666666666663</v>
      </c>
      <c r="HZ18" s="303">
        <v>0.40625</v>
      </c>
      <c r="IA18" s="303"/>
      <c r="IB18" s="303"/>
      <c r="IC18" s="303"/>
      <c r="ID18" s="303"/>
      <c r="IE18" s="303">
        <v>0.54166666666666663</v>
      </c>
      <c r="IF18" s="303"/>
      <c r="IG18" s="303"/>
      <c r="IH18" s="303"/>
      <c r="II18" s="303"/>
      <c r="IJ18" s="254">
        <f t="shared" si="54"/>
        <v>0.54166666666666663</v>
      </c>
      <c r="IK18" s="303">
        <v>0.40625</v>
      </c>
      <c r="IL18" s="303"/>
      <c r="IM18" s="303"/>
      <c r="IN18" s="303"/>
      <c r="IO18" s="303"/>
      <c r="IP18" s="303">
        <v>0.54166666666666663</v>
      </c>
      <c r="IQ18" s="303"/>
      <c r="IR18" s="303"/>
      <c r="IS18" s="303"/>
      <c r="IT18" s="303"/>
      <c r="IU18" s="254">
        <f t="shared" si="55"/>
        <v>0.54166666666666663</v>
      </c>
      <c r="IV18" s="303">
        <v>0.40625</v>
      </c>
      <c r="IW18" s="303"/>
      <c r="IX18" s="303"/>
      <c r="IY18" s="303"/>
      <c r="IZ18" s="303"/>
      <c r="JA18" s="303">
        <v>0.54166666666666663</v>
      </c>
      <c r="JB18" s="303"/>
      <c r="JC18" s="303"/>
      <c r="JD18" s="303"/>
      <c r="JE18" s="303"/>
      <c r="JF18" s="254">
        <f t="shared" si="56"/>
        <v>0.54166666666666663</v>
      </c>
      <c r="JG18" s="258">
        <f t="shared" ca="1" si="47"/>
        <v>2.40625</v>
      </c>
      <c r="JH18" s="217">
        <v>1.4583333333333333</v>
      </c>
      <c r="JI18" s="295">
        <f t="shared" ref="JI18" ca="1" si="133">JG18+JG19</f>
        <v>3.791666666666667</v>
      </c>
      <c r="JJ18" s="295">
        <f t="shared" ref="JJ18" ca="1" si="134">JI18-JH18</f>
        <v>2.3333333333333339</v>
      </c>
      <c r="JK18" s="296">
        <f t="shared" ref="JK18" ca="1" si="135">IF(JJ18&lt;0,"-"&amp;TEXT(ABS(JJ18),"[hh]:mm"),JJ18)</f>
        <v>2.3333333333333339</v>
      </c>
      <c r="JL18" s="295">
        <v>0</v>
      </c>
      <c r="JM18" s="295">
        <f ca="1">SUM(IK18,JJ18,JL18)</f>
        <v>2.7395833333333339</v>
      </c>
      <c r="JN18" s="296">
        <f t="shared" ref="JN18" ca="1" si="136">IF(JM18&lt;0,"-"&amp;TEXT(ABS(JM18),"[hh]:mm"),JM18)</f>
        <v>2.7395833333333339</v>
      </c>
    </row>
    <row r="19" spans="1:274" ht="16.2" customHeight="1" thickBot="1" x14ac:dyDescent="0.35">
      <c r="A19" s="213"/>
      <c r="C19" s="199"/>
      <c r="D19" s="74">
        <v>0.66666666666666663</v>
      </c>
      <c r="E19" s="79">
        <v>0.75</v>
      </c>
      <c r="F19" s="257">
        <f>E19-D19</f>
        <v>8.333333333333337E-2</v>
      </c>
      <c r="G19" s="77"/>
      <c r="H19" s="78"/>
      <c r="I19" s="257">
        <f t="shared" si="0"/>
        <v>0</v>
      </c>
      <c r="J19" s="74">
        <v>0.54166666666666663</v>
      </c>
      <c r="K19" s="79">
        <v>0.79166666666666663</v>
      </c>
      <c r="L19" s="257">
        <f t="shared" si="1"/>
        <v>0.25</v>
      </c>
      <c r="M19" s="74">
        <v>0.625</v>
      </c>
      <c r="N19" s="79">
        <v>0.71527777777777779</v>
      </c>
      <c r="O19" s="257">
        <f t="shared" si="2"/>
        <v>9.027777777777779E-2</v>
      </c>
      <c r="P19" s="74">
        <v>0.625</v>
      </c>
      <c r="Q19" s="79">
        <v>0.79166666666666663</v>
      </c>
      <c r="R19" s="257">
        <f t="shared" si="3"/>
        <v>0.16666666666666663</v>
      </c>
      <c r="S19" s="69">
        <v>0.625</v>
      </c>
      <c r="T19" s="70">
        <v>0.8125</v>
      </c>
      <c r="U19" s="257">
        <f t="shared" si="48"/>
        <v>0.1875</v>
      </c>
      <c r="V19" s="96">
        <v>0.625</v>
      </c>
      <c r="W19" s="97">
        <v>0.79166666666666663</v>
      </c>
      <c r="X19" s="257">
        <f t="shared" si="5"/>
        <v>0.16666666666666663</v>
      </c>
      <c r="Y19" s="259">
        <f t="shared" si="6"/>
        <v>0.94444444444444442</v>
      </c>
      <c r="Z19" s="218"/>
      <c r="AA19" s="261"/>
      <c r="AB19" s="261"/>
      <c r="AC19" s="265"/>
      <c r="AD19" s="213"/>
      <c r="AE19" s="261"/>
      <c r="AF19" s="265"/>
      <c r="AH19" s="199"/>
      <c r="AI19" s="74">
        <v>0.625</v>
      </c>
      <c r="AJ19" s="79">
        <v>0.76041666666666663</v>
      </c>
      <c r="AK19" s="257">
        <f t="shared" si="7"/>
        <v>0.13541666666666663</v>
      </c>
      <c r="AL19" s="69">
        <v>0.66666666666666663</v>
      </c>
      <c r="AM19" s="70">
        <v>0.80208333333333337</v>
      </c>
      <c r="AN19" s="257">
        <f t="shared" si="8"/>
        <v>0.13541666666666674</v>
      </c>
      <c r="AO19" s="98">
        <v>0.66666666666666663</v>
      </c>
      <c r="AP19" s="97">
        <v>0.75</v>
      </c>
      <c r="AQ19" s="257">
        <f t="shared" si="9"/>
        <v>8.333333333333337E-2</v>
      </c>
      <c r="AR19" s="77"/>
      <c r="AS19" s="78"/>
      <c r="AT19" s="257">
        <f t="shared" si="10"/>
        <v>0</v>
      </c>
      <c r="AU19" s="77"/>
      <c r="AV19" s="78"/>
      <c r="AW19" s="257">
        <f t="shared" si="11"/>
        <v>0</v>
      </c>
      <c r="AX19" s="69">
        <v>0.625</v>
      </c>
      <c r="AY19" s="70">
        <v>0.8125</v>
      </c>
      <c r="AZ19" s="257">
        <f t="shared" si="12"/>
        <v>0.1875</v>
      </c>
      <c r="BA19" s="77"/>
      <c r="BB19" s="78"/>
      <c r="BC19" s="257">
        <f t="shared" si="13"/>
        <v>0</v>
      </c>
      <c r="BD19" s="259">
        <f t="shared" si="14"/>
        <v>0.54166666666666674</v>
      </c>
      <c r="BE19" s="218"/>
      <c r="BF19" s="261"/>
      <c r="BG19" s="261"/>
      <c r="BH19" s="265"/>
      <c r="BI19" s="213"/>
      <c r="BJ19" s="261"/>
      <c r="BK19" s="265"/>
      <c r="BM19" s="199"/>
      <c r="BN19" s="74">
        <v>0.625</v>
      </c>
      <c r="BO19" s="79">
        <v>0.75</v>
      </c>
      <c r="BP19" s="257">
        <f t="shared" si="15"/>
        <v>0.125</v>
      </c>
      <c r="BQ19" s="69">
        <v>0.66666666666666663</v>
      </c>
      <c r="BR19" s="70">
        <v>0.80208333333333337</v>
      </c>
      <c r="BS19" s="257">
        <f t="shared" si="16"/>
        <v>0.13541666666666674</v>
      </c>
      <c r="BT19" s="74">
        <v>0.58333333333333337</v>
      </c>
      <c r="BU19" s="79">
        <v>0.77083333333333337</v>
      </c>
      <c r="BV19" s="257">
        <f t="shared" si="17"/>
        <v>0.1875</v>
      </c>
      <c r="BW19" s="77"/>
      <c r="BX19" s="78"/>
      <c r="BY19" s="257">
        <f t="shared" si="18"/>
        <v>0</v>
      </c>
      <c r="BZ19" s="77"/>
      <c r="CA19" s="78"/>
      <c r="CB19" s="110">
        <f t="shared" si="61"/>
        <v>0</v>
      </c>
      <c r="CC19" s="69">
        <v>0.625</v>
      </c>
      <c r="CD19" s="70">
        <v>0.8125</v>
      </c>
      <c r="CE19" s="257">
        <f t="shared" si="20"/>
        <v>0.1875</v>
      </c>
      <c r="CF19" s="77"/>
      <c r="CG19" s="78"/>
      <c r="CH19" s="257">
        <f t="shared" si="21"/>
        <v>0</v>
      </c>
      <c r="CI19" s="259">
        <f t="shared" si="22"/>
        <v>0.63541666666666674</v>
      </c>
      <c r="CJ19" s="218"/>
      <c r="CK19" s="261"/>
      <c r="CL19" s="261"/>
      <c r="CM19" s="265"/>
      <c r="CN19" s="213"/>
      <c r="CO19" s="261"/>
      <c r="CP19" s="265"/>
      <c r="CR19" s="199"/>
      <c r="CS19" s="74">
        <v>0.625</v>
      </c>
      <c r="CT19" s="79">
        <v>0.75</v>
      </c>
      <c r="CU19" s="257">
        <f t="shared" si="23"/>
        <v>0.125</v>
      </c>
      <c r="CV19" s="69">
        <v>0.66666666666666663</v>
      </c>
      <c r="CW19" s="70">
        <v>0.80208333333333337</v>
      </c>
      <c r="CX19" s="257">
        <f t="shared" si="24"/>
        <v>0.13541666666666674</v>
      </c>
      <c r="CY19" s="74">
        <v>0.66666666666666663</v>
      </c>
      <c r="CZ19" s="79">
        <v>0.75</v>
      </c>
      <c r="DA19" s="257">
        <f t="shared" si="25"/>
        <v>8.333333333333337E-2</v>
      </c>
      <c r="DB19" s="18"/>
      <c r="DC19" s="19"/>
      <c r="DD19" s="257">
        <f t="shared" si="26"/>
        <v>0</v>
      </c>
      <c r="DE19" s="77"/>
      <c r="DF19" s="78"/>
      <c r="DG19" s="257">
        <f t="shared" si="27"/>
        <v>0</v>
      </c>
      <c r="DH19" s="69">
        <v>0.625</v>
      </c>
      <c r="DI19" s="79">
        <v>0.75</v>
      </c>
      <c r="DJ19" s="257">
        <f t="shared" si="28"/>
        <v>0.125</v>
      </c>
      <c r="DK19" s="77"/>
      <c r="DL19" s="78"/>
      <c r="DM19" s="257">
        <f t="shared" si="29"/>
        <v>0</v>
      </c>
      <c r="DN19" s="259">
        <f t="shared" si="30"/>
        <v>0.46875000000000011</v>
      </c>
      <c r="DO19" s="218"/>
      <c r="DP19" s="261"/>
      <c r="DQ19" s="261"/>
      <c r="DR19" s="265"/>
      <c r="DS19" s="213"/>
      <c r="DT19" s="261"/>
      <c r="DU19" s="265"/>
      <c r="DW19" s="199"/>
      <c r="DX19" s="74">
        <v>0.625</v>
      </c>
      <c r="DY19" s="79">
        <v>0.79166666666666663</v>
      </c>
      <c r="DZ19" s="257">
        <f t="shared" si="31"/>
        <v>0.16666666666666663</v>
      </c>
      <c r="EA19" s="69">
        <v>0.66666666666666663</v>
      </c>
      <c r="EB19" s="70">
        <v>0.80208333333333337</v>
      </c>
      <c r="EC19" s="257">
        <f t="shared" si="32"/>
        <v>0.13541666666666674</v>
      </c>
      <c r="ED19" s="77"/>
      <c r="EE19" s="78"/>
      <c r="EF19" s="257">
        <f t="shared" si="33"/>
        <v>0</v>
      </c>
      <c r="EG19" s="18"/>
      <c r="EH19" s="19"/>
      <c r="EI19" s="257">
        <f t="shared" si="34"/>
        <v>0</v>
      </c>
      <c r="EJ19" s="77"/>
      <c r="EK19" s="78"/>
      <c r="EL19" s="257">
        <f t="shared" si="35"/>
        <v>0</v>
      </c>
      <c r="EM19" s="69">
        <v>0.625</v>
      </c>
      <c r="EN19" s="79">
        <v>0.75</v>
      </c>
      <c r="EO19" s="257">
        <f t="shared" si="36"/>
        <v>0.125</v>
      </c>
      <c r="EP19" s="77"/>
      <c r="EQ19" s="78"/>
      <c r="ER19" s="257">
        <f t="shared" si="37"/>
        <v>0</v>
      </c>
      <c r="ES19" s="259">
        <f t="shared" si="38"/>
        <v>0.42708333333333337</v>
      </c>
      <c r="ET19" s="218"/>
      <c r="EU19" s="261"/>
      <c r="EV19" s="261"/>
      <c r="EW19" s="265"/>
      <c r="EX19" s="213"/>
      <c r="EY19" s="261"/>
      <c r="EZ19" s="265"/>
      <c r="FB19" s="199"/>
      <c r="FC19" s="18"/>
      <c r="FD19" s="19"/>
      <c r="FE19" s="257">
        <f t="shared" si="39"/>
        <v>0</v>
      </c>
      <c r="FF19" s="69">
        <v>0.66666666666666663</v>
      </c>
      <c r="FG19" s="70">
        <v>0.80208333333333337</v>
      </c>
      <c r="FH19" s="257">
        <f t="shared" si="40"/>
        <v>0.13541666666666674</v>
      </c>
      <c r="FI19" s="77"/>
      <c r="FJ19" s="78"/>
      <c r="FK19" s="257">
        <f t="shared" si="41"/>
        <v>0</v>
      </c>
      <c r="FL19" s="74">
        <v>0.625</v>
      </c>
      <c r="FM19" s="79">
        <v>0.89583333333333337</v>
      </c>
      <c r="FN19" s="257">
        <f t="shared" si="42"/>
        <v>0.27083333333333337</v>
      </c>
      <c r="FO19" s="77"/>
      <c r="FP19" s="78"/>
      <c r="FQ19" s="257">
        <f t="shared" si="43"/>
        <v>0</v>
      </c>
      <c r="FR19" s="69">
        <v>0.625</v>
      </c>
      <c r="FS19" s="79">
        <v>0.75</v>
      </c>
      <c r="FT19" s="257">
        <f t="shared" si="44"/>
        <v>0.125</v>
      </c>
      <c r="FU19" s="77"/>
      <c r="FV19" s="78"/>
      <c r="FW19" s="257">
        <f t="shared" si="45"/>
        <v>0</v>
      </c>
      <c r="FX19" s="259">
        <f t="shared" si="46"/>
        <v>0.53125000000000011</v>
      </c>
      <c r="FY19" s="218"/>
      <c r="FZ19" s="261"/>
      <c r="GA19" s="261"/>
      <c r="GB19" s="265"/>
      <c r="GC19" s="213"/>
      <c r="GD19" s="261"/>
      <c r="GE19" s="270"/>
      <c r="GF19" s="338"/>
      <c r="GG19" s="220"/>
      <c r="GH19" s="304">
        <v>0.58333333333333337</v>
      </c>
      <c r="GI19" s="304"/>
      <c r="GJ19" s="304"/>
      <c r="GK19" s="304"/>
      <c r="GL19" s="304"/>
      <c r="GM19" s="305">
        <v>0.80208333333333337</v>
      </c>
      <c r="GN19" s="305"/>
      <c r="GO19" s="305"/>
      <c r="GP19" s="305"/>
      <c r="GQ19" s="305"/>
      <c r="GR19" s="255">
        <f t="shared" si="50"/>
        <v>0.80208333333333337</v>
      </c>
      <c r="GS19" s="304">
        <v>0.58333333333333337</v>
      </c>
      <c r="GT19" s="304"/>
      <c r="GU19" s="304"/>
      <c r="GV19" s="304"/>
      <c r="GW19" s="304"/>
      <c r="GX19" s="305">
        <v>0.80208333333333337</v>
      </c>
      <c r="GY19" s="305"/>
      <c r="GZ19" s="305"/>
      <c r="HA19" s="305"/>
      <c r="HB19" s="305"/>
      <c r="HC19" s="255">
        <f t="shared" si="51"/>
        <v>0.80208333333333337</v>
      </c>
      <c r="HD19" s="304">
        <v>0.58333333333333337</v>
      </c>
      <c r="HE19" s="304"/>
      <c r="HF19" s="304"/>
      <c r="HG19" s="304"/>
      <c r="HH19" s="304"/>
      <c r="HI19" s="305">
        <v>0.80208333333333337</v>
      </c>
      <c r="HJ19" s="305"/>
      <c r="HK19" s="305"/>
      <c r="HL19" s="305"/>
      <c r="HM19" s="305"/>
      <c r="HN19" s="255">
        <f t="shared" si="52"/>
        <v>0.80208333333333337</v>
      </c>
      <c r="HO19" s="304">
        <v>0.58333333333333337</v>
      </c>
      <c r="HP19" s="304"/>
      <c r="HQ19" s="304"/>
      <c r="HR19" s="304"/>
      <c r="HS19" s="304"/>
      <c r="HT19" s="305">
        <v>0.80208333333333337</v>
      </c>
      <c r="HU19" s="305"/>
      <c r="HV19" s="305"/>
      <c r="HW19" s="305"/>
      <c r="HX19" s="305"/>
      <c r="HY19" s="255">
        <f t="shared" si="53"/>
        <v>0.80208333333333337</v>
      </c>
      <c r="HZ19" s="304">
        <v>0.58333333333333337</v>
      </c>
      <c r="IA19" s="304"/>
      <c r="IB19" s="304"/>
      <c r="IC19" s="304"/>
      <c r="ID19" s="304"/>
      <c r="IE19" s="305">
        <v>0.80208333333333337</v>
      </c>
      <c r="IF19" s="305"/>
      <c r="IG19" s="305"/>
      <c r="IH19" s="305"/>
      <c r="II19" s="305"/>
      <c r="IJ19" s="255">
        <f t="shared" si="54"/>
        <v>0.80208333333333337</v>
      </c>
      <c r="IK19" s="304">
        <v>0.58333333333333337</v>
      </c>
      <c r="IL19" s="304"/>
      <c r="IM19" s="304"/>
      <c r="IN19" s="304"/>
      <c r="IO19" s="304"/>
      <c r="IP19" s="305">
        <v>0.80208333333333337</v>
      </c>
      <c r="IQ19" s="305"/>
      <c r="IR19" s="305"/>
      <c r="IS19" s="305"/>
      <c r="IT19" s="305"/>
      <c r="IU19" s="255">
        <f t="shared" si="55"/>
        <v>0.80208333333333337</v>
      </c>
      <c r="IV19" s="304">
        <v>0.58333333333333337</v>
      </c>
      <c r="IW19" s="304"/>
      <c r="IX19" s="304"/>
      <c r="IY19" s="304"/>
      <c r="IZ19" s="304"/>
      <c r="JA19" s="305">
        <v>0.80208333333333337</v>
      </c>
      <c r="JB19" s="305"/>
      <c r="JC19" s="305"/>
      <c r="JD19" s="305"/>
      <c r="JE19" s="305"/>
      <c r="JF19" s="255">
        <f t="shared" si="56"/>
        <v>0.80208333333333337</v>
      </c>
      <c r="JG19" s="259">
        <f t="shared" ca="1" si="47"/>
        <v>1.3854166666666667</v>
      </c>
      <c r="JH19" s="218"/>
      <c r="JI19" s="299"/>
      <c r="JJ19" s="299"/>
      <c r="JK19" s="300"/>
      <c r="JL19" s="299"/>
      <c r="JM19" s="299"/>
      <c r="JN19" s="300"/>
    </row>
    <row r="20" spans="1:274" ht="16.2" customHeight="1" x14ac:dyDescent="0.3">
      <c r="A20" s="212">
        <v>0.60416666666666663</v>
      </c>
      <c r="C20" s="219">
        <v>7</v>
      </c>
      <c r="D20" s="72">
        <v>0.41319444444444442</v>
      </c>
      <c r="E20" s="112">
        <v>0.54166666666666663</v>
      </c>
      <c r="F20" s="256">
        <f>E20-D20</f>
        <v>0.12847222222222221</v>
      </c>
      <c r="G20" s="80">
        <v>0.40625</v>
      </c>
      <c r="H20" s="71">
        <v>0.58333333333333337</v>
      </c>
      <c r="I20" s="256">
        <f t="shared" si="0"/>
        <v>0.17708333333333337</v>
      </c>
      <c r="J20" s="75"/>
      <c r="K20" s="76"/>
      <c r="L20" s="256">
        <f t="shared" si="1"/>
        <v>0</v>
      </c>
      <c r="M20" s="75"/>
      <c r="N20" s="76"/>
      <c r="O20" s="256">
        <f t="shared" si="2"/>
        <v>0</v>
      </c>
      <c r="P20" s="75"/>
      <c r="Q20" s="76"/>
      <c r="R20" s="256">
        <f t="shared" si="3"/>
        <v>0</v>
      </c>
      <c r="S20" s="73">
        <v>0.39583333333333331</v>
      </c>
      <c r="T20" s="71">
        <v>0.54166666666666663</v>
      </c>
      <c r="U20" s="256">
        <f t="shared" si="48"/>
        <v>0.14583333333333331</v>
      </c>
      <c r="V20" s="75"/>
      <c r="W20" s="76"/>
      <c r="X20" s="256">
        <f t="shared" si="5"/>
        <v>0</v>
      </c>
      <c r="Y20" s="256">
        <f t="shared" si="6"/>
        <v>0.4513888888888889</v>
      </c>
      <c r="Z20" s="214">
        <v>1.5729166666666667</v>
      </c>
      <c r="AA20" s="260">
        <f>Y20+Y21</f>
        <v>1.0659722222222221</v>
      </c>
      <c r="AB20" s="260">
        <f>AA20-Z20</f>
        <v>-0.50694444444444464</v>
      </c>
      <c r="AC20" s="264" t="str">
        <f>IF(AB20&lt;0,"-"&amp;TEXT(ABS(AB20),"[hh]:mm"),AB20)</f>
        <v>-12:10</v>
      </c>
      <c r="AD20" s="212">
        <v>0</v>
      </c>
      <c r="AE20" s="260">
        <f t="shared" ref="AE20" si="137">SUM(A20,AB20,AD20)</f>
        <v>9.7222222222221988E-2</v>
      </c>
      <c r="AF20" s="264">
        <f t="shared" ref="AF20" si="138">IF(AE20&lt;0,"-"&amp;TEXT(ABS(AE20),"[hh]:mm"),AE20)</f>
        <v>9.7222222222221988E-2</v>
      </c>
      <c r="AH20" s="219">
        <v>7</v>
      </c>
      <c r="AI20" s="72">
        <v>0.41319444444444442</v>
      </c>
      <c r="AJ20" s="112">
        <v>0.54166666666666663</v>
      </c>
      <c r="AK20" s="256">
        <f t="shared" si="7"/>
        <v>0.12847222222222221</v>
      </c>
      <c r="AL20" s="80">
        <v>0.40625</v>
      </c>
      <c r="AM20" s="71">
        <v>0.58333333333333337</v>
      </c>
      <c r="AN20" s="256">
        <f t="shared" si="8"/>
        <v>0.17708333333333337</v>
      </c>
      <c r="AO20" s="75"/>
      <c r="AP20" s="76"/>
      <c r="AQ20" s="256">
        <f t="shared" si="9"/>
        <v>0</v>
      </c>
      <c r="AR20" s="75"/>
      <c r="AS20" s="76"/>
      <c r="AT20" s="256">
        <f t="shared" si="10"/>
        <v>0</v>
      </c>
      <c r="AU20" s="80">
        <v>0.40625</v>
      </c>
      <c r="AV20" s="112">
        <v>0.58333333333333337</v>
      </c>
      <c r="AW20" s="256">
        <f t="shared" si="11"/>
        <v>0.17708333333333337</v>
      </c>
      <c r="AX20" s="80">
        <v>0.38541666666666669</v>
      </c>
      <c r="AY20" s="71">
        <v>0.54166666666666663</v>
      </c>
      <c r="AZ20" s="256">
        <f t="shared" si="12"/>
        <v>0.15624999999999994</v>
      </c>
      <c r="BA20" s="176">
        <v>0.45833333333333331</v>
      </c>
      <c r="BB20" s="95">
        <v>0.5</v>
      </c>
      <c r="BC20" s="256">
        <f t="shared" si="13"/>
        <v>4.1666666666666685E-2</v>
      </c>
      <c r="BD20" s="256">
        <f t="shared" si="14"/>
        <v>0.68055555555555558</v>
      </c>
      <c r="BE20" s="214">
        <v>1.5729166666666667</v>
      </c>
      <c r="BF20" s="260">
        <f>BD20+BD21</f>
        <v>1.7118055555555556</v>
      </c>
      <c r="BG20" s="260">
        <f>BF20-BE20</f>
        <v>0.13888888888888884</v>
      </c>
      <c r="BH20" s="264">
        <f>IF(BG20&lt;0,"-"&amp;TEXT(ABS(BG20),"[hh]:mm"),BG20)</f>
        <v>0.13888888888888884</v>
      </c>
      <c r="BI20" s="212">
        <v>0</v>
      </c>
      <c r="BJ20" s="260">
        <f t="shared" ref="BJ20" si="139">SUM(AF20,BG20,BI20)</f>
        <v>0.23611111111111083</v>
      </c>
      <c r="BK20" s="264">
        <f t="shared" ref="BK20" si="140">IF(BJ20&lt;0,"-"&amp;TEXT(ABS(BJ20),"[hh]:mm"),BJ20)</f>
        <v>0.23611111111111083</v>
      </c>
      <c r="BM20" s="219">
        <v>7</v>
      </c>
      <c r="BN20" s="80">
        <v>0.40625</v>
      </c>
      <c r="BO20" s="112">
        <v>0.54166666666666663</v>
      </c>
      <c r="BP20" s="256">
        <f t="shared" si="15"/>
        <v>0.13541666666666663</v>
      </c>
      <c r="BQ20" s="80">
        <v>0.40625</v>
      </c>
      <c r="BR20" s="71">
        <v>0.54166666666666663</v>
      </c>
      <c r="BS20" s="256">
        <f t="shared" si="16"/>
        <v>0.13541666666666663</v>
      </c>
      <c r="BT20" s="72">
        <v>0.45833333333333331</v>
      </c>
      <c r="BU20" s="112">
        <v>0.54166666666666663</v>
      </c>
      <c r="BV20" s="256">
        <f t="shared" si="17"/>
        <v>8.3333333333333315E-2</v>
      </c>
      <c r="BW20" s="75"/>
      <c r="BX20" s="76"/>
      <c r="BY20" s="256">
        <f t="shared" si="18"/>
        <v>0</v>
      </c>
      <c r="BZ20" s="80">
        <v>0.40625</v>
      </c>
      <c r="CA20" s="112">
        <v>0.58333333333333337</v>
      </c>
      <c r="CB20" s="82">
        <f t="shared" si="61"/>
        <v>0.17708333333333337</v>
      </c>
      <c r="CC20" s="80">
        <v>0.38541666666666669</v>
      </c>
      <c r="CD20" s="71">
        <v>0.54166666666666663</v>
      </c>
      <c r="CE20" s="256">
        <f t="shared" si="20"/>
        <v>0.15624999999999994</v>
      </c>
      <c r="CF20" s="75"/>
      <c r="CG20" s="76"/>
      <c r="CH20" s="256">
        <f t="shared" si="21"/>
        <v>0</v>
      </c>
      <c r="CI20" s="256">
        <f t="shared" si="22"/>
        <v>0.6875</v>
      </c>
      <c r="CJ20" s="214">
        <v>1.5729166666666667</v>
      </c>
      <c r="CK20" s="260">
        <f>CI20+CI21</f>
        <v>1.7083333333333333</v>
      </c>
      <c r="CL20" s="260">
        <f>CK20-CJ20</f>
        <v>0.13541666666666652</v>
      </c>
      <c r="CM20" s="264">
        <f>IF(CL20&lt;0,"-"&amp;TEXT(ABS(CL20),"[hh]:mm"),CL20)</f>
        <v>0.13541666666666652</v>
      </c>
      <c r="CN20" s="212">
        <v>0</v>
      </c>
      <c r="CO20" s="260">
        <f t="shared" ref="CO20" si="141">SUM(BK20,CL20,CN20)</f>
        <v>0.37152777777777735</v>
      </c>
      <c r="CP20" s="264">
        <f t="shared" ref="CP20" si="142">IF(CO20&lt;0,"-"&amp;TEXT(ABS(CO20),"[hh]:mm"),CO20)</f>
        <v>0.37152777777777735</v>
      </c>
      <c r="CR20" s="219">
        <v>7</v>
      </c>
      <c r="CS20" s="80">
        <v>0.40625</v>
      </c>
      <c r="CT20" s="112">
        <v>0.54166666666666663</v>
      </c>
      <c r="CU20" s="256">
        <f t="shared" si="23"/>
        <v>0.13541666666666663</v>
      </c>
      <c r="CV20" s="80">
        <v>0.40625</v>
      </c>
      <c r="CW20" s="71">
        <v>0.58333333333333337</v>
      </c>
      <c r="CX20" s="256">
        <f t="shared" si="24"/>
        <v>0.17708333333333337</v>
      </c>
      <c r="CY20" s="75"/>
      <c r="CZ20" s="76"/>
      <c r="DA20" s="256">
        <f t="shared" si="25"/>
        <v>0</v>
      </c>
      <c r="DB20" s="75"/>
      <c r="DC20" s="76"/>
      <c r="DD20" s="256">
        <f t="shared" si="26"/>
        <v>0</v>
      </c>
      <c r="DE20" s="80">
        <v>0.40625</v>
      </c>
      <c r="DF20" s="112">
        <v>0.54166666666666663</v>
      </c>
      <c r="DG20" s="256">
        <f t="shared" si="27"/>
        <v>0.13541666666666663</v>
      </c>
      <c r="DH20" s="73">
        <v>0.39583333333333331</v>
      </c>
      <c r="DI20" s="71">
        <v>0.54166666666666663</v>
      </c>
      <c r="DJ20" s="256">
        <f t="shared" si="28"/>
        <v>0.14583333333333331</v>
      </c>
      <c r="DK20" s="75"/>
      <c r="DL20" s="76"/>
      <c r="DM20" s="256">
        <f t="shared" si="29"/>
        <v>0</v>
      </c>
      <c r="DN20" s="256">
        <f t="shared" si="30"/>
        <v>0.59375</v>
      </c>
      <c r="DO20" s="214">
        <v>1.5729166666666667</v>
      </c>
      <c r="DP20" s="260">
        <f>DN20+DN21</f>
        <v>1.6145833333333335</v>
      </c>
      <c r="DQ20" s="260">
        <f>DP20-DO20</f>
        <v>4.1666666666666741E-2</v>
      </c>
      <c r="DR20" s="264">
        <f>IF(DQ20&lt;0,"-"&amp;TEXT(ABS(DQ20),"[hh]:mm"),DQ20)</f>
        <v>4.1666666666666741E-2</v>
      </c>
      <c r="DS20" s="212">
        <v>0</v>
      </c>
      <c r="DT20" s="260">
        <f t="shared" ref="DT20" si="143">SUM(CP20,DQ20,DS20)</f>
        <v>0.41319444444444409</v>
      </c>
      <c r="DU20" s="264">
        <f t="shared" ref="DU20" si="144">IF(DT20&lt;0,"-"&amp;TEXT(ABS(DT20),"[hh]:mm"),DT20)</f>
        <v>0.41319444444444409</v>
      </c>
      <c r="DW20" s="219">
        <v>7</v>
      </c>
      <c r="DX20" s="72">
        <v>0.41319444444444442</v>
      </c>
      <c r="DY20" s="112">
        <v>0.54166666666666663</v>
      </c>
      <c r="DZ20" s="256">
        <f t="shared" si="31"/>
        <v>0.12847222222222221</v>
      </c>
      <c r="EA20" s="80">
        <v>0.40625</v>
      </c>
      <c r="EB20" s="71">
        <v>0.58333333333333337</v>
      </c>
      <c r="EC20" s="256">
        <f t="shared" si="32"/>
        <v>0.17708333333333337</v>
      </c>
      <c r="ED20" s="75"/>
      <c r="EE20" s="76"/>
      <c r="EF20" s="256">
        <f t="shared" si="33"/>
        <v>0</v>
      </c>
      <c r="EG20" s="72">
        <v>0.41319444444444442</v>
      </c>
      <c r="EH20" s="71">
        <v>0.54166666666666663</v>
      </c>
      <c r="EI20" s="256">
        <f t="shared" si="34"/>
        <v>0.12847222222222221</v>
      </c>
      <c r="EJ20" s="80">
        <v>0.40625</v>
      </c>
      <c r="EK20" s="112">
        <v>0.58333333333333337</v>
      </c>
      <c r="EL20" s="256">
        <f t="shared" si="35"/>
        <v>0.17708333333333337</v>
      </c>
      <c r="EM20" s="73">
        <v>0.39583333333333331</v>
      </c>
      <c r="EN20" s="71">
        <v>0.54166666666666663</v>
      </c>
      <c r="EO20" s="256">
        <f t="shared" si="36"/>
        <v>0.14583333333333331</v>
      </c>
      <c r="EP20" s="75"/>
      <c r="EQ20" s="76"/>
      <c r="ER20" s="256">
        <f t="shared" si="37"/>
        <v>0</v>
      </c>
      <c r="ES20" s="256">
        <f t="shared" si="38"/>
        <v>0.75694444444444442</v>
      </c>
      <c r="ET20" s="214">
        <v>1.5729166666666667</v>
      </c>
      <c r="EU20" s="260">
        <f>ES20+ES21</f>
        <v>1.7465277777777777</v>
      </c>
      <c r="EV20" s="260">
        <f>EU20-ET20</f>
        <v>0.17361111111111094</v>
      </c>
      <c r="EW20" s="264">
        <f>IF(EV20&lt;0,"-"&amp;TEXT(ABS(EV20),"[hh]:mm"),EV20)</f>
        <v>0.17361111111111094</v>
      </c>
      <c r="EX20" s="212">
        <v>0</v>
      </c>
      <c r="EY20" s="260">
        <f t="shared" ref="EY20" si="145">SUM(DU20,EV20,EX20)</f>
        <v>0.58680555555555503</v>
      </c>
      <c r="EZ20" s="264">
        <f t="shared" ref="EZ20" si="146">IF(EY20&lt;0,"-"&amp;TEXT(ABS(EY20),"[hh]:mm"),EY20)</f>
        <v>0.58680555555555503</v>
      </c>
      <c r="FB20" s="219">
        <v>7</v>
      </c>
      <c r="FC20" s="72">
        <v>0.41319444444444442</v>
      </c>
      <c r="FD20" s="112">
        <v>0.54166666666666663</v>
      </c>
      <c r="FE20" s="256">
        <f t="shared" si="39"/>
        <v>0.12847222222222221</v>
      </c>
      <c r="FF20" s="80">
        <v>0.40625</v>
      </c>
      <c r="FG20" s="71">
        <v>0.58333333333333337</v>
      </c>
      <c r="FH20" s="256">
        <f t="shared" si="40"/>
        <v>0.17708333333333337</v>
      </c>
      <c r="FI20" s="75"/>
      <c r="FJ20" s="76"/>
      <c r="FK20" s="256">
        <f t="shared" si="41"/>
        <v>0</v>
      </c>
      <c r="FL20" s="75"/>
      <c r="FM20" s="76"/>
      <c r="FN20" s="256">
        <f t="shared" si="42"/>
        <v>0</v>
      </c>
      <c r="FO20" s="80">
        <v>0.40625</v>
      </c>
      <c r="FP20" s="112">
        <v>0.58333333333333337</v>
      </c>
      <c r="FQ20" s="256">
        <f t="shared" si="43"/>
        <v>0.17708333333333337</v>
      </c>
      <c r="FR20" s="73">
        <v>0.39583333333333331</v>
      </c>
      <c r="FS20" s="71">
        <v>0.54166666666666663</v>
      </c>
      <c r="FT20" s="256">
        <f t="shared" si="44"/>
        <v>0.14583333333333331</v>
      </c>
      <c r="FU20" s="75"/>
      <c r="FV20" s="76"/>
      <c r="FW20" s="256">
        <f t="shared" si="45"/>
        <v>0</v>
      </c>
      <c r="FX20" s="256">
        <f t="shared" si="46"/>
        <v>0.62847222222222232</v>
      </c>
      <c r="FY20" s="214">
        <v>1.5729166666666667</v>
      </c>
      <c r="FZ20" s="260">
        <f>FX20+FX21</f>
        <v>1.7326388888888888</v>
      </c>
      <c r="GA20" s="260">
        <f>FZ20-FY20</f>
        <v>0.1597222222222221</v>
      </c>
      <c r="GB20" s="264">
        <f>IF(GA20&lt;0,"-"&amp;TEXT(ABS(GA20),"[hh]:mm"),GA20)</f>
        <v>0.1597222222222221</v>
      </c>
      <c r="GC20" s="212">
        <v>0</v>
      </c>
      <c r="GD20" s="260">
        <f t="shared" ref="GD20" si="147">SUM(EZ20,GA20,GC20)</f>
        <v>0.74652777777777712</v>
      </c>
      <c r="GE20" s="264">
        <f t="shared" ref="GE20" si="148">IF(GD20&lt;0,"-"&amp;TEXT(ABS(GD20),"[hh]:mm"),GD20)</f>
        <v>0.74652777777777712</v>
      </c>
      <c r="GF20" s="338"/>
      <c r="GG20" s="198">
        <v>7</v>
      </c>
      <c r="GH20" s="303">
        <v>0.41319444444444442</v>
      </c>
      <c r="GI20" s="303"/>
      <c r="GJ20" s="303"/>
      <c r="GK20" s="303"/>
      <c r="GL20" s="303"/>
      <c r="GM20" s="303">
        <v>0.625</v>
      </c>
      <c r="GN20" s="303"/>
      <c r="GO20" s="303"/>
      <c r="GP20" s="303"/>
      <c r="GQ20" s="303"/>
      <c r="GR20" s="254">
        <f t="shared" si="50"/>
        <v>0.625</v>
      </c>
      <c r="GS20" s="303">
        <v>0.41319444444444442</v>
      </c>
      <c r="GT20" s="303"/>
      <c r="GU20" s="303"/>
      <c r="GV20" s="303"/>
      <c r="GW20" s="303"/>
      <c r="GX20" s="303">
        <v>0.625</v>
      </c>
      <c r="GY20" s="303"/>
      <c r="GZ20" s="303"/>
      <c r="HA20" s="303"/>
      <c r="HB20" s="303"/>
      <c r="HC20" s="254">
        <f t="shared" si="51"/>
        <v>0.625</v>
      </c>
      <c r="HD20" s="303">
        <v>0.41319444444444442</v>
      </c>
      <c r="HE20" s="303"/>
      <c r="HF20" s="303"/>
      <c r="HG20" s="303"/>
      <c r="HH20" s="303"/>
      <c r="HI20" s="303">
        <v>0.625</v>
      </c>
      <c r="HJ20" s="303"/>
      <c r="HK20" s="303"/>
      <c r="HL20" s="303"/>
      <c r="HM20" s="303"/>
      <c r="HN20" s="254">
        <f t="shared" si="52"/>
        <v>0.625</v>
      </c>
      <c r="HO20" s="303">
        <v>0.41319444444444442</v>
      </c>
      <c r="HP20" s="303"/>
      <c r="HQ20" s="303"/>
      <c r="HR20" s="303"/>
      <c r="HS20" s="303"/>
      <c r="HT20" s="303">
        <v>0.625</v>
      </c>
      <c r="HU20" s="303"/>
      <c r="HV20" s="303"/>
      <c r="HW20" s="303"/>
      <c r="HX20" s="303"/>
      <c r="HY20" s="254">
        <f t="shared" si="53"/>
        <v>0.625</v>
      </c>
      <c r="HZ20" s="303">
        <v>0.41319444444444442</v>
      </c>
      <c r="IA20" s="303"/>
      <c r="IB20" s="303"/>
      <c r="IC20" s="303"/>
      <c r="ID20" s="303"/>
      <c r="IE20" s="303">
        <v>0.625</v>
      </c>
      <c r="IF20" s="303"/>
      <c r="IG20" s="303"/>
      <c r="IH20" s="303"/>
      <c r="II20" s="303"/>
      <c r="IJ20" s="254">
        <f t="shared" si="54"/>
        <v>0.625</v>
      </c>
      <c r="IK20" s="303">
        <v>0.41319444444444442</v>
      </c>
      <c r="IL20" s="303"/>
      <c r="IM20" s="303"/>
      <c r="IN20" s="303"/>
      <c r="IO20" s="303"/>
      <c r="IP20" s="357">
        <v>0.625</v>
      </c>
      <c r="IQ20" s="357"/>
      <c r="IR20" s="357"/>
      <c r="IS20" s="357"/>
      <c r="IT20" s="357"/>
      <c r="IU20" s="254">
        <f t="shared" si="55"/>
        <v>0.625</v>
      </c>
      <c r="IV20" s="303">
        <v>0.41319444444444442</v>
      </c>
      <c r="IW20" s="303"/>
      <c r="IX20" s="303"/>
      <c r="IY20" s="303"/>
      <c r="IZ20" s="303"/>
      <c r="JA20" s="303">
        <v>0.625</v>
      </c>
      <c r="JB20" s="303"/>
      <c r="JC20" s="303"/>
      <c r="JD20" s="303"/>
      <c r="JE20" s="303"/>
      <c r="JF20" s="254">
        <f t="shared" si="56"/>
        <v>0.625</v>
      </c>
      <c r="JG20" s="258">
        <f t="shared" ca="1" si="47"/>
        <v>2.6111111111111112</v>
      </c>
      <c r="JH20" s="214">
        <v>1.5729166666666667</v>
      </c>
      <c r="JI20" s="295">
        <f t="shared" ref="JI20" ca="1" si="149">JG20+JG21</f>
        <v>3.9861111111111112</v>
      </c>
      <c r="JJ20" s="295">
        <f t="shared" ref="JJ20" ca="1" si="150">JI20-JH20</f>
        <v>2.4131944444444446</v>
      </c>
      <c r="JK20" s="296">
        <f t="shared" ref="JK20" ca="1" si="151">IF(JJ20&lt;0,"-"&amp;TEXT(ABS(JJ20),"[hh]:mm"),JJ20)</f>
        <v>2.4131944444444446</v>
      </c>
      <c r="JL20" s="295">
        <v>0</v>
      </c>
      <c r="JM20" s="295">
        <f ca="1">SUM(IK20,JJ20,JL20)</f>
        <v>2.8263888888888893</v>
      </c>
      <c r="JN20" s="296">
        <f t="shared" ref="JN20" ca="1" si="152">IF(JM20&lt;0,"-"&amp;TEXT(ABS(JM20),"[hh]:mm"),JM20)</f>
        <v>2.8263888888888893</v>
      </c>
    </row>
    <row r="21" spans="1:274" ht="16.2" customHeight="1" thickBot="1" x14ac:dyDescent="0.35">
      <c r="A21" s="213"/>
      <c r="C21" s="220"/>
      <c r="D21" s="74">
        <v>0.58333333333333337</v>
      </c>
      <c r="E21" s="70">
        <v>0.80208333333333337</v>
      </c>
      <c r="F21" s="257">
        <f>E21-D21</f>
        <v>0.21875</v>
      </c>
      <c r="G21" s="74">
        <v>0.625</v>
      </c>
      <c r="H21" s="70">
        <v>0.8125</v>
      </c>
      <c r="I21" s="257">
        <f t="shared" si="0"/>
        <v>0.1875</v>
      </c>
      <c r="J21" s="77"/>
      <c r="K21" s="78"/>
      <c r="L21" s="257">
        <f t="shared" si="1"/>
        <v>0</v>
      </c>
      <c r="M21" s="77"/>
      <c r="N21" s="78"/>
      <c r="O21" s="257">
        <f t="shared" si="2"/>
        <v>0</v>
      </c>
      <c r="P21" s="77"/>
      <c r="Q21" s="78"/>
      <c r="R21" s="257">
        <f t="shared" si="3"/>
        <v>0</v>
      </c>
      <c r="S21" s="69">
        <v>0.58333333333333337</v>
      </c>
      <c r="T21" s="79">
        <v>0.79166666666666663</v>
      </c>
      <c r="U21" s="257">
        <f t="shared" si="48"/>
        <v>0.20833333333333326</v>
      </c>
      <c r="V21" s="77"/>
      <c r="W21" s="78"/>
      <c r="X21" s="257">
        <f t="shared" si="5"/>
        <v>0</v>
      </c>
      <c r="Y21" s="259">
        <f t="shared" si="6"/>
        <v>0.61458333333333326</v>
      </c>
      <c r="Z21" s="215"/>
      <c r="AA21" s="261"/>
      <c r="AB21" s="261"/>
      <c r="AC21" s="265"/>
      <c r="AD21" s="213"/>
      <c r="AE21" s="261"/>
      <c r="AF21" s="265"/>
      <c r="AH21" s="220"/>
      <c r="AI21" s="74">
        <v>0.58333333333333337</v>
      </c>
      <c r="AJ21" s="70">
        <v>0.80208333333333337</v>
      </c>
      <c r="AK21" s="257">
        <f t="shared" si="7"/>
        <v>0.21875</v>
      </c>
      <c r="AL21" s="74">
        <v>0.625</v>
      </c>
      <c r="AM21" s="70">
        <v>0.80208333333333337</v>
      </c>
      <c r="AN21" s="257">
        <f t="shared" si="8"/>
        <v>0.17708333333333337</v>
      </c>
      <c r="AO21" s="77"/>
      <c r="AP21" s="78"/>
      <c r="AQ21" s="257">
        <f t="shared" si="9"/>
        <v>0</v>
      </c>
      <c r="AR21" s="77"/>
      <c r="AS21" s="78"/>
      <c r="AT21" s="257">
        <f t="shared" si="10"/>
        <v>0</v>
      </c>
      <c r="AU21" s="74">
        <v>0.625</v>
      </c>
      <c r="AV21" s="70">
        <v>0.80208333333333337</v>
      </c>
      <c r="AW21" s="257">
        <f t="shared" si="11"/>
        <v>0.17708333333333337</v>
      </c>
      <c r="AX21" s="69">
        <v>0.58333333333333337</v>
      </c>
      <c r="AY21" s="79">
        <v>0.79166666666666663</v>
      </c>
      <c r="AZ21" s="257">
        <f t="shared" si="12"/>
        <v>0.20833333333333326</v>
      </c>
      <c r="BA21" s="96">
        <v>0.54166666666666663</v>
      </c>
      <c r="BB21" s="97">
        <v>0.79166666666666663</v>
      </c>
      <c r="BC21" s="257">
        <f t="shared" si="13"/>
        <v>0.25</v>
      </c>
      <c r="BD21" s="259">
        <f t="shared" si="14"/>
        <v>1.03125</v>
      </c>
      <c r="BE21" s="215"/>
      <c r="BF21" s="261"/>
      <c r="BG21" s="261"/>
      <c r="BH21" s="265"/>
      <c r="BI21" s="213"/>
      <c r="BJ21" s="261"/>
      <c r="BK21" s="265"/>
      <c r="BM21" s="220"/>
      <c r="BN21" s="74">
        <v>0.58333333333333337</v>
      </c>
      <c r="BO21" s="70">
        <v>0.80208333333333337</v>
      </c>
      <c r="BP21" s="257">
        <f t="shared" si="15"/>
        <v>0.21875</v>
      </c>
      <c r="BQ21" s="74">
        <v>0.58333333333333337</v>
      </c>
      <c r="BR21" s="70">
        <v>0.80208333333333337</v>
      </c>
      <c r="BS21" s="257">
        <f t="shared" si="16"/>
        <v>0.21875</v>
      </c>
      <c r="BT21" s="74">
        <v>0.5625</v>
      </c>
      <c r="BU21" s="79">
        <v>0.77083333333333337</v>
      </c>
      <c r="BV21" s="257">
        <f t="shared" si="17"/>
        <v>0.20833333333333337</v>
      </c>
      <c r="BW21" s="77"/>
      <c r="BX21" s="78"/>
      <c r="BY21" s="257">
        <f t="shared" si="18"/>
        <v>0</v>
      </c>
      <c r="BZ21" s="74">
        <v>0.625</v>
      </c>
      <c r="CA21" s="79">
        <v>0.79166666666666663</v>
      </c>
      <c r="CB21" s="81">
        <f t="shared" si="61"/>
        <v>0.16666666666666663</v>
      </c>
      <c r="CC21" s="69">
        <v>0.58333333333333337</v>
      </c>
      <c r="CD21" s="79">
        <v>0.79166666666666663</v>
      </c>
      <c r="CE21" s="257">
        <f t="shared" si="20"/>
        <v>0.20833333333333326</v>
      </c>
      <c r="CF21" s="77"/>
      <c r="CG21" s="78"/>
      <c r="CH21" s="257">
        <f t="shared" si="21"/>
        <v>0</v>
      </c>
      <c r="CI21" s="259">
        <f t="shared" si="22"/>
        <v>1.0208333333333333</v>
      </c>
      <c r="CJ21" s="215"/>
      <c r="CK21" s="261"/>
      <c r="CL21" s="261"/>
      <c r="CM21" s="265"/>
      <c r="CN21" s="213"/>
      <c r="CO21" s="261"/>
      <c r="CP21" s="265"/>
      <c r="CR21" s="220"/>
      <c r="CS21" s="74">
        <v>0.58333333333333337</v>
      </c>
      <c r="CT21" s="70">
        <v>0.80208333333333337</v>
      </c>
      <c r="CU21" s="257">
        <f t="shared" si="23"/>
        <v>0.21875</v>
      </c>
      <c r="CV21" s="74">
        <v>0.625</v>
      </c>
      <c r="CW21" s="70">
        <v>0.80208333333333337</v>
      </c>
      <c r="CX21" s="257">
        <f t="shared" si="24"/>
        <v>0.17708333333333337</v>
      </c>
      <c r="CY21" s="77"/>
      <c r="CZ21" s="78"/>
      <c r="DA21" s="257">
        <f t="shared" si="25"/>
        <v>0</v>
      </c>
      <c r="DB21" s="69">
        <v>0.625</v>
      </c>
      <c r="DC21" s="70">
        <v>0.80208333333333337</v>
      </c>
      <c r="DD21" s="257">
        <f t="shared" si="26"/>
        <v>0.17708333333333337</v>
      </c>
      <c r="DE21" s="74">
        <v>0.58333333333333337</v>
      </c>
      <c r="DF21" s="70">
        <v>0.80208333333333337</v>
      </c>
      <c r="DG21" s="257">
        <f t="shared" si="27"/>
        <v>0.21875</v>
      </c>
      <c r="DH21" s="69">
        <v>0.58333333333333337</v>
      </c>
      <c r="DI21" s="70">
        <v>0.8125</v>
      </c>
      <c r="DJ21" s="257">
        <f t="shared" si="28"/>
        <v>0.22916666666666663</v>
      </c>
      <c r="DK21" s="77"/>
      <c r="DL21" s="78"/>
      <c r="DM21" s="257">
        <f t="shared" si="29"/>
        <v>0</v>
      </c>
      <c r="DN21" s="259">
        <f t="shared" si="30"/>
        <v>1.0208333333333335</v>
      </c>
      <c r="DO21" s="215"/>
      <c r="DP21" s="261"/>
      <c r="DQ21" s="261"/>
      <c r="DR21" s="265"/>
      <c r="DS21" s="213"/>
      <c r="DT21" s="261"/>
      <c r="DU21" s="265"/>
      <c r="DW21" s="220"/>
      <c r="DX21" s="74">
        <v>0.58333333333333337</v>
      </c>
      <c r="DY21" s="70">
        <v>0.80208333333333337</v>
      </c>
      <c r="DZ21" s="257">
        <f t="shared" si="31"/>
        <v>0.21875</v>
      </c>
      <c r="EA21" s="74">
        <v>0.625</v>
      </c>
      <c r="EB21" s="70">
        <v>0.80208333333333337</v>
      </c>
      <c r="EC21" s="257">
        <f t="shared" si="32"/>
        <v>0.17708333333333337</v>
      </c>
      <c r="ED21" s="77"/>
      <c r="EE21" s="78"/>
      <c r="EF21" s="257">
        <f t="shared" si="33"/>
        <v>0</v>
      </c>
      <c r="EG21" s="69">
        <v>0.58333333333333337</v>
      </c>
      <c r="EH21" s="70">
        <v>0.80208333333333337</v>
      </c>
      <c r="EI21" s="257">
        <f t="shared" si="34"/>
        <v>0.21875</v>
      </c>
      <c r="EJ21" s="74">
        <v>0.625</v>
      </c>
      <c r="EK21" s="79">
        <v>0.79166666666666663</v>
      </c>
      <c r="EL21" s="257">
        <f t="shared" si="35"/>
        <v>0.16666666666666663</v>
      </c>
      <c r="EM21" s="69">
        <v>0.58333333333333337</v>
      </c>
      <c r="EN21" s="1">
        <v>0.79166666666666663</v>
      </c>
      <c r="EO21" s="257">
        <f t="shared" si="36"/>
        <v>0.20833333333333326</v>
      </c>
      <c r="EP21" s="77"/>
      <c r="EQ21" s="78"/>
      <c r="ER21" s="257">
        <f t="shared" si="37"/>
        <v>0</v>
      </c>
      <c r="ES21" s="259">
        <f t="shared" si="38"/>
        <v>0.98958333333333326</v>
      </c>
      <c r="ET21" s="215"/>
      <c r="EU21" s="261"/>
      <c r="EV21" s="261"/>
      <c r="EW21" s="265"/>
      <c r="EX21" s="213"/>
      <c r="EY21" s="261"/>
      <c r="EZ21" s="265"/>
      <c r="FB21" s="220"/>
      <c r="FC21" s="74">
        <v>0.58333333333333337</v>
      </c>
      <c r="FD21" s="70">
        <v>0.80208333333333337</v>
      </c>
      <c r="FE21" s="257">
        <f t="shared" si="39"/>
        <v>0.21875</v>
      </c>
      <c r="FF21" s="74">
        <v>0.625</v>
      </c>
      <c r="FG21" s="70">
        <v>0.80208333333333337</v>
      </c>
      <c r="FH21" s="257">
        <f t="shared" si="40"/>
        <v>0.17708333333333337</v>
      </c>
      <c r="FI21" s="77"/>
      <c r="FJ21" s="78"/>
      <c r="FK21" s="257">
        <f t="shared" si="41"/>
        <v>0</v>
      </c>
      <c r="FL21" s="69">
        <v>0.58333333333333337</v>
      </c>
      <c r="FM21" s="70">
        <v>0.91666666666666663</v>
      </c>
      <c r="FN21" s="257">
        <f t="shared" si="42"/>
        <v>0.33333333333333326</v>
      </c>
      <c r="FO21" s="74">
        <v>0.625</v>
      </c>
      <c r="FP21" s="79">
        <v>0.79166666666666663</v>
      </c>
      <c r="FQ21" s="257">
        <f t="shared" si="43"/>
        <v>0.16666666666666663</v>
      </c>
      <c r="FR21" s="69">
        <v>0.58333333333333337</v>
      </c>
      <c r="FS21" s="1">
        <v>0.79166666666666663</v>
      </c>
      <c r="FT21" s="257">
        <f t="shared" si="44"/>
        <v>0.20833333333333326</v>
      </c>
      <c r="FU21" s="77"/>
      <c r="FV21" s="78"/>
      <c r="FW21" s="257">
        <f t="shared" si="45"/>
        <v>0</v>
      </c>
      <c r="FX21" s="259">
        <f t="shared" si="46"/>
        <v>1.1041666666666665</v>
      </c>
      <c r="FY21" s="215"/>
      <c r="FZ21" s="261"/>
      <c r="GA21" s="261"/>
      <c r="GB21" s="265"/>
      <c r="GC21" s="213"/>
      <c r="GD21" s="261"/>
      <c r="GE21" s="265"/>
      <c r="GF21" s="338"/>
      <c r="GG21" s="199"/>
      <c r="GH21" s="304">
        <v>0.66666666666666663</v>
      </c>
      <c r="GI21" s="304"/>
      <c r="GJ21" s="304"/>
      <c r="GK21" s="304"/>
      <c r="GL21" s="304"/>
      <c r="GM21" s="304">
        <v>0.70833333333333337</v>
      </c>
      <c r="GN21" s="304"/>
      <c r="GO21" s="304"/>
      <c r="GP21" s="304"/>
      <c r="GQ21" s="304"/>
      <c r="GR21" s="255">
        <f t="shared" si="50"/>
        <v>0.70833333333333337</v>
      </c>
      <c r="GS21" s="304">
        <v>0.66666666666666663</v>
      </c>
      <c r="GT21" s="304"/>
      <c r="GU21" s="304"/>
      <c r="GV21" s="304"/>
      <c r="GW21" s="304"/>
      <c r="GX21" s="304">
        <v>0.70833333333333337</v>
      </c>
      <c r="GY21" s="304"/>
      <c r="GZ21" s="304"/>
      <c r="HA21" s="304"/>
      <c r="HB21" s="304"/>
      <c r="HC21" s="255">
        <f t="shared" si="51"/>
        <v>0.70833333333333337</v>
      </c>
      <c r="HD21" s="304">
        <v>0.66666666666666663</v>
      </c>
      <c r="HE21" s="304"/>
      <c r="HF21" s="304"/>
      <c r="HG21" s="304"/>
      <c r="HH21" s="304"/>
      <c r="HI21" s="304">
        <v>0.70833333333333337</v>
      </c>
      <c r="HJ21" s="304"/>
      <c r="HK21" s="304"/>
      <c r="HL21" s="304"/>
      <c r="HM21" s="304"/>
      <c r="HN21" s="255">
        <f t="shared" si="52"/>
        <v>0.70833333333333337</v>
      </c>
      <c r="HO21" s="304">
        <v>0.66666666666666663</v>
      </c>
      <c r="HP21" s="304"/>
      <c r="HQ21" s="304"/>
      <c r="HR21" s="304"/>
      <c r="HS21" s="304"/>
      <c r="HT21" s="304">
        <v>0.70833333333333337</v>
      </c>
      <c r="HU21" s="304"/>
      <c r="HV21" s="304"/>
      <c r="HW21" s="304"/>
      <c r="HX21" s="304"/>
      <c r="HY21" s="255">
        <f t="shared" si="53"/>
        <v>0.70833333333333337</v>
      </c>
      <c r="HZ21" s="304">
        <v>0.66666666666666663</v>
      </c>
      <c r="IA21" s="304"/>
      <c r="IB21" s="304"/>
      <c r="IC21" s="304"/>
      <c r="ID21" s="304"/>
      <c r="IE21" s="304">
        <v>0.70833333333333337</v>
      </c>
      <c r="IF21" s="304"/>
      <c r="IG21" s="304"/>
      <c r="IH21" s="304"/>
      <c r="II21" s="304"/>
      <c r="IJ21" s="255">
        <f t="shared" si="54"/>
        <v>0.70833333333333337</v>
      </c>
      <c r="IK21" s="304">
        <v>0.66666666666666663</v>
      </c>
      <c r="IL21" s="304"/>
      <c r="IM21" s="304"/>
      <c r="IN21" s="304"/>
      <c r="IO21" s="304"/>
      <c r="IP21" s="304">
        <v>0.70833333333333337</v>
      </c>
      <c r="IQ21" s="304"/>
      <c r="IR21" s="304"/>
      <c r="IS21" s="304"/>
      <c r="IT21" s="304"/>
      <c r="IU21" s="255">
        <f t="shared" si="55"/>
        <v>0.70833333333333337</v>
      </c>
      <c r="IV21" s="304">
        <v>0.66666666666666663</v>
      </c>
      <c r="IW21" s="304"/>
      <c r="IX21" s="304"/>
      <c r="IY21" s="304"/>
      <c r="IZ21" s="304"/>
      <c r="JA21" s="304">
        <v>0.70833333333333337</v>
      </c>
      <c r="JB21" s="304"/>
      <c r="JC21" s="304"/>
      <c r="JD21" s="304"/>
      <c r="JE21" s="304"/>
      <c r="JF21" s="255">
        <f t="shared" si="56"/>
        <v>0.70833333333333337</v>
      </c>
      <c r="JG21" s="259">
        <f t="shared" ca="1" si="47"/>
        <v>1.375</v>
      </c>
      <c r="JH21" s="215"/>
      <c r="JI21" s="299"/>
      <c r="JJ21" s="299"/>
      <c r="JK21" s="300"/>
      <c r="JL21" s="299"/>
      <c r="JM21" s="299"/>
      <c r="JN21" s="300"/>
    </row>
    <row r="22" spans="1:274" ht="15.75" customHeight="1" x14ac:dyDescent="0.3">
      <c r="A22" s="212">
        <v>0.37152777777777773</v>
      </c>
      <c r="B22" s="15"/>
      <c r="C22" s="198">
        <v>8</v>
      </c>
      <c r="D22" s="73">
        <v>0.41319444444444442</v>
      </c>
      <c r="E22" s="71">
        <v>0.5</v>
      </c>
      <c r="F22" s="256">
        <f>E22-D22</f>
        <v>8.680555555555558E-2</v>
      </c>
      <c r="G22" s="72">
        <v>0.41319444444444442</v>
      </c>
      <c r="H22" s="71">
        <v>0.58333333333333337</v>
      </c>
      <c r="I22" s="256">
        <f t="shared" si="0"/>
        <v>0.17013888888888895</v>
      </c>
      <c r="J22" s="123"/>
      <c r="K22" s="124"/>
      <c r="L22" s="256">
        <f t="shared" si="1"/>
        <v>0</v>
      </c>
      <c r="M22" s="123"/>
      <c r="N22" s="124"/>
      <c r="O22" s="256">
        <f t="shared" si="2"/>
        <v>0</v>
      </c>
      <c r="P22" s="123"/>
      <c r="Q22" s="124"/>
      <c r="R22" s="256">
        <f t="shared" si="3"/>
        <v>0</v>
      </c>
      <c r="S22" s="123"/>
      <c r="T22" s="124"/>
      <c r="U22" s="256">
        <f t="shared" si="48"/>
        <v>0</v>
      </c>
      <c r="V22" s="75"/>
      <c r="W22" s="76"/>
      <c r="X22" s="256">
        <f t="shared" si="5"/>
        <v>0</v>
      </c>
      <c r="Y22" s="256">
        <f t="shared" si="6"/>
        <v>0.25694444444444453</v>
      </c>
      <c r="Z22" s="214">
        <v>0.58333333333333337</v>
      </c>
      <c r="AA22" s="260">
        <f>Y22+Y23</f>
        <v>0.5902777777777779</v>
      </c>
      <c r="AB22" s="260">
        <f>AA22-Z22</f>
        <v>6.9444444444445308E-3</v>
      </c>
      <c r="AC22" s="264">
        <f>IF(AB22&lt;0,"-"&amp;TEXT(ABS(AB22),"[hh]:mm"),AB22)</f>
        <v>6.9444444444445308E-3</v>
      </c>
      <c r="AD22" s="212">
        <v>0</v>
      </c>
      <c r="AE22" s="260">
        <f t="shared" ref="AE22" si="153">SUM(A22,AB22,AD22)</f>
        <v>0.37847222222222227</v>
      </c>
      <c r="AF22" s="264">
        <f t="shared" ref="AF22" si="154">IF(AE22&lt;0,"-"&amp;TEXT(ABS(AE22),"[hh]:mm"),AE22)</f>
        <v>0.37847222222222227</v>
      </c>
      <c r="AG22" s="15"/>
      <c r="AH22" s="198">
        <v>8</v>
      </c>
      <c r="AI22" s="123"/>
      <c r="AJ22" s="124"/>
      <c r="AK22" s="256">
        <f t="shared" si="7"/>
        <v>0</v>
      </c>
      <c r="AL22" s="123"/>
      <c r="AM22" s="124"/>
      <c r="AN22" s="256">
        <f t="shared" si="8"/>
        <v>0</v>
      </c>
      <c r="AO22" s="123"/>
      <c r="AP22" s="124"/>
      <c r="AQ22" s="256">
        <f t="shared" si="9"/>
        <v>0</v>
      </c>
      <c r="AR22" s="123"/>
      <c r="AS22" s="124"/>
      <c r="AT22" s="256">
        <f t="shared" si="10"/>
        <v>0</v>
      </c>
      <c r="AU22" s="73">
        <v>0.41319444444444442</v>
      </c>
      <c r="AV22" s="71">
        <v>0.5</v>
      </c>
      <c r="AW22" s="256">
        <f t="shared" si="11"/>
        <v>8.680555555555558E-2</v>
      </c>
      <c r="AX22" s="100"/>
      <c r="AY22" s="101"/>
      <c r="AZ22" s="256">
        <f t="shared" si="12"/>
        <v>0</v>
      </c>
      <c r="BA22" s="75"/>
      <c r="BB22" s="76"/>
      <c r="BC22" s="256">
        <f t="shared" si="13"/>
        <v>0</v>
      </c>
      <c r="BD22" s="256">
        <f t="shared" si="14"/>
        <v>8.680555555555558E-2</v>
      </c>
      <c r="BE22" s="214">
        <v>0.58333333333333337</v>
      </c>
      <c r="BF22" s="260">
        <f>BD22+BD23</f>
        <v>0.25347222222222232</v>
      </c>
      <c r="BG22" s="260">
        <f>BF22-BE22</f>
        <v>-0.32986111111111105</v>
      </c>
      <c r="BH22" s="264" t="str">
        <f>IF(BG22&lt;0,"-"&amp;TEXT(ABS(BG22),"[hh]:mm"),BG22)</f>
        <v>-07:55</v>
      </c>
      <c r="BI22" s="212">
        <v>0</v>
      </c>
      <c r="BJ22" s="260">
        <f t="shared" ref="BJ22" si="155">SUM(AF22,BG22,BI22)</f>
        <v>4.8611111111111216E-2</v>
      </c>
      <c r="BK22" s="264">
        <f t="shared" ref="BK22" si="156">IF(BJ22&lt;0,"-"&amp;TEXT(ABS(BJ22),"[hh]:mm"),BJ22)</f>
        <v>4.8611111111111216E-2</v>
      </c>
      <c r="BL22" s="15"/>
      <c r="BM22" s="198">
        <v>8</v>
      </c>
      <c r="BN22" s="123"/>
      <c r="BO22" s="124"/>
      <c r="BP22" s="256">
        <f t="shared" si="15"/>
        <v>0</v>
      </c>
      <c r="BQ22" s="123"/>
      <c r="BR22" s="124"/>
      <c r="BS22" s="256">
        <f t="shared" si="16"/>
        <v>0</v>
      </c>
      <c r="BT22" s="123"/>
      <c r="BU22" s="124"/>
      <c r="BV22" s="256">
        <f t="shared" si="17"/>
        <v>0</v>
      </c>
      <c r="BW22" s="123"/>
      <c r="BX22" s="124"/>
      <c r="BY22" s="256">
        <f t="shared" si="18"/>
        <v>0</v>
      </c>
      <c r="BZ22" s="73">
        <v>0.41319444444444442</v>
      </c>
      <c r="CA22" s="71">
        <v>0.5</v>
      </c>
      <c r="CB22" s="82">
        <f t="shared" si="61"/>
        <v>8.680555555555558E-2</v>
      </c>
      <c r="CC22" s="75"/>
      <c r="CD22" s="76"/>
      <c r="CE22" s="256">
        <f t="shared" si="20"/>
        <v>0</v>
      </c>
      <c r="CF22" s="75"/>
      <c r="CG22" s="76"/>
      <c r="CH22" s="256">
        <f t="shared" si="21"/>
        <v>0</v>
      </c>
      <c r="CI22" s="256">
        <f t="shared" si="22"/>
        <v>8.680555555555558E-2</v>
      </c>
      <c r="CJ22" s="214">
        <v>0.58333333333333337</v>
      </c>
      <c r="CK22" s="260">
        <f>CI22+CI23</f>
        <v>0.22222222222222232</v>
      </c>
      <c r="CL22" s="260">
        <f>CK22-CJ22</f>
        <v>-0.36111111111111105</v>
      </c>
      <c r="CM22" s="264" t="str">
        <f>IF(CL22&lt;0,"-"&amp;TEXT(ABS(CL22),"[hh]:mm"),CL22)</f>
        <v>-08:40</v>
      </c>
      <c r="CN22" s="212">
        <v>0</v>
      </c>
      <c r="CO22" s="260">
        <f t="shared" ref="CO22" si="157">SUM(BK22,CL22,CN22)</f>
        <v>-0.31249999999999983</v>
      </c>
      <c r="CP22" s="264" t="str">
        <f t="shared" ref="CP22" si="158">IF(CO22&lt;0,"-"&amp;TEXT(ABS(CO22),"[hh]:mm"),CO22)</f>
        <v>-07:30</v>
      </c>
      <c r="CQ22" s="15"/>
      <c r="CR22" s="198">
        <v>8</v>
      </c>
      <c r="CS22" s="72">
        <v>0.41319444444444442</v>
      </c>
      <c r="CT22" s="112">
        <v>0.625</v>
      </c>
      <c r="CU22" s="256">
        <f t="shared" si="23"/>
        <v>0.21180555555555558</v>
      </c>
      <c r="CV22" s="123"/>
      <c r="CW22" s="124"/>
      <c r="CX22" s="256">
        <f t="shared" si="24"/>
        <v>0</v>
      </c>
      <c r="CY22" s="123"/>
      <c r="CZ22" s="124"/>
      <c r="DA22" s="256">
        <f t="shared" si="25"/>
        <v>0</v>
      </c>
      <c r="DB22" s="123"/>
      <c r="DC22" s="124"/>
      <c r="DD22" s="256">
        <f t="shared" si="26"/>
        <v>0</v>
      </c>
      <c r="DE22" s="73">
        <v>0.41319444444444442</v>
      </c>
      <c r="DF22" s="71">
        <v>0.58333333333333337</v>
      </c>
      <c r="DG22" s="256">
        <f t="shared" si="27"/>
        <v>0.17013888888888895</v>
      </c>
      <c r="DH22" s="73">
        <v>0.39583333333333331</v>
      </c>
      <c r="DI22" s="71">
        <v>0.5</v>
      </c>
      <c r="DJ22" s="256">
        <f t="shared" si="28"/>
        <v>0.10416666666666669</v>
      </c>
      <c r="DK22" s="75"/>
      <c r="DL22" s="76"/>
      <c r="DM22" s="256">
        <f t="shared" si="29"/>
        <v>0</v>
      </c>
      <c r="DN22" s="256">
        <f t="shared" si="30"/>
        <v>0.48611111111111122</v>
      </c>
      <c r="DO22" s="214">
        <v>0.58333333333333337</v>
      </c>
      <c r="DP22" s="260">
        <f>DN22+DN23</f>
        <v>0.89583333333333348</v>
      </c>
      <c r="DQ22" s="260">
        <f>DP22-DO22</f>
        <v>0.31250000000000011</v>
      </c>
      <c r="DR22" s="264">
        <f>IF(DQ22&lt;0,"-"&amp;TEXT(ABS(DQ22),"[hh]:mm"),DQ22)</f>
        <v>0.31250000000000011</v>
      </c>
      <c r="DS22" s="212">
        <v>0</v>
      </c>
      <c r="DT22" s="260">
        <f t="shared" ref="DT22" si="159">SUM(CP22,DQ22,DS22)</f>
        <v>0.31250000000000011</v>
      </c>
      <c r="DU22" s="269">
        <f t="shared" ref="DU22" si="160">IF(DT22&lt;0,"-"&amp;TEXT(ABS(DT22),"[hh]:mm"),DT22)</f>
        <v>0.31250000000000011</v>
      </c>
      <c r="DV22" s="15"/>
      <c r="DW22" s="198">
        <v>8</v>
      </c>
      <c r="DX22" s="72">
        <v>0.41319444444444442</v>
      </c>
      <c r="DY22" s="112">
        <v>0.625</v>
      </c>
      <c r="DZ22" s="256">
        <f t="shared" si="31"/>
        <v>0.21180555555555558</v>
      </c>
      <c r="EA22" s="123"/>
      <c r="EB22" s="124"/>
      <c r="EC22" s="256">
        <f t="shared" si="32"/>
        <v>0</v>
      </c>
      <c r="ED22" s="123"/>
      <c r="EE22" s="124"/>
      <c r="EF22" s="256">
        <f t="shared" si="33"/>
        <v>0</v>
      </c>
      <c r="EG22" s="123"/>
      <c r="EH22" s="124"/>
      <c r="EI22" s="256">
        <f t="shared" si="34"/>
        <v>0</v>
      </c>
      <c r="EJ22" s="73">
        <v>0.41319444444444442</v>
      </c>
      <c r="EK22" s="71">
        <v>0.58333333333333337</v>
      </c>
      <c r="EL22" s="256">
        <f t="shared" si="35"/>
        <v>0.17013888888888895</v>
      </c>
      <c r="EM22" s="123"/>
      <c r="EN22" s="124"/>
      <c r="EO22" s="256">
        <f t="shared" si="36"/>
        <v>0</v>
      </c>
      <c r="EP22" s="75"/>
      <c r="EQ22" s="76"/>
      <c r="ER22" s="256">
        <f t="shared" si="37"/>
        <v>0</v>
      </c>
      <c r="ES22" s="256">
        <f t="shared" si="38"/>
        <v>0.38194444444444453</v>
      </c>
      <c r="ET22" s="214">
        <v>0.58333333333333337</v>
      </c>
      <c r="EU22" s="260">
        <f>ES22+ES23</f>
        <v>0.61111111111111116</v>
      </c>
      <c r="EV22" s="260">
        <f>EU22-ET22</f>
        <v>2.777777777777779E-2</v>
      </c>
      <c r="EW22" s="264">
        <f>IF(EV22&lt;0,"-"&amp;TEXT(ABS(EV22),"[hh]:mm"),EV22)</f>
        <v>2.777777777777779E-2</v>
      </c>
      <c r="EX22" s="212">
        <v>0</v>
      </c>
      <c r="EY22" s="260">
        <f t="shared" ref="EY22" si="161">SUM(DU22,EV22,EX22)</f>
        <v>0.3402777777777779</v>
      </c>
      <c r="EZ22" s="264">
        <f t="shared" ref="EZ22" si="162">IF(EY22&lt;0,"-"&amp;TEXT(ABS(EY22),"[hh]:mm"),EY22)</f>
        <v>0.3402777777777779</v>
      </c>
      <c r="FA22" s="15"/>
      <c r="FB22" s="198">
        <v>8</v>
      </c>
      <c r="FC22" s="72">
        <v>0.41319444444444442</v>
      </c>
      <c r="FD22" s="112">
        <v>0.625</v>
      </c>
      <c r="FE22" s="256">
        <f t="shared" si="39"/>
        <v>0.21180555555555558</v>
      </c>
      <c r="FF22" s="123"/>
      <c r="FG22" s="124"/>
      <c r="FH22" s="256">
        <f t="shared" si="40"/>
        <v>0</v>
      </c>
      <c r="FI22" s="123"/>
      <c r="FJ22" s="124"/>
      <c r="FK22" s="256">
        <f t="shared" si="41"/>
        <v>0</v>
      </c>
      <c r="FL22" s="123"/>
      <c r="FM22" s="124"/>
      <c r="FN22" s="256">
        <f t="shared" si="42"/>
        <v>0</v>
      </c>
      <c r="FO22" s="73">
        <v>0.41319444444444442</v>
      </c>
      <c r="FP22" s="71">
        <v>0.58333333333333337</v>
      </c>
      <c r="FQ22" s="256">
        <f t="shared" si="43"/>
        <v>0.17013888888888895</v>
      </c>
      <c r="FR22" s="123"/>
      <c r="FS22" s="124"/>
      <c r="FT22" s="256">
        <f t="shared" si="44"/>
        <v>0</v>
      </c>
      <c r="FU22" s="75"/>
      <c r="FV22" s="76"/>
      <c r="FW22" s="256">
        <f t="shared" si="45"/>
        <v>0</v>
      </c>
      <c r="FX22" s="256">
        <f t="shared" si="46"/>
        <v>0.38194444444444453</v>
      </c>
      <c r="FY22" s="214">
        <v>0.58333333333333337</v>
      </c>
      <c r="FZ22" s="260">
        <f>FX22+FX23</f>
        <v>0.61111111111111116</v>
      </c>
      <c r="GA22" s="260">
        <f>FZ22-FY22</f>
        <v>2.777777777777779E-2</v>
      </c>
      <c r="GB22" s="264">
        <f>IF(GA22&lt;0,"-"&amp;TEXT(ABS(GA22),"[hh]:mm"),GA22)</f>
        <v>2.777777777777779E-2</v>
      </c>
      <c r="GC22" s="212">
        <v>0</v>
      </c>
      <c r="GD22" s="260">
        <f t="shared" ref="GD22" si="163">SUM(EZ22,GA22,GC22)</f>
        <v>0.36805555555555569</v>
      </c>
      <c r="GE22" s="264">
        <f t="shared" ref="GE22" si="164">IF(GD22&lt;0,"-"&amp;TEXT(ABS(GD22),"[hh]:mm"),GD22)</f>
        <v>0.36805555555555569</v>
      </c>
      <c r="GF22" s="338"/>
      <c r="GG22" s="198">
        <v>8</v>
      </c>
      <c r="GH22" s="294"/>
      <c r="GI22" s="294"/>
      <c r="GJ22" s="294"/>
      <c r="GK22" s="294"/>
      <c r="GL22" s="294"/>
      <c r="GM22" s="294"/>
      <c r="GN22" s="294"/>
      <c r="GO22" s="294"/>
      <c r="GP22" s="294"/>
      <c r="GQ22" s="294"/>
      <c r="GR22" s="254">
        <f t="shared" ref="GR22:GR23" si="165">GM22-GL22</f>
        <v>0</v>
      </c>
      <c r="GS22" s="294"/>
      <c r="GT22" s="294"/>
      <c r="GU22" s="294"/>
      <c r="GV22" s="294"/>
      <c r="GW22" s="294"/>
      <c r="GX22" s="294"/>
      <c r="GY22" s="294"/>
      <c r="GZ22" s="294"/>
      <c r="HA22" s="294"/>
      <c r="HB22" s="294"/>
      <c r="HC22" s="254">
        <f t="shared" ref="HC22:HC23" si="166">GX22-GW22</f>
        <v>0</v>
      </c>
      <c r="HD22" s="294"/>
      <c r="HE22" s="294"/>
      <c r="HF22" s="294"/>
      <c r="HG22" s="294"/>
      <c r="HH22" s="294"/>
      <c r="HI22" s="294"/>
      <c r="HJ22" s="294"/>
      <c r="HK22" s="294"/>
      <c r="HL22" s="294"/>
      <c r="HM22" s="294"/>
      <c r="HN22" s="254">
        <f t="shared" ref="HN22:HN23" si="167">HI22-HH22</f>
        <v>0</v>
      </c>
      <c r="HO22" s="294"/>
      <c r="HP22" s="294"/>
      <c r="HQ22" s="294"/>
      <c r="HR22" s="294"/>
      <c r="HS22" s="294"/>
      <c r="HT22" s="294"/>
      <c r="HU22" s="294"/>
      <c r="HV22" s="294"/>
      <c r="HW22" s="294"/>
      <c r="HX22" s="294"/>
      <c r="HY22" s="254">
        <f t="shared" ref="HY22:HY23" si="168">HT22-HS22</f>
        <v>0</v>
      </c>
      <c r="HZ22" s="294"/>
      <c r="IA22" s="294"/>
      <c r="IB22" s="294"/>
      <c r="IC22" s="294"/>
      <c r="ID22" s="294"/>
      <c r="IE22" s="294"/>
      <c r="IF22" s="294"/>
      <c r="IG22" s="294"/>
      <c r="IH22" s="294"/>
      <c r="II22" s="294"/>
      <c r="IJ22" s="254">
        <f t="shared" ref="IJ22:IJ23" si="169">IE22-ID22</f>
        <v>0</v>
      </c>
      <c r="IK22" s="294"/>
      <c r="IL22" s="294"/>
      <c r="IM22" s="294"/>
      <c r="IN22" s="294"/>
      <c r="IO22" s="294"/>
      <c r="IP22" s="294"/>
      <c r="IQ22" s="294"/>
      <c r="IR22" s="294"/>
      <c r="IS22" s="294"/>
      <c r="IT22" s="294"/>
      <c r="IU22" s="254">
        <f t="shared" ref="IU22:IU23" si="170">IP22-IO22</f>
        <v>0</v>
      </c>
      <c r="IV22" s="294"/>
      <c r="IW22" s="294"/>
      <c r="IX22" s="294"/>
      <c r="IY22" s="294"/>
      <c r="IZ22" s="294"/>
      <c r="JA22" s="294"/>
      <c r="JB22" s="294"/>
      <c r="JC22" s="294"/>
      <c r="JD22" s="294"/>
      <c r="JE22" s="294"/>
      <c r="JF22" s="254">
        <f t="shared" ref="JF22:JF23" si="171">JA22-IZ22</f>
        <v>0</v>
      </c>
      <c r="JG22" s="258">
        <f t="shared" ref="JG22:JG23" ca="1" si="172">SUMIF($E$4:$Y$4,"H",IO22:JF22)</f>
        <v>0.58333333333333337</v>
      </c>
      <c r="JH22" s="214">
        <v>0.58333333333333337</v>
      </c>
      <c r="JI22" s="295">
        <f t="shared" ref="JI22" ca="1" si="173">JG22+JG23</f>
        <v>0.58333333333333337</v>
      </c>
      <c r="JJ22" s="295">
        <f t="shared" ref="JJ22" ca="1" si="174">JI22-JH22</f>
        <v>0</v>
      </c>
      <c r="JK22" s="296">
        <f t="shared" ref="JK22" ca="1" si="175">IF(JJ22&lt;0,"-"&amp;TEXT(ABS(JJ22),"[hh]:mm"),JJ22)</f>
        <v>0</v>
      </c>
      <c r="JL22" s="295">
        <v>0</v>
      </c>
      <c r="JM22" s="295">
        <f ca="1">SUM(IK22,JJ22,JL22)</f>
        <v>0</v>
      </c>
      <c r="JN22" s="296">
        <f t="shared" ref="JN22" ca="1" si="176">IF(JM22&lt;0,"-"&amp;TEXT(ABS(JM22),"[hh]:mm"),JM22)</f>
        <v>0</v>
      </c>
    </row>
    <row r="23" spans="1:274" ht="15.75" customHeight="1" thickBot="1" x14ac:dyDescent="0.35">
      <c r="A23" s="213"/>
      <c r="C23" s="199"/>
      <c r="D23" s="74">
        <v>0.54166666666666663</v>
      </c>
      <c r="E23" s="79">
        <v>0.79166666666666663</v>
      </c>
      <c r="F23" s="257">
        <f>E23-D23</f>
        <v>0.25</v>
      </c>
      <c r="G23" s="74">
        <v>0.625</v>
      </c>
      <c r="H23" s="79">
        <v>0.70833333333333337</v>
      </c>
      <c r="I23" s="257">
        <f t="shared" si="0"/>
        <v>8.333333333333337E-2</v>
      </c>
      <c r="J23" s="125"/>
      <c r="K23" s="126"/>
      <c r="L23" s="257">
        <f t="shared" si="1"/>
        <v>0</v>
      </c>
      <c r="M23" s="125"/>
      <c r="N23" s="126"/>
      <c r="O23" s="257">
        <f t="shared" si="2"/>
        <v>0</v>
      </c>
      <c r="P23" s="125"/>
      <c r="Q23" s="126"/>
      <c r="R23" s="257">
        <f t="shared" si="3"/>
        <v>0</v>
      </c>
      <c r="S23" s="125"/>
      <c r="T23" s="126"/>
      <c r="U23" s="257">
        <f t="shared" si="48"/>
        <v>0</v>
      </c>
      <c r="V23" s="77"/>
      <c r="W23" s="78"/>
      <c r="X23" s="257">
        <f t="shared" si="5"/>
        <v>0</v>
      </c>
      <c r="Y23" s="259">
        <f t="shared" si="6"/>
        <v>0.33333333333333337</v>
      </c>
      <c r="Z23" s="215"/>
      <c r="AA23" s="261"/>
      <c r="AB23" s="261"/>
      <c r="AC23" s="265"/>
      <c r="AD23" s="213"/>
      <c r="AE23" s="261"/>
      <c r="AF23" s="265"/>
      <c r="AH23" s="199"/>
      <c r="AI23" s="125"/>
      <c r="AJ23" s="126"/>
      <c r="AK23" s="257">
        <f t="shared" si="7"/>
        <v>0</v>
      </c>
      <c r="AL23" s="125"/>
      <c r="AM23" s="126"/>
      <c r="AN23" s="257">
        <f t="shared" si="8"/>
        <v>0</v>
      </c>
      <c r="AO23" s="125"/>
      <c r="AP23" s="126"/>
      <c r="AQ23" s="257">
        <f t="shared" si="9"/>
        <v>0</v>
      </c>
      <c r="AR23" s="125"/>
      <c r="AS23" s="126"/>
      <c r="AT23" s="257">
        <f t="shared" si="10"/>
        <v>0</v>
      </c>
      <c r="AU23" s="74">
        <v>0.54166666666666663</v>
      </c>
      <c r="AV23" s="79">
        <v>0.70833333333333337</v>
      </c>
      <c r="AW23" s="257">
        <f t="shared" si="11"/>
        <v>0.16666666666666674</v>
      </c>
      <c r="AX23" s="64"/>
      <c r="AY23" s="102"/>
      <c r="AZ23" s="257">
        <f t="shared" si="12"/>
        <v>0</v>
      </c>
      <c r="BA23" s="77"/>
      <c r="BB23" s="78"/>
      <c r="BC23" s="257">
        <f t="shared" si="13"/>
        <v>0</v>
      </c>
      <c r="BD23" s="259">
        <f t="shared" si="14"/>
        <v>0.16666666666666674</v>
      </c>
      <c r="BE23" s="215"/>
      <c r="BF23" s="261"/>
      <c r="BG23" s="261"/>
      <c r="BH23" s="265"/>
      <c r="BI23" s="213"/>
      <c r="BJ23" s="261"/>
      <c r="BK23" s="265"/>
      <c r="BM23" s="199"/>
      <c r="BN23" s="125"/>
      <c r="BO23" s="126"/>
      <c r="BP23" s="257">
        <f t="shared" si="15"/>
        <v>0</v>
      </c>
      <c r="BQ23" s="125"/>
      <c r="BR23" s="126"/>
      <c r="BS23" s="257">
        <f t="shared" si="16"/>
        <v>0</v>
      </c>
      <c r="BT23" s="125"/>
      <c r="BU23" s="126"/>
      <c r="BV23" s="257">
        <f t="shared" si="17"/>
        <v>0</v>
      </c>
      <c r="BW23" s="125"/>
      <c r="BX23" s="126"/>
      <c r="BY23" s="257">
        <f t="shared" si="18"/>
        <v>0</v>
      </c>
      <c r="BZ23" s="74">
        <v>0.54166666666666663</v>
      </c>
      <c r="CA23" s="79">
        <v>0.67708333333333337</v>
      </c>
      <c r="CB23" s="81">
        <f t="shared" si="61"/>
        <v>0.13541666666666674</v>
      </c>
      <c r="CC23" s="77"/>
      <c r="CD23" s="78"/>
      <c r="CE23" s="257">
        <f t="shared" si="20"/>
        <v>0</v>
      </c>
      <c r="CF23" s="77"/>
      <c r="CG23" s="78"/>
      <c r="CH23" s="257">
        <f t="shared" si="21"/>
        <v>0</v>
      </c>
      <c r="CI23" s="259">
        <f t="shared" si="22"/>
        <v>0.13541666666666674</v>
      </c>
      <c r="CJ23" s="215"/>
      <c r="CK23" s="261"/>
      <c r="CL23" s="261"/>
      <c r="CM23" s="265"/>
      <c r="CN23" s="213"/>
      <c r="CO23" s="261"/>
      <c r="CP23" s="265"/>
      <c r="CR23" s="199"/>
      <c r="CS23" s="74">
        <v>0.66666666666666663</v>
      </c>
      <c r="CT23" s="79">
        <v>0.70833333333333337</v>
      </c>
      <c r="CU23" s="257">
        <f t="shared" si="23"/>
        <v>4.1666666666666741E-2</v>
      </c>
      <c r="CV23" s="125"/>
      <c r="CW23" s="126"/>
      <c r="CX23" s="257">
        <f t="shared" si="24"/>
        <v>0</v>
      </c>
      <c r="CY23" s="125"/>
      <c r="CZ23" s="126"/>
      <c r="DA23" s="257">
        <f t="shared" si="25"/>
        <v>0</v>
      </c>
      <c r="DB23" s="125"/>
      <c r="DC23" s="126"/>
      <c r="DD23" s="257">
        <f t="shared" si="26"/>
        <v>0</v>
      </c>
      <c r="DE23" s="74">
        <v>0.625</v>
      </c>
      <c r="DF23" s="79">
        <v>0.79166666666666663</v>
      </c>
      <c r="DG23" s="257">
        <f t="shared" si="27"/>
        <v>0.16666666666666663</v>
      </c>
      <c r="DH23" s="69">
        <v>0.54166666666666663</v>
      </c>
      <c r="DI23" s="79">
        <v>0.74305555555555547</v>
      </c>
      <c r="DJ23" s="257">
        <f t="shared" si="28"/>
        <v>0.20138888888888884</v>
      </c>
      <c r="DK23" s="77"/>
      <c r="DL23" s="78"/>
      <c r="DM23" s="257">
        <f t="shared" si="29"/>
        <v>0</v>
      </c>
      <c r="DN23" s="259">
        <f t="shared" si="30"/>
        <v>0.40972222222222221</v>
      </c>
      <c r="DO23" s="215"/>
      <c r="DP23" s="261"/>
      <c r="DQ23" s="261"/>
      <c r="DR23" s="265"/>
      <c r="DS23" s="213"/>
      <c r="DT23" s="261"/>
      <c r="DU23" s="270"/>
      <c r="DW23" s="199"/>
      <c r="DX23" s="74">
        <v>0.66666666666666663</v>
      </c>
      <c r="DY23" s="79">
        <v>0.72916666666666663</v>
      </c>
      <c r="DZ23" s="257">
        <f t="shared" si="31"/>
        <v>6.25E-2</v>
      </c>
      <c r="EA23" s="125"/>
      <c r="EB23" s="126"/>
      <c r="EC23" s="257">
        <f t="shared" si="32"/>
        <v>0</v>
      </c>
      <c r="ED23" s="125"/>
      <c r="EE23" s="126"/>
      <c r="EF23" s="257">
        <f t="shared" si="33"/>
        <v>0</v>
      </c>
      <c r="EG23" s="125"/>
      <c r="EH23" s="126"/>
      <c r="EI23" s="257">
        <f t="shared" si="34"/>
        <v>0</v>
      </c>
      <c r="EJ23" s="74">
        <v>0.625</v>
      </c>
      <c r="EK23" s="79">
        <v>0.79166666666666663</v>
      </c>
      <c r="EL23" s="257">
        <f t="shared" si="35"/>
        <v>0.16666666666666663</v>
      </c>
      <c r="EM23" s="125"/>
      <c r="EN23" s="126"/>
      <c r="EO23" s="257">
        <f t="shared" si="36"/>
        <v>0</v>
      </c>
      <c r="EP23" s="77"/>
      <c r="EQ23" s="78"/>
      <c r="ER23" s="257">
        <f t="shared" si="37"/>
        <v>0</v>
      </c>
      <c r="ES23" s="259">
        <f t="shared" si="38"/>
        <v>0.22916666666666663</v>
      </c>
      <c r="ET23" s="215"/>
      <c r="EU23" s="261"/>
      <c r="EV23" s="261"/>
      <c r="EW23" s="265"/>
      <c r="EX23" s="213"/>
      <c r="EY23" s="261"/>
      <c r="EZ23" s="265"/>
      <c r="FB23" s="199"/>
      <c r="FC23" s="74">
        <v>0.66666666666666663</v>
      </c>
      <c r="FD23" s="79">
        <v>0.72916666666666663</v>
      </c>
      <c r="FE23" s="257">
        <f t="shared" si="39"/>
        <v>6.25E-2</v>
      </c>
      <c r="FF23" s="125"/>
      <c r="FG23" s="126"/>
      <c r="FH23" s="257">
        <f t="shared" si="40"/>
        <v>0</v>
      </c>
      <c r="FI23" s="125"/>
      <c r="FJ23" s="126"/>
      <c r="FK23" s="257">
        <f t="shared" si="41"/>
        <v>0</v>
      </c>
      <c r="FL23" s="125"/>
      <c r="FM23" s="126"/>
      <c r="FN23" s="257">
        <f t="shared" si="42"/>
        <v>0</v>
      </c>
      <c r="FO23" s="74">
        <v>0.625</v>
      </c>
      <c r="FP23" s="79">
        <v>0.79166666666666663</v>
      </c>
      <c r="FQ23" s="257">
        <f t="shared" si="43"/>
        <v>0.16666666666666663</v>
      </c>
      <c r="FR23" s="125"/>
      <c r="FS23" s="126"/>
      <c r="FT23" s="257">
        <f t="shared" si="44"/>
        <v>0</v>
      </c>
      <c r="FU23" s="77"/>
      <c r="FV23" s="78"/>
      <c r="FW23" s="257">
        <f t="shared" si="45"/>
        <v>0</v>
      </c>
      <c r="FX23" s="259">
        <f t="shared" si="46"/>
        <v>0.22916666666666663</v>
      </c>
      <c r="FY23" s="215"/>
      <c r="FZ23" s="261"/>
      <c r="GA23" s="261"/>
      <c r="GB23" s="265"/>
      <c r="GC23" s="213"/>
      <c r="GD23" s="261"/>
      <c r="GE23" s="265"/>
      <c r="GF23" s="338"/>
      <c r="GG23" s="199"/>
      <c r="GH23" s="297"/>
      <c r="GI23" s="297"/>
      <c r="GJ23" s="297"/>
      <c r="GK23" s="297"/>
      <c r="GL23" s="297"/>
      <c r="GM23" s="298"/>
      <c r="GN23" s="298"/>
      <c r="GO23" s="298"/>
      <c r="GP23" s="298"/>
      <c r="GQ23" s="298"/>
      <c r="GR23" s="255">
        <f t="shared" si="165"/>
        <v>0</v>
      </c>
      <c r="GS23" s="297"/>
      <c r="GT23" s="297"/>
      <c r="GU23" s="297"/>
      <c r="GV23" s="297"/>
      <c r="GW23" s="297"/>
      <c r="GX23" s="298"/>
      <c r="GY23" s="298"/>
      <c r="GZ23" s="298"/>
      <c r="HA23" s="298"/>
      <c r="HB23" s="298"/>
      <c r="HC23" s="255">
        <f t="shared" si="166"/>
        <v>0</v>
      </c>
      <c r="HD23" s="297"/>
      <c r="HE23" s="297"/>
      <c r="HF23" s="297"/>
      <c r="HG23" s="297"/>
      <c r="HH23" s="297"/>
      <c r="HI23" s="298"/>
      <c r="HJ23" s="298"/>
      <c r="HK23" s="298"/>
      <c r="HL23" s="298"/>
      <c r="HM23" s="298"/>
      <c r="HN23" s="255">
        <f t="shared" si="167"/>
        <v>0</v>
      </c>
      <c r="HO23" s="297"/>
      <c r="HP23" s="297"/>
      <c r="HQ23" s="297"/>
      <c r="HR23" s="297"/>
      <c r="HS23" s="297"/>
      <c r="HT23" s="298"/>
      <c r="HU23" s="298"/>
      <c r="HV23" s="298"/>
      <c r="HW23" s="298"/>
      <c r="HX23" s="298"/>
      <c r="HY23" s="255">
        <f t="shared" si="168"/>
        <v>0</v>
      </c>
      <c r="HZ23" s="297"/>
      <c r="IA23" s="297"/>
      <c r="IB23" s="297"/>
      <c r="IC23" s="297"/>
      <c r="ID23" s="297"/>
      <c r="IE23" s="298"/>
      <c r="IF23" s="298"/>
      <c r="IG23" s="298"/>
      <c r="IH23" s="298"/>
      <c r="II23" s="298"/>
      <c r="IJ23" s="255">
        <f t="shared" si="169"/>
        <v>0</v>
      </c>
      <c r="IK23" s="297"/>
      <c r="IL23" s="297"/>
      <c r="IM23" s="297"/>
      <c r="IN23" s="297"/>
      <c r="IO23" s="297"/>
      <c r="IP23" s="298"/>
      <c r="IQ23" s="298"/>
      <c r="IR23" s="298"/>
      <c r="IS23" s="298"/>
      <c r="IT23" s="298"/>
      <c r="IU23" s="255">
        <f t="shared" si="170"/>
        <v>0</v>
      </c>
      <c r="IV23" s="297"/>
      <c r="IW23" s="297"/>
      <c r="IX23" s="297"/>
      <c r="IY23" s="297"/>
      <c r="IZ23" s="297"/>
      <c r="JA23" s="298"/>
      <c r="JB23" s="298"/>
      <c r="JC23" s="298"/>
      <c r="JD23" s="298"/>
      <c r="JE23" s="298"/>
      <c r="JF23" s="255">
        <f t="shared" si="171"/>
        <v>0</v>
      </c>
      <c r="JG23" s="257">
        <f t="shared" ca="1" si="172"/>
        <v>0</v>
      </c>
      <c r="JH23" s="215"/>
      <c r="JI23" s="299"/>
      <c r="JJ23" s="299"/>
      <c r="JK23" s="300"/>
      <c r="JL23" s="299"/>
      <c r="JM23" s="299"/>
      <c r="JN23" s="300"/>
    </row>
    <row r="24" spans="1:274" x14ac:dyDescent="0.3">
      <c r="A24" s="212">
        <v>1.2465277777777779</v>
      </c>
      <c r="C24" s="198">
        <v>9</v>
      </c>
      <c r="D24" s="75"/>
      <c r="E24" s="76"/>
      <c r="F24" s="256">
        <f>E24-D24</f>
        <v>0</v>
      </c>
      <c r="G24" s="75"/>
      <c r="H24" s="76"/>
      <c r="I24" s="256">
        <f t="shared" si="0"/>
        <v>0</v>
      </c>
      <c r="J24" s="75"/>
      <c r="K24" s="76"/>
      <c r="L24" s="256">
        <f t="shared" si="1"/>
        <v>0</v>
      </c>
      <c r="M24" s="75"/>
      <c r="N24" s="76"/>
      <c r="O24" s="256">
        <f t="shared" si="2"/>
        <v>0</v>
      </c>
      <c r="P24" s="75"/>
      <c r="Q24" s="76"/>
      <c r="R24" s="256">
        <f t="shared" si="3"/>
        <v>0</v>
      </c>
      <c r="S24" s="16"/>
      <c r="T24" s="17"/>
      <c r="U24" s="256">
        <f t="shared" si="48"/>
        <v>0</v>
      </c>
      <c r="V24" s="75"/>
      <c r="W24" s="76"/>
      <c r="X24" s="256">
        <f t="shared" si="5"/>
        <v>0</v>
      </c>
      <c r="Y24" s="256">
        <f t="shared" si="6"/>
        <v>0</v>
      </c>
      <c r="Z24" s="214">
        <v>0.875</v>
      </c>
      <c r="AA24" s="260">
        <f>Y24+Y25</f>
        <v>0</v>
      </c>
      <c r="AB24" s="260">
        <f>AA24-Z24</f>
        <v>-0.875</v>
      </c>
      <c r="AC24" s="264" t="str">
        <f>IF(AB24&lt;0,"-"&amp;TEXT(ABS(AB24),"[hh]:mm"),AB24)</f>
        <v>-21:00</v>
      </c>
      <c r="AD24" s="212">
        <v>0</v>
      </c>
      <c r="AE24" s="260">
        <f t="shared" ref="AE24" si="177">SUM(A24,AB24,AD24)</f>
        <v>0.3715277777777779</v>
      </c>
      <c r="AF24" s="264">
        <f t="shared" ref="AF24" si="178">IF(AE24&lt;0,"-"&amp;TEXT(ABS(AE24),"[hh]:mm"),AE24)</f>
        <v>0.3715277777777779</v>
      </c>
      <c r="AH24" s="198">
        <v>9</v>
      </c>
      <c r="AI24" s="73">
        <v>0.41319444444444442</v>
      </c>
      <c r="AJ24" s="71">
        <v>0.5</v>
      </c>
      <c r="AK24" s="256">
        <f t="shared" si="7"/>
        <v>8.680555555555558E-2</v>
      </c>
      <c r="AL24" s="75"/>
      <c r="AM24" s="76"/>
      <c r="AN24" s="256">
        <f t="shared" si="8"/>
        <v>0</v>
      </c>
      <c r="AO24" s="72">
        <v>0.41319444444444442</v>
      </c>
      <c r="AP24" s="112">
        <v>0.54166666666666663</v>
      </c>
      <c r="AQ24" s="256">
        <f t="shared" si="9"/>
        <v>0.12847222222222221</v>
      </c>
      <c r="AR24" s="75"/>
      <c r="AS24" s="76"/>
      <c r="AT24" s="256">
        <f t="shared" si="10"/>
        <v>0</v>
      </c>
      <c r="AU24" s="75"/>
      <c r="AV24" s="76"/>
      <c r="AW24" s="256">
        <f t="shared" si="11"/>
        <v>0</v>
      </c>
      <c r="AX24" s="75"/>
      <c r="AY24" s="76"/>
      <c r="AZ24" s="256">
        <f t="shared" si="12"/>
        <v>0</v>
      </c>
      <c r="BA24" s="75"/>
      <c r="BB24" s="76"/>
      <c r="BC24" s="256">
        <f t="shared" si="13"/>
        <v>0</v>
      </c>
      <c r="BD24" s="256">
        <f t="shared" si="14"/>
        <v>0.21527777777777779</v>
      </c>
      <c r="BE24" s="214">
        <v>0.875</v>
      </c>
      <c r="BF24" s="260">
        <f>BD24+BD25</f>
        <v>0.82986111111111105</v>
      </c>
      <c r="BG24" s="260">
        <f>BF24-BE24</f>
        <v>-4.5138888888888951E-2</v>
      </c>
      <c r="BH24" s="264" t="str">
        <f>IF(BG24&lt;0,"-"&amp;TEXT(ABS(BG24),"[hh]:mm"),BG24)</f>
        <v>-01:05</v>
      </c>
      <c r="BI24" s="212">
        <v>0</v>
      </c>
      <c r="BJ24" s="260">
        <f t="shared" ref="BJ24" si="179">SUM(AF24,BG24,BI24)</f>
        <v>0.32638888888888895</v>
      </c>
      <c r="BK24" s="264">
        <f t="shared" ref="BK24" si="180">IF(BJ24&lt;0,"-"&amp;TEXT(ABS(BJ24),"[hh]:mm"),BJ24)</f>
        <v>0.32638888888888895</v>
      </c>
      <c r="BM24" s="198">
        <v>9</v>
      </c>
      <c r="BN24" s="73">
        <v>0.41319444444444442</v>
      </c>
      <c r="BO24" s="71">
        <v>0.5</v>
      </c>
      <c r="BP24" s="256">
        <f t="shared" si="15"/>
        <v>8.680555555555558E-2</v>
      </c>
      <c r="BQ24" s="72">
        <v>0.41319444444444442</v>
      </c>
      <c r="BR24" s="71">
        <v>0.58333333333333337</v>
      </c>
      <c r="BS24" s="256">
        <f t="shared" si="16"/>
        <v>0.17013888888888895</v>
      </c>
      <c r="BT24" s="75"/>
      <c r="BU24" s="76"/>
      <c r="BV24" s="256">
        <f t="shared" si="17"/>
        <v>0</v>
      </c>
      <c r="BW24" s="180">
        <v>0.47916666666666669</v>
      </c>
      <c r="BX24" s="71">
        <v>0.54166666666666663</v>
      </c>
      <c r="BY24" s="256">
        <f t="shared" si="18"/>
        <v>6.2499999999999944E-2</v>
      </c>
      <c r="BZ24" s="75"/>
      <c r="CA24" s="76"/>
      <c r="CB24" s="82">
        <f t="shared" si="61"/>
        <v>0</v>
      </c>
      <c r="CC24" s="73">
        <v>0.39583333333333331</v>
      </c>
      <c r="CD24" s="71">
        <v>0.5</v>
      </c>
      <c r="CE24" s="256">
        <f t="shared" si="20"/>
        <v>0.10416666666666669</v>
      </c>
      <c r="CF24" s="75"/>
      <c r="CG24" s="76"/>
      <c r="CH24" s="256">
        <f t="shared" si="21"/>
        <v>0</v>
      </c>
      <c r="CI24" s="256">
        <f t="shared" si="22"/>
        <v>0.42361111111111116</v>
      </c>
      <c r="CJ24" s="214">
        <v>0.875</v>
      </c>
      <c r="CK24" s="260">
        <f>CI24+CI25</f>
        <v>1.03125</v>
      </c>
      <c r="CL24" s="260">
        <f>CK24-CJ24</f>
        <v>0.15625</v>
      </c>
      <c r="CM24" s="264">
        <f>IF(CL24&lt;0,"-"&amp;TEXT(ABS(CL24),"[hh]:mm"),CL24)</f>
        <v>0.15625</v>
      </c>
      <c r="CN24" s="212">
        <v>0</v>
      </c>
      <c r="CO24" s="260">
        <f t="shared" ref="CO24" si="181">SUM(BK24,CL24,CN24)</f>
        <v>0.48263888888888895</v>
      </c>
      <c r="CP24" s="264">
        <f t="shared" ref="CP24" si="182">IF(CO24&lt;0,"-"&amp;TEXT(ABS(CO24),"[hh]:mm"),CO24)</f>
        <v>0.48263888888888895</v>
      </c>
      <c r="CR24" s="198">
        <v>9</v>
      </c>
      <c r="CS24" s="73">
        <v>0.41319444444444442</v>
      </c>
      <c r="CT24" s="71">
        <v>0.5</v>
      </c>
      <c r="CU24" s="256">
        <f t="shared" si="23"/>
        <v>8.680555555555558E-2</v>
      </c>
      <c r="CV24" s="75"/>
      <c r="CW24" s="76"/>
      <c r="CX24" s="256">
        <f t="shared" si="24"/>
        <v>0</v>
      </c>
      <c r="CY24" s="75"/>
      <c r="CZ24" s="76"/>
      <c r="DA24" s="256">
        <f t="shared" si="25"/>
        <v>0</v>
      </c>
      <c r="DB24" s="75"/>
      <c r="DC24" s="76"/>
      <c r="DD24" s="256">
        <f t="shared" si="26"/>
        <v>0</v>
      </c>
      <c r="DE24" s="75"/>
      <c r="DF24" s="76"/>
      <c r="DG24" s="256">
        <f t="shared" si="27"/>
        <v>0</v>
      </c>
      <c r="DH24" s="75"/>
      <c r="DI24" s="76"/>
      <c r="DJ24" s="256">
        <f t="shared" si="28"/>
        <v>0</v>
      </c>
      <c r="DK24" s="75"/>
      <c r="DL24" s="76"/>
      <c r="DM24" s="256">
        <f t="shared" si="29"/>
        <v>0</v>
      </c>
      <c r="DN24" s="256">
        <f t="shared" si="30"/>
        <v>8.680555555555558E-2</v>
      </c>
      <c r="DO24" s="214">
        <v>0.875</v>
      </c>
      <c r="DP24" s="260">
        <f>DN24+DN25</f>
        <v>0.33680555555555558</v>
      </c>
      <c r="DQ24" s="260">
        <f>DP24-DO24</f>
        <v>-0.53819444444444442</v>
      </c>
      <c r="DR24" s="264" t="str">
        <f>IF(DQ24&lt;0,"-"&amp;TEXT(ABS(DQ24),"[hh]:mm"),DQ24)</f>
        <v>-12:55</v>
      </c>
      <c r="DS24" s="212">
        <v>0</v>
      </c>
      <c r="DT24" s="260">
        <f t="shared" ref="DT24" si="183">SUM(CP24,DQ24,DS24)</f>
        <v>-5.5555555555555469E-2</v>
      </c>
      <c r="DU24" s="264" t="str">
        <f t="shared" ref="DU24" si="184">IF(DT24&lt;0,"-"&amp;TEXT(ABS(DT24),"[hh]:mm"),DT24)</f>
        <v>-01:20</v>
      </c>
      <c r="DW24" s="198">
        <v>9</v>
      </c>
      <c r="DX24" s="73">
        <v>0.41319444444444442</v>
      </c>
      <c r="DY24" s="71">
        <v>0.5</v>
      </c>
      <c r="DZ24" s="256">
        <f t="shared" si="31"/>
        <v>8.680555555555558E-2</v>
      </c>
      <c r="EA24" s="72">
        <v>0.41319444444444442</v>
      </c>
      <c r="EB24" s="71">
        <v>0.5</v>
      </c>
      <c r="EC24" s="256">
        <f t="shared" si="32"/>
        <v>8.680555555555558E-2</v>
      </c>
      <c r="ED24" s="75"/>
      <c r="EE24" s="76"/>
      <c r="EF24" s="256">
        <f t="shared" si="33"/>
        <v>0</v>
      </c>
      <c r="EG24" s="75"/>
      <c r="EH24" s="76"/>
      <c r="EI24" s="256">
        <f t="shared" si="34"/>
        <v>0</v>
      </c>
      <c r="EJ24" s="75"/>
      <c r="EK24" s="76"/>
      <c r="EL24" s="256">
        <f t="shared" si="35"/>
        <v>0</v>
      </c>
      <c r="EM24" s="73">
        <v>0.39583333333333331</v>
      </c>
      <c r="EN24" s="71">
        <v>0.5</v>
      </c>
      <c r="EO24" s="256">
        <f t="shared" si="36"/>
        <v>0.10416666666666669</v>
      </c>
      <c r="EP24" s="75"/>
      <c r="EQ24" s="76"/>
      <c r="ER24" s="256">
        <f t="shared" si="37"/>
        <v>0</v>
      </c>
      <c r="ES24" s="256">
        <f t="shared" si="38"/>
        <v>0.27777777777777785</v>
      </c>
      <c r="ET24" s="214">
        <v>0.875</v>
      </c>
      <c r="EU24" s="260">
        <f>ES24+ES25</f>
        <v>0.86458333333333348</v>
      </c>
      <c r="EV24" s="260">
        <f>EU24-ET24</f>
        <v>-1.0416666666666519E-2</v>
      </c>
      <c r="EW24" s="264" t="str">
        <f>IF(EV24&lt;0,"-"&amp;TEXT(ABS(EV24),"[hh]:mm"),EV24)</f>
        <v>-00:15</v>
      </c>
      <c r="EX24" s="212">
        <v>0</v>
      </c>
      <c r="EY24" s="260">
        <f t="shared" ref="EY24" si="185">SUM(DU24,EV24,EX24)</f>
        <v>-1.0416666666666519E-2</v>
      </c>
      <c r="EZ24" s="269" t="str">
        <f t="shared" ref="EZ24" si="186">IF(EY24&lt;0,"-"&amp;TEXT(ABS(EY24),"[hh]:mm"),EY24)</f>
        <v>-00:15</v>
      </c>
      <c r="FB24" s="198">
        <v>9</v>
      </c>
      <c r="FC24" s="73">
        <v>0.41319444444444442</v>
      </c>
      <c r="FD24" s="71">
        <v>0.5</v>
      </c>
      <c r="FE24" s="256">
        <f t="shared" si="39"/>
        <v>8.680555555555558E-2</v>
      </c>
      <c r="FF24" s="72">
        <v>0.41319444444444442</v>
      </c>
      <c r="FG24" s="71">
        <v>0.5</v>
      </c>
      <c r="FH24" s="256">
        <f t="shared" si="40"/>
        <v>8.680555555555558E-2</v>
      </c>
      <c r="FI24" s="75"/>
      <c r="FJ24" s="76"/>
      <c r="FK24" s="256">
        <f t="shared" si="41"/>
        <v>0</v>
      </c>
      <c r="FL24" s="75"/>
      <c r="FM24" s="76"/>
      <c r="FN24" s="256">
        <f t="shared" si="42"/>
        <v>0</v>
      </c>
      <c r="FO24" s="75"/>
      <c r="FP24" s="76"/>
      <c r="FQ24" s="256">
        <f t="shared" si="43"/>
        <v>0</v>
      </c>
      <c r="FR24" s="73">
        <v>0.39583333333333331</v>
      </c>
      <c r="FS24" s="71">
        <v>0.5</v>
      </c>
      <c r="FT24" s="256">
        <f t="shared" si="44"/>
        <v>0.10416666666666669</v>
      </c>
      <c r="FU24" s="75"/>
      <c r="FV24" s="76"/>
      <c r="FW24" s="256">
        <f t="shared" si="45"/>
        <v>0</v>
      </c>
      <c r="FX24" s="256">
        <f t="shared" si="46"/>
        <v>0.27777777777777785</v>
      </c>
      <c r="FY24" s="214">
        <v>0.875</v>
      </c>
      <c r="FZ24" s="260">
        <f>FX24+FX25</f>
        <v>0.9027777777777779</v>
      </c>
      <c r="GA24" s="260">
        <f>FZ24-FY24</f>
        <v>2.7777777777777901E-2</v>
      </c>
      <c r="GB24" s="264">
        <f>IF(GA24&lt;0,"-"&amp;TEXT(ABS(GA24),"[hh]:mm"),GA24)</f>
        <v>2.7777777777777901E-2</v>
      </c>
      <c r="GC24" s="212">
        <v>0</v>
      </c>
      <c r="GD24" s="260">
        <f t="shared" ref="GD24" si="187">SUM(EZ24,GA24,GC24)</f>
        <v>2.7777777777777901E-2</v>
      </c>
      <c r="GE24" s="264">
        <f t="shared" ref="GE24" si="188">IF(GD24&lt;0,"-"&amp;TEXT(ABS(GD24),"[hh]:mm"),GD24)</f>
        <v>2.7777777777777901E-2</v>
      </c>
      <c r="GF24" s="338"/>
      <c r="GG24" s="198">
        <v>9</v>
      </c>
      <c r="GH24" s="356">
        <v>0.41319444444444442</v>
      </c>
      <c r="GI24" s="301"/>
      <c r="GJ24" s="301"/>
      <c r="GK24" s="301"/>
      <c r="GL24" s="302"/>
      <c r="GM24" s="354">
        <v>0.5</v>
      </c>
      <c r="GN24" s="301"/>
      <c r="GO24" s="301"/>
      <c r="GP24" s="301"/>
      <c r="GQ24" s="355"/>
      <c r="GR24" s="254">
        <f t="shared" si="50"/>
        <v>0.5</v>
      </c>
      <c r="GS24" s="356">
        <v>0.41319444444444442</v>
      </c>
      <c r="GT24" s="301"/>
      <c r="GU24" s="301"/>
      <c r="GV24" s="301"/>
      <c r="GW24" s="302"/>
      <c r="GX24" s="354">
        <v>0.5</v>
      </c>
      <c r="GY24" s="301"/>
      <c r="GZ24" s="301"/>
      <c r="HA24" s="301"/>
      <c r="HB24" s="355"/>
      <c r="HC24" s="254">
        <f t="shared" si="51"/>
        <v>0.5</v>
      </c>
      <c r="HD24" s="356">
        <v>0.41319444444444442</v>
      </c>
      <c r="HE24" s="301"/>
      <c r="HF24" s="301"/>
      <c r="HG24" s="301"/>
      <c r="HH24" s="302"/>
      <c r="HI24" s="354">
        <v>0.5</v>
      </c>
      <c r="HJ24" s="301"/>
      <c r="HK24" s="301"/>
      <c r="HL24" s="301"/>
      <c r="HM24" s="355"/>
      <c r="HN24" s="254">
        <f t="shared" si="52"/>
        <v>0.5</v>
      </c>
      <c r="HO24" s="356">
        <v>0.41319444444444442</v>
      </c>
      <c r="HP24" s="301"/>
      <c r="HQ24" s="301"/>
      <c r="HR24" s="301"/>
      <c r="HS24" s="302"/>
      <c r="HT24" s="354">
        <v>0.5</v>
      </c>
      <c r="HU24" s="301"/>
      <c r="HV24" s="301"/>
      <c r="HW24" s="301"/>
      <c r="HX24" s="355"/>
      <c r="HY24" s="254">
        <f t="shared" si="53"/>
        <v>0.5</v>
      </c>
      <c r="HZ24" s="356">
        <v>0.41319444444444442</v>
      </c>
      <c r="IA24" s="301"/>
      <c r="IB24" s="301"/>
      <c r="IC24" s="301"/>
      <c r="ID24" s="302"/>
      <c r="IE24" s="354">
        <v>0.5</v>
      </c>
      <c r="IF24" s="301"/>
      <c r="IG24" s="301"/>
      <c r="IH24" s="301"/>
      <c r="II24" s="355"/>
      <c r="IJ24" s="254">
        <f t="shared" si="54"/>
        <v>0.5</v>
      </c>
      <c r="IK24" s="356">
        <v>0.41319444444444442</v>
      </c>
      <c r="IL24" s="301"/>
      <c r="IM24" s="301"/>
      <c r="IN24" s="301"/>
      <c r="IO24" s="302"/>
      <c r="IP24" s="354">
        <v>0.5</v>
      </c>
      <c r="IQ24" s="301"/>
      <c r="IR24" s="301"/>
      <c r="IS24" s="301"/>
      <c r="IT24" s="355"/>
      <c r="IU24" s="254">
        <f t="shared" si="55"/>
        <v>0.5</v>
      </c>
      <c r="IV24" s="356">
        <v>0.41319444444444442</v>
      </c>
      <c r="IW24" s="301"/>
      <c r="IX24" s="301"/>
      <c r="IY24" s="301"/>
      <c r="IZ24" s="302"/>
      <c r="JA24" s="354">
        <v>0.5</v>
      </c>
      <c r="JB24" s="301"/>
      <c r="JC24" s="301"/>
      <c r="JD24" s="301"/>
      <c r="JE24" s="355"/>
      <c r="JF24" s="254">
        <f t="shared" si="56"/>
        <v>0.5</v>
      </c>
      <c r="JG24" s="258">
        <f t="shared" ca="1" si="47"/>
        <v>1.7881944444444444</v>
      </c>
      <c r="JH24" s="214">
        <v>0.875</v>
      </c>
      <c r="JI24" s="295">
        <f t="shared" ref="JI24" ca="1" si="189">JG24+JG25</f>
        <v>3.1319444444444446</v>
      </c>
      <c r="JJ24" s="295">
        <f t="shared" ref="JJ24" ca="1" si="190">JI24-JH24</f>
        <v>2.2569444444444446</v>
      </c>
      <c r="JK24" s="296">
        <f t="shared" ref="JK24" ca="1" si="191">IF(JJ24&lt;0,"-"&amp;TEXT(ABS(JJ24),"[hh]:mm"),JJ24)</f>
        <v>2.2569444444444446</v>
      </c>
      <c r="JL24" s="295">
        <v>0</v>
      </c>
      <c r="JM24" s="295">
        <f ca="1">SUM(IK24,JJ24,JL24)</f>
        <v>2.6701388888888893</v>
      </c>
      <c r="JN24" s="296">
        <f t="shared" ref="JN24" ca="1" si="192">IF(JM24&lt;0,"-"&amp;TEXT(ABS(JM24),"[hh]:mm"),JM24)</f>
        <v>2.6701388888888893</v>
      </c>
    </row>
    <row r="25" spans="1:274" ht="15" thickBot="1" x14ac:dyDescent="0.35">
      <c r="A25" s="213"/>
      <c r="C25" s="199"/>
      <c r="D25" s="77"/>
      <c r="E25" s="78"/>
      <c r="F25" s="257">
        <f>E25-D25</f>
        <v>0</v>
      </c>
      <c r="G25" s="77"/>
      <c r="H25" s="78"/>
      <c r="I25" s="257">
        <f t="shared" si="0"/>
        <v>0</v>
      </c>
      <c r="J25" s="77"/>
      <c r="K25" s="78"/>
      <c r="L25" s="257">
        <f t="shared" si="1"/>
        <v>0</v>
      </c>
      <c r="M25" s="77"/>
      <c r="N25" s="78"/>
      <c r="O25" s="257">
        <f t="shared" si="2"/>
        <v>0</v>
      </c>
      <c r="P25" s="77"/>
      <c r="Q25" s="78"/>
      <c r="R25" s="257">
        <f t="shared" si="3"/>
        <v>0</v>
      </c>
      <c r="S25" s="18"/>
      <c r="T25" s="19"/>
      <c r="U25" s="257">
        <f t="shared" si="48"/>
        <v>0</v>
      </c>
      <c r="V25" s="77"/>
      <c r="W25" s="78"/>
      <c r="X25" s="257">
        <f t="shared" si="5"/>
        <v>0</v>
      </c>
      <c r="Y25" s="259">
        <f t="shared" si="6"/>
        <v>0</v>
      </c>
      <c r="Z25" s="215"/>
      <c r="AA25" s="261"/>
      <c r="AB25" s="261"/>
      <c r="AC25" s="265"/>
      <c r="AD25" s="213"/>
      <c r="AE25" s="261"/>
      <c r="AF25" s="265"/>
      <c r="AH25" s="199"/>
      <c r="AI25" s="74">
        <v>0.54166666666666663</v>
      </c>
      <c r="AJ25" s="79">
        <v>0.73958333333333337</v>
      </c>
      <c r="AK25" s="257">
        <f t="shared" si="7"/>
        <v>0.19791666666666674</v>
      </c>
      <c r="AL25" s="77"/>
      <c r="AM25" s="78"/>
      <c r="AN25" s="257">
        <f t="shared" si="8"/>
        <v>0</v>
      </c>
      <c r="AO25" s="74">
        <v>0.58333333333333337</v>
      </c>
      <c r="AP25" s="79">
        <v>0.79166666666666663</v>
      </c>
      <c r="AQ25" s="257">
        <f t="shared" si="9"/>
        <v>0.20833333333333326</v>
      </c>
      <c r="AR25" s="77"/>
      <c r="AS25" s="78"/>
      <c r="AT25" s="257">
        <f t="shared" si="10"/>
        <v>0</v>
      </c>
      <c r="AU25" s="77"/>
      <c r="AV25" s="78"/>
      <c r="AW25" s="257">
        <f t="shared" si="11"/>
        <v>0</v>
      </c>
      <c r="AX25" s="69">
        <v>0.58333333333333337</v>
      </c>
      <c r="AY25" s="79">
        <v>0.79166666666666663</v>
      </c>
      <c r="AZ25" s="257">
        <f t="shared" si="12"/>
        <v>0.20833333333333326</v>
      </c>
      <c r="BA25" s="77"/>
      <c r="BB25" s="78"/>
      <c r="BC25" s="257">
        <f t="shared" si="13"/>
        <v>0</v>
      </c>
      <c r="BD25" s="259">
        <f t="shared" si="14"/>
        <v>0.61458333333333326</v>
      </c>
      <c r="BE25" s="215"/>
      <c r="BF25" s="261"/>
      <c r="BG25" s="261"/>
      <c r="BH25" s="265"/>
      <c r="BI25" s="213"/>
      <c r="BJ25" s="261"/>
      <c r="BK25" s="265"/>
      <c r="BM25" s="199"/>
      <c r="BN25" s="74">
        <v>0.54166666666666663</v>
      </c>
      <c r="BO25" s="79">
        <v>0.79166666666666663</v>
      </c>
      <c r="BP25" s="257">
        <f t="shared" si="15"/>
        <v>0.25</v>
      </c>
      <c r="BQ25" s="74">
        <v>0.625</v>
      </c>
      <c r="BR25" s="79">
        <v>0.70833333333333337</v>
      </c>
      <c r="BS25" s="257">
        <f t="shared" si="16"/>
        <v>8.333333333333337E-2</v>
      </c>
      <c r="BT25" s="77"/>
      <c r="BU25" s="78"/>
      <c r="BV25" s="257">
        <f t="shared" si="17"/>
        <v>0</v>
      </c>
      <c r="BW25" s="69">
        <v>0.58333333333333337</v>
      </c>
      <c r="BX25" s="74">
        <v>0.66666666666666663</v>
      </c>
      <c r="BY25" s="257">
        <f t="shared" si="18"/>
        <v>8.3333333333333259E-2</v>
      </c>
      <c r="BZ25" s="77"/>
      <c r="CA25" s="78"/>
      <c r="CB25" s="81">
        <f t="shared" si="61"/>
        <v>0</v>
      </c>
      <c r="CC25" s="69">
        <v>0.54166666666666663</v>
      </c>
      <c r="CD25" s="79">
        <v>0.73263888888888884</v>
      </c>
      <c r="CE25" s="257">
        <f t="shared" si="20"/>
        <v>0.19097222222222221</v>
      </c>
      <c r="CF25" s="77"/>
      <c r="CG25" s="78"/>
      <c r="CH25" s="257">
        <f t="shared" si="21"/>
        <v>0</v>
      </c>
      <c r="CI25" s="259">
        <f t="shared" si="22"/>
        <v>0.60763888888888884</v>
      </c>
      <c r="CJ25" s="215"/>
      <c r="CK25" s="261"/>
      <c r="CL25" s="261"/>
      <c r="CM25" s="265"/>
      <c r="CN25" s="213"/>
      <c r="CO25" s="261"/>
      <c r="CP25" s="265"/>
      <c r="CR25" s="199"/>
      <c r="CS25" s="74">
        <v>0.54166666666666663</v>
      </c>
      <c r="CT25" s="79">
        <v>0.79166666666666663</v>
      </c>
      <c r="CU25" s="257">
        <f t="shared" si="23"/>
        <v>0.25</v>
      </c>
      <c r="CV25" s="77"/>
      <c r="CW25" s="78"/>
      <c r="CX25" s="257">
        <f t="shared" si="24"/>
        <v>0</v>
      </c>
      <c r="CY25" s="77"/>
      <c r="CZ25" s="78"/>
      <c r="DA25" s="257">
        <f t="shared" si="25"/>
        <v>0</v>
      </c>
      <c r="DB25" s="77"/>
      <c r="DC25" s="78"/>
      <c r="DD25" s="257">
        <f t="shared" si="26"/>
        <v>0</v>
      </c>
      <c r="DE25" s="77"/>
      <c r="DF25" s="78"/>
      <c r="DG25" s="257">
        <f t="shared" si="27"/>
        <v>0</v>
      </c>
      <c r="DH25" s="77"/>
      <c r="DI25" s="78"/>
      <c r="DJ25" s="257">
        <f t="shared" si="28"/>
        <v>0</v>
      </c>
      <c r="DK25" s="77"/>
      <c r="DL25" s="78"/>
      <c r="DM25" s="257">
        <f t="shared" si="29"/>
        <v>0</v>
      </c>
      <c r="DN25" s="259">
        <f t="shared" si="30"/>
        <v>0.25</v>
      </c>
      <c r="DO25" s="215"/>
      <c r="DP25" s="261"/>
      <c r="DQ25" s="261"/>
      <c r="DR25" s="265"/>
      <c r="DS25" s="213"/>
      <c r="DT25" s="261"/>
      <c r="DU25" s="265"/>
      <c r="DW25" s="199"/>
      <c r="DX25" s="74">
        <v>0.54166666666666663</v>
      </c>
      <c r="DY25" s="79">
        <v>0.79166666666666663</v>
      </c>
      <c r="DZ25" s="257">
        <f t="shared" si="31"/>
        <v>0.25</v>
      </c>
      <c r="EA25" s="74">
        <v>0.54166666666666663</v>
      </c>
      <c r="EB25" s="79">
        <v>0.66666666666666663</v>
      </c>
      <c r="EC25" s="257">
        <f t="shared" si="32"/>
        <v>0.125</v>
      </c>
      <c r="ED25" s="77"/>
      <c r="EE25" s="78"/>
      <c r="EF25" s="257">
        <f t="shared" si="33"/>
        <v>0</v>
      </c>
      <c r="EG25" s="77"/>
      <c r="EH25" s="78"/>
      <c r="EI25" s="257">
        <f t="shared" si="34"/>
        <v>0</v>
      </c>
      <c r="EJ25" s="77"/>
      <c r="EK25" s="78"/>
      <c r="EL25" s="257">
        <f t="shared" si="35"/>
        <v>0</v>
      </c>
      <c r="EM25" s="69">
        <v>0.54166666666666663</v>
      </c>
      <c r="EN25" s="79">
        <v>0.75347222222222221</v>
      </c>
      <c r="EO25" s="257">
        <f t="shared" si="36"/>
        <v>0.21180555555555558</v>
      </c>
      <c r="EP25" s="77"/>
      <c r="EQ25" s="78"/>
      <c r="ER25" s="257">
        <f t="shared" si="37"/>
        <v>0</v>
      </c>
      <c r="ES25" s="259">
        <f t="shared" si="38"/>
        <v>0.58680555555555558</v>
      </c>
      <c r="ET25" s="215"/>
      <c r="EU25" s="261"/>
      <c r="EV25" s="261"/>
      <c r="EW25" s="265"/>
      <c r="EX25" s="213"/>
      <c r="EY25" s="261"/>
      <c r="EZ25" s="270"/>
      <c r="FB25" s="199"/>
      <c r="FC25" s="74">
        <v>0.54166666666666663</v>
      </c>
      <c r="FD25" s="79">
        <v>0.79166666666666663</v>
      </c>
      <c r="FE25" s="257">
        <f t="shared" si="39"/>
        <v>0.25</v>
      </c>
      <c r="FF25" s="74">
        <v>0.54166666666666663</v>
      </c>
      <c r="FG25" s="79">
        <v>0.66666666666666663</v>
      </c>
      <c r="FH25" s="257">
        <f t="shared" si="40"/>
        <v>0.125</v>
      </c>
      <c r="FI25" s="77"/>
      <c r="FJ25" s="78"/>
      <c r="FK25" s="257">
        <f t="shared" si="41"/>
        <v>0</v>
      </c>
      <c r="FL25" s="77"/>
      <c r="FM25" s="78"/>
      <c r="FN25" s="257">
        <f t="shared" si="42"/>
        <v>0</v>
      </c>
      <c r="FO25" s="77"/>
      <c r="FP25" s="78"/>
      <c r="FQ25" s="257">
        <f t="shared" si="43"/>
        <v>0</v>
      </c>
      <c r="FR25" s="69">
        <v>0.54166666666666663</v>
      </c>
      <c r="FS25" s="79">
        <v>0.79166666666666663</v>
      </c>
      <c r="FT25" s="257">
        <f t="shared" si="44"/>
        <v>0.25</v>
      </c>
      <c r="FU25" s="77"/>
      <c r="FV25" s="78"/>
      <c r="FW25" s="257">
        <f t="shared" si="45"/>
        <v>0</v>
      </c>
      <c r="FX25" s="259">
        <f t="shared" si="46"/>
        <v>0.625</v>
      </c>
      <c r="FY25" s="215"/>
      <c r="FZ25" s="261"/>
      <c r="GA25" s="261"/>
      <c r="GB25" s="265"/>
      <c r="GC25" s="213"/>
      <c r="GD25" s="261"/>
      <c r="GE25" s="265"/>
      <c r="GF25" s="338"/>
      <c r="GG25" s="199"/>
      <c r="GH25" s="351">
        <v>0.54166666666666663</v>
      </c>
      <c r="GI25" s="352"/>
      <c r="GJ25" s="352"/>
      <c r="GK25" s="352"/>
      <c r="GL25" s="353"/>
      <c r="GM25" s="348">
        <v>0.80208333333333337</v>
      </c>
      <c r="GN25" s="349"/>
      <c r="GO25" s="349"/>
      <c r="GP25" s="349"/>
      <c r="GQ25" s="350"/>
      <c r="GR25" s="255">
        <f t="shared" si="50"/>
        <v>0.80208333333333337</v>
      </c>
      <c r="GS25" s="351">
        <v>0.54166666666666663</v>
      </c>
      <c r="GT25" s="352"/>
      <c r="GU25" s="352"/>
      <c r="GV25" s="352"/>
      <c r="GW25" s="353"/>
      <c r="GX25" s="348">
        <v>0.80208333333333337</v>
      </c>
      <c r="GY25" s="349"/>
      <c r="GZ25" s="349"/>
      <c r="HA25" s="349"/>
      <c r="HB25" s="350"/>
      <c r="HC25" s="255">
        <f t="shared" si="51"/>
        <v>0.80208333333333337</v>
      </c>
      <c r="HD25" s="351">
        <v>0.54166666666666663</v>
      </c>
      <c r="HE25" s="352"/>
      <c r="HF25" s="352"/>
      <c r="HG25" s="352"/>
      <c r="HH25" s="353"/>
      <c r="HI25" s="348">
        <v>0.80208333333333337</v>
      </c>
      <c r="HJ25" s="349"/>
      <c r="HK25" s="349"/>
      <c r="HL25" s="349"/>
      <c r="HM25" s="350"/>
      <c r="HN25" s="255">
        <f t="shared" si="52"/>
        <v>0.80208333333333337</v>
      </c>
      <c r="HO25" s="351">
        <v>0.54166666666666663</v>
      </c>
      <c r="HP25" s="352"/>
      <c r="HQ25" s="352"/>
      <c r="HR25" s="352"/>
      <c r="HS25" s="353"/>
      <c r="HT25" s="348">
        <v>0.80208333333333337</v>
      </c>
      <c r="HU25" s="349"/>
      <c r="HV25" s="349"/>
      <c r="HW25" s="349"/>
      <c r="HX25" s="350"/>
      <c r="HY25" s="255">
        <f t="shared" si="53"/>
        <v>0.80208333333333337</v>
      </c>
      <c r="HZ25" s="351">
        <v>0.54166666666666663</v>
      </c>
      <c r="IA25" s="352"/>
      <c r="IB25" s="352"/>
      <c r="IC25" s="352"/>
      <c r="ID25" s="353"/>
      <c r="IE25" s="348">
        <v>0.80208333333333337</v>
      </c>
      <c r="IF25" s="349"/>
      <c r="IG25" s="349"/>
      <c r="IH25" s="349"/>
      <c r="II25" s="350"/>
      <c r="IJ25" s="255">
        <f t="shared" si="54"/>
        <v>0.80208333333333337</v>
      </c>
      <c r="IK25" s="351">
        <v>0.54166666666666663</v>
      </c>
      <c r="IL25" s="352"/>
      <c r="IM25" s="352"/>
      <c r="IN25" s="352"/>
      <c r="IO25" s="353"/>
      <c r="IP25" s="348">
        <v>0.80208333333333337</v>
      </c>
      <c r="IQ25" s="349"/>
      <c r="IR25" s="349"/>
      <c r="IS25" s="349"/>
      <c r="IT25" s="350"/>
      <c r="IU25" s="255">
        <f t="shared" si="55"/>
        <v>0.80208333333333337</v>
      </c>
      <c r="IV25" s="351">
        <v>0.54166666666666663</v>
      </c>
      <c r="IW25" s="352"/>
      <c r="IX25" s="352"/>
      <c r="IY25" s="352"/>
      <c r="IZ25" s="353"/>
      <c r="JA25" s="348">
        <v>0.80208333333333337</v>
      </c>
      <c r="JB25" s="349"/>
      <c r="JC25" s="349"/>
      <c r="JD25" s="349"/>
      <c r="JE25" s="350"/>
      <c r="JF25" s="255">
        <f t="shared" si="56"/>
        <v>0.80208333333333337</v>
      </c>
      <c r="JG25" s="259">
        <f t="shared" ca="1" si="47"/>
        <v>1.34375</v>
      </c>
      <c r="JH25" s="215"/>
      <c r="JI25" s="299"/>
      <c r="JJ25" s="299"/>
      <c r="JK25" s="300"/>
      <c r="JL25" s="299"/>
      <c r="JM25" s="299"/>
      <c r="JN25" s="300"/>
    </row>
    <row r="26" spans="1:274" ht="15" customHeight="1" x14ac:dyDescent="0.3">
      <c r="A26" s="212">
        <v>0.15972222222222224</v>
      </c>
      <c r="C26" s="198">
        <v>10</v>
      </c>
      <c r="D26" s="75"/>
      <c r="E26" s="76"/>
      <c r="F26" s="256">
        <f>E26-D26</f>
        <v>0</v>
      </c>
      <c r="G26" s="72">
        <v>0.41319444444444442</v>
      </c>
      <c r="H26" s="112">
        <v>0.54166666666666663</v>
      </c>
      <c r="I26" s="256">
        <f t="shared" si="0"/>
        <v>0.12847222222222221</v>
      </c>
      <c r="J26" s="72">
        <v>0.41319444444444442</v>
      </c>
      <c r="K26" s="71">
        <v>0.625</v>
      </c>
      <c r="L26" s="256">
        <f t="shared" si="1"/>
        <v>0.21180555555555558</v>
      </c>
      <c r="M26" s="72">
        <v>0.41319444444444442</v>
      </c>
      <c r="N26" s="71">
        <v>0.625</v>
      </c>
      <c r="O26" s="256">
        <f t="shared" si="2"/>
        <v>0.21180555555555558</v>
      </c>
      <c r="P26" s="72">
        <v>0.41319444444444442</v>
      </c>
      <c r="Q26" s="112">
        <v>0.625</v>
      </c>
      <c r="R26" s="256">
        <f t="shared" si="3"/>
        <v>0.21180555555555558</v>
      </c>
      <c r="S26" s="73">
        <v>0.39583333333333331</v>
      </c>
      <c r="T26" s="71">
        <v>0.625</v>
      </c>
      <c r="U26" s="256">
        <f t="shared" si="48"/>
        <v>0.22916666666666669</v>
      </c>
      <c r="V26" s="75"/>
      <c r="W26" s="76"/>
      <c r="X26" s="256">
        <f t="shared" si="5"/>
        <v>0</v>
      </c>
      <c r="Y26" s="256">
        <f t="shared" si="6"/>
        <v>0.99305555555555558</v>
      </c>
      <c r="Z26" s="214">
        <v>1.5729166666666667</v>
      </c>
      <c r="AA26" s="260">
        <f>Y26+Y27</f>
        <v>1.71875</v>
      </c>
      <c r="AB26" s="260">
        <f>AA26-Z26</f>
        <v>0.14583333333333326</v>
      </c>
      <c r="AC26" s="264">
        <f>IF(AB26&lt;0,"-"&amp;TEXT(ABS(AB26),"[hh]:mm"),AB26)</f>
        <v>0.14583333333333326</v>
      </c>
      <c r="AD26" s="212">
        <v>0</v>
      </c>
      <c r="AE26" s="260">
        <f t="shared" ref="AE26" si="193">SUM(A26,AB26,AD26)</f>
        <v>0.30555555555555547</v>
      </c>
      <c r="AF26" s="264">
        <f t="shared" ref="AF26" si="194">IF(AE26&lt;0,"-"&amp;TEXT(ABS(AE26),"[hh]:mm"),AE26)</f>
        <v>0.30555555555555547</v>
      </c>
      <c r="AH26" s="198">
        <v>10</v>
      </c>
      <c r="AI26" s="72">
        <v>0.41319444444444442</v>
      </c>
      <c r="AJ26" s="112">
        <v>0.625</v>
      </c>
      <c r="AK26" s="256">
        <f t="shared" si="7"/>
        <v>0.21180555555555558</v>
      </c>
      <c r="AL26" s="75"/>
      <c r="AM26" s="76"/>
      <c r="AN26" s="256">
        <f t="shared" si="8"/>
        <v>0</v>
      </c>
      <c r="AO26" s="75"/>
      <c r="AP26" s="76"/>
      <c r="AQ26" s="256">
        <f t="shared" si="9"/>
        <v>0</v>
      </c>
      <c r="AR26" s="72">
        <v>0.41319444444444442</v>
      </c>
      <c r="AS26" s="71">
        <v>0.625</v>
      </c>
      <c r="AT26" s="256">
        <f t="shared" si="10"/>
        <v>0.21180555555555558</v>
      </c>
      <c r="AU26" s="72">
        <v>0.41319444444444442</v>
      </c>
      <c r="AV26" s="112">
        <v>0.625</v>
      </c>
      <c r="AW26" s="256">
        <f t="shared" si="11"/>
        <v>0.21180555555555558</v>
      </c>
      <c r="AX26" s="73">
        <v>0.39583333333333331</v>
      </c>
      <c r="AY26" s="71">
        <v>0.625</v>
      </c>
      <c r="AZ26" s="256">
        <f t="shared" si="12"/>
        <v>0.22916666666666669</v>
      </c>
      <c r="BA26" s="75"/>
      <c r="BB26" s="76"/>
      <c r="BC26" s="256">
        <f t="shared" si="13"/>
        <v>0</v>
      </c>
      <c r="BD26" s="256">
        <f t="shared" si="14"/>
        <v>0.86458333333333348</v>
      </c>
      <c r="BE26" s="214">
        <v>1.5729166666666667</v>
      </c>
      <c r="BF26" s="260">
        <f>BD26+BD27</f>
        <v>1.6250000000000002</v>
      </c>
      <c r="BG26" s="260">
        <f>BF26-BE26</f>
        <v>5.2083333333333481E-2</v>
      </c>
      <c r="BH26" s="264">
        <f>IF(BG26&lt;0,"-"&amp;TEXT(ABS(BG26),"[hh]:mm"),BG26)</f>
        <v>5.2083333333333481E-2</v>
      </c>
      <c r="BI26" s="212">
        <v>0</v>
      </c>
      <c r="BJ26" s="260">
        <f t="shared" ref="BJ26" si="195">SUM(AF26,BG26,BI26)</f>
        <v>0.35763888888888895</v>
      </c>
      <c r="BK26" s="264">
        <f t="shared" ref="BK26" si="196">IF(BJ26&lt;0,"-"&amp;TEXT(ABS(BJ26),"[hh]:mm"),BJ26)</f>
        <v>0.35763888888888895</v>
      </c>
      <c r="BM26" s="198">
        <v>10</v>
      </c>
      <c r="BN26" s="72">
        <v>0.41319444444444442</v>
      </c>
      <c r="BO26" s="112">
        <v>0.625</v>
      </c>
      <c r="BP26" s="256">
        <f t="shared" si="15"/>
        <v>0.21180555555555558</v>
      </c>
      <c r="BQ26" s="75"/>
      <c r="BR26" s="76"/>
      <c r="BS26" s="256">
        <f t="shared" si="16"/>
        <v>0</v>
      </c>
      <c r="BT26" s="72">
        <v>0.46875</v>
      </c>
      <c r="BU26" s="71">
        <v>0.58333333333333337</v>
      </c>
      <c r="BV26" s="256">
        <f t="shared" si="17"/>
        <v>0.11458333333333337</v>
      </c>
      <c r="BW26" s="72">
        <v>0.41319444444444442</v>
      </c>
      <c r="BX26" s="71">
        <v>0.58333333333333337</v>
      </c>
      <c r="BY26" s="256">
        <f t="shared" si="18"/>
        <v>0.17013888888888895</v>
      </c>
      <c r="BZ26" s="72">
        <v>0.41319444444444442</v>
      </c>
      <c r="CA26" s="112">
        <v>0.625</v>
      </c>
      <c r="CB26" s="82">
        <f t="shared" si="61"/>
        <v>0.21180555555555558</v>
      </c>
      <c r="CC26" s="73">
        <v>0.39583333333333331</v>
      </c>
      <c r="CD26" s="71">
        <v>0.625</v>
      </c>
      <c r="CE26" s="256">
        <f t="shared" si="20"/>
        <v>0.22916666666666669</v>
      </c>
      <c r="CF26" s="75"/>
      <c r="CG26" s="76"/>
      <c r="CH26" s="256">
        <f t="shared" si="21"/>
        <v>0</v>
      </c>
      <c r="CI26" s="256">
        <f t="shared" si="22"/>
        <v>0.93750000000000022</v>
      </c>
      <c r="CJ26" s="214">
        <v>1.5729166666666667</v>
      </c>
      <c r="CK26" s="260">
        <f>CI26+CI27</f>
        <v>1.572916666666667</v>
      </c>
      <c r="CL26" s="260">
        <f>CK26-CJ26</f>
        <v>0</v>
      </c>
      <c r="CM26" s="264">
        <f>IF(CL26&lt;0,"-"&amp;TEXT(ABS(CL26),"[hh]:mm"),CL26)</f>
        <v>0</v>
      </c>
      <c r="CN26" s="212">
        <v>0</v>
      </c>
      <c r="CO26" s="260">
        <f t="shared" ref="CO26" si="197">SUM(BK26,CL26,CN26)</f>
        <v>0.35763888888888895</v>
      </c>
      <c r="CP26" s="264">
        <f t="shared" ref="CP26" si="198">IF(CO26&lt;0,"-"&amp;TEXT(ABS(CO26),"[hh]:mm"),CO26)</f>
        <v>0.35763888888888895</v>
      </c>
      <c r="CR26" s="198">
        <v>10</v>
      </c>
      <c r="CS26" s="75"/>
      <c r="CT26" s="76"/>
      <c r="CU26" s="256">
        <f t="shared" si="23"/>
        <v>0</v>
      </c>
      <c r="CV26" s="75"/>
      <c r="CW26" s="76"/>
      <c r="CX26" s="256">
        <f t="shared" si="24"/>
        <v>0</v>
      </c>
      <c r="CY26" s="75"/>
      <c r="CZ26" s="76"/>
      <c r="DA26" s="256">
        <f t="shared" si="25"/>
        <v>0</v>
      </c>
      <c r="DB26" s="72">
        <v>0.41319444444444442</v>
      </c>
      <c r="DC26" s="71">
        <v>0.625</v>
      </c>
      <c r="DD26" s="256">
        <f t="shared" si="26"/>
        <v>0.21180555555555558</v>
      </c>
      <c r="DE26" s="72">
        <v>0.41319444444444442</v>
      </c>
      <c r="DF26" s="112">
        <v>0.625</v>
      </c>
      <c r="DG26" s="256">
        <f t="shared" si="27"/>
        <v>0.21180555555555558</v>
      </c>
      <c r="DH26" s="73">
        <v>0.39583333333333331</v>
      </c>
      <c r="DI26" s="71">
        <v>0.625</v>
      </c>
      <c r="DJ26" s="256">
        <f t="shared" si="28"/>
        <v>0.22916666666666669</v>
      </c>
      <c r="DK26" s="75"/>
      <c r="DL26" s="76"/>
      <c r="DM26" s="256">
        <f t="shared" si="29"/>
        <v>0</v>
      </c>
      <c r="DN26" s="256">
        <f t="shared" si="30"/>
        <v>0.6527777777777779</v>
      </c>
      <c r="DO26" s="214">
        <v>1.5729166666666667</v>
      </c>
      <c r="DP26" s="260">
        <f>DN26+DN27</f>
        <v>1.2881944444444446</v>
      </c>
      <c r="DQ26" s="260">
        <f>DP26-DO26</f>
        <v>-0.2847222222222221</v>
      </c>
      <c r="DR26" s="264" t="str">
        <f>IF(DQ26&lt;0,"-"&amp;TEXT(ABS(DQ26),"[hh]:mm"),DQ26)</f>
        <v>-06:50</v>
      </c>
      <c r="DS26" s="212">
        <v>0</v>
      </c>
      <c r="DT26" s="260">
        <f t="shared" ref="DT26" si="199">SUM(CP26,DQ26,DS26)</f>
        <v>7.2916666666666852E-2</v>
      </c>
      <c r="DU26" s="264">
        <f t="shared" ref="DU26" si="200">IF(DT26&lt;0,"-"&amp;TEXT(ABS(DT26),"[hh]:mm"),DT26)</f>
        <v>7.2916666666666852E-2</v>
      </c>
      <c r="DW26" s="198">
        <v>10</v>
      </c>
      <c r="DX26" s="16"/>
      <c r="DY26" s="17"/>
      <c r="DZ26" s="256">
        <f t="shared" si="31"/>
        <v>0</v>
      </c>
      <c r="EA26" s="75"/>
      <c r="EB26" s="76"/>
      <c r="EC26" s="256">
        <f t="shared" si="32"/>
        <v>0</v>
      </c>
      <c r="ED26" s="75"/>
      <c r="EE26" s="76"/>
      <c r="EF26" s="256">
        <f t="shared" si="33"/>
        <v>0</v>
      </c>
      <c r="EG26" s="75"/>
      <c r="EH26" s="76"/>
      <c r="EI26" s="256">
        <f t="shared" si="34"/>
        <v>0</v>
      </c>
      <c r="EJ26" s="72">
        <v>0.41319444444444442</v>
      </c>
      <c r="EK26" s="112">
        <v>0.625</v>
      </c>
      <c r="EL26" s="256">
        <f t="shared" si="35"/>
        <v>0.21180555555555558</v>
      </c>
      <c r="EM26" s="73">
        <v>0.39583333333333331</v>
      </c>
      <c r="EN26" s="71">
        <v>0.625</v>
      </c>
      <c r="EO26" s="256">
        <f t="shared" si="36"/>
        <v>0.22916666666666669</v>
      </c>
      <c r="EP26" s="75"/>
      <c r="EQ26" s="76"/>
      <c r="ER26" s="256">
        <f t="shared" si="37"/>
        <v>0</v>
      </c>
      <c r="ES26" s="256">
        <f t="shared" si="38"/>
        <v>0.44097222222222227</v>
      </c>
      <c r="ET26" s="214">
        <v>1.5729166666666667</v>
      </c>
      <c r="EU26" s="260">
        <f>ES26+ES27</f>
        <v>1.1597222222222223</v>
      </c>
      <c r="EV26" s="260">
        <f>EU26-ET26</f>
        <v>-0.41319444444444442</v>
      </c>
      <c r="EW26" s="264" t="str">
        <f>IF(EV26&lt;0,"-"&amp;TEXT(ABS(EV26),"[hh]:mm"),EV26)</f>
        <v>-09:55</v>
      </c>
      <c r="EX26" s="212">
        <v>0</v>
      </c>
      <c r="EY26" s="260">
        <f t="shared" ref="EY26" si="201">SUM(DU26,EV26,EX26)</f>
        <v>-0.34027777777777757</v>
      </c>
      <c r="EZ26" s="264" t="str">
        <f t="shared" ref="EZ26" si="202">IF(EY26&lt;0,"-"&amp;TEXT(ABS(EY26),"[hh]:mm"),EY26)</f>
        <v>-08:10</v>
      </c>
      <c r="FB26" s="198">
        <v>10</v>
      </c>
      <c r="FC26" s="73">
        <v>0.45833333333333331</v>
      </c>
      <c r="FD26" s="71">
        <v>0.58333333333333337</v>
      </c>
      <c r="FE26" s="256">
        <f t="shared" si="39"/>
        <v>0.12500000000000006</v>
      </c>
      <c r="FF26" s="75"/>
      <c r="FG26" s="76"/>
      <c r="FH26" s="256">
        <f t="shared" si="40"/>
        <v>0</v>
      </c>
      <c r="FI26" s="75"/>
      <c r="FJ26" s="76"/>
      <c r="FK26" s="256">
        <f t="shared" si="41"/>
        <v>0</v>
      </c>
      <c r="FL26" s="75"/>
      <c r="FM26" s="76"/>
      <c r="FN26" s="256">
        <f t="shared" si="42"/>
        <v>0</v>
      </c>
      <c r="FO26" s="72">
        <v>0.41319444444444442</v>
      </c>
      <c r="FP26" s="112">
        <v>0.625</v>
      </c>
      <c r="FQ26" s="256">
        <f t="shared" si="43"/>
        <v>0.21180555555555558</v>
      </c>
      <c r="FR26" s="73">
        <v>0.39583333333333331</v>
      </c>
      <c r="FS26" s="71">
        <v>0.625</v>
      </c>
      <c r="FT26" s="256">
        <f t="shared" si="44"/>
        <v>0.22916666666666669</v>
      </c>
      <c r="FU26" s="75"/>
      <c r="FV26" s="76"/>
      <c r="FW26" s="256">
        <f t="shared" si="45"/>
        <v>0</v>
      </c>
      <c r="FX26" s="256">
        <f t="shared" si="46"/>
        <v>0.56597222222222232</v>
      </c>
      <c r="FY26" s="214">
        <v>1.5729166666666667</v>
      </c>
      <c r="FZ26" s="260">
        <f>FX26+FX27</f>
        <v>1.5555555555555558</v>
      </c>
      <c r="GA26" s="260">
        <f>FZ26-FY26</f>
        <v>-1.7361111111110938E-2</v>
      </c>
      <c r="GB26" s="264" t="str">
        <f>IF(GA26&lt;0,"-"&amp;TEXT(ABS(GA26),"[hh]:mm"),GA26)</f>
        <v>-00:25</v>
      </c>
      <c r="GC26" s="212">
        <v>0</v>
      </c>
      <c r="GD26" s="260">
        <f t="shared" ref="GD26" si="203">SUM(EZ26,GA26,GC26)</f>
        <v>-1.7361111111110938E-2</v>
      </c>
      <c r="GE26" s="269" t="str">
        <f t="shared" ref="GE26" si="204">IF(GD26&lt;0,"-"&amp;TEXT(ABS(GD26),"[hh]:mm"),GD26)</f>
        <v>-00:25</v>
      </c>
      <c r="GF26" s="338"/>
      <c r="GG26" s="198">
        <v>10</v>
      </c>
      <c r="GH26" s="294"/>
      <c r="GI26" s="294"/>
      <c r="GJ26" s="294"/>
      <c r="GK26" s="294"/>
      <c r="GL26" s="294"/>
      <c r="GM26" s="294"/>
      <c r="GN26" s="294"/>
      <c r="GO26" s="294"/>
      <c r="GP26" s="294"/>
      <c r="GQ26" s="294"/>
      <c r="GR26" s="254">
        <f t="shared" si="50"/>
        <v>0</v>
      </c>
      <c r="GS26" s="294"/>
      <c r="GT26" s="294"/>
      <c r="GU26" s="294"/>
      <c r="GV26" s="294"/>
      <c r="GW26" s="294"/>
      <c r="GX26" s="294"/>
      <c r="GY26" s="294"/>
      <c r="GZ26" s="294"/>
      <c r="HA26" s="294"/>
      <c r="HB26" s="294"/>
      <c r="HC26" s="254">
        <f t="shared" si="51"/>
        <v>0</v>
      </c>
      <c r="HD26" s="294"/>
      <c r="HE26" s="294"/>
      <c r="HF26" s="294"/>
      <c r="HG26" s="294"/>
      <c r="HH26" s="294"/>
      <c r="HI26" s="294"/>
      <c r="HJ26" s="294"/>
      <c r="HK26" s="294"/>
      <c r="HL26" s="294"/>
      <c r="HM26" s="294"/>
      <c r="HN26" s="254">
        <f t="shared" si="52"/>
        <v>0</v>
      </c>
      <c r="HO26" s="294"/>
      <c r="HP26" s="294"/>
      <c r="HQ26" s="294"/>
      <c r="HR26" s="294"/>
      <c r="HS26" s="294"/>
      <c r="HT26" s="294"/>
      <c r="HU26" s="294"/>
      <c r="HV26" s="294"/>
      <c r="HW26" s="294"/>
      <c r="HX26" s="294"/>
      <c r="HY26" s="254">
        <f t="shared" si="53"/>
        <v>0</v>
      </c>
      <c r="HZ26" s="294"/>
      <c r="IA26" s="294"/>
      <c r="IB26" s="294"/>
      <c r="IC26" s="294"/>
      <c r="ID26" s="294"/>
      <c r="IE26" s="294"/>
      <c r="IF26" s="294"/>
      <c r="IG26" s="294"/>
      <c r="IH26" s="294"/>
      <c r="II26" s="294"/>
      <c r="IJ26" s="254">
        <f t="shared" si="54"/>
        <v>0</v>
      </c>
      <c r="IK26" s="294"/>
      <c r="IL26" s="294"/>
      <c r="IM26" s="294"/>
      <c r="IN26" s="294"/>
      <c r="IO26" s="294"/>
      <c r="IP26" s="294"/>
      <c r="IQ26" s="294"/>
      <c r="IR26" s="294"/>
      <c r="IS26" s="294"/>
      <c r="IT26" s="294"/>
      <c r="IU26" s="254">
        <f t="shared" si="55"/>
        <v>0</v>
      </c>
      <c r="IV26" s="294"/>
      <c r="IW26" s="294"/>
      <c r="IX26" s="294"/>
      <c r="IY26" s="294"/>
      <c r="IZ26" s="294"/>
      <c r="JA26" s="294"/>
      <c r="JB26" s="294"/>
      <c r="JC26" s="294"/>
      <c r="JD26" s="294"/>
      <c r="JE26" s="294"/>
      <c r="JF26" s="254">
        <f t="shared" si="56"/>
        <v>0</v>
      </c>
      <c r="JG26" s="258">
        <f t="shared" ca="1" si="47"/>
        <v>1.5729166666666667</v>
      </c>
      <c r="JH26" s="214">
        <v>1.5729166666666667</v>
      </c>
      <c r="JI26" s="295">
        <f t="shared" ref="JI26" ca="1" si="205">JG26+JG27</f>
        <v>1.5729166666666667</v>
      </c>
      <c r="JJ26" s="295">
        <f t="shared" ref="JJ26" ca="1" si="206">JI26-JH26</f>
        <v>0</v>
      </c>
      <c r="JK26" s="296">
        <f t="shared" ref="JK26" ca="1" si="207">IF(JJ26&lt;0,"-"&amp;TEXT(ABS(JJ26),"[hh]:mm"),JJ26)</f>
        <v>0</v>
      </c>
      <c r="JL26" s="295">
        <v>0</v>
      </c>
      <c r="JM26" s="295">
        <f ca="1">SUM(IK26,JJ26,JL26)</f>
        <v>0</v>
      </c>
      <c r="JN26" s="296">
        <f t="shared" ref="JN26" ca="1" si="208">IF(JM26&lt;0,"-"&amp;TEXT(ABS(JM26),"[hh]:mm"),JM26)</f>
        <v>0</v>
      </c>
    </row>
    <row r="27" spans="1:274" ht="15" customHeight="1" thickBot="1" x14ac:dyDescent="0.35">
      <c r="A27" s="213"/>
      <c r="C27" s="199"/>
      <c r="D27" s="77"/>
      <c r="E27" s="78"/>
      <c r="F27" s="257">
        <f>E27-D27</f>
        <v>0</v>
      </c>
      <c r="G27" s="74">
        <v>0.58333333333333337</v>
      </c>
      <c r="H27" s="79">
        <v>0.80902777777777779</v>
      </c>
      <c r="I27" s="257">
        <f t="shared" si="0"/>
        <v>0.22569444444444442</v>
      </c>
      <c r="J27" s="74">
        <v>0.66666666666666663</v>
      </c>
      <c r="K27" s="79">
        <v>0.78125</v>
      </c>
      <c r="L27" s="257">
        <f t="shared" si="1"/>
        <v>0.11458333333333337</v>
      </c>
      <c r="M27" s="74">
        <v>0.66666666666666663</v>
      </c>
      <c r="N27" s="70">
        <v>0.80208333333333337</v>
      </c>
      <c r="O27" s="257">
        <f t="shared" si="2"/>
        <v>0.13541666666666674</v>
      </c>
      <c r="P27" s="74">
        <v>0.66666666666666663</v>
      </c>
      <c r="Q27" s="79">
        <v>0.79166666666666663</v>
      </c>
      <c r="R27" s="257">
        <f t="shared" si="3"/>
        <v>0.125</v>
      </c>
      <c r="S27" s="69">
        <v>0.66666666666666663</v>
      </c>
      <c r="T27" s="79">
        <v>0.79166666666666663</v>
      </c>
      <c r="U27" s="257">
        <f t="shared" si="48"/>
        <v>0.125</v>
      </c>
      <c r="V27" s="77"/>
      <c r="W27" s="78"/>
      <c r="X27" s="257">
        <f t="shared" si="5"/>
        <v>0</v>
      </c>
      <c r="Y27" s="259">
        <f>SUMIF($D$4:$X$4,"H",D27:X27)</f>
        <v>0.72569444444444453</v>
      </c>
      <c r="Z27" s="215"/>
      <c r="AA27" s="261"/>
      <c r="AB27" s="261"/>
      <c r="AC27" s="265"/>
      <c r="AD27" s="213"/>
      <c r="AE27" s="261"/>
      <c r="AF27" s="265"/>
      <c r="AH27" s="199"/>
      <c r="AI27" s="74">
        <v>0.66666666666666663</v>
      </c>
      <c r="AJ27" s="79">
        <v>0.79166666666666663</v>
      </c>
      <c r="AK27" s="257">
        <f t="shared" si="7"/>
        <v>0.125</v>
      </c>
      <c r="AL27" s="77"/>
      <c r="AM27" s="78"/>
      <c r="AN27" s="257">
        <f t="shared" si="8"/>
        <v>0</v>
      </c>
      <c r="AO27" s="74">
        <v>0.54166666666666663</v>
      </c>
      <c r="AP27" s="79">
        <v>0.79166666666666663</v>
      </c>
      <c r="AQ27" s="257">
        <f t="shared" si="9"/>
        <v>0.25</v>
      </c>
      <c r="AR27" s="74">
        <v>0.66666666666666663</v>
      </c>
      <c r="AS27" s="70">
        <v>0.80208333333333337</v>
      </c>
      <c r="AT27" s="257">
        <f t="shared" si="10"/>
        <v>0.13541666666666674</v>
      </c>
      <c r="AU27" s="74">
        <v>0.66666666666666663</v>
      </c>
      <c r="AV27" s="79">
        <v>0.79166666666666663</v>
      </c>
      <c r="AW27" s="257">
        <f t="shared" si="11"/>
        <v>0.125</v>
      </c>
      <c r="AX27" s="69">
        <v>0.66666666666666663</v>
      </c>
      <c r="AY27" s="79">
        <v>0.79166666666666663</v>
      </c>
      <c r="AZ27" s="257">
        <f t="shared" si="12"/>
        <v>0.125</v>
      </c>
      <c r="BA27" s="77"/>
      <c r="BB27" s="78"/>
      <c r="BC27" s="257">
        <f t="shared" si="13"/>
        <v>0</v>
      </c>
      <c r="BD27" s="259">
        <f>SUMIF($D$4:$X$4,"H",AI27:BC27)</f>
        <v>0.76041666666666674</v>
      </c>
      <c r="BE27" s="215"/>
      <c r="BF27" s="261"/>
      <c r="BG27" s="261"/>
      <c r="BH27" s="265"/>
      <c r="BI27" s="213"/>
      <c r="BJ27" s="261"/>
      <c r="BK27" s="265"/>
      <c r="BM27" s="199"/>
      <c r="BN27" s="74">
        <v>0.66666666666666663</v>
      </c>
      <c r="BO27" s="79">
        <v>0.70833333333333337</v>
      </c>
      <c r="BP27" s="257">
        <f t="shared" si="15"/>
        <v>4.1666666666666741E-2</v>
      </c>
      <c r="BQ27" s="77"/>
      <c r="BR27" s="78"/>
      <c r="BS27" s="257">
        <f t="shared" si="16"/>
        <v>0</v>
      </c>
      <c r="BT27" s="74">
        <v>0.60416666666666663</v>
      </c>
      <c r="BU27" s="70">
        <v>0.78125</v>
      </c>
      <c r="BV27" s="257">
        <f t="shared" si="17"/>
        <v>0.17708333333333337</v>
      </c>
      <c r="BW27" s="74">
        <v>0.625</v>
      </c>
      <c r="BX27" s="79">
        <v>0.79166666666666663</v>
      </c>
      <c r="BY27" s="257">
        <f t="shared" si="18"/>
        <v>0.16666666666666663</v>
      </c>
      <c r="BZ27" s="74">
        <v>0.66666666666666663</v>
      </c>
      <c r="CA27" s="79">
        <v>0.79166666666666663</v>
      </c>
      <c r="CB27" s="81">
        <f t="shared" si="61"/>
        <v>0.125</v>
      </c>
      <c r="CC27" s="69">
        <v>0.66666666666666663</v>
      </c>
      <c r="CD27" s="79">
        <v>0.79166666666666663</v>
      </c>
      <c r="CE27" s="257">
        <f t="shared" si="20"/>
        <v>0.125</v>
      </c>
      <c r="CF27" s="77"/>
      <c r="CG27" s="78"/>
      <c r="CH27" s="257">
        <f t="shared" si="21"/>
        <v>0</v>
      </c>
      <c r="CI27" s="259">
        <f>SUMIF($D$4:$X$4,"H",BN27:CH27)</f>
        <v>0.63541666666666674</v>
      </c>
      <c r="CJ27" s="215"/>
      <c r="CK27" s="261"/>
      <c r="CL27" s="261"/>
      <c r="CM27" s="265"/>
      <c r="CN27" s="213"/>
      <c r="CO27" s="261"/>
      <c r="CP27" s="265"/>
      <c r="CR27" s="199"/>
      <c r="CS27" s="77"/>
      <c r="CT27" s="78"/>
      <c r="CU27" s="257">
        <f t="shared" si="23"/>
        <v>0</v>
      </c>
      <c r="CV27" s="77"/>
      <c r="CW27" s="78"/>
      <c r="CX27" s="257">
        <f t="shared" si="24"/>
        <v>0</v>
      </c>
      <c r="CY27" s="74">
        <v>0.54166666666666663</v>
      </c>
      <c r="CZ27" s="70">
        <v>0.80208333333333337</v>
      </c>
      <c r="DA27" s="257">
        <f t="shared" si="25"/>
        <v>0.26041666666666674</v>
      </c>
      <c r="DB27" s="74">
        <v>0.66666666666666663</v>
      </c>
      <c r="DC27" s="79">
        <v>0.79166666666666663</v>
      </c>
      <c r="DD27" s="257">
        <f t="shared" si="26"/>
        <v>0.125</v>
      </c>
      <c r="DE27" s="74">
        <v>0.66666666666666663</v>
      </c>
      <c r="DF27" s="79">
        <v>0.79166666666666663</v>
      </c>
      <c r="DG27" s="257">
        <f t="shared" si="27"/>
        <v>0.125</v>
      </c>
      <c r="DH27" s="69">
        <v>0.66666666666666663</v>
      </c>
      <c r="DI27" s="79">
        <v>0.79166666666666663</v>
      </c>
      <c r="DJ27" s="257">
        <f t="shared" si="28"/>
        <v>0.125</v>
      </c>
      <c r="DK27" s="77"/>
      <c r="DL27" s="78"/>
      <c r="DM27" s="257">
        <f t="shared" si="29"/>
        <v>0</v>
      </c>
      <c r="DN27" s="259">
        <f>SUMIF($D$4:$X$4,"H",CS27:DM27)</f>
        <v>0.63541666666666674</v>
      </c>
      <c r="DO27" s="215"/>
      <c r="DP27" s="261"/>
      <c r="DQ27" s="261"/>
      <c r="DR27" s="265"/>
      <c r="DS27" s="213"/>
      <c r="DT27" s="261"/>
      <c r="DU27" s="265"/>
      <c r="DW27" s="199"/>
      <c r="DX27" s="18"/>
      <c r="DY27" s="19"/>
      <c r="DZ27" s="257">
        <f t="shared" si="31"/>
        <v>0</v>
      </c>
      <c r="EA27" s="77"/>
      <c r="EB27" s="78"/>
      <c r="EC27" s="257">
        <f t="shared" si="32"/>
        <v>0</v>
      </c>
      <c r="ED27" s="74">
        <v>0.54166666666666663</v>
      </c>
      <c r="EE27" s="70">
        <v>0.80208333333333337</v>
      </c>
      <c r="EF27" s="257">
        <f t="shared" si="33"/>
        <v>0.26041666666666674</v>
      </c>
      <c r="EG27" s="74">
        <v>0.58333333333333337</v>
      </c>
      <c r="EH27" s="79">
        <v>0.79166666666666663</v>
      </c>
      <c r="EI27" s="257">
        <f t="shared" si="34"/>
        <v>0.20833333333333326</v>
      </c>
      <c r="EJ27" s="74">
        <v>0.66666666666666663</v>
      </c>
      <c r="EK27" s="79">
        <v>0.79166666666666663</v>
      </c>
      <c r="EL27" s="257">
        <f t="shared" si="35"/>
        <v>0.125</v>
      </c>
      <c r="EM27" s="69">
        <v>0.66666666666666663</v>
      </c>
      <c r="EN27" s="79">
        <v>0.79166666666666663</v>
      </c>
      <c r="EO27" s="257">
        <f t="shared" si="36"/>
        <v>0.125</v>
      </c>
      <c r="EP27" s="77"/>
      <c r="EQ27" s="78"/>
      <c r="ER27" s="257">
        <f t="shared" si="37"/>
        <v>0</v>
      </c>
      <c r="ES27" s="259">
        <f>SUMIF($D$4:$X$4,"H",DX27:ER27)</f>
        <v>0.71875</v>
      </c>
      <c r="ET27" s="215"/>
      <c r="EU27" s="261"/>
      <c r="EV27" s="261"/>
      <c r="EW27" s="265"/>
      <c r="EX27" s="213"/>
      <c r="EY27" s="261"/>
      <c r="EZ27" s="265"/>
      <c r="FB27" s="199"/>
      <c r="FC27" s="74">
        <v>0.625</v>
      </c>
      <c r="FD27" s="79">
        <v>0.79166666666666663</v>
      </c>
      <c r="FE27" s="257">
        <f t="shared" si="39"/>
        <v>0.16666666666666663</v>
      </c>
      <c r="FF27" s="77"/>
      <c r="FG27" s="78"/>
      <c r="FH27" s="257">
        <f t="shared" si="40"/>
        <v>0</v>
      </c>
      <c r="FI27" s="74">
        <v>0.54166666666666663</v>
      </c>
      <c r="FJ27" s="70">
        <v>0.80208333333333337</v>
      </c>
      <c r="FK27" s="257">
        <f t="shared" si="41"/>
        <v>0.26041666666666674</v>
      </c>
      <c r="FL27" s="74">
        <v>0.58333333333333337</v>
      </c>
      <c r="FM27" s="79">
        <v>0.89583333333333337</v>
      </c>
      <c r="FN27" s="257">
        <f t="shared" si="42"/>
        <v>0.3125</v>
      </c>
      <c r="FO27" s="74">
        <v>0.66666666666666663</v>
      </c>
      <c r="FP27" s="79">
        <v>0.79166666666666663</v>
      </c>
      <c r="FQ27" s="257">
        <f t="shared" si="43"/>
        <v>0.125</v>
      </c>
      <c r="FR27" s="69">
        <v>0.66666666666666663</v>
      </c>
      <c r="FS27" s="79">
        <v>0.79166666666666663</v>
      </c>
      <c r="FT27" s="257">
        <f t="shared" si="44"/>
        <v>0.125</v>
      </c>
      <c r="FU27" s="77"/>
      <c r="FV27" s="78"/>
      <c r="FW27" s="257">
        <f t="shared" si="45"/>
        <v>0</v>
      </c>
      <c r="FX27" s="259">
        <f>SUMIF($D$4:$X$4,"H",FC27:FW27)</f>
        <v>0.98958333333333337</v>
      </c>
      <c r="FY27" s="215"/>
      <c r="FZ27" s="261"/>
      <c r="GA27" s="261"/>
      <c r="GB27" s="265"/>
      <c r="GC27" s="213"/>
      <c r="GD27" s="261"/>
      <c r="GE27" s="270"/>
      <c r="GF27" s="338"/>
      <c r="GG27" s="199"/>
      <c r="GH27" s="297"/>
      <c r="GI27" s="297"/>
      <c r="GJ27" s="297"/>
      <c r="GK27" s="297"/>
      <c r="GL27" s="297"/>
      <c r="GM27" s="298"/>
      <c r="GN27" s="298"/>
      <c r="GO27" s="298"/>
      <c r="GP27" s="298"/>
      <c r="GQ27" s="298"/>
      <c r="GR27" s="255">
        <f t="shared" si="50"/>
        <v>0</v>
      </c>
      <c r="GS27" s="297"/>
      <c r="GT27" s="297"/>
      <c r="GU27" s="297"/>
      <c r="GV27" s="297"/>
      <c r="GW27" s="297"/>
      <c r="GX27" s="298"/>
      <c r="GY27" s="298"/>
      <c r="GZ27" s="298"/>
      <c r="HA27" s="298"/>
      <c r="HB27" s="298"/>
      <c r="HC27" s="255">
        <f t="shared" si="51"/>
        <v>0</v>
      </c>
      <c r="HD27" s="297"/>
      <c r="HE27" s="297"/>
      <c r="HF27" s="297"/>
      <c r="HG27" s="297"/>
      <c r="HH27" s="297"/>
      <c r="HI27" s="298"/>
      <c r="HJ27" s="298"/>
      <c r="HK27" s="298"/>
      <c r="HL27" s="298"/>
      <c r="HM27" s="298"/>
      <c r="HN27" s="255">
        <f t="shared" si="52"/>
        <v>0</v>
      </c>
      <c r="HO27" s="297"/>
      <c r="HP27" s="297"/>
      <c r="HQ27" s="297"/>
      <c r="HR27" s="297"/>
      <c r="HS27" s="297"/>
      <c r="HT27" s="298"/>
      <c r="HU27" s="298"/>
      <c r="HV27" s="298"/>
      <c r="HW27" s="298"/>
      <c r="HX27" s="298"/>
      <c r="HY27" s="255">
        <f t="shared" si="53"/>
        <v>0</v>
      </c>
      <c r="HZ27" s="297"/>
      <c r="IA27" s="297"/>
      <c r="IB27" s="297"/>
      <c r="IC27" s="297"/>
      <c r="ID27" s="297"/>
      <c r="IE27" s="298"/>
      <c r="IF27" s="298"/>
      <c r="IG27" s="298"/>
      <c r="IH27" s="298"/>
      <c r="II27" s="298"/>
      <c r="IJ27" s="255">
        <f t="shared" si="54"/>
        <v>0</v>
      </c>
      <c r="IK27" s="297"/>
      <c r="IL27" s="297"/>
      <c r="IM27" s="297"/>
      <c r="IN27" s="297"/>
      <c r="IO27" s="297"/>
      <c r="IP27" s="298"/>
      <c r="IQ27" s="298"/>
      <c r="IR27" s="298"/>
      <c r="IS27" s="298"/>
      <c r="IT27" s="298"/>
      <c r="IU27" s="255">
        <f t="shared" si="55"/>
        <v>0</v>
      </c>
      <c r="IV27" s="297"/>
      <c r="IW27" s="297"/>
      <c r="IX27" s="297"/>
      <c r="IY27" s="297"/>
      <c r="IZ27" s="297"/>
      <c r="JA27" s="298"/>
      <c r="JB27" s="298"/>
      <c r="JC27" s="298"/>
      <c r="JD27" s="298"/>
      <c r="JE27" s="298"/>
      <c r="JF27" s="255">
        <f t="shared" si="56"/>
        <v>0</v>
      </c>
      <c r="JG27" s="257">
        <f t="shared" ca="1" si="47"/>
        <v>0</v>
      </c>
      <c r="JH27" s="215"/>
      <c r="JI27" s="299"/>
      <c r="JJ27" s="299"/>
      <c r="JK27" s="300"/>
      <c r="JL27" s="299"/>
      <c r="JM27" s="299"/>
      <c r="JN27" s="300"/>
    </row>
    <row r="28" spans="1:274" ht="15" thickBot="1" x14ac:dyDescent="0.35">
      <c r="A28" s="14"/>
      <c r="C28" s="12" t="s">
        <v>13</v>
      </c>
      <c r="D28" s="200" t="s">
        <v>27</v>
      </c>
      <c r="E28" s="201"/>
      <c r="F28" s="138"/>
      <c r="G28" s="200" t="s">
        <v>24</v>
      </c>
      <c r="H28" s="201"/>
      <c r="I28" s="138"/>
      <c r="J28" s="200" t="s">
        <v>32</v>
      </c>
      <c r="K28" s="201"/>
      <c r="L28" s="138"/>
      <c r="M28" s="204" t="s">
        <v>30</v>
      </c>
      <c r="N28" s="205"/>
      <c r="O28" s="152"/>
      <c r="P28" s="204" t="s">
        <v>36</v>
      </c>
      <c r="Q28" s="205"/>
      <c r="R28" s="114"/>
      <c r="S28" s="206" t="s">
        <v>42</v>
      </c>
      <c r="T28" s="207"/>
      <c r="U28" s="8"/>
      <c r="V28" s="206"/>
      <c r="W28" s="207"/>
      <c r="X28" s="8"/>
      <c r="Y28" s="13"/>
      <c r="Z28" s="8"/>
      <c r="AA28" s="14"/>
      <c r="AB28" s="14"/>
      <c r="AC28" s="14"/>
      <c r="AD28" s="14"/>
      <c r="AE28" s="14"/>
      <c r="AF28" s="14"/>
      <c r="AH28" s="12" t="s">
        <v>13</v>
      </c>
      <c r="AI28" s="200" t="s">
        <v>54</v>
      </c>
      <c r="AJ28" s="201"/>
      <c r="AK28" s="267"/>
      <c r="AL28" s="200" t="s">
        <v>32</v>
      </c>
      <c r="AM28" s="201"/>
      <c r="AN28" s="267"/>
      <c r="AO28" s="250" t="s">
        <v>34</v>
      </c>
      <c r="AP28" s="251"/>
      <c r="AQ28" s="267"/>
      <c r="AR28" s="204" t="s">
        <v>56</v>
      </c>
      <c r="AS28" s="205"/>
      <c r="AT28" s="267"/>
      <c r="AU28" s="204" t="s">
        <v>35</v>
      </c>
      <c r="AV28" s="205"/>
      <c r="AW28" s="267"/>
      <c r="AX28" s="252" t="s">
        <v>41</v>
      </c>
      <c r="AY28" s="253"/>
      <c r="AZ28" s="8"/>
      <c r="BA28" s="206"/>
      <c r="BB28" s="207"/>
      <c r="BC28" s="8"/>
      <c r="BD28" s="13"/>
      <c r="BE28" s="8"/>
      <c r="BF28" s="14"/>
      <c r="BG28" s="14"/>
      <c r="BH28" s="14"/>
      <c r="BI28" s="14"/>
      <c r="BJ28" s="14"/>
      <c r="BK28" s="14"/>
      <c r="BM28" s="12" t="s">
        <v>13</v>
      </c>
      <c r="BN28" s="200" t="s">
        <v>39</v>
      </c>
      <c r="BO28" s="201"/>
      <c r="BP28" s="8"/>
      <c r="BQ28" s="200" t="s">
        <v>32</v>
      </c>
      <c r="BR28" s="201"/>
      <c r="BS28" s="8"/>
      <c r="BT28" s="200" t="s">
        <v>40</v>
      </c>
      <c r="BU28" s="201"/>
      <c r="BV28" s="8"/>
      <c r="BW28" s="204" t="s">
        <v>57</v>
      </c>
      <c r="BX28" s="205"/>
      <c r="BY28" s="8"/>
      <c r="BZ28" s="204" t="s">
        <v>38</v>
      </c>
      <c r="CA28" s="205"/>
      <c r="CB28" s="154"/>
      <c r="CC28" s="206" t="s">
        <v>46</v>
      </c>
      <c r="CD28" s="207"/>
      <c r="CE28" s="8"/>
      <c r="CF28" s="206"/>
      <c r="CG28" s="207"/>
      <c r="CH28" s="8"/>
      <c r="CI28" s="13"/>
      <c r="CJ28" s="8"/>
      <c r="CK28" s="14"/>
      <c r="CL28" s="14"/>
      <c r="CM28" s="14"/>
      <c r="CN28" s="14"/>
      <c r="CO28" s="14"/>
      <c r="CP28" s="14"/>
      <c r="CR28" s="12" t="s">
        <v>13</v>
      </c>
      <c r="CS28" s="200" t="s">
        <v>39</v>
      </c>
      <c r="CT28" s="201"/>
      <c r="CU28" s="8"/>
      <c r="CV28" s="200" t="s">
        <v>43</v>
      </c>
      <c r="CW28" s="201"/>
      <c r="CX28" s="8"/>
      <c r="CY28" s="200" t="s">
        <v>43</v>
      </c>
      <c r="CZ28" s="201"/>
      <c r="DA28" s="8"/>
      <c r="DB28" s="204" t="s">
        <v>28</v>
      </c>
      <c r="DC28" s="205"/>
      <c r="DD28" s="8"/>
      <c r="DE28" s="204" t="s">
        <v>53</v>
      </c>
      <c r="DF28" s="205"/>
      <c r="DG28" s="8"/>
      <c r="DH28" s="206" t="s">
        <v>52</v>
      </c>
      <c r="DI28" s="207"/>
      <c r="DJ28" s="8"/>
      <c r="DK28" s="206"/>
      <c r="DL28" s="207"/>
      <c r="DM28" s="8"/>
      <c r="DN28" s="13"/>
      <c r="DO28" s="8"/>
      <c r="DP28" s="14"/>
      <c r="DQ28" s="14"/>
      <c r="DR28" s="14"/>
      <c r="DS28" s="14"/>
      <c r="DT28" s="14"/>
      <c r="DU28" s="14"/>
      <c r="DW28" s="12" t="s">
        <v>13</v>
      </c>
      <c r="DX28" s="200" t="s">
        <v>26</v>
      </c>
      <c r="DY28" s="201"/>
      <c r="DZ28" s="8"/>
      <c r="EA28" s="200" t="s">
        <v>43</v>
      </c>
      <c r="EB28" s="201"/>
      <c r="EC28" s="8"/>
      <c r="ED28" s="200" t="s">
        <v>44</v>
      </c>
      <c r="EE28" s="201"/>
      <c r="EF28" s="8"/>
      <c r="EG28" s="204" t="s">
        <v>25</v>
      </c>
      <c r="EH28" s="205"/>
      <c r="EI28" s="8"/>
      <c r="EJ28" s="204" t="s">
        <v>45</v>
      </c>
      <c r="EK28" s="205"/>
      <c r="EL28" s="8"/>
      <c r="EM28" s="206" t="s">
        <v>55</v>
      </c>
      <c r="EN28" s="207"/>
      <c r="EO28" s="8"/>
      <c r="EP28" s="206"/>
      <c r="EQ28" s="207"/>
      <c r="ER28" s="8"/>
      <c r="ES28" s="13"/>
      <c r="ET28" s="8"/>
      <c r="EU28" s="14"/>
      <c r="EV28" s="14"/>
      <c r="EW28" s="14"/>
      <c r="EX28" s="14"/>
      <c r="EY28" s="14"/>
      <c r="EZ28" s="14"/>
      <c r="FB28" s="12" t="s">
        <v>13</v>
      </c>
      <c r="FC28" s="200" t="s">
        <v>26</v>
      </c>
      <c r="FD28" s="201"/>
      <c r="FE28" s="8"/>
      <c r="FF28" s="200" t="s">
        <v>43</v>
      </c>
      <c r="FG28" s="201"/>
      <c r="FH28" s="8"/>
      <c r="FI28" s="200" t="s">
        <v>44</v>
      </c>
      <c r="FJ28" s="201"/>
      <c r="FK28" s="8"/>
      <c r="FL28" s="202" t="s">
        <v>25</v>
      </c>
      <c r="FM28" s="203"/>
      <c r="FN28" s="8"/>
      <c r="FO28" s="204" t="s">
        <v>60</v>
      </c>
      <c r="FP28" s="205"/>
      <c r="FQ28" s="8"/>
      <c r="FR28" s="206" t="s">
        <v>55</v>
      </c>
      <c r="FS28" s="207"/>
      <c r="FT28" s="8"/>
      <c r="FU28" s="206"/>
      <c r="FV28" s="207"/>
      <c r="FW28" s="8"/>
      <c r="FX28" s="13"/>
      <c r="FY28" s="8"/>
      <c r="FZ28" s="14"/>
      <c r="GA28" s="14"/>
      <c r="GB28" s="14"/>
      <c r="GC28" s="14"/>
      <c r="GD28" s="14"/>
      <c r="GE28" s="14"/>
      <c r="GF28" s="14"/>
      <c r="GG28" s="12" t="s">
        <v>18</v>
      </c>
      <c r="GH28" s="309"/>
      <c r="GI28" s="309"/>
      <c r="GJ28" s="309"/>
      <c r="GK28" s="309"/>
      <c r="GL28" s="309"/>
      <c r="GM28" s="309"/>
      <c r="GN28" s="309"/>
      <c r="GO28" s="309"/>
      <c r="GP28" s="309"/>
      <c r="GQ28" s="309"/>
      <c r="GR28" s="310"/>
      <c r="GS28" s="309"/>
      <c r="GT28" s="309"/>
      <c r="GU28" s="309"/>
      <c r="GV28" s="309"/>
      <c r="GW28" s="309"/>
      <c r="GX28" s="309"/>
      <c r="GY28" s="309"/>
      <c r="GZ28" s="309"/>
      <c r="HA28" s="309"/>
      <c r="HB28" s="309"/>
      <c r="HC28" s="310"/>
      <c r="HD28" s="309"/>
      <c r="HE28" s="309"/>
      <c r="HF28" s="309"/>
      <c r="HG28" s="309"/>
      <c r="HH28" s="309"/>
      <c r="HI28" s="309"/>
      <c r="HJ28" s="309"/>
      <c r="HK28" s="309"/>
      <c r="HL28" s="309"/>
      <c r="HM28" s="309"/>
      <c r="HN28" s="310"/>
      <c r="HO28" s="309"/>
      <c r="HP28" s="309"/>
      <c r="HQ28" s="309"/>
      <c r="HR28" s="309"/>
      <c r="HS28" s="309"/>
      <c r="HT28" s="309"/>
      <c r="HU28" s="309"/>
      <c r="HV28" s="309"/>
      <c r="HW28" s="309"/>
      <c r="HX28" s="309"/>
      <c r="HY28" s="310"/>
      <c r="HZ28" s="309"/>
      <c r="IA28" s="309"/>
      <c r="IB28" s="309"/>
      <c r="IC28" s="309"/>
      <c r="ID28" s="309"/>
      <c r="IE28" s="309"/>
      <c r="IF28" s="309"/>
      <c r="IG28" s="309"/>
      <c r="IH28" s="309"/>
      <c r="II28" s="309"/>
      <c r="IJ28" s="310"/>
      <c r="IK28" s="309"/>
      <c r="IL28" s="309"/>
      <c r="IM28" s="309"/>
      <c r="IN28" s="309"/>
      <c r="IO28" s="309"/>
      <c r="IP28" s="309"/>
      <c r="IQ28" s="309"/>
      <c r="IR28" s="309"/>
      <c r="IS28" s="309"/>
      <c r="IT28" s="309"/>
      <c r="IU28" s="310"/>
      <c r="IV28" s="309"/>
      <c r="IW28" s="309"/>
      <c r="IX28" s="309"/>
      <c r="IY28" s="309"/>
      <c r="IZ28" s="309"/>
      <c r="JA28" s="309"/>
      <c r="JB28" s="309"/>
      <c r="JC28" s="309"/>
      <c r="JD28" s="309"/>
      <c r="JE28" s="309"/>
      <c r="JF28" s="45"/>
      <c r="JG28" s="14"/>
      <c r="JH28" s="8"/>
      <c r="JI28" s="14"/>
      <c r="JJ28" s="14"/>
      <c r="JK28" s="14"/>
      <c r="JL28" s="121"/>
      <c r="JM28" s="121"/>
      <c r="JN28" s="14"/>
    </row>
    <row r="29" spans="1:274" ht="15.75" customHeight="1" thickBot="1" x14ac:dyDescent="0.35">
      <c r="A29" s="14"/>
      <c r="C29" s="12" t="s">
        <v>18</v>
      </c>
      <c r="D29" s="208">
        <f>SUM(F10:F27)</f>
        <v>1.3263888888888891</v>
      </c>
      <c r="E29" s="209"/>
      <c r="F29" s="45"/>
      <c r="G29" s="208">
        <f>SUM(I10:I27)</f>
        <v>1.5798611111111114</v>
      </c>
      <c r="H29" s="209"/>
      <c r="I29" s="45"/>
      <c r="J29" s="208">
        <f>SUM(L10:L27)</f>
        <v>1.4861111111111112</v>
      </c>
      <c r="K29" s="209"/>
      <c r="L29" s="45"/>
      <c r="M29" s="208">
        <f>SUM(O10:O27)</f>
        <v>1.6180555555555554</v>
      </c>
      <c r="N29" s="209"/>
      <c r="O29" s="45"/>
      <c r="P29" s="208">
        <f>SUM(R10:R27)</f>
        <v>1.5451388888888891</v>
      </c>
      <c r="Q29" s="209"/>
      <c r="R29" s="45"/>
      <c r="S29" s="208">
        <f>SUM(U10:U27)</f>
        <v>2.020833333333333</v>
      </c>
      <c r="T29" s="209"/>
      <c r="U29" s="45"/>
      <c r="V29" s="208">
        <f>SUM(X8:X25)</f>
        <v>0.29166666666666669</v>
      </c>
      <c r="W29" s="209"/>
      <c r="X29" s="8"/>
      <c r="Y29" s="14"/>
      <c r="Z29" s="8"/>
      <c r="AA29" s="14"/>
      <c r="AB29" s="14"/>
      <c r="AC29" s="14"/>
      <c r="AD29" s="14"/>
      <c r="AE29" s="14"/>
      <c r="AF29" s="14"/>
      <c r="AH29" s="12" t="s">
        <v>18</v>
      </c>
      <c r="AI29" s="208">
        <f>SUM(AK10:AK27)</f>
        <v>1.4618055555555556</v>
      </c>
      <c r="AJ29" s="209"/>
      <c r="AK29" s="8"/>
      <c r="AL29" s="208">
        <f>SUM(AN10:AN27)</f>
        <v>1.4965277777777781</v>
      </c>
      <c r="AM29" s="209"/>
      <c r="AN29" s="8"/>
      <c r="AO29" s="208">
        <f>SUM(AQ10:AQ27)</f>
        <v>1.5798611111111112</v>
      </c>
      <c r="AP29" s="209"/>
      <c r="AQ29" s="8"/>
      <c r="AR29" s="208">
        <f>SUM(AT10:AT27)</f>
        <v>1.5</v>
      </c>
      <c r="AS29" s="209"/>
      <c r="AT29" s="8"/>
      <c r="AU29" s="208">
        <f>SUM(AW10:AW27)</f>
        <v>1.635416666666667</v>
      </c>
      <c r="AV29" s="209"/>
      <c r="AW29" s="8"/>
      <c r="AX29" s="208">
        <f>SUM(AZ10:AZ27)</f>
        <v>2.6041666666666665</v>
      </c>
      <c r="AY29" s="209"/>
      <c r="AZ29" s="8"/>
      <c r="BA29" s="208" t="e">
        <f>SUM(#REF!)</f>
        <v>#REF!</v>
      </c>
      <c r="BB29" s="209"/>
      <c r="BC29" s="8"/>
      <c r="BD29" s="14"/>
      <c r="BE29" s="8"/>
      <c r="BF29" s="14"/>
      <c r="BG29" s="14"/>
      <c r="BH29" s="14"/>
      <c r="BI29" s="14"/>
      <c r="BJ29" s="14"/>
      <c r="BK29" s="14"/>
      <c r="BM29" s="12" t="s">
        <v>18</v>
      </c>
      <c r="BN29" s="208">
        <f>SUM(BP10:BP27)</f>
        <v>1.5</v>
      </c>
      <c r="BO29" s="209"/>
      <c r="BP29" s="8"/>
      <c r="BQ29" s="208">
        <f>SUM(BS10:BS27)</f>
        <v>1.4965277777777781</v>
      </c>
      <c r="BR29" s="209"/>
      <c r="BS29" s="8"/>
      <c r="BT29" s="208">
        <f>SUM(BV10:BV27)</f>
        <v>1.7708333333333335</v>
      </c>
      <c r="BU29" s="209"/>
      <c r="BV29" s="8"/>
      <c r="BW29" s="208">
        <f>SUM(BY10:BY27)</f>
        <v>1.5173611111111112</v>
      </c>
      <c r="BX29" s="209"/>
      <c r="BY29" s="8"/>
      <c r="BZ29" s="208">
        <f>SUM(CB10:CB27)</f>
        <v>1.7187500000000002</v>
      </c>
      <c r="CA29" s="209"/>
      <c r="CB29" s="45"/>
      <c r="CC29" s="208">
        <f>SUM(CE10:CE27)</f>
        <v>2.4409722222222219</v>
      </c>
      <c r="CD29" s="209"/>
      <c r="CE29" s="8"/>
      <c r="CF29" s="208" t="e">
        <f>SUM(#REF!)</f>
        <v>#REF!</v>
      </c>
      <c r="CG29" s="209"/>
      <c r="CH29" s="8"/>
      <c r="CI29" s="14"/>
      <c r="CJ29" s="8"/>
      <c r="CK29" s="14"/>
      <c r="CL29" s="14"/>
      <c r="CM29" s="14"/>
      <c r="CN29" s="14"/>
      <c r="CO29" s="14"/>
      <c r="CP29" s="14"/>
      <c r="CR29" s="12" t="s">
        <v>18</v>
      </c>
      <c r="CS29" s="208">
        <f>SUM(CU10:CU27)</f>
        <v>1.5</v>
      </c>
      <c r="CT29" s="209"/>
      <c r="CU29" s="8"/>
      <c r="CV29" s="208">
        <f>SUM(CX10:CX27)</f>
        <v>1.4131944444444446</v>
      </c>
      <c r="CW29" s="209"/>
      <c r="CX29" s="8"/>
      <c r="CY29" s="208">
        <f>SUM(DA10:DA27)</f>
        <v>1.4131944444444444</v>
      </c>
      <c r="CZ29" s="209"/>
      <c r="DA29" s="8"/>
      <c r="DB29" s="208">
        <f>SUM(DD10:DD27)</f>
        <v>1.5833333333333337</v>
      </c>
      <c r="DC29" s="209"/>
      <c r="DD29" s="8"/>
      <c r="DE29" s="208">
        <f>SUM(DG10:DG27)</f>
        <v>1.8437499999999998</v>
      </c>
      <c r="DF29" s="209"/>
      <c r="DG29" s="8"/>
      <c r="DH29" s="208">
        <f>SUM(DJ10:DJ27)</f>
        <v>2.3680555555555558</v>
      </c>
      <c r="DI29" s="209"/>
      <c r="DJ29" s="8"/>
      <c r="DK29" s="208" t="e">
        <f>SUM(#REF!)</f>
        <v>#REF!</v>
      </c>
      <c r="DL29" s="209"/>
      <c r="DM29" s="8"/>
      <c r="DN29" s="14"/>
      <c r="DO29" s="8"/>
      <c r="DP29" s="14"/>
      <c r="DQ29" s="14"/>
      <c r="DR29" s="14"/>
      <c r="DS29" s="14"/>
      <c r="DT29" s="14"/>
      <c r="DU29" s="14"/>
      <c r="DW29" s="12" t="s">
        <v>18</v>
      </c>
      <c r="DX29" s="208">
        <f>SUM(DZ10:DZ27)</f>
        <v>1.25</v>
      </c>
      <c r="DY29" s="209"/>
      <c r="DZ29" s="347"/>
      <c r="EA29" s="208">
        <f>SUM(EC10:EC27)</f>
        <v>1.4131944444444449</v>
      </c>
      <c r="EB29" s="209"/>
      <c r="EC29" s="347"/>
      <c r="ED29" s="208">
        <f>SUM(EF10:EF27)</f>
        <v>1.4583333333333335</v>
      </c>
      <c r="EE29" s="209"/>
      <c r="EF29" s="347"/>
      <c r="EG29" s="208">
        <f>SUM(EI10:EI27)</f>
        <v>1.6250000000000002</v>
      </c>
      <c r="EH29" s="209"/>
      <c r="EI29" s="347"/>
      <c r="EJ29" s="208">
        <f>SUM(EL10:EL27)</f>
        <v>1.6944444444444444</v>
      </c>
      <c r="EK29" s="209"/>
      <c r="EL29" s="347"/>
      <c r="EM29" s="208">
        <f>SUM(EO10:EO27)</f>
        <v>2.4409722222222219</v>
      </c>
      <c r="EN29" s="209"/>
      <c r="EO29" s="347"/>
      <c r="EP29" s="208" t="e">
        <f>SUM(#REF!)</f>
        <v>#REF!</v>
      </c>
      <c r="EQ29" s="209"/>
      <c r="ER29" s="8"/>
      <c r="ES29" s="14"/>
      <c r="ET29" s="8"/>
      <c r="EU29" s="14"/>
      <c r="EV29" s="14"/>
      <c r="EW29" s="14"/>
      <c r="EX29" s="14"/>
      <c r="EY29" s="14"/>
      <c r="EZ29" s="14"/>
      <c r="FB29" s="12" t="s">
        <v>18</v>
      </c>
      <c r="FC29" s="208">
        <f>SUM(FE10:FE27)</f>
        <v>1.25</v>
      </c>
      <c r="FD29" s="209"/>
      <c r="FE29" s="8"/>
      <c r="FF29" s="208">
        <f>SUM(FH10:FH27)</f>
        <v>1.4131944444444449</v>
      </c>
      <c r="FG29" s="209"/>
      <c r="FH29" s="8"/>
      <c r="FI29" s="208">
        <f>SUM(FK10:FK27)</f>
        <v>1.4583333333333335</v>
      </c>
      <c r="FJ29" s="209"/>
      <c r="FK29" s="8"/>
      <c r="FL29" s="208">
        <f>SUM(FN10:FN27)</f>
        <v>2.2986111111111116</v>
      </c>
      <c r="FM29" s="209"/>
      <c r="FN29" s="8"/>
      <c r="FO29" s="208">
        <f>SUM(FQ10:FQ27)</f>
        <v>1.4479166666666667</v>
      </c>
      <c r="FP29" s="209"/>
      <c r="FQ29" s="8"/>
      <c r="FR29" s="208">
        <f>SUM(FT10:FT27)</f>
        <v>2.4374999999999996</v>
      </c>
      <c r="FS29" s="209"/>
      <c r="FT29" s="8"/>
      <c r="FU29" s="208" t="e">
        <f>SUM(#REF!)</f>
        <v>#REF!</v>
      </c>
      <c r="FV29" s="209"/>
      <c r="FW29" s="8"/>
      <c r="FX29" s="14"/>
      <c r="FY29" s="8"/>
      <c r="FZ29" s="14"/>
      <c r="GA29" s="14"/>
      <c r="GB29" s="14"/>
      <c r="GC29" s="14"/>
      <c r="GD29" s="14"/>
      <c r="GE29" s="14"/>
      <c r="GF29" s="193"/>
      <c r="GG29" s="197"/>
      <c r="GH29" s="311"/>
      <c r="GI29" s="311"/>
      <c r="GJ29" s="311"/>
      <c r="GK29" s="311"/>
      <c r="GL29" s="311"/>
      <c r="GM29" s="311"/>
      <c r="GN29" s="312"/>
      <c r="GO29" s="312"/>
      <c r="GP29" s="312"/>
      <c r="GQ29" s="312"/>
      <c r="GR29" s="313"/>
      <c r="GS29" s="311"/>
      <c r="GT29" s="311"/>
      <c r="GU29" s="311"/>
      <c r="GV29" s="311"/>
      <c r="GW29" s="311"/>
      <c r="GX29" s="311"/>
      <c r="GY29" s="312"/>
      <c r="GZ29" s="312"/>
      <c r="HA29" s="312"/>
      <c r="HB29" s="312"/>
      <c r="HC29" s="313"/>
      <c r="HD29" s="311"/>
      <c r="HE29" s="311"/>
      <c r="HF29" s="311"/>
      <c r="HG29" s="311"/>
      <c r="HH29" s="311"/>
      <c r="HI29" s="311"/>
      <c r="HJ29" s="312"/>
      <c r="HK29" s="312"/>
      <c r="HL29" s="312"/>
      <c r="HM29" s="312"/>
      <c r="HN29" s="313"/>
      <c r="HO29" s="311"/>
      <c r="HP29" s="311"/>
      <c r="HQ29" s="311"/>
      <c r="HR29" s="311"/>
      <c r="HS29" s="311"/>
      <c r="HT29" s="311"/>
      <c r="HU29" s="312"/>
      <c r="HV29" s="312"/>
      <c r="HW29" s="312"/>
      <c r="HX29" s="312"/>
      <c r="HY29" s="313"/>
      <c r="HZ29" s="311"/>
      <c r="IA29" s="311"/>
      <c r="IB29" s="311"/>
      <c r="IC29" s="311"/>
      <c r="ID29" s="311"/>
      <c r="IE29" s="311"/>
      <c r="IF29" s="312"/>
      <c r="IG29" s="312"/>
      <c r="IH29" s="312"/>
      <c r="II29" s="312"/>
      <c r="IJ29" s="313"/>
      <c r="IK29" s="311"/>
      <c r="IL29" s="311"/>
      <c r="IM29" s="311"/>
      <c r="IN29" s="311"/>
      <c r="IO29" s="311"/>
      <c r="IP29" s="311"/>
      <c r="IQ29" s="312"/>
      <c r="IR29" s="312"/>
      <c r="IS29" s="312"/>
      <c r="IT29" s="312"/>
      <c r="IU29" s="313"/>
      <c r="IV29" s="311"/>
      <c r="IW29" s="311"/>
      <c r="IX29" s="311"/>
      <c r="IY29" s="311"/>
      <c r="IZ29" s="311"/>
      <c r="JA29" s="311"/>
      <c r="JB29" s="312"/>
      <c r="JC29" s="312"/>
      <c r="JD29" s="312"/>
      <c r="JE29" s="312"/>
      <c r="JF29" s="314"/>
    </row>
    <row r="30" spans="1:274" ht="15.75" customHeight="1" x14ac:dyDescent="0.3">
      <c r="A30" s="212">
        <v>0</v>
      </c>
      <c r="C30" s="198" t="s">
        <v>72</v>
      </c>
      <c r="D30" s="34">
        <v>0.41319444444444442</v>
      </c>
      <c r="E30" s="35">
        <v>0.54166666666666663</v>
      </c>
      <c r="F30" s="256">
        <f>E30-D30</f>
        <v>0.12847222222222221</v>
      </c>
      <c r="G30" s="34">
        <v>0.41319444444444442</v>
      </c>
      <c r="H30" s="35">
        <v>0.54166666666666663</v>
      </c>
      <c r="I30" s="256">
        <f>H30-G30</f>
        <v>0.12847222222222221</v>
      </c>
      <c r="J30" s="36"/>
      <c r="K30" s="30"/>
      <c r="L30" s="256">
        <f>K30-J30</f>
        <v>0</v>
      </c>
      <c r="M30" s="34">
        <v>0.41319444444444442</v>
      </c>
      <c r="N30" s="30">
        <v>0.54166666666666663</v>
      </c>
      <c r="O30" s="256">
        <f>N30-M30</f>
        <v>0.12847222222222221</v>
      </c>
      <c r="P30" s="34">
        <v>0.41319444444444442</v>
      </c>
      <c r="Q30" s="35">
        <v>0.54166666666666663</v>
      </c>
      <c r="R30" s="256">
        <f>Q30-P30</f>
        <v>0.12847222222222221</v>
      </c>
      <c r="S30" s="29">
        <v>0.39583333333333331</v>
      </c>
      <c r="T30" s="35">
        <v>0.54166666666666663</v>
      </c>
      <c r="U30" s="256">
        <f>T30-S30</f>
        <v>0.14583333333333331</v>
      </c>
      <c r="V30" s="39"/>
      <c r="W30" s="40"/>
      <c r="X30" s="256">
        <f t="shared" ref="X30:X31" si="209">W30-V30</f>
        <v>0</v>
      </c>
      <c r="Y30" s="256">
        <f t="shared" ref="Y30:Y31" si="210">SUMIF($D$4:$X$4,"H",D30:X30)</f>
        <v>0.6597222222222221</v>
      </c>
      <c r="Z30" s="184">
        <v>1.4583333333333333</v>
      </c>
      <c r="AA30" s="260">
        <f>Y30+Y31</f>
        <v>1.458333333333333</v>
      </c>
      <c r="AB30" s="260">
        <f>AA30-Z30</f>
        <v>0</v>
      </c>
      <c r="AC30" s="264">
        <f>IF(AB30&lt;0,"-"&amp;TEXT(ABS(AB30),"[hh]:mm"),AB30)</f>
        <v>0</v>
      </c>
      <c r="AD30" s="212">
        <v>0</v>
      </c>
      <c r="AE30" s="260">
        <f>SUM(A30,AB30,AD30)</f>
        <v>0</v>
      </c>
      <c r="AF30" s="264">
        <f>IF(AE30&lt;0,"-"&amp;TEXT(ABS(AE30),"[hh]:mm"),AE30)</f>
        <v>0</v>
      </c>
      <c r="AG30" s="271">
        <f>IF(AF30&lt;0,"-"&amp;TEXT(ABS(AF30),"[hh]:mm"),AF30)</f>
        <v>0</v>
      </c>
      <c r="AH30" s="198" t="s">
        <v>72</v>
      </c>
      <c r="AI30" s="34">
        <v>0.41319444444444442</v>
      </c>
      <c r="AJ30" s="35">
        <v>0.54166666666666663</v>
      </c>
      <c r="AK30" s="256">
        <f t="shared" ref="AK30:AK31" si="211">AJ30-AI30</f>
        <v>0.12847222222222221</v>
      </c>
      <c r="AL30" s="34">
        <v>0.41319444444444442</v>
      </c>
      <c r="AM30" s="35">
        <v>0.54166666666666663</v>
      </c>
      <c r="AN30" s="256">
        <f t="shared" ref="AN30:AN31" si="212">AM30-AL30</f>
        <v>0.12847222222222221</v>
      </c>
      <c r="AO30" s="36"/>
      <c r="AP30" s="30"/>
      <c r="AQ30" s="256">
        <f t="shared" ref="AQ30:AQ31" si="213">AP30-AO30</f>
        <v>0</v>
      </c>
      <c r="AR30" s="34">
        <v>0.41319444444444442</v>
      </c>
      <c r="AS30" s="30">
        <v>0.54166666666666663</v>
      </c>
      <c r="AT30" s="256">
        <f t="shared" ref="AT30:AT31" si="214">AS30-AR30</f>
        <v>0.12847222222222221</v>
      </c>
      <c r="AU30" s="34">
        <v>0.41319444444444442</v>
      </c>
      <c r="AV30" s="35">
        <v>0.54166666666666663</v>
      </c>
      <c r="AW30" s="256">
        <f t="shared" ref="AW30:AW31" si="215">AV30-AU30</f>
        <v>0.12847222222222221</v>
      </c>
      <c r="AX30" s="29">
        <v>0.39583333333333331</v>
      </c>
      <c r="AY30" s="35">
        <v>0.54166666666666663</v>
      </c>
      <c r="AZ30" s="256">
        <f t="shared" ref="AZ30:AZ31" si="216">AY30-AX30</f>
        <v>0.14583333333333331</v>
      </c>
      <c r="BA30" s="39"/>
      <c r="BB30" s="40"/>
      <c r="BC30" s="256">
        <f t="shared" ref="BC30:BC31" si="217">BB30-BA30</f>
        <v>0</v>
      </c>
      <c r="BD30" s="256">
        <f t="shared" ref="BD30:BD31" si="218">SUMIF($D$4:$X$4,"H",AI30:BC30)</f>
        <v>0.6597222222222221</v>
      </c>
      <c r="BE30" s="184">
        <v>1.4583333333333333</v>
      </c>
      <c r="BF30" s="260">
        <f>BD30+BD31</f>
        <v>1.458333333333333</v>
      </c>
      <c r="BG30" s="260">
        <f>BF30-BE30</f>
        <v>0</v>
      </c>
      <c r="BH30" s="264">
        <f>IF(BG30&lt;0,"-"&amp;TEXT(ABS(BG30),"[hh]:mm"),BG30)</f>
        <v>0</v>
      </c>
      <c r="BI30" s="212">
        <v>0</v>
      </c>
      <c r="BJ30" s="260">
        <f>SUM(AF30,BG30,BI30)</f>
        <v>0</v>
      </c>
      <c r="BK30" s="264">
        <f>IF(BJ30&lt;0,"-"&amp;TEXT(ABS(BJ30),"[hh]:mm"),BJ30)</f>
        <v>0</v>
      </c>
      <c r="BM30" s="198" t="s">
        <v>72</v>
      </c>
      <c r="BN30" s="73">
        <v>0.41319444444444442</v>
      </c>
      <c r="BO30" s="2">
        <v>0.54166666666666663</v>
      </c>
      <c r="BP30" s="256">
        <f t="shared" ref="BP30:BP31" si="219">BO30-BN30</f>
        <v>0.12847222222222221</v>
      </c>
      <c r="BQ30" s="73">
        <v>0.41319444444444442</v>
      </c>
      <c r="BR30" s="2">
        <v>0.54166666666666663</v>
      </c>
      <c r="BS30" s="256">
        <f t="shared" ref="BS30:BS31" si="220">BR30-BQ30</f>
        <v>0.12847222222222221</v>
      </c>
      <c r="BT30" s="75"/>
      <c r="BU30" s="76"/>
      <c r="BV30" s="256">
        <f t="shared" ref="BV30:BV31" si="221">BU30-BT30</f>
        <v>0</v>
      </c>
      <c r="BW30" s="73">
        <v>0.41319444444444442</v>
      </c>
      <c r="BX30" s="7">
        <v>0.54166666666666663</v>
      </c>
      <c r="BY30" s="256">
        <f t="shared" ref="BY30:BY31" si="222">BX30-BW30</f>
        <v>0.12847222222222221</v>
      </c>
      <c r="BZ30" s="73">
        <v>0.41319444444444442</v>
      </c>
      <c r="CA30" s="2">
        <v>0.54166666666666663</v>
      </c>
      <c r="CB30" s="10">
        <f>MOD(CA30-BZ30,1)</f>
        <v>0.12847222222222221</v>
      </c>
      <c r="CC30" s="72">
        <v>0.39583333333333331</v>
      </c>
      <c r="CD30" s="2">
        <v>0.54166666666666663</v>
      </c>
      <c r="CE30" s="256">
        <f t="shared" ref="CE30:CE31" si="223">CD30-CC30</f>
        <v>0.14583333333333331</v>
      </c>
      <c r="CF30" s="75"/>
      <c r="CG30" s="76"/>
      <c r="CH30" s="256">
        <f t="shared" ref="CH30:CH31" si="224">CG30-CF30</f>
        <v>0</v>
      </c>
      <c r="CI30" s="256">
        <f t="shared" ref="CI30:CI31" si="225">SUMIF($D$4:$X$4,"H",BN30:CH30)</f>
        <v>0.6597222222222221</v>
      </c>
      <c r="CJ30" s="184">
        <v>1.4583333333333333</v>
      </c>
      <c r="CK30" s="260">
        <f>CI30+CI31</f>
        <v>1.458333333333333</v>
      </c>
      <c r="CL30" s="260">
        <f>CK30-CJ30</f>
        <v>0</v>
      </c>
      <c r="CM30" s="264">
        <f>IF(CL30&lt;0,"-"&amp;TEXT(ABS(CL30),"[hh]:mm"),CL30)</f>
        <v>0</v>
      </c>
      <c r="CN30" s="212">
        <v>0</v>
      </c>
      <c r="CO30" s="260">
        <f>SUM(BK30,CL30,CN30)</f>
        <v>0</v>
      </c>
      <c r="CP30" s="264">
        <f>IF(CO30&lt;0,"-"&amp;TEXT(ABS(CO30),"[hh]:mm"),CO30)</f>
        <v>0</v>
      </c>
      <c r="CR30" s="198" t="s">
        <v>72</v>
      </c>
      <c r="CS30" s="73">
        <v>0.41319444444444442</v>
      </c>
      <c r="CT30" s="2">
        <v>0.54166666666666663</v>
      </c>
      <c r="CU30" s="256">
        <f t="shared" ref="CU30:CU31" si="226">CT30-CS30</f>
        <v>0.12847222222222221</v>
      </c>
      <c r="CV30" s="73">
        <v>0.41319444444444442</v>
      </c>
      <c r="CW30" s="2">
        <v>0.54166666666666663</v>
      </c>
      <c r="CX30" s="256">
        <f t="shared" ref="CX30:CX31" si="227">CW30-CV30</f>
        <v>0.12847222222222221</v>
      </c>
      <c r="CY30" s="75"/>
      <c r="CZ30" s="76"/>
      <c r="DA30" s="256">
        <f t="shared" ref="DA30:DA31" si="228">CZ30-CY30</f>
        <v>0</v>
      </c>
      <c r="DB30" s="73">
        <v>0.41319444444444442</v>
      </c>
      <c r="DC30" s="7">
        <v>0.54166666666666663</v>
      </c>
      <c r="DD30" s="256">
        <f t="shared" ref="DD30:DD31" si="229">DC30-DB30</f>
        <v>0.12847222222222221</v>
      </c>
      <c r="DE30" s="73">
        <v>0.41319444444444442</v>
      </c>
      <c r="DF30" s="2">
        <v>0.54166666666666663</v>
      </c>
      <c r="DG30" s="256">
        <f t="shared" ref="DG30:DG31" si="230">DF30-DE30</f>
        <v>0.12847222222222221</v>
      </c>
      <c r="DH30" s="72">
        <v>0.39583333333333331</v>
      </c>
      <c r="DI30" s="2">
        <v>0.54166666666666663</v>
      </c>
      <c r="DJ30" s="256">
        <f t="shared" ref="DJ30:DJ31" si="231">DI30-DH30</f>
        <v>0.14583333333333331</v>
      </c>
      <c r="DK30" s="75"/>
      <c r="DL30" s="76"/>
      <c r="DM30" s="256">
        <f t="shared" ref="DM30:DM31" si="232">DL30-DK30</f>
        <v>0</v>
      </c>
      <c r="DN30" s="256">
        <f t="shared" ref="DN30:DN31" si="233">SUMIF($D$4:$X$4,"H",CS30:DM30)</f>
        <v>0.6597222222222221</v>
      </c>
      <c r="DO30" s="184">
        <v>1.4583333333333333</v>
      </c>
      <c r="DP30" s="260">
        <f>DN30+DN31</f>
        <v>1.458333333333333</v>
      </c>
      <c r="DQ30" s="260">
        <f>DP30-DO30</f>
        <v>0</v>
      </c>
      <c r="DR30" s="264">
        <f>IF(DQ30&lt;0,"-"&amp;TEXT(ABS(DQ30),"[hh]:mm"),DQ30)</f>
        <v>0</v>
      </c>
      <c r="DS30" s="212">
        <v>0</v>
      </c>
      <c r="DT30" s="260">
        <f>SUM(CP30,DQ30,DS30)</f>
        <v>0</v>
      </c>
      <c r="DU30" s="264">
        <f>IF(DT30&lt;0,"-"&amp;TEXT(ABS(DT30),"[hh]:mm"),DT30)</f>
        <v>0</v>
      </c>
      <c r="DW30" s="198" t="s">
        <v>72</v>
      </c>
      <c r="DX30" s="84"/>
      <c r="DY30" s="84"/>
      <c r="DZ30" s="340"/>
      <c r="EA30" s="84"/>
      <c r="EB30" s="84"/>
      <c r="EC30" s="340"/>
      <c r="ED30" s="86"/>
      <c r="EE30" s="87"/>
      <c r="EF30" s="340"/>
      <c r="EG30" s="84"/>
      <c r="EH30" s="193"/>
      <c r="EI30" s="340"/>
      <c r="EJ30" s="84"/>
      <c r="EK30" s="84"/>
      <c r="EL30" s="340"/>
      <c r="EM30" s="84"/>
      <c r="EN30" s="84"/>
      <c r="EO30" s="340"/>
      <c r="EP30" s="86"/>
      <c r="EQ30" s="87"/>
      <c r="ER30" s="340"/>
      <c r="ES30" s="340"/>
      <c r="ET30" s="193"/>
      <c r="EU30" s="341"/>
      <c r="EV30" s="341"/>
      <c r="EW30" s="342"/>
      <c r="EX30" s="245"/>
      <c r="EY30" s="341"/>
      <c r="EZ30" s="193">
        <v>0.375</v>
      </c>
      <c r="FA30" s="335">
        <v>0.45833333333333331</v>
      </c>
      <c r="FB30" s="317" t="s">
        <v>63</v>
      </c>
      <c r="FC30" s="318">
        <f>SUMPRODUCT((FC$10:FC$27&lt;$FA30)*(FD$10:FD$27&gt;$EZ30))</f>
        <v>3</v>
      </c>
      <c r="FD30" s="318"/>
      <c r="FE30" s="319"/>
      <c r="FF30" s="318">
        <f>SUMPRODUCT((FF$10:FF$27&lt;$FA30)*(FG$10:FG$27&gt;$EZ30))</f>
        <v>3</v>
      </c>
      <c r="FG30" s="318"/>
      <c r="FH30" s="320"/>
      <c r="FI30" s="318">
        <f>SUMPRODUCT((FI$10:FI$27&lt;$FA30)*(FJ$10:FJ$27&gt;$EZ30))</f>
        <v>4</v>
      </c>
      <c r="FJ30" s="318"/>
      <c r="FK30" s="320"/>
      <c r="FL30" s="318">
        <f>SUMPRODUCT((FL$10:FL$27&lt;$FA30)*(FM$10:FM$27&gt;$EZ30))</f>
        <v>3</v>
      </c>
      <c r="FM30" s="318"/>
      <c r="FN30" s="319"/>
      <c r="FO30" s="318">
        <f>SUMPRODUCT((FO$10:FO$27&lt;$FA30)*(FP$10:FP$27&gt;$EZ30))</f>
        <v>4</v>
      </c>
      <c r="FP30" s="318"/>
      <c r="FQ30" s="321"/>
      <c r="FR30" s="318">
        <f>SUMPRODUCT((FR$10:FR$27&lt;$FA30)*(FS$10:FS$27&gt;$EZ30))</f>
        <v>7</v>
      </c>
      <c r="FS30" s="318"/>
      <c r="FT30" s="320"/>
      <c r="FU30" s="345">
        <f>SUMPRODUCT((FU$10:FU$27&lt;$FA30)*(FV$10:FV$27&gt;$EZ30))</f>
        <v>0</v>
      </c>
      <c r="FV30" s="346"/>
      <c r="GF30" s="193"/>
      <c r="GG30" s="197"/>
      <c r="GH30" s="315"/>
      <c r="GI30" s="315"/>
      <c r="GJ30" s="315"/>
      <c r="GK30" s="315"/>
      <c r="GL30" s="316"/>
      <c r="GM30" s="316"/>
      <c r="GN30" s="316"/>
      <c r="GO30" s="316"/>
      <c r="GP30" s="316"/>
      <c r="GQ30" s="316"/>
      <c r="GR30" s="92"/>
      <c r="GS30" s="315"/>
      <c r="GT30" s="315"/>
      <c r="GU30" s="315"/>
      <c r="GV30" s="315"/>
      <c r="GW30" s="316"/>
      <c r="GX30" s="316"/>
      <c r="GY30" s="316"/>
      <c r="GZ30" s="316"/>
      <c r="HA30" s="316"/>
      <c r="HB30" s="316"/>
      <c r="HC30" s="92"/>
      <c r="HD30" s="315"/>
      <c r="HE30" s="315"/>
      <c r="HF30" s="315"/>
      <c r="HG30" s="315"/>
      <c r="HH30" s="316"/>
      <c r="HI30" s="316"/>
      <c r="HJ30" s="316"/>
      <c r="HK30" s="316"/>
      <c r="HL30" s="316"/>
      <c r="HM30" s="316"/>
      <c r="HN30" s="92"/>
      <c r="HO30" s="315"/>
      <c r="HP30" s="315"/>
      <c r="HQ30" s="315"/>
      <c r="HR30" s="315"/>
      <c r="HS30" s="316"/>
      <c r="HT30" s="316"/>
      <c r="HU30" s="316"/>
      <c r="HV30" s="316"/>
      <c r="HW30" s="316"/>
      <c r="HX30" s="316"/>
      <c r="HY30" s="92"/>
      <c r="HZ30" s="315"/>
      <c r="IA30" s="315"/>
      <c r="IB30" s="315"/>
      <c r="IC30" s="315"/>
      <c r="ID30" s="316"/>
      <c r="IE30" s="316"/>
      <c r="IF30" s="316"/>
      <c r="IG30" s="316"/>
      <c r="IH30" s="316"/>
      <c r="II30" s="316"/>
      <c r="IJ30" s="92"/>
      <c r="IK30" s="315"/>
      <c r="IL30" s="315"/>
      <c r="IM30" s="315"/>
      <c r="IN30" s="315"/>
      <c r="IO30" s="316"/>
      <c r="IP30" s="316"/>
      <c r="IQ30" s="316"/>
      <c r="IR30" s="316"/>
      <c r="IS30" s="316"/>
      <c r="IT30" s="316"/>
      <c r="IU30" s="92"/>
      <c r="IV30" s="315"/>
      <c r="IW30" s="315"/>
      <c r="IX30" s="315"/>
      <c r="IY30" s="315"/>
      <c r="IZ30" s="316"/>
      <c r="JA30" s="316"/>
      <c r="JB30" s="316"/>
      <c r="JC30" s="316"/>
      <c r="JD30" s="316"/>
      <c r="JE30" s="316"/>
      <c r="JF30" s="92"/>
    </row>
    <row r="31" spans="1:274" ht="15.75" customHeight="1" thickBot="1" x14ac:dyDescent="0.35">
      <c r="A31" s="213"/>
      <c r="C31" s="211"/>
      <c r="D31" s="90">
        <v>0.58333333333333337</v>
      </c>
      <c r="E31" s="91">
        <v>0.75</v>
      </c>
      <c r="F31" s="257">
        <f>E31-D31</f>
        <v>0.16666666666666663</v>
      </c>
      <c r="G31" s="90">
        <v>0.58333333333333337</v>
      </c>
      <c r="H31" s="32">
        <v>0.75</v>
      </c>
      <c r="I31" s="257">
        <f>H31-G31</f>
        <v>0.16666666666666663</v>
      </c>
      <c r="J31" s="37"/>
      <c r="K31" s="38"/>
      <c r="L31" s="257">
        <f>K31-J31</f>
        <v>0</v>
      </c>
      <c r="M31" s="31">
        <v>0.58333333333333337</v>
      </c>
      <c r="N31" s="32">
        <v>0.71527777777777779</v>
      </c>
      <c r="O31" s="257">
        <f>N31-M31</f>
        <v>0.13194444444444442</v>
      </c>
      <c r="P31" s="90">
        <v>0.58333333333333337</v>
      </c>
      <c r="Q31" s="91">
        <v>0.75</v>
      </c>
      <c r="R31" s="257">
        <f>Q31-P31</f>
        <v>0.16666666666666663</v>
      </c>
      <c r="S31" s="90">
        <v>0.58333333333333337</v>
      </c>
      <c r="T31" s="91">
        <v>0.75</v>
      </c>
      <c r="U31" s="257">
        <f>T31-S31</f>
        <v>0.16666666666666663</v>
      </c>
      <c r="V31" s="41"/>
      <c r="W31" s="42"/>
      <c r="X31" s="257">
        <f t="shared" si="209"/>
        <v>0</v>
      </c>
      <c r="Y31" s="257">
        <f t="shared" si="210"/>
        <v>0.79861111111111094</v>
      </c>
      <c r="Z31" s="185"/>
      <c r="AA31" s="261"/>
      <c r="AB31" s="261"/>
      <c r="AC31" s="265"/>
      <c r="AD31" s="213"/>
      <c r="AE31" s="261"/>
      <c r="AF31" s="265"/>
      <c r="AG31" s="271"/>
      <c r="AH31" s="211"/>
      <c r="AI31" s="90">
        <v>0.58333333333333337</v>
      </c>
      <c r="AJ31" s="91">
        <v>0.75</v>
      </c>
      <c r="AK31" s="257">
        <f t="shared" si="211"/>
        <v>0.16666666666666663</v>
      </c>
      <c r="AL31" s="90">
        <v>0.58333333333333337</v>
      </c>
      <c r="AM31" s="32">
        <v>0.75</v>
      </c>
      <c r="AN31" s="257">
        <f t="shared" si="212"/>
        <v>0.16666666666666663</v>
      </c>
      <c r="AO31" s="37"/>
      <c r="AP31" s="38"/>
      <c r="AQ31" s="257">
        <f t="shared" si="213"/>
        <v>0</v>
      </c>
      <c r="AR31" s="31">
        <v>0.58333333333333337</v>
      </c>
      <c r="AS31" s="32">
        <v>0.71527777777777779</v>
      </c>
      <c r="AT31" s="257">
        <f t="shared" si="214"/>
        <v>0.13194444444444442</v>
      </c>
      <c r="AU31" s="90">
        <v>0.58333333333333337</v>
      </c>
      <c r="AV31" s="91">
        <v>0.75</v>
      </c>
      <c r="AW31" s="257">
        <f t="shared" si="215"/>
        <v>0.16666666666666663</v>
      </c>
      <c r="AX31" s="90">
        <v>0.58333333333333337</v>
      </c>
      <c r="AY31" s="91">
        <v>0.75</v>
      </c>
      <c r="AZ31" s="257">
        <f t="shared" si="216"/>
        <v>0.16666666666666663</v>
      </c>
      <c r="BA31" s="41"/>
      <c r="BB31" s="42"/>
      <c r="BC31" s="257">
        <f t="shared" si="217"/>
        <v>0</v>
      </c>
      <c r="BD31" s="257">
        <f t="shared" si="218"/>
        <v>0.79861111111111094</v>
      </c>
      <c r="BE31" s="185"/>
      <c r="BF31" s="261"/>
      <c r="BG31" s="261"/>
      <c r="BH31" s="265"/>
      <c r="BI31" s="213"/>
      <c r="BJ31" s="261"/>
      <c r="BK31" s="265"/>
      <c r="BM31" s="211"/>
      <c r="BN31" s="3">
        <v>0.58333333333333337</v>
      </c>
      <c r="BO31" s="4">
        <v>0.75</v>
      </c>
      <c r="BP31" s="257">
        <f t="shared" si="219"/>
        <v>0.16666666666666663</v>
      </c>
      <c r="BQ31" s="3">
        <v>0.58333333333333337</v>
      </c>
      <c r="BR31" s="79">
        <v>0.75</v>
      </c>
      <c r="BS31" s="257">
        <f t="shared" si="220"/>
        <v>0.16666666666666663</v>
      </c>
      <c r="BT31" s="77"/>
      <c r="BU31" s="78"/>
      <c r="BV31" s="257">
        <f t="shared" si="221"/>
        <v>0</v>
      </c>
      <c r="BW31" s="69">
        <v>0.58333333333333337</v>
      </c>
      <c r="BX31" s="79">
        <v>0.71527777777777779</v>
      </c>
      <c r="BY31" s="257">
        <f t="shared" si="222"/>
        <v>0.13194444444444442</v>
      </c>
      <c r="BZ31" s="3">
        <v>0.58333333333333337</v>
      </c>
      <c r="CA31" s="4">
        <v>0.75</v>
      </c>
      <c r="CB31" s="11">
        <f>MOD(CA31-BZ31,1)</f>
        <v>0.16666666666666663</v>
      </c>
      <c r="CC31" s="3">
        <v>0.58333333333333337</v>
      </c>
      <c r="CD31" s="4">
        <v>0.75</v>
      </c>
      <c r="CE31" s="257">
        <f t="shared" si="223"/>
        <v>0.16666666666666663</v>
      </c>
      <c r="CF31" s="77"/>
      <c r="CG31" s="78"/>
      <c r="CH31" s="257">
        <f t="shared" si="224"/>
        <v>0</v>
      </c>
      <c r="CI31" s="257">
        <f t="shared" si="225"/>
        <v>0.79861111111111094</v>
      </c>
      <c r="CJ31" s="185"/>
      <c r="CK31" s="261"/>
      <c r="CL31" s="261"/>
      <c r="CM31" s="265"/>
      <c r="CN31" s="213"/>
      <c r="CO31" s="261"/>
      <c r="CP31" s="265"/>
      <c r="CR31" s="211"/>
      <c r="CS31" s="3">
        <v>0.58333333333333337</v>
      </c>
      <c r="CT31" s="4">
        <v>0.75</v>
      </c>
      <c r="CU31" s="257">
        <f t="shared" si="226"/>
        <v>0.16666666666666663</v>
      </c>
      <c r="CV31" s="3">
        <v>0.58333333333333337</v>
      </c>
      <c r="CW31" s="79">
        <v>0.75</v>
      </c>
      <c r="CX31" s="257">
        <f t="shared" si="227"/>
        <v>0.16666666666666663</v>
      </c>
      <c r="CY31" s="77"/>
      <c r="CZ31" s="78"/>
      <c r="DA31" s="257">
        <f t="shared" si="228"/>
        <v>0</v>
      </c>
      <c r="DB31" s="69">
        <v>0.58333333333333337</v>
      </c>
      <c r="DC31" s="79">
        <v>0.71527777777777779</v>
      </c>
      <c r="DD31" s="257">
        <f t="shared" si="229"/>
        <v>0.13194444444444442</v>
      </c>
      <c r="DE31" s="3">
        <v>0.58333333333333337</v>
      </c>
      <c r="DF31" s="4">
        <v>0.75</v>
      </c>
      <c r="DG31" s="257">
        <f t="shared" si="230"/>
        <v>0.16666666666666663</v>
      </c>
      <c r="DH31" s="3">
        <v>0.58333333333333337</v>
      </c>
      <c r="DI31" s="4">
        <v>0.75</v>
      </c>
      <c r="DJ31" s="257">
        <f t="shared" si="231"/>
        <v>0.16666666666666663</v>
      </c>
      <c r="DK31" s="77"/>
      <c r="DL31" s="78"/>
      <c r="DM31" s="257">
        <f t="shared" si="232"/>
        <v>0</v>
      </c>
      <c r="DN31" s="257">
        <f t="shared" si="233"/>
        <v>0.79861111111111094</v>
      </c>
      <c r="DO31" s="185"/>
      <c r="DP31" s="261"/>
      <c r="DQ31" s="261"/>
      <c r="DR31" s="265"/>
      <c r="DS31" s="213"/>
      <c r="DT31" s="261"/>
      <c r="DU31" s="265"/>
      <c r="DW31" s="211"/>
      <c r="DX31" s="84"/>
      <c r="DY31" s="84"/>
      <c r="DZ31" s="340"/>
      <c r="EA31" s="84"/>
      <c r="EB31" s="193"/>
      <c r="EC31" s="340"/>
      <c r="ED31" s="87"/>
      <c r="EE31" s="87"/>
      <c r="EF31" s="340"/>
      <c r="EG31" s="193"/>
      <c r="EH31" s="193"/>
      <c r="EI31" s="340"/>
      <c r="EJ31" s="84"/>
      <c r="EK31" s="84"/>
      <c r="EL31" s="340"/>
      <c r="EM31" s="84"/>
      <c r="EN31" s="84"/>
      <c r="EO31" s="340"/>
      <c r="EP31" s="87"/>
      <c r="EQ31" s="87"/>
      <c r="ER31" s="340"/>
      <c r="ES31" s="340"/>
      <c r="ET31" s="193"/>
      <c r="EU31" s="341"/>
      <c r="EV31" s="341"/>
      <c r="EW31" s="342"/>
      <c r="EX31" s="245"/>
      <c r="EY31" s="341"/>
      <c r="EZ31" s="193">
        <v>0.45833333333333331</v>
      </c>
      <c r="FA31" s="335">
        <v>0.5</v>
      </c>
      <c r="FB31" s="325" t="s">
        <v>64</v>
      </c>
      <c r="FC31" s="318">
        <f t="shared" ref="FC31:FC38" si="234">SUMPRODUCT((FC$10:FC$27&lt;$FA31)*(FD$10:FD$27&gt;$EZ31))</f>
        <v>4</v>
      </c>
      <c r="FD31" s="318"/>
      <c r="FE31" s="326"/>
      <c r="FF31" s="318">
        <f t="shared" ref="FF31:FF38" si="235">SUMPRODUCT((FF$10:FF$27&lt;$FA31)*(FG$10:FG$27&gt;$EZ31))</f>
        <v>4</v>
      </c>
      <c r="FG31" s="318"/>
      <c r="FH31" s="327"/>
      <c r="FI31" s="318">
        <f t="shared" ref="FI31:FI38" si="236">SUMPRODUCT((FI$10:FI$27&lt;$FA31)*(FJ$10:FJ$27&gt;$EZ31))</f>
        <v>4</v>
      </c>
      <c r="FJ31" s="318"/>
      <c r="FK31" s="327"/>
      <c r="FL31" s="318">
        <f t="shared" ref="FL31:FL38" si="237">SUMPRODUCT((FL$10:FL$27&lt;$FA31)*(FM$10:FM$27&gt;$EZ31))</f>
        <v>3</v>
      </c>
      <c r="FM31" s="318"/>
      <c r="FN31" s="320"/>
      <c r="FO31" s="318">
        <f t="shared" ref="FO31:FO38" si="238">SUMPRODUCT((FO$10:FO$27&lt;$FA31)*(FP$10:FP$27&gt;$EZ31))</f>
        <v>4</v>
      </c>
      <c r="FP31" s="318"/>
      <c r="FQ31" s="328"/>
      <c r="FR31" s="318">
        <f t="shared" ref="FR31:FR38" si="239">SUMPRODUCT((FR$10:FR$27&lt;$FA31)*(FS$10:FS$27&gt;$EZ31))</f>
        <v>7</v>
      </c>
      <c r="FS31" s="318"/>
      <c r="FT31" s="321"/>
      <c r="FU31" s="343">
        <f t="shared" ref="FU31:FU38" si="240">SUMPRODUCT((FU$10:FU$27&lt;$FA31)*(FV$10:FV$27&gt;$EZ31))</f>
        <v>0</v>
      </c>
      <c r="FV31" s="344"/>
      <c r="GF31" s="193"/>
      <c r="GG31" s="322"/>
      <c r="GH31" s="323"/>
      <c r="GI31" s="323"/>
      <c r="GJ31" s="323"/>
      <c r="GK31" s="323"/>
      <c r="GL31" s="323"/>
      <c r="GM31" s="323"/>
      <c r="GN31" s="323"/>
      <c r="GO31" s="323"/>
      <c r="GP31" s="323"/>
      <c r="GQ31" s="323"/>
      <c r="GR31" s="324"/>
      <c r="GS31" s="323"/>
      <c r="GT31" s="323"/>
      <c r="GU31" s="323"/>
      <c r="GV31" s="323"/>
      <c r="GW31" s="323"/>
      <c r="GX31" s="323"/>
      <c r="GY31" s="323"/>
      <c r="GZ31" s="323"/>
      <c r="HA31" s="323"/>
      <c r="HB31" s="323"/>
      <c r="HC31" s="324"/>
      <c r="HD31" s="323"/>
      <c r="HE31" s="323"/>
      <c r="HF31" s="323"/>
      <c r="HG31" s="323"/>
      <c r="HH31" s="323"/>
      <c r="HI31" s="323"/>
      <c r="HJ31" s="323"/>
      <c r="HK31" s="323"/>
      <c r="HL31" s="323"/>
      <c r="HM31" s="323"/>
      <c r="HN31" s="324"/>
      <c r="HO31" s="323"/>
      <c r="HP31" s="323"/>
      <c r="HQ31" s="323"/>
      <c r="HR31" s="323"/>
      <c r="HS31" s="323"/>
      <c r="HT31" s="323"/>
      <c r="HU31" s="323"/>
      <c r="HV31" s="323"/>
      <c r="HW31" s="323"/>
      <c r="HX31" s="323"/>
      <c r="HY31" s="324"/>
      <c r="HZ31" s="323"/>
      <c r="IA31" s="323"/>
      <c r="IB31" s="323"/>
      <c r="IC31" s="323"/>
      <c r="ID31" s="323"/>
      <c r="IE31" s="323"/>
      <c r="IF31" s="323"/>
      <c r="IG31" s="323"/>
      <c r="IH31" s="323"/>
      <c r="II31" s="323"/>
      <c r="IJ31" s="324"/>
      <c r="IK31" s="323"/>
      <c r="IL31" s="323"/>
      <c r="IM31" s="323"/>
      <c r="IN31" s="323"/>
      <c r="IO31" s="323"/>
      <c r="IP31" s="323"/>
      <c r="IQ31" s="323"/>
      <c r="IR31" s="323"/>
      <c r="IS31" s="323"/>
      <c r="IT31" s="323"/>
      <c r="IU31" s="324"/>
      <c r="IV31" s="323"/>
      <c r="IW31" s="323"/>
      <c r="IX31" s="323"/>
      <c r="IY31" s="323"/>
      <c r="IZ31" s="323"/>
      <c r="JA31" s="323"/>
      <c r="JB31" s="323"/>
      <c r="JC31" s="323"/>
      <c r="JD31" s="323"/>
      <c r="JE31" s="323"/>
      <c r="JF31" s="324"/>
      <c r="JG31" s="46"/>
      <c r="JH31" s="193"/>
      <c r="JI31" s="194"/>
      <c r="JJ31" s="194"/>
      <c r="JK31" s="195"/>
      <c r="JL31" s="193"/>
      <c r="JM31" s="193"/>
      <c r="JN31" s="195"/>
    </row>
    <row r="32" spans="1:274" ht="15.75" customHeight="1" x14ac:dyDescent="0.3">
      <c r="G32" s="216"/>
      <c r="H32" s="216"/>
      <c r="J32" s="216"/>
      <c r="K32" s="216"/>
      <c r="M32" s="216"/>
      <c r="N32" s="216"/>
      <c r="P32" s="216"/>
      <c r="Q32" s="216"/>
      <c r="AL32" s="216"/>
      <c r="AM32" s="216"/>
      <c r="AO32" s="216"/>
      <c r="AP32" s="216"/>
      <c r="AR32" s="216"/>
      <c r="AS32" s="216"/>
      <c r="AU32" s="216"/>
      <c r="AV32" s="216"/>
      <c r="BQ32" s="216"/>
      <c r="BR32" s="216"/>
      <c r="BT32" s="216"/>
      <c r="BU32" s="216"/>
      <c r="BW32" s="216"/>
      <c r="BX32" s="216"/>
      <c r="BZ32" s="216"/>
      <c r="CA32" s="216"/>
      <c r="CV32" s="216"/>
      <c r="CW32" s="216"/>
      <c r="CY32" s="216"/>
      <c r="CZ32" s="216"/>
      <c r="DB32" s="216"/>
      <c r="DC32" s="216"/>
      <c r="DE32" s="216"/>
      <c r="DF32" s="216"/>
      <c r="EA32" s="339"/>
      <c r="EB32" s="339"/>
      <c r="ED32" s="339"/>
      <c r="EE32" s="339"/>
      <c r="EG32" s="339"/>
      <c r="EH32" s="339"/>
      <c r="EJ32" s="339"/>
      <c r="EK32" s="339"/>
      <c r="EZ32" s="193">
        <v>0.5</v>
      </c>
      <c r="FA32" s="336">
        <v>0.54166666666666663</v>
      </c>
      <c r="FB32" s="325" t="s">
        <v>65</v>
      </c>
      <c r="FC32" s="318">
        <f t="shared" si="234"/>
        <v>3</v>
      </c>
      <c r="FD32" s="318"/>
      <c r="FE32" s="331"/>
      <c r="FF32" s="318">
        <f t="shared" si="235"/>
        <v>3</v>
      </c>
      <c r="FG32" s="318"/>
      <c r="FH32" s="327"/>
      <c r="FI32" s="318">
        <f t="shared" si="236"/>
        <v>3</v>
      </c>
      <c r="FJ32" s="318"/>
      <c r="FK32" s="327"/>
      <c r="FL32" s="318">
        <f t="shared" si="237"/>
        <v>3</v>
      </c>
      <c r="FM32" s="318"/>
      <c r="FN32" s="320"/>
      <c r="FO32" s="318">
        <f t="shared" si="238"/>
        <v>4</v>
      </c>
      <c r="FP32" s="318"/>
      <c r="FQ32" s="321"/>
      <c r="FR32" s="318">
        <f t="shared" si="239"/>
        <v>5</v>
      </c>
      <c r="FS32" s="318"/>
      <c r="FT32" s="321"/>
      <c r="FU32" s="343">
        <f t="shared" si="240"/>
        <v>0</v>
      </c>
      <c r="FV32" s="344"/>
      <c r="GF32" s="193"/>
      <c r="GG32" s="329"/>
      <c r="GH32" s="323"/>
      <c r="GI32" s="323"/>
      <c r="GJ32" s="323"/>
      <c r="GK32" s="323"/>
      <c r="GL32" s="323"/>
      <c r="GM32" s="323"/>
      <c r="GN32" s="323"/>
      <c r="GO32" s="323"/>
      <c r="GP32" s="323"/>
      <c r="GQ32" s="323"/>
      <c r="GR32" s="330"/>
      <c r="GS32" s="323"/>
      <c r="GT32" s="323"/>
      <c r="GU32" s="323"/>
      <c r="GV32" s="323"/>
      <c r="GW32" s="323"/>
      <c r="GX32" s="323"/>
      <c r="GY32" s="323"/>
      <c r="GZ32" s="323"/>
      <c r="HA32" s="323"/>
      <c r="HB32" s="323"/>
      <c r="HC32" s="330"/>
      <c r="HD32" s="323"/>
      <c r="HE32" s="323"/>
      <c r="HF32" s="323"/>
      <c r="HG32" s="323"/>
      <c r="HH32" s="323"/>
      <c r="HI32" s="323"/>
      <c r="HJ32" s="323"/>
      <c r="HK32" s="323"/>
      <c r="HL32" s="323"/>
      <c r="HM32" s="323"/>
      <c r="HN32" s="330"/>
      <c r="HO32" s="323"/>
      <c r="HP32" s="323"/>
      <c r="HQ32" s="323"/>
      <c r="HR32" s="323"/>
      <c r="HS32" s="323"/>
      <c r="HT32" s="323"/>
      <c r="HU32" s="323"/>
      <c r="HV32" s="323"/>
      <c r="HW32" s="323"/>
      <c r="HX32" s="323"/>
      <c r="HY32" s="330"/>
      <c r="HZ32" s="323"/>
      <c r="IA32" s="323"/>
      <c r="IB32" s="323"/>
      <c r="IC32" s="323"/>
      <c r="ID32" s="323"/>
      <c r="IE32" s="323"/>
      <c r="IF32" s="323"/>
      <c r="IG32" s="323"/>
      <c r="IH32" s="323"/>
      <c r="II32" s="323"/>
      <c r="IJ32" s="330"/>
      <c r="IK32" s="323"/>
      <c r="IL32" s="323"/>
      <c r="IM32" s="323"/>
      <c r="IN32" s="323"/>
      <c r="IO32" s="323"/>
      <c r="IP32" s="323"/>
      <c r="IQ32" s="323"/>
      <c r="IR32" s="323"/>
      <c r="IS32" s="323"/>
      <c r="IT32" s="323"/>
      <c r="IU32" s="330"/>
      <c r="IV32" s="323"/>
      <c r="IW32" s="323"/>
      <c r="IX32" s="323"/>
      <c r="IY32" s="323"/>
      <c r="IZ32" s="323"/>
      <c r="JA32" s="323"/>
      <c r="JB32" s="323"/>
      <c r="JC32" s="323"/>
      <c r="JD32" s="323"/>
      <c r="JE32" s="323"/>
      <c r="JF32" s="330"/>
      <c r="JG32" s="46"/>
      <c r="JH32" s="193"/>
      <c r="JI32" s="194"/>
      <c r="JJ32" s="194"/>
      <c r="JK32" s="195"/>
      <c r="JL32" s="193"/>
      <c r="JM32" s="193"/>
      <c r="JN32" s="195"/>
    </row>
    <row r="33" spans="1:274" ht="15.75" customHeight="1" x14ac:dyDescent="0.3">
      <c r="D33" s="135"/>
      <c r="E33" s="135"/>
      <c r="F33" s="92"/>
      <c r="O33" s="135"/>
      <c r="P33" s="93"/>
      <c r="Q33" s="54"/>
      <c r="R33" s="135"/>
      <c r="S33" s="135"/>
      <c r="T33" s="135"/>
      <c r="U33" s="92"/>
      <c r="V33" s="93"/>
      <c r="W33" s="54"/>
      <c r="AI33" s="150"/>
      <c r="AJ33" s="150"/>
      <c r="AK33" s="92"/>
      <c r="AT33" s="150"/>
      <c r="AU33" s="93"/>
      <c r="AV33" s="54"/>
      <c r="AW33" s="150"/>
      <c r="AX33" s="150"/>
      <c r="AY33" s="150"/>
      <c r="AZ33" s="92"/>
      <c r="BA33" s="93"/>
      <c r="BB33" s="54"/>
      <c r="BN33" s="160"/>
      <c r="BO33" s="160"/>
      <c r="BP33" s="92"/>
      <c r="BY33" s="160"/>
      <c r="BZ33" s="93"/>
      <c r="CA33" s="54"/>
      <c r="CB33" s="160"/>
      <c r="CC33" s="160"/>
      <c r="CD33" s="160"/>
      <c r="CE33" s="92"/>
      <c r="CF33" s="93"/>
      <c r="CG33" s="54"/>
      <c r="CS33" s="187"/>
      <c r="CT33" s="162"/>
      <c r="CU33" s="92"/>
      <c r="DD33" s="162"/>
      <c r="DE33" s="93"/>
      <c r="DF33" s="54"/>
      <c r="DG33" s="162"/>
      <c r="DH33" s="162"/>
      <c r="DI33" s="162"/>
      <c r="DJ33" s="92"/>
      <c r="DK33" s="93"/>
      <c r="DL33" s="54"/>
      <c r="DX33" s="168"/>
      <c r="DY33" s="168"/>
      <c r="DZ33" s="92"/>
      <c r="EI33" s="168"/>
      <c r="EJ33" s="93"/>
      <c r="EK33" s="54"/>
      <c r="EL33" s="168"/>
      <c r="EM33" s="171"/>
      <c r="EN33" s="171"/>
      <c r="EO33" s="57"/>
      <c r="EP33" s="83"/>
      <c r="EQ33" s="59"/>
      <c r="EZ33" s="193">
        <v>0.54166666666666663</v>
      </c>
      <c r="FA33" s="336">
        <v>0.58333333333333337</v>
      </c>
      <c r="FB33" s="325" t="s">
        <v>66</v>
      </c>
      <c r="FC33" s="318">
        <f t="shared" si="234"/>
        <v>3</v>
      </c>
      <c r="FD33" s="318"/>
      <c r="FE33" s="331"/>
      <c r="FF33" s="318">
        <f t="shared" si="235"/>
        <v>4</v>
      </c>
      <c r="FG33" s="318"/>
      <c r="FH33" s="331"/>
      <c r="FI33" s="318">
        <f t="shared" si="236"/>
        <v>4</v>
      </c>
      <c r="FJ33" s="318"/>
      <c r="FK33" s="331"/>
      <c r="FL33" s="318">
        <f t="shared" si="237"/>
        <v>3</v>
      </c>
      <c r="FM33" s="318"/>
      <c r="FN33" s="320"/>
      <c r="FO33" s="318">
        <f t="shared" si="238"/>
        <v>3</v>
      </c>
      <c r="FP33" s="318"/>
      <c r="FQ33" s="319"/>
      <c r="FR33" s="318">
        <f t="shared" si="239"/>
        <v>5</v>
      </c>
      <c r="FS33" s="318"/>
      <c r="FT33" s="321"/>
      <c r="FU33" s="343">
        <f t="shared" si="240"/>
        <v>0</v>
      </c>
      <c r="FV33" s="344"/>
      <c r="GF33" s="193"/>
      <c r="GG33" s="329"/>
      <c r="GH33" s="323"/>
      <c r="GI33" s="323"/>
      <c r="GJ33" s="323"/>
      <c r="GK33" s="323"/>
      <c r="GL33" s="323"/>
      <c r="GM33" s="323"/>
      <c r="GN33" s="323"/>
      <c r="GO33" s="323"/>
      <c r="GP33" s="323"/>
      <c r="GQ33" s="323"/>
      <c r="GR33" s="332"/>
      <c r="GS33" s="323"/>
      <c r="GT33" s="323"/>
      <c r="GU33" s="323"/>
      <c r="GV33" s="323"/>
      <c r="GW33" s="323"/>
      <c r="GX33" s="323"/>
      <c r="GY33" s="323"/>
      <c r="GZ33" s="323"/>
      <c r="HA33" s="323"/>
      <c r="HB33" s="323"/>
      <c r="HC33" s="332"/>
      <c r="HD33" s="323"/>
      <c r="HE33" s="323"/>
      <c r="HF33" s="323"/>
      <c r="HG33" s="323"/>
      <c r="HH33" s="323"/>
      <c r="HI33" s="323"/>
      <c r="HJ33" s="323"/>
      <c r="HK33" s="323"/>
      <c r="HL33" s="323"/>
      <c r="HM33" s="323"/>
      <c r="HN33" s="332"/>
      <c r="HO33" s="323"/>
      <c r="HP33" s="323"/>
      <c r="HQ33" s="323"/>
      <c r="HR33" s="323"/>
      <c r="HS33" s="323"/>
      <c r="HT33" s="323"/>
      <c r="HU33" s="323"/>
      <c r="HV33" s="323"/>
      <c r="HW33" s="323"/>
      <c r="HX33" s="323"/>
      <c r="HY33" s="332"/>
      <c r="HZ33" s="323"/>
      <c r="IA33" s="323"/>
      <c r="IB33" s="323"/>
      <c r="IC33" s="323"/>
      <c r="ID33" s="323"/>
      <c r="IE33" s="323"/>
      <c r="IF33" s="323"/>
      <c r="IG33" s="323"/>
      <c r="IH33" s="323"/>
      <c r="II33" s="323"/>
      <c r="IJ33" s="332"/>
      <c r="IK33" s="323"/>
      <c r="IL33" s="323"/>
      <c r="IM33" s="323"/>
      <c r="IN33" s="323"/>
      <c r="IO33" s="323"/>
      <c r="IP33" s="323"/>
      <c r="IQ33" s="323"/>
      <c r="IR33" s="323"/>
      <c r="IS33" s="323"/>
      <c r="IT33" s="323"/>
      <c r="IU33" s="332"/>
      <c r="IV33" s="323"/>
      <c r="IW33" s="323"/>
      <c r="IX33" s="323"/>
      <c r="IY33" s="323"/>
      <c r="IZ33" s="323"/>
      <c r="JA33" s="323"/>
      <c r="JB33" s="323"/>
      <c r="JC33" s="323"/>
      <c r="JD33" s="323"/>
      <c r="JE33" s="323"/>
      <c r="JF33" s="332"/>
      <c r="JG33" s="193"/>
      <c r="JH33" s="193"/>
      <c r="JI33" s="194"/>
      <c r="JJ33" s="194"/>
      <c r="JK33" s="195"/>
      <c r="JL33" s="193"/>
      <c r="JM33" s="193"/>
      <c r="JN33" s="195"/>
    </row>
    <row r="34" spans="1:274" ht="15.75" customHeight="1" x14ac:dyDescent="0.3">
      <c r="A34" s="131"/>
      <c r="C34" s="139"/>
      <c r="D34" s="135"/>
      <c r="E34" s="135"/>
      <c r="F34" s="92"/>
      <c r="O34" s="92"/>
      <c r="P34" s="54"/>
      <c r="Q34" s="54"/>
      <c r="R34" s="135"/>
      <c r="V34" s="54"/>
      <c r="W34" s="54"/>
      <c r="X34" s="46"/>
      <c r="Y34" s="46"/>
      <c r="Z34" s="140"/>
      <c r="AA34" s="141"/>
      <c r="AB34" s="142"/>
      <c r="AC34" s="195"/>
      <c r="AD34" s="140"/>
      <c r="AE34" s="193"/>
      <c r="AF34" s="142"/>
      <c r="AH34" s="147"/>
      <c r="AI34" s="150"/>
      <c r="AJ34" s="150"/>
      <c r="AK34" s="92"/>
      <c r="AT34" s="92"/>
      <c r="AU34" s="54"/>
      <c r="AV34" s="54"/>
      <c r="AW34" s="150"/>
      <c r="BA34" s="54"/>
      <c r="BB34" s="54"/>
      <c r="BC34" s="46"/>
      <c r="BD34" s="46"/>
      <c r="BE34" s="193"/>
      <c r="BF34" s="194"/>
      <c r="BG34" s="195"/>
      <c r="BH34" s="195"/>
      <c r="BI34" s="193"/>
      <c r="BJ34" s="193"/>
      <c r="BK34" s="195"/>
      <c r="BM34" s="192"/>
      <c r="BN34" s="160"/>
      <c r="BO34" s="160"/>
      <c r="BP34" s="92"/>
      <c r="BY34" s="92"/>
      <c r="BZ34" s="54"/>
      <c r="CA34" s="54"/>
      <c r="CB34" s="160"/>
      <c r="CF34" s="54"/>
      <c r="CG34" s="54"/>
      <c r="CH34" s="46"/>
      <c r="CI34" s="46"/>
      <c r="CJ34" s="193"/>
      <c r="CK34" s="194"/>
      <c r="CL34" s="195"/>
      <c r="CM34" s="195"/>
      <c r="CN34" s="193"/>
      <c r="CO34" s="193"/>
      <c r="CP34" s="195"/>
      <c r="CR34" s="192"/>
      <c r="CS34" s="187"/>
      <c r="CT34" s="162"/>
      <c r="CU34" s="92"/>
      <c r="DD34" s="92"/>
      <c r="DE34" s="54"/>
      <c r="DF34" s="54"/>
      <c r="DG34" s="162"/>
      <c r="DK34" s="54"/>
      <c r="DL34" s="54"/>
      <c r="DM34" s="46"/>
      <c r="DN34" s="46"/>
      <c r="DO34" s="193"/>
      <c r="DP34" s="194"/>
      <c r="DQ34" s="195"/>
      <c r="DR34" s="195"/>
      <c r="DS34" s="193"/>
      <c r="DT34" s="193"/>
      <c r="DU34" s="195"/>
      <c r="DW34" s="192"/>
      <c r="DX34" s="168"/>
      <c r="DY34" s="168"/>
      <c r="DZ34" s="92"/>
      <c r="EI34" s="92"/>
      <c r="EJ34" s="54"/>
      <c r="EK34" s="54"/>
      <c r="EL34" s="168"/>
      <c r="EM34" s="28"/>
      <c r="EN34" s="28"/>
      <c r="EO34" s="28"/>
      <c r="EP34" s="59"/>
      <c r="EQ34" s="59"/>
      <c r="ER34" s="46"/>
      <c r="ES34" s="46"/>
      <c r="ET34" s="193"/>
      <c r="EU34" s="194"/>
      <c r="EV34" s="195"/>
      <c r="EW34" s="195"/>
      <c r="EX34" s="193"/>
      <c r="EY34" s="193"/>
      <c r="EZ34" s="193">
        <v>0.58333333333333337</v>
      </c>
      <c r="FA34" s="336">
        <v>0.625</v>
      </c>
      <c r="FB34" s="325" t="s">
        <v>67</v>
      </c>
      <c r="FC34" s="318">
        <f t="shared" si="234"/>
        <v>3</v>
      </c>
      <c r="FD34" s="318"/>
      <c r="FE34" s="326"/>
      <c r="FF34" s="318">
        <f t="shared" si="235"/>
        <v>4</v>
      </c>
      <c r="FG34" s="318"/>
      <c r="FH34" s="326"/>
      <c r="FI34" s="318">
        <f t="shared" si="236"/>
        <v>4</v>
      </c>
      <c r="FJ34" s="318"/>
      <c r="FK34" s="333"/>
      <c r="FL34" s="318">
        <f t="shared" si="237"/>
        <v>4</v>
      </c>
      <c r="FM34" s="318"/>
      <c r="FN34" s="327"/>
      <c r="FO34" s="318">
        <f t="shared" si="238"/>
        <v>3</v>
      </c>
      <c r="FP34" s="318"/>
      <c r="FQ34" s="326"/>
      <c r="FR34" s="318">
        <f t="shared" si="239"/>
        <v>5</v>
      </c>
      <c r="FS34" s="318"/>
      <c r="FT34" s="326"/>
      <c r="FU34" s="343">
        <f t="shared" si="240"/>
        <v>0</v>
      </c>
      <c r="FV34" s="344"/>
      <c r="FW34" s="46"/>
      <c r="FX34" s="46"/>
      <c r="FY34" s="193"/>
      <c r="FZ34" s="194"/>
      <c r="GA34" s="195"/>
      <c r="GB34" s="195"/>
      <c r="GC34" s="193"/>
      <c r="GD34" s="193"/>
      <c r="GE34" s="195"/>
      <c r="GF34" s="193"/>
      <c r="GG34" s="329"/>
      <c r="GH34" s="323"/>
      <c r="GI34" s="323"/>
      <c r="GJ34" s="323"/>
      <c r="GK34" s="323"/>
      <c r="GL34" s="323"/>
      <c r="GM34" s="323"/>
      <c r="GN34" s="323"/>
      <c r="GO34" s="323"/>
      <c r="GP34" s="323"/>
      <c r="GQ34" s="323"/>
      <c r="GR34" s="332"/>
      <c r="GS34" s="323"/>
      <c r="GT34" s="323"/>
      <c r="GU34" s="323"/>
      <c r="GV34" s="323"/>
      <c r="GW34" s="323"/>
      <c r="GX34" s="323"/>
      <c r="GY34" s="323"/>
      <c r="GZ34" s="323"/>
      <c r="HA34" s="323"/>
      <c r="HB34" s="323"/>
      <c r="HC34" s="332"/>
      <c r="HD34" s="323"/>
      <c r="HE34" s="323"/>
      <c r="HF34" s="323"/>
      <c r="HG34" s="323"/>
      <c r="HH34" s="323"/>
      <c r="HI34" s="323"/>
      <c r="HJ34" s="323"/>
      <c r="HK34" s="323"/>
      <c r="HL34" s="323"/>
      <c r="HM34" s="323"/>
      <c r="HN34" s="332"/>
      <c r="HO34" s="323"/>
      <c r="HP34" s="323"/>
      <c r="HQ34" s="323"/>
      <c r="HR34" s="323"/>
      <c r="HS34" s="323"/>
      <c r="HT34" s="323"/>
      <c r="HU34" s="323"/>
      <c r="HV34" s="323"/>
      <c r="HW34" s="323"/>
      <c r="HX34" s="323"/>
      <c r="HY34" s="332"/>
      <c r="HZ34" s="323"/>
      <c r="IA34" s="323"/>
      <c r="IB34" s="323"/>
      <c r="IC34" s="323"/>
      <c r="ID34" s="323"/>
      <c r="IE34" s="323"/>
      <c r="IF34" s="323"/>
      <c r="IG34" s="323"/>
      <c r="IH34" s="323"/>
      <c r="II34" s="323"/>
      <c r="IJ34" s="332"/>
      <c r="IK34" s="323"/>
      <c r="IL34" s="323"/>
      <c r="IM34" s="323"/>
      <c r="IN34" s="323"/>
      <c r="IO34" s="323"/>
      <c r="IP34" s="323"/>
      <c r="IQ34" s="323"/>
      <c r="IR34" s="323"/>
      <c r="IS34" s="323"/>
      <c r="IT34" s="323"/>
      <c r="IU34" s="332"/>
      <c r="IV34" s="323"/>
      <c r="IW34" s="323"/>
      <c r="IX34" s="323"/>
      <c r="IY34" s="323"/>
      <c r="IZ34" s="323"/>
      <c r="JA34" s="323"/>
      <c r="JB34" s="323"/>
      <c r="JC34" s="323"/>
      <c r="JD34" s="323"/>
      <c r="JE34" s="323"/>
      <c r="JF34" s="332"/>
      <c r="JG34" s="193"/>
      <c r="JH34" s="193"/>
      <c r="JI34" s="194"/>
      <c r="JJ34" s="194"/>
      <c r="JK34" s="195"/>
      <c r="JL34" s="193"/>
      <c r="JM34" s="193"/>
      <c r="JN34" s="195"/>
    </row>
    <row r="35" spans="1:274" x14ac:dyDescent="0.3">
      <c r="A35" s="131"/>
      <c r="C35" s="139"/>
      <c r="D35" s="59"/>
      <c r="E35" s="59"/>
      <c r="F35" s="46"/>
      <c r="G35" s="84"/>
      <c r="H35" s="84"/>
      <c r="I35" s="144"/>
      <c r="J35" s="86"/>
      <c r="K35" s="87"/>
      <c r="L35" s="144"/>
      <c r="O35" t="s">
        <v>29</v>
      </c>
      <c r="P35" s="135"/>
      <c r="Q35" s="93"/>
      <c r="R35" s="54"/>
      <c r="S35" s="135"/>
      <c r="T35" s="135"/>
      <c r="U35" s="135"/>
      <c r="V35" s="135"/>
      <c r="W35" s="135"/>
      <c r="X35" s="46"/>
      <c r="Y35" s="46"/>
      <c r="Z35" s="140"/>
      <c r="AA35" s="141"/>
      <c r="AB35" s="142"/>
      <c r="AC35" s="195"/>
      <c r="AD35" s="140"/>
      <c r="AE35" s="193"/>
      <c r="AF35" s="142"/>
      <c r="AH35" s="147"/>
      <c r="AI35" s="59"/>
      <c r="AJ35" s="59"/>
      <c r="AK35" s="46"/>
      <c r="AL35" s="84"/>
      <c r="AM35" s="84"/>
      <c r="AN35" s="151"/>
      <c r="AO35" s="86"/>
      <c r="AP35" s="87"/>
      <c r="AQ35" s="151"/>
      <c r="AT35" t="s">
        <v>29</v>
      </c>
      <c r="AU35" s="150"/>
      <c r="AV35" s="93"/>
      <c r="AW35" s="54"/>
      <c r="AX35" s="150"/>
      <c r="AY35" s="150"/>
      <c r="AZ35" s="150"/>
      <c r="BA35" s="150"/>
      <c r="BB35" s="150"/>
      <c r="BC35" s="46"/>
      <c r="BD35" s="46"/>
      <c r="BE35" s="193"/>
      <c r="BF35" s="194"/>
      <c r="BG35" s="195"/>
      <c r="BH35" s="195"/>
      <c r="BI35" s="193"/>
      <c r="BJ35" s="193"/>
      <c r="BK35" s="195"/>
      <c r="BM35" s="192"/>
      <c r="BN35" s="59"/>
      <c r="BO35" s="59"/>
      <c r="BP35" s="46"/>
      <c r="BQ35" s="84"/>
      <c r="BR35" s="84"/>
      <c r="BS35" s="161"/>
      <c r="BT35" s="86"/>
      <c r="BU35" s="87"/>
      <c r="BV35" s="161"/>
      <c r="BY35" t="s">
        <v>29</v>
      </c>
      <c r="BZ35" s="160"/>
      <c r="CA35" s="93"/>
      <c r="CB35" s="54"/>
      <c r="CC35" s="160"/>
      <c r="CD35" s="160"/>
      <c r="CE35" s="160"/>
      <c r="CF35" s="160"/>
      <c r="CG35" s="160"/>
      <c r="CH35" s="46"/>
      <c r="CI35" s="46"/>
      <c r="CJ35" s="193"/>
      <c r="CK35" s="194"/>
      <c r="CL35" s="195"/>
      <c r="CM35" s="195"/>
      <c r="CN35" s="193"/>
      <c r="CO35" s="193"/>
      <c r="CP35" s="195"/>
      <c r="CR35" s="192"/>
      <c r="CS35" s="59"/>
      <c r="CT35" s="59"/>
      <c r="CU35" s="46"/>
      <c r="CV35" s="84"/>
      <c r="CW35" s="84"/>
      <c r="CX35" s="164"/>
      <c r="CY35" s="86"/>
      <c r="CZ35" s="87"/>
      <c r="DA35" s="164"/>
      <c r="DD35" t="s">
        <v>29</v>
      </c>
      <c r="DE35" s="162"/>
      <c r="DF35" s="93"/>
      <c r="DG35" s="54"/>
      <c r="DH35" s="162"/>
      <c r="DI35" s="162"/>
      <c r="DJ35" s="162"/>
      <c r="DK35" s="162"/>
      <c r="DL35" s="162"/>
      <c r="DM35" s="46"/>
      <c r="DN35" s="46"/>
      <c r="DO35" s="193"/>
      <c r="DP35" s="194"/>
      <c r="DQ35" s="195"/>
      <c r="DR35" s="195"/>
      <c r="DS35" s="193"/>
      <c r="DT35" s="193"/>
      <c r="DU35" s="195"/>
      <c r="DW35" s="192"/>
      <c r="DX35" s="59"/>
      <c r="DY35" s="59"/>
      <c r="DZ35" s="46"/>
      <c r="EA35" s="84"/>
      <c r="EB35" s="84"/>
      <c r="EC35" s="169"/>
      <c r="ED35" s="86"/>
      <c r="EE35" s="87"/>
      <c r="EF35" s="169"/>
      <c r="EI35" t="s">
        <v>29</v>
      </c>
      <c r="EJ35" s="168"/>
      <c r="EK35" s="93"/>
      <c r="EL35" s="54"/>
      <c r="EM35" s="168"/>
      <c r="EN35" s="168"/>
      <c r="EO35" s="168"/>
      <c r="EP35" s="168"/>
      <c r="EQ35" s="168"/>
      <c r="ER35" s="46"/>
      <c r="ES35" s="46"/>
      <c r="ET35" s="193"/>
      <c r="EU35" s="194"/>
      <c r="EV35" s="195"/>
      <c r="EW35" s="195"/>
      <c r="EX35" s="193"/>
      <c r="EY35" s="193"/>
      <c r="EZ35" s="193">
        <v>0.625</v>
      </c>
      <c r="FA35" s="336">
        <v>0.66666666666666663</v>
      </c>
      <c r="FB35" s="325" t="s">
        <v>68</v>
      </c>
      <c r="FC35" s="318">
        <f t="shared" si="234"/>
        <v>3</v>
      </c>
      <c r="FD35" s="318"/>
      <c r="FE35" s="326"/>
      <c r="FF35" s="318">
        <f t="shared" si="235"/>
        <v>4</v>
      </c>
      <c r="FG35" s="318"/>
      <c r="FH35" s="326"/>
      <c r="FI35" s="318">
        <f t="shared" si="236"/>
        <v>4</v>
      </c>
      <c r="FJ35" s="318"/>
      <c r="FK35" s="333"/>
      <c r="FL35" s="318">
        <f t="shared" si="237"/>
        <v>6</v>
      </c>
      <c r="FM35" s="318"/>
      <c r="FN35" s="327"/>
      <c r="FO35" s="318">
        <f t="shared" si="238"/>
        <v>4</v>
      </c>
      <c r="FP35" s="318"/>
      <c r="FQ35" s="333"/>
      <c r="FR35" s="318">
        <f t="shared" si="239"/>
        <v>6</v>
      </c>
      <c r="FS35" s="318"/>
      <c r="FT35" s="331"/>
      <c r="FU35" s="343">
        <f t="shared" si="240"/>
        <v>0</v>
      </c>
      <c r="FV35" s="344"/>
      <c r="FW35" s="46"/>
      <c r="FX35" s="46"/>
      <c r="FY35" s="193"/>
      <c r="FZ35" s="194"/>
      <c r="GA35" s="195"/>
      <c r="GB35" s="195"/>
      <c r="GC35" s="193"/>
      <c r="GD35" s="193"/>
      <c r="GE35" s="195"/>
      <c r="GF35" s="337"/>
      <c r="GG35" s="329"/>
      <c r="GH35" s="323"/>
      <c r="GI35" s="323"/>
      <c r="GJ35" s="323"/>
      <c r="GK35" s="323"/>
      <c r="GL35" s="323"/>
      <c r="GM35" s="323"/>
      <c r="GN35" s="323"/>
      <c r="GO35" s="323"/>
      <c r="GP35" s="323"/>
      <c r="GQ35" s="323"/>
      <c r="GR35" s="330"/>
      <c r="GS35" s="323"/>
      <c r="GT35" s="323"/>
      <c r="GU35" s="323"/>
      <c r="GV35" s="323"/>
      <c r="GW35" s="323"/>
      <c r="GX35" s="323"/>
      <c r="GY35" s="323"/>
      <c r="GZ35" s="323"/>
      <c r="HA35" s="323"/>
      <c r="HB35" s="323"/>
      <c r="HC35" s="330"/>
      <c r="HD35" s="323"/>
      <c r="HE35" s="323"/>
      <c r="HF35" s="323"/>
      <c r="HG35" s="323"/>
      <c r="HH35" s="323"/>
      <c r="HI35" s="323"/>
      <c r="HJ35" s="323"/>
      <c r="HK35" s="323"/>
      <c r="HL35" s="323"/>
      <c r="HM35" s="323"/>
      <c r="HN35" s="330"/>
      <c r="HO35" s="323"/>
      <c r="HP35" s="323"/>
      <c r="HQ35" s="323"/>
      <c r="HR35" s="323"/>
      <c r="HS35" s="323"/>
      <c r="HT35" s="323"/>
      <c r="HU35" s="323"/>
      <c r="HV35" s="323"/>
      <c r="HW35" s="323"/>
      <c r="HX35" s="323"/>
      <c r="HY35" s="330"/>
      <c r="HZ35" s="323"/>
      <c r="IA35" s="323"/>
      <c r="IB35" s="323"/>
      <c r="IC35" s="323"/>
      <c r="ID35" s="323"/>
      <c r="IE35" s="323"/>
      <c r="IF35" s="323"/>
      <c r="IG35" s="323"/>
      <c r="IH35" s="323"/>
      <c r="II35" s="323"/>
      <c r="IJ35" s="330"/>
      <c r="IK35" s="323"/>
      <c r="IL35" s="323"/>
      <c r="IM35" s="323"/>
      <c r="IN35" s="323"/>
      <c r="IO35" s="323"/>
      <c r="IP35" s="323"/>
      <c r="IQ35" s="323"/>
      <c r="IR35" s="323"/>
      <c r="IS35" s="323"/>
      <c r="IT35" s="323"/>
      <c r="IU35" s="330"/>
      <c r="IV35" s="323"/>
      <c r="IW35" s="323"/>
      <c r="IX35" s="323"/>
      <c r="IY35" s="323"/>
      <c r="IZ35" s="323"/>
      <c r="JA35" s="323"/>
      <c r="JB35" s="323"/>
      <c r="JC35" s="323"/>
      <c r="JD35" s="323"/>
      <c r="JE35" s="323"/>
      <c r="JF35" s="330"/>
      <c r="JG35" s="46"/>
      <c r="JH35" s="193"/>
      <c r="JI35" s="194"/>
      <c r="JJ35" s="194"/>
      <c r="JK35" s="195"/>
      <c r="JL35" s="193"/>
      <c r="JM35" s="193"/>
      <c r="JN35" s="195"/>
    </row>
    <row r="36" spans="1:274" x14ac:dyDescent="0.3">
      <c r="A36" s="131"/>
      <c r="B36" s="43"/>
      <c r="C36" s="139"/>
      <c r="D36" s="85"/>
      <c r="E36" s="85"/>
      <c r="F36" s="140"/>
      <c r="G36" s="140"/>
      <c r="H36" s="140"/>
      <c r="I36" s="144"/>
      <c r="J36" s="87"/>
      <c r="K36" s="87"/>
      <c r="L36" s="144"/>
      <c r="N36" s="132"/>
      <c r="P36" s="132"/>
      <c r="R36" s="135"/>
      <c r="S36" s="93"/>
      <c r="T36" s="54"/>
      <c r="U36" s="135"/>
      <c r="V36" s="135"/>
      <c r="W36" s="135"/>
      <c r="X36" s="140"/>
      <c r="Y36" s="140"/>
      <c r="Z36" s="140"/>
      <c r="AA36" s="141"/>
      <c r="AB36" s="142"/>
      <c r="AC36" s="195"/>
      <c r="AD36" s="140"/>
      <c r="AE36" s="193"/>
      <c r="AF36" s="142"/>
      <c r="AG36" s="43"/>
      <c r="AH36" s="147"/>
      <c r="AI36" s="85"/>
      <c r="AJ36" s="85"/>
      <c r="AK36" s="149"/>
      <c r="AL36" s="149"/>
      <c r="AM36" s="149"/>
      <c r="AN36" s="151"/>
      <c r="AO36" s="87"/>
      <c r="AP36" s="87"/>
      <c r="AQ36" s="151"/>
      <c r="AS36" s="132"/>
      <c r="AU36" s="132"/>
      <c r="AW36" s="150"/>
      <c r="AX36" s="93"/>
      <c r="AY36" s="54"/>
      <c r="AZ36" s="150"/>
      <c r="BA36" s="150"/>
      <c r="BB36" s="150"/>
      <c r="BC36" s="193"/>
      <c r="BD36" s="193"/>
      <c r="BE36" s="193"/>
      <c r="BF36" s="194"/>
      <c r="BG36" s="195"/>
      <c r="BH36" s="195"/>
      <c r="BI36" s="193"/>
      <c r="BJ36" s="193"/>
      <c r="BK36" s="195"/>
      <c r="BL36" s="43"/>
      <c r="BM36" s="192"/>
      <c r="BN36" s="85"/>
      <c r="BO36" s="85"/>
      <c r="BP36" s="159"/>
      <c r="BQ36" s="159"/>
      <c r="BR36" s="159"/>
      <c r="BS36" s="161"/>
      <c r="BT36" s="87"/>
      <c r="BU36" s="87"/>
      <c r="BV36" s="161"/>
      <c r="BX36" s="132"/>
      <c r="BZ36" s="132"/>
      <c r="CB36" s="160"/>
      <c r="CC36" s="93"/>
      <c r="CD36" s="54"/>
      <c r="CE36" s="160"/>
      <c r="CF36" s="160"/>
      <c r="CG36" s="160"/>
      <c r="CH36" s="193"/>
      <c r="CI36" s="193"/>
      <c r="CJ36" s="193"/>
      <c r="CK36" s="194"/>
      <c r="CL36" s="195"/>
      <c r="CM36" s="195"/>
      <c r="CN36" s="193"/>
      <c r="CO36" s="193"/>
      <c r="CP36" s="195"/>
      <c r="CQ36" s="43"/>
      <c r="CR36" s="192"/>
      <c r="CS36" s="85"/>
      <c r="CT36" s="85"/>
      <c r="CU36" s="163"/>
      <c r="CV36" s="163"/>
      <c r="CW36" s="163"/>
      <c r="CX36" s="164"/>
      <c r="CY36" s="87"/>
      <c r="CZ36" s="87"/>
      <c r="DA36" s="164"/>
      <c r="DC36" s="132"/>
      <c r="DE36" s="132"/>
      <c r="DG36" s="162"/>
      <c r="DH36" s="93"/>
      <c r="DI36" s="54"/>
      <c r="DJ36" s="162"/>
      <c r="DK36" s="162"/>
      <c r="DL36" s="162"/>
      <c r="DM36" s="193"/>
      <c r="DN36" s="193"/>
      <c r="DO36" s="193"/>
      <c r="DP36" s="194"/>
      <c r="DQ36" s="195"/>
      <c r="DR36" s="195"/>
      <c r="DS36" s="193"/>
      <c r="DT36" s="193"/>
      <c r="DU36" s="195"/>
      <c r="DV36" s="43"/>
      <c r="DW36" s="192"/>
      <c r="DX36" s="85"/>
      <c r="DY36" s="85"/>
      <c r="DZ36" s="167"/>
      <c r="EA36" s="167"/>
      <c r="EB36" s="167"/>
      <c r="EC36" s="169"/>
      <c r="ED36" s="87"/>
      <c r="EE36" s="87"/>
      <c r="EF36" s="169"/>
      <c r="EH36" s="132"/>
      <c r="EJ36" s="132"/>
      <c r="EL36" s="168"/>
      <c r="EM36" s="93"/>
      <c r="EN36" s="54"/>
      <c r="EO36" s="168"/>
      <c r="EP36" s="168"/>
      <c r="EQ36" s="168"/>
      <c r="ER36" s="193"/>
      <c r="ES36" s="193"/>
      <c r="ET36" s="193"/>
      <c r="EU36" s="194"/>
      <c r="EV36" s="195"/>
      <c r="EW36" s="195"/>
      <c r="EX36" s="193"/>
      <c r="EY36" s="193"/>
      <c r="EZ36" s="337">
        <v>0.66666666666666663</v>
      </c>
      <c r="FA36" s="336">
        <v>0.70833333333333337</v>
      </c>
      <c r="FB36" s="325" t="s">
        <v>69</v>
      </c>
      <c r="FC36" s="318">
        <f t="shared" si="234"/>
        <v>4</v>
      </c>
      <c r="FD36" s="318"/>
      <c r="FE36" s="320"/>
      <c r="FF36" s="318">
        <f t="shared" si="235"/>
        <v>4</v>
      </c>
      <c r="FG36" s="318"/>
      <c r="FH36" s="320"/>
      <c r="FI36" s="318">
        <f t="shared" si="236"/>
        <v>4</v>
      </c>
      <c r="FJ36" s="318"/>
      <c r="FK36" s="320"/>
      <c r="FL36" s="318">
        <f t="shared" si="237"/>
        <v>6</v>
      </c>
      <c r="FM36" s="318"/>
      <c r="FN36" s="320"/>
      <c r="FO36" s="318">
        <f t="shared" si="238"/>
        <v>4</v>
      </c>
      <c r="FP36" s="318"/>
      <c r="FQ36" s="320"/>
      <c r="FR36" s="318">
        <f t="shared" si="239"/>
        <v>7</v>
      </c>
      <c r="FS36" s="318"/>
      <c r="FT36" s="320"/>
      <c r="FU36" s="343">
        <f t="shared" si="240"/>
        <v>0</v>
      </c>
      <c r="FV36" s="344"/>
      <c r="FW36" s="193"/>
      <c r="FX36" s="193"/>
      <c r="FY36" s="193"/>
      <c r="FZ36" s="194"/>
      <c r="GA36" s="195"/>
      <c r="GB36" s="195"/>
      <c r="GC36" s="193"/>
      <c r="GD36" s="193"/>
      <c r="GE36" s="195"/>
      <c r="GF36" s="337"/>
      <c r="GG36" s="329"/>
      <c r="GH36" s="323"/>
      <c r="GI36" s="323"/>
      <c r="GJ36" s="323"/>
      <c r="GK36" s="323"/>
      <c r="GL36" s="323"/>
      <c r="GM36" s="323"/>
      <c r="GN36" s="323"/>
      <c r="GO36" s="323"/>
      <c r="GP36" s="323"/>
      <c r="GQ36" s="323"/>
      <c r="GR36" s="330"/>
      <c r="GS36" s="323"/>
      <c r="GT36" s="323"/>
      <c r="GU36" s="323"/>
      <c r="GV36" s="323"/>
      <c r="GW36" s="323"/>
      <c r="GX36" s="323"/>
      <c r="GY36" s="323"/>
      <c r="GZ36" s="323"/>
      <c r="HA36" s="323"/>
      <c r="HB36" s="323"/>
      <c r="HC36" s="330"/>
      <c r="HD36" s="323"/>
      <c r="HE36" s="323"/>
      <c r="HF36" s="323"/>
      <c r="HG36" s="323"/>
      <c r="HH36" s="323"/>
      <c r="HI36" s="323"/>
      <c r="HJ36" s="323"/>
      <c r="HK36" s="323"/>
      <c r="HL36" s="323"/>
      <c r="HM36" s="323"/>
      <c r="HN36" s="330"/>
      <c r="HO36" s="323"/>
      <c r="HP36" s="323"/>
      <c r="HQ36" s="323"/>
      <c r="HR36" s="323"/>
      <c r="HS36" s="323"/>
      <c r="HT36" s="323"/>
      <c r="HU36" s="323"/>
      <c r="HV36" s="323"/>
      <c r="HW36" s="323"/>
      <c r="HX36" s="323"/>
      <c r="HY36" s="330"/>
      <c r="HZ36" s="323"/>
      <c r="IA36" s="323"/>
      <c r="IB36" s="323"/>
      <c r="IC36" s="323"/>
      <c r="ID36" s="323"/>
      <c r="IE36" s="323"/>
      <c r="IF36" s="323"/>
      <c r="IG36" s="323"/>
      <c r="IH36" s="323"/>
      <c r="II36" s="323"/>
      <c r="IJ36" s="330"/>
      <c r="IK36" s="323"/>
      <c r="IL36" s="323"/>
      <c r="IM36" s="323"/>
      <c r="IN36" s="323"/>
      <c r="IO36" s="323"/>
      <c r="IP36" s="323"/>
      <c r="IQ36" s="323"/>
      <c r="IR36" s="323"/>
      <c r="IS36" s="323"/>
      <c r="IT36" s="323"/>
      <c r="IU36" s="330"/>
      <c r="IV36" s="323"/>
      <c r="IW36" s="323"/>
      <c r="IX36" s="323"/>
      <c r="IY36" s="323"/>
      <c r="IZ36" s="323"/>
      <c r="JA36" s="323"/>
      <c r="JB36" s="323"/>
      <c r="JC36" s="323"/>
      <c r="JD36" s="323"/>
      <c r="JE36" s="323"/>
      <c r="JF36" s="330"/>
      <c r="JG36" s="58"/>
      <c r="JH36" s="46"/>
      <c r="JI36" s="193"/>
      <c r="JJ36" s="193"/>
      <c r="JK36" s="194"/>
      <c r="JL36" s="193"/>
      <c r="JM36" s="193"/>
      <c r="JN36" s="195"/>
    </row>
    <row r="37" spans="1:274" x14ac:dyDescent="0.3">
      <c r="A37" s="131"/>
      <c r="B37" s="43"/>
      <c r="C37" s="139"/>
      <c r="D37" s="140"/>
      <c r="E37" s="140"/>
      <c r="F37" s="140"/>
      <c r="G37" s="87"/>
      <c r="H37" s="87"/>
      <c r="I37" s="140"/>
      <c r="J37" s="140"/>
      <c r="K37" s="140"/>
      <c r="L37" s="140"/>
      <c r="R37" s="92"/>
      <c r="S37" s="54"/>
      <c r="T37" s="54"/>
      <c r="U37" s="135"/>
      <c r="X37" s="140"/>
      <c r="Y37" s="140"/>
      <c r="Z37" s="140"/>
      <c r="AA37" s="141"/>
      <c r="AB37" s="142"/>
      <c r="AC37" s="195"/>
      <c r="AD37" s="140"/>
      <c r="AE37" s="193"/>
      <c r="AF37" s="142"/>
      <c r="AG37" s="43"/>
      <c r="AH37" s="147"/>
      <c r="AI37" s="149"/>
      <c r="AJ37" s="149"/>
      <c r="AK37" s="149"/>
      <c r="AL37" s="87"/>
      <c r="AM37" s="87"/>
      <c r="AN37" s="149"/>
      <c r="AO37" s="149"/>
      <c r="AP37" s="149"/>
      <c r="AQ37" s="149"/>
      <c r="AW37" s="92"/>
      <c r="AX37" s="54"/>
      <c r="AY37" s="54"/>
      <c r="AZ37" s="150"/>
      <c r="BC37" s="193"/>
      <c r="BD37" s="193"/>
      <c r="BE37" s="193"/>
      <c r="BF37" s="194"/>
      <c r="BG37" s="195"/>
      <c r="BH37" s="195"/>
      <c r="BI37" s="193"/>
      <c r="BJ37" s="193"/>
      <c r="BK37" s="195"/>
      <c r="BL37" s="43"/>
      <c r="BM37" s="192"/>
      <c r="BN37" s="159"/>
      <c r="BO37" s="159"/>
      <c r="BP37" s="159"/>
      <c r="BQ37" s="87"/>
      <c r="BR37" s="87"/>
      <c r="BS37" s="159"/>
      <c r="BT37" s="159"/>
      <c r="BU37" s="159"/>
      <c r="BV37" s="159"/>
      <c r="CB37" s="92"/>
      <c r="CC37" s="54"/>
      <c r="CD37" s="54"/>
      <c r="CE37" s="160"/>
      <c r="CH37" s="193"/>
      <c r="CI37" s="193"/>
      <c r="CJ37" s="193"/>
      <c r="CK37" s="194"/>
      <c r="CL37" s="195"/>
      <c r="CM37" s="195"/>
      <c r="CN37" s="193"/>
      <c r="CO37" s="193"/>
      <c r="CP37" s="195"/>
      <c r="CQ37" s="43"/>
      <c r="CR37" s="192"/>
      <c r="CS37" s="193"/>
      <c r="CT37" s="163"/>
      <c r="CU37" s="163"/>
      <c r="CV37" s="87"/>
      <c r="CW37" s="87"/>
      <c r="CX37" s="163"/>
      <c r="CY37" s="163"/>
      <c r="CZ37" s="163"/>
      <c r="DA37" s="163"/>
      <c r="DG37" s="92"/>
      <c r="DH37" s="54"/>
      <c r="DI37" s="54"/>
      <c r="DJ37" s="162"/>
      <c r="DM37" s="193"/>
      <c r="DN37" s="193"/>
      <c r="DO37" s="193"/>
      <c r="DP37" s="194"/>
      <c r="DQ37" s="195"/>
      <c r="DR37" s="195"/>
      <c r="DS37" s="193"/>
      <c r="DT37" s="193"/>
      <c r="DU37" s="195"/>
      <c r="DV37" s="43"/>
      <c r="DW37" s="192"/>
      <c r="DX37" s="167"/>
      <c r="DY37" s="167"/>
      <c r="DZ37" s="167"/>
      <c r="EA37" s="87"/>
      <c r="EB37" s="87"/>
      <c r="EC37" s="167"/>
      <c r="ED37" s="167"/>
      <c r="EE37" s="167"/>
      <c r="EF37" s="167"/>
      <c r="EL37" s="92"/>
      <c r="EM37" s="54"/>
      <c r="EN37" s="54"/>
      <c r="EO37" s="168"/>
      <c r="ER37" s="193"/>
      <c r="ES37" s="193"/>
      <c r="ET37" s="193"/>
      <c r="EU37" s="194"/>
      <c r="EV37" s="195"/>
      <c r="EW37" s="195"/>
      <c r="EX37" s="193"/>
      <c r="EY37" s="193"/>
      <c r="EZ37" s="337">
        <v>0.70833333333333337</v>
      </c>
      <c r="FA37" s="336">
        <v>0.75</v>
      </c>
      <c r="FB37" s="325" t="s">
        <v>70</v>
      </c>
      <c r="FC37" s="318">
        <f t="shared" si="234"/>
        <v>4</v>
      </c>
      <c r="FD37" s="318"/>
      <c r="FE37" s="320"/>
      <c r="FF37" s="318">
        <f t="shared" si="235"/>
        <v>4</v>
      </c>
      <c r="FG37" s="318"/>
      <c r="FH37" s="320"/>
      <c r="FI37" s="318">
        <f t="shared" si="236"/>
        <v>4</v>
      </c>
      <c r="FJ37" s="318"/>
      <c r="FK37" s="320"/>
      <c r="FL37" s="318">
        <f t="shared" si="237"/>
        <v>6</v>
      </c>
      <c r="FM37" s="318"/>
      <c r="FN37" s="320"/>
      <c r="FO37" s="318">
        <f t="shared" si="238"/>
        <v>4</v>
      </c>
      <c r="FP37" s="318"/>
      <c r="FQ37" s="320"/>
      <c r="FR37" s="318">
        <f t="shared" si="239"/>
        <v>7</v>
      </c>
      <c r="FS37" s="318"/>
      <c r="FT37" s="320"/>
      <c r="FU37" s="343">
        <f t="shared" si="240"/>
        <v>0</v>
      </c>
      <c r="FV37" s="344"/>
      <c r="FW37" s="193"/>
      <c r="FX37" s="193"/>
      <c r="FY37" s="193"/>
      <c r="FZ37" s="194"/>
      <c r="GA37" s="195"/>
      <c r="GB37" s="195"/>
      <c r="GC37" s="193"/>
      <c r="GD37" s="193"/>
      <c r="GE37" s="195"/>
      <c r="GF37" s="337"/>
      <c r="GG37" s="329"/>
      <c r="GH37" s="323"/>
      <c r="GI37" s="323"/>
      <c r="GJ37" s="323"/>
      <c r="GK37" s="323"/>
      <c r="GL37" s="323"/>
      <c r="GM37" s="323"/>
      <c r="GN37" s="323"/>
      <c r="GO37" s="323"/>
      <c r="GP37" s="323"/>
      <c r="GQ37" s="323"/>
      <c r="GR37" s="334"/>
      <c r="GS37" s="323"/>
      <c r="GT37" s="323"/>
      <c r="GU37" s="323"/>
      <c r="GV37" s="323"/>
      <c r="GW37" s="323"/>
      <c r="GX37" s="323"/>
      <c r="GY37" s="323"/>
      <c r="GZ37" s="323"/>
      <c r="HA37" s="323"/>
      <c r="HB37" s="323"/>
      <c r="HC37" s="334"/>
      <c r="HD37" s="323"/>
      <c r="HE37" s="323"/>
      <c r="HF37" s="323"/>
      <c r="HG37" s="323"/>
      <c r="HH37" s="323"/>
      <c r="HI37" s="323"/>
      <c r="HJ37" s="323"/>
      <c r="HK37" s="323"/>
      <c r="HL37" s="323"/>
      <c r="HM37" s="323"/>
      <c r="HN37" s="334"/>
      <c r="HO37" s="323"/>
      <c r="HP37" s="323"/>
      <c r="HQ37" s="323"/>
      <c r="HR37" s="323"/>
      <c r="HS37" s="323"/>
      <c r="HT37" s="323"/>
      <c r="HU37" s="323"/>
      <c r="HV37" s="323"/>
      <c r="HW37" s="323"/>
      <c r="HX37" s="323"/>
      <c r="HY37" s="334"/>
      <c r="HZ37" s="323"/>
      <c r="IA37" s="323"/>
      <c r="IB37" s="323"/>
      <c r="IC37" s="323"/>
      <c r="ID37" s="323"/>
      <c r="IE37" s="323"/>
      <c r="IF37" s="323"/>
      <c r="IG37" s="323"/>
      <c r="IH37" s="323"/>
      <c r="II37" s="323"/>
      <c r="IJ37" s="334"/>
      <c r="IK37" s="323"/>
      <c r="IL37" s="323"/>
      <c r="IM37" s="323"/>
      <c r="IN37" s="323"/>
      <c r="IO37" s="323"/>
      <c r="IP37" s="323"/>
      <c r="IQ37" s="323"/>
      <c r="IR37" s="323"/>
      <c r="IS37" s="323"/>
      <c r="IT37" s="323"/>
      <c r="IU37" s="334"/>
      <c r="IV37" s="323"/>
      <c r="IW37" s="323"/>
      <c r="IX37" s="323"/>
      <c r="IY37" s="323"/>
      <c r="IZ37" s="323"/>
      <c r="JA37" s="323"/>
      <c r="JB37" s="323"/>
      <c r="JC37" s="323"/>
      <c r="JD37" s="323"/>
      <c r="JE37" s="323"/>
      <c r="JF37" s="334"/>
    </row>
    <row r="38" spans="1:274" x14ac:dyDescent="0.3">
      <c r="A38" s="131"/>
      <c r="B38" s="43"/>
      <c r="C38" s="139"/>
      <c r="D38" s="86"/>
      <c r="E38" s="87"/>
      <c r="F38" s="46"/>
      <c r="G38" s="86"/>
      <c r="H38" s="87"/>
      <c r="I38" s="46"/>
      <c r="J38" s="86"/>
      <c r="K38" s="87"/>
      <c r="L38" s="58"/>
      <c r="M38" s="86"/>
      <c r="N38" s="87"/>
      <c r="O38" s="144"/>
      <c r="P38" s="84"/>
      <c r="Q38" s="84"/>
      <c r="R38" s="46"/>
      <c r="U38" s="46"/>
      <c r="X38" s="58"/>
      <c r="Y38" s="46"/>
      <c r="Z38" s="140"/>
      <c r="AA38" s="141"/>
      <c r="AB38" s="142"/>
      <c r="AC38" s="195"/>
      <c r="AD38" s="140"/>
      <c r="AE38" s="193"/>
      <c r="AF38" s="142"/>
      <c r="AG38" s="43"/>
      <c r="AH38" s="147"/>
      <c r="AI38" s="86"/>
      <c r="AJ38" s="87"/>
      <c r="AK38" s="46"/>
      <c r="AL38" s="86"/>
      <c r="AM38" s="87"/>
      <c r="AN38" s="46"/>
      <c r="AO38" s="86"/>
      <c r="AP38" s="87"/>
      <c r="AQ38" s="58"/>
      <c r="AR38" s="86"/>
      <c r="AS38" s="87"/>
      <c r="AT38" s="151"/>
      <c r="AU38" s="84"/>
      <c r="AV38" s="84"/>
      <c r="AW38" s="46"/>
      <c r="AZ38" s="46"/>
      <c r="BC38" s="58"/>
      <c r="BD38" s="46"/>
      <c r="BE38" s="193"/>
      <c r="BF38" s="194"/>
      <c r="BG38" s="195"/>
      <c r="BH38" s="195"/>
      <c r="BI38" s="193"/>
      <c r="BJ38" s="193"/>
      <c r="BK38" s="195"/>
      <c r="BL38" s="43"/>
      <c r="BM38" s="192"/>
      <c r="BN38" s="86"/>
      <c r="BO38" s="87"/>
      <c r="BP38" s="46"/>
      <c r="BQ38" s="86"/>
      <c r="BR38" s="87"/>
      <c r="BS38" s="46"/>
      <c r="BT38" s="86"/>
      <c r="BU38" s="87"/>
      <c r="BV38" s="58"/>
      <c r="BW38" s="86"/>
      <c r="BX38" s="87"/>
      <c r="BY38" s="161"/>
      <c r="BZ38" s="84"/>
      <c r="CA38" s="84"/>
      <c r="CB38" s="46"/>
      <c r="CE38" s="46"/>
      <c r="CH38" s="58"/>
      <c r="CI38" s="46"/>
      <c r="CJ38" s="193"/>
      <c r="CK38" s="194"/>
      <c r="CL38" s="195"/>
      <c r="CM38" s="195"/>
      <c r="CN38" s="193"/>
      <c r="CO38" s="193"/>
      <c r="CP38" s="195"/>
      <c r="CQ38" s="43"/>
      <c r="CR38" s="192"/>
      <c r="CS38" s="86"/>
      <c r="CT38" s="87"/>
      <c r="CU38" s="46"/>
      <c r="CV38" s="86"/>
      <c r="CW38" s="87"/>
      <c r="CX38" s="46"/>
      <c r="CY38" s="86"/>
      <c r="CZ38" s="87"/>
      <c r="DA38" s="58"/>
      <c r="DB38" s="86"/>
      <c r="DC38" s="87"/>
      <c r="DD38" s="164"/>
      <c r="DE38" s="84"/>
      <c r="DF38" s="84"/>
      <c r="DG38" s="46"/>
      <c r="DJ38" s="46"/>
      <c r="DM38" s="58"/>
      <c r="DN38" s="46"/>
      <c r="DO38" s="193"/>
      <c r="DP38" s="194"/>
      <c r="DQ38" s="195"/>
      <c r="DR38" s="195"/>
      <c r="DS38" s="193"/>
      <c r="DT38" s="193"/>
      <c r="DU38" s="195"/>
      <c r="DV38" s="43"/>
      <c r="DW38" s="192"/>
      <c r="DX38" s="86"/>
      <c r="DY38" s="87"/>
      <c r="DZ38" s="46"/>
      <c r="EA38" s="86"/>
      <c r="EB38" s="87"/>
      <c r="EC38" s="46"/>
      <c r="ED38" s="86"/>
      <c r="EE38" s="87"/>
      <c r="EF38" s="58"/>
      <c r="EG38" s="86"/>
      <c r="EH38" s="87"/>
      <c r="EI38" s="169"/>
      <c r="EJ38" s="84"/>
      <c r="EK38" s="84"/>
      <c r="EL38" s="46"/>
      <c r="EO38" s="46"/>
      <c r="ER38" s="58"/>
      <c r="ES38" s="46"/>
      <c r="ET38" s="193"/>
      <c r="EU38" s="194"/>
      <c r="EV38" s="195"/>
      <c r="EW38" s="195"/>
      <c r="EX38" s="193"/>
      <c r="EY38" s="193"/>
      <c r="EZ38" s="337">
        <v>0.75</v>
      </c>
      <c r="FA38" s="335">
        <v>0.83333333333333337</v>
      </c>
      <c r="FB38" s="325" t="s">
        <v>71</v>
      </c>
      <c r="FC38" s="318">
        <f t="shared" si="234"/>
        <v>3</v>
      </c>
      <c r="FD38" s="318"/>
      <c r="FE38" s="320"/>
      <c r="FF38" s="318">
        <f t="shared" si="235"/>
        <v>3</v>
      </c>
      <c r="FG38" s="318"/>
      <c r="FH38" s="320"/>
      <c r="FI38" s="318">
        <f t="shared" si="236"/>
        <v>3</v>
      </c>
      <c r="FJ38" s="318"/>
      <c r="FK38" s="320"/>
      <c r="FL38" s="318">
        <f t="shared" si="237"/>
        <v>6</v>
      </c>
      <c r="FM38" s="318"/>
      <c r="FN38" s="320"/>
      <c r="FO38" s="318">
        <f t="shared" si="238"/>
        <v>4</v>
      </c>
      <c r="FP38" s="318"/>
      <c r="FQ38" s="320"/>
      <c r="FR38" s="318">
        <f t="shared" si="239"/>
        <v>5</v>
      </c>
      <c r="FS38" s="318"/>
      <c r="FT38" s="320"/>
      <c r="FU38" s="343">
        <f t="shared" si="240"/>
        <v>0</v>
      </c>
      <c r="FV38" s="344"/>
      <c r="FW38" s="58"/>
      <c r="FX38" s="46"/>
      <c r="FY38" s="193"/>
      <c r="FZ38" s="194"/>
      <c r="GA38" s="195"/>
      <c r="GB38" s="195"/>
      <c r="GC38" s="193"/>
      <c r="GD38" s="193"/>
      <c r="GE38" s="195"/>
      <c r="GF38" s="195"/>
      <c r="GG38" s="329"/>
      <c r="GH38" s="323"/>
      <c r="GI38" s="323"/>
      <c r="GJ38" s="323"/>
      <c r="GK38" s="323"/>
      <c r="GL38" s="323"/>
      <c r="GM38" s="323"/>
      <c r="GN38" s="323"/>
      <c r="GO38" s="323"/>
      <c r="GP38" s="323"/>
      <c r="GQ38" s="323"/>
      <c r="GR38" s="334"/>
      <c r="GS38" s="323"/>
      <c r="GT38" s="323"/>
      <c r="GU38" s="323"/>
      <c r="GV38" s="323"/>
      <c r="GW38" s="323"/>
      <c r="GX38" s="323"/>
      <c r="GY38" s="323"/>
      <c r="GZ38" s="323"/>
      <c r="HA38" s="323"/>
      <c r="HB38" s="323"/>
      <c r="HC38" s="334"/>
      <c r="HD38" s="323"/>
      <c r="HE38" s="323"/>
      <c r="HF38" s="323"/>
      <c r="HG38" s="323"/>
      <c r="HH38" s="323"/>
      <c r="HI38" s="323"/>
      <c r="HJ38" s="323"/>
      <c r="HK38" s="323"/>
      <c r="HL38" s="323"/>
      <c r="HM38" s="323"/>
      <c r="HN38" s="334"/>
      <c r="HO38" s="323"/>
      <c r="HP38" s="323"/>
      <c r="HQ38" s="323"/>
      <c r="HR38" s="323"/>
      <c r="HS38" s="323"/>
      <c r="HT38" s="323"/>
      <c r="HU38" s="323"/>
      <c r="HV38" s="323"/>
      <c r="HW38" s="323"/>
      <c r="HX38" s="323"/>
      <c r="HY38" s="334"/>
      <c r="HZ38" s="323"/>
      <c r="IA38" s="323"/>
      <c r="IB38" s="323"/>
      <c r="IC38" s="323"/>
      <c r="ID38" s="323"/>
      <c r="IE38" s="323"/>
      <c r="IF38" s="323"/>
      <c r="IG38" s="323"/>
      <c r="IH38" s="323"/>
      <c r="II38" s="323"/>
      <c r="IJ38" s="334"/>
      <c r="IK38" s="323"/>
      <c r="IL38" s="323"/>
      <c r="IM38" s="323"/>
      <c r="IN38" s="323"/>
      <c r="IO38" s="323"/>
      <c r="IP38" s="323"/>
      <c r="IQ38" s="323"/>
      <c r="IR38" s="323"/>
      <c r="IS38" s="323"/>
      <c r="IT38" s="323"/>
      <c r="IU38" s="334"/>
      <c r="IV38" s="323"/>
      <c r="IW38" s="323"/>
      <c r="IX38" s="323"/>
      <c r="IY38" s="323"/>
      <c r="IZ38" s="323"/>
      <c r="JA38" s="323"/>
      <c r="JB38" s="323"/>
      <c r="JC38" s="323"/>
      <c r="JD38" s="323"/>
      <c r="JE38" s="323"/>
      <c r="JF38" s="334"/>
    </row>
    <row r="39" spans="1:274" ht="15" thickBot="1" x14ac:dyDescent="0.35">
      <c r="A39" s="131"/>
      <c r="B39" s="43"/>
      <c r="C39" s="143"/>
      <c r="D39" s="87"/>
      <c r="E39" s="87"/>
      <c r="F39" s="46"/>
      <c r="G39" s="87"/>
      <c r="H39" s="87"/>
      <c r="I39" s="46"/>
      <c r="J39" s="87"/>
      <c r="K39" s="87"/>
      <c r="L39" s="58"/>
      <c r="M39" s="87"/>
      <c r="N39" s="87"/>
      <c r="O39" s="144"/>
      <c r="P39" s="140"/>
      <c r="Q39" s="140"/>
      <c r="R39" s="58"/>
      <c r="S39" s="85"/>
      <c r="T39" s="85"/>
      <c r="U39" s="140"/>
      <c r="Y39" s="58"/>
      <c r="Z39" s="46"/>
      <c r="AA39" s="140"/>
      <c r="AB39" s="141"/>
      <c r="AC39" s="194"/>
      <c r="AD39" s="140"/>
      <c r="AE39" s="193"/>
      <c r="AF39" s="142"/>
      <c r="AG39" s="43"/>
      <c r="AH39" s="148"/>
      <c r="AI39" s="87"/>
      <c r="AJ39" s="87"/>
      <c r="AK39" s="46"/>
      <c r="AL39" s="87"/>
      <c r="AM39" s="87"/>
      <c r="AN39" s="46"/>
      <c r="AO39" s="87"/>
      <c r="AP39" s="87"/>
      <c r="AQ39" s="58"/>
      <c r="AR39" s="87"/>
      <c r="AS39" s="87"/>
      <c r="AT39" s="151"/>
      <c r="AU39" s="149"/>
      <c r="AV39" s="149"/>
      <c r="AW39" s="58"/>
      <c r="AX39" s="85"/>
      <c r="AY39" s="85"/>
      <c r="AZ39" s="149"/>
      <c r="BD39" s="58"/>
      <c r="BE39" s="46"/>
      <c r="BF39" s="193"/>
      <c r="BG39" s="194"/>
      <c r="BH39" s="194"/>
      <c r="BI39" s="193"/>
      <c r="BJ39" s="193"/>
      <c r="BK39" s="195"/>
      <c r="BL39" s="43"/>
      <c r="BM39" s="196"/>
      <c r="BN39" s="87"/>
      <c r="BO39" s="87"/>
      <c r="BP39" s="46"/>
      <c r="BQ39" s="87"/>
      <c r="BR39" s="87"/>
      <c r="BS39" s="46"/>
      <c r="BT39" s="87"/>
      <c r="BU39" s="87"/>
      <c r="BV39" s="58"/>
      <c r="BW39" s="87"/>
      <c r="BX39" s="87"/>
      <c r="BY39" s="161"/>
      <c r="BZ39" s="159"/>
      <c r="CA39" s="159"/>
      <c r="CB39" s="58"/>
      <c r="CC39" s="85"/>
      <c r="CD39" s="85"/>
      <c r="CE39" s="159"/>
      <c r="CI39" s="58"/>
      <c r="CJ39" s="46"/>
      <c r="CK39" s="193"/>
      <c r="CL39" s="194"/>
      <c r="CM39" s="194"/>
      <c r="CN39" s="193"/>
      <c r="CO39" s="193"/>
      <c r="CP39" s="195"/>
      <c r="CQ39" s="43"/>
      <c r="CR39" s="196"/>
      <c r="CS39" s="87"/>
      <c r="CT39" s="87"/>
      <c r="CU39" s="46"/>
      <c r="CV39" s="87"/>
      <c r="CW39" s="87"/>
      <c r="CX39" s="46"/>
      <c r="CY39" s="87"/>
      <c r="CZ39" s="87"/>
      <c r="DA39" s="58"/>
      <c r="DB39" s="87"/>
      <c r="DC39" s="87"/>
      <c r="DD39" s="164"/>
      <c r="DE39" s="163"/>
      <c r="DF39" s="163"/>
      <c r="DG39" s="58"/>
      <c r="DH39" s="85"/>
      <c r="DI39" s="85"/>
      <c r="DJ39" s="163"/>
      <c r="DN39" s="58"/>
      <c r="DO39" s="46"/>
      <c r="DP39" s="193"/>
      <c r="DQ39" s="194"/>
      <c r="DR39" s="194"/>
      <c r="DS39" s="193"/>
      <c r="DT39" s="193"/>
      <c r="DU39" s="195"/>
      <c r="DV39" s="43"/>
      <c r="DW39" s="196"/>
      <c r="DX39" s="87"/>
      <c r="DY39" s="87"/>
      <c r="DZ39" s="46"/>
      <c r="EA39" s="87"/>
      <c r="EB39" s="87"/>
      <c r="EC39" s="46"/>
      <c r="ED39" s="87"/>
      <c r="EE39" s="87"/>
      <c r="EF39" s="58"/>
      <c r="EG39" s="87"/>
      <c r="EH39" s="87"/>
      <c r="EI39" s="169"/>
      <c r="EJ39" s="167"/>
      <c r="EK39" s="167"/>
      <c r="EL39" s="58"/>
      <c r="EM39" s="85"/>
      <c r="EN39" s="85"/>
      <c r="EO39" s="167"/>
      <c r="ES39" s="58"/>
      <c r="ET39" s="46"/>
      <c r="EU39" s="193"/>
      <c r="EV39" s="194"/>
      <c r="EW39" s="194"/>
      <c r="EX39" s="193"/>
      <c r="EY39" s="193"/>
      <c r="EZ39" s="195"/>
      <c r="FA39" s="43"/>
      <c r="FB39" s="196"/>
      <c r="FC39" s="87"/>
      <c r="FD39" s="87"/>
      <c r="FE39" s="46"/>
      <c r="FF39" s="87"/>
      <c r="FG39" s="87"/>
      <c r="FH39" s="46"/>
      <c r="FI39" s="87"/>
      <c r="FJ39" s="87"/>
      <c r="FK39" s="58"/>
      <c r="FL39" s="87"/>
      <c r="FM39" s="87"/>
      <c r="FN39" s="178"/>
      <c r="FO39" s="177"/>
      <c r="FP39" s="177"/>
      <c r="FQ39" s="58"/>
      <c r="FR39" s="85"/>
      <c r="FS39" s="85"/>
      <c r="FT39" s="177"/>
      <c r="FX39" s="58"/>
      <c r="FY39" s="46"/>
      <c r="FZ39" s="193"/>
      <c r="GA39" s="194"/>
      <c r="GB39" s="194"/>
      <c r="GC39" s="193"/>
      <c r="GD39" s="193"/>
      <c r="GE39" s="195"/>
      <c r="GF39" s="195"/>
      <c r="GG39" s="329"/>
      <c r="GH39" s="323"/>
      <c r="GI39" s="323"/>
      <c r="GJ39" s="323"/>
      <c r="GK39" s="323"/>
      <c r="GL39" s="323"/>
      <c r="GM39" s="323"/>
      <c r="GN39" s="323"/>
      <c r="GO39" s="323"/>
      <c r="GP39" s="323"/>
      <c r="GQ39" s="323"/>
      <c r="GR39" s="334"/>
      <c r="GS39" s="323"/>
      <c r="GT39" s="323"/>
      <c r="GU39" s="323"/>
      <c r="GV39" s="323"/>
      <c r="GW39" s="323"/>
      <c r="GX39" s="323"/>
      <c r="GY39" s="323"/>
      <c r="GZ39" s="323"/>
      <c r="HA39" s="323"/>
      <c r="HB39" s="323"/>
      <c r="HC39" s="334"/>
      <c r="HD39" s="323"/>
      <c r="HE39" s="323"/>
      <c r="HF39" s="323"/>
      <c r="HG39" s="323"/>
      <c r="HH39" s="323"/>
      <c r="HI39" s="323"/>
      <c r="HJ39" s="323"/>
      <c r="HK39" s="323"/>
      <c r="HL39" s="323"/>
      <c r="HM39" s="323"/>
      <c r="HN39" s="334"/>
      <c r="HO39" s="323"/>
      <c r="HP39" s="323"/>
      <c r="HQ39" s="323"/>
      <c r="HR39" s="323"/>
      <c r="HS39" s="323"/>
      <c r="HT39" s="323"/>
      <c r="HU39" s="323"/>
      <c r="HV39" s="323"/>
      <c r="HW39" s="323"/>
      <c r="HX39" s="323"/>
      <c r="HY39" s="334"/>
      <c r="HZ39" s="323"/>
      <c r="IA39" s="323"/>
      <c r="IB39" s="323"/>
      <c r="IC39" s="323"/>
      <c r="ID39" s="323"/>
      <c r="IE39" s="323"/>
      <c r="IF39" s="323"/>
      <c r="IG39" s="323"/>
      <c r="IH39" s="323"/>
      <c r="II39" s="323"/>
      <c r="IJ39" s="334"/>
      <c r="IK39" s="323"/>
      <c r="IL39" s="323"/>
      <c r="IM39" s="323"/>
      <c r="IN39" s="323"/>
      <c r="IO39" s="323"/>
      <c r="IP39" s="323"/>
      <c r="IQ39" s="323"/>
      <c r="IR39" s="323"/>
      <c r="IS39" s="323"/>
      <c r="IT39" s="323"/>
      <c r="IU39" s="334"/>
      <c r="IV39" s="323"/>
      <c r="IW39" s="323"/>
      <c r="IX39" s="323"/>
      <c r="IY39" s="323"/>
      <c r="IZ39" s="323"/>
      <c r="JA39" s="323"/>
      <c r="JB39" s="323"/>
      <c r="JC39" s="323"/>
      <c r="JD39" s="323"/>
      <c r="JE39" s="323"/>
      <c r="JF39" s="334"/>
    </row>
    <row r="40" spans="1:274" x14ac:dyDescent="0.3">
      <c r="B40" s="43"/>
      <c r="AG40" s="43"/>
      <c r="BL40" s="43"/>
      <c r="CQ40" s="43"/>
      <c r="DV40" s="43"/>
      <c r="DW40" s="210" t="s">
        <v>6</v>
      </c>
      <c r="DX40" s="73">
        <v>0.41319444444444442</v>
      </c>
      <c r="DY40" s="2">
        <v>0.54166666666666663</v>
      </c>
      <c r="DZ40" s="256">
        <f t="shared" ref="DZ40:DZ41" si="241">DY40-DX40</f>
        <v>0.12847222222222221</v>
      </c>
      <c r="EA40" s="73">
        <v>0.41319444444444442</v>
      </c>
      <c r="EB40" s="2">
        <v>0.54166666666666663</v>
      </c>
      <c r="EC40" s="256">
        <f t="shared" ref="EC40:EC41" si="242">EB40-EA40</f>
        <v>0.12847222222222221</v>
      </c>
      <c r="ED40" s="75"/>
      <c r="EE40" s="76"/>
      <c r="EF40" s="256">
        <f t="shared" ref="EF40:EF41" si="243">EE40-ED40</f>
        <v>0</v>
      </c>
      <c r="EG40" s="73">
        <v>0.41319444444444442</v>
      </c>
      <c r="EH40" s="7">
        <v>0.54166666666666663</v>
      </c>
      <c r="EI40" s="256">
        <f t="shared" ref="EI40:EI41" si="244">EH40-EG40</f>
        <v>0.12847222222222221</v>
      </c>
      <c r="EJ40" s="73">
        <v>0.41319444444444442</v>
      </c>
      <c r="EK40" s="2">
        <v>0.54166666666666663</v>
      </c>
      <c r="EL40" s="256">
        <f t="shared" ref="EL40:EL41" si="245">EK40-EJ40</f>
        <v>0.12847222222222221</v>
      </c>
      <c r="EM40" s="72">
        <v>0.39583333333333331</v>
      </c>
      <c r="EN40" s="2">
        <v>0.54166666666666663</v>
      </c>
      <c r="EO40" s="256">
        <f t="shared" ref="EO40:EO41" si="246">EN40-EM40</f>
        <v>0.14583333333333331</v>
      </c>
      <c r="EP40" s="75"/>
      <c r="EQ40" s="76"/>
      <c r="ER40" s="256">
        <f t="shared" ref="ER40:ER41" si="247">EQ40-EP40</f>
        <v>0</v>
      </c>
      <c r="ES40" s="256">
        <f t="shared" ref="ES40:ES41" si="248">SUMIF($D$4:$X$4,"H",DX40:ER40)</f>
        <v>0.6597222222222221</v>
      </c>
      <c r="ET40" s="184">
        <v>1.4583333333333333</v>
      </c>
      <c r="EU40" s="260">
        <f>ES40+ES41</f>
        <v>1.458333333333333</v>
      </c>
      <c r="EV40" s="260">
        <f>EU40-ET40</f>
        <v>0</v>
      </c>
      <c r="EW40" s="264">
        <f>IF(EV40&lt;0,"-"&amp;TEXT(ABS(EV40),"[hh]:mm"),EV40)</f>
        <v>0</v>
      </c>
      <c r="EX40" s="212">
        <v>0</v>
      </c>
      <c r="EY40" s="260">
        <f>SUM(DU44,EV40,EX40)</f>
        <v>0</v>
      </c>
      <c r="EZ40" s="264">
        <f>IF(EY40&lt;0,"-"&amp;TEXT(ABS(EY40),"[hh]:mm"),EY40)</f>
        <v>0</v>
      </c>
      <c r="FB40" s="198" t="s">
        <v>72</v>
      </c>
      <c r="FC40" s="73">
        <v>0.41319444444444442</v>
      </c>
      <c r="FD40" s="2">
        <v>0.54166666666666663</v>
      </c>
      <c r="FE40" s="256">
        <f t="shared" ref="FE40:FE41" si="249">FD40-FC40</f>
        <v>0.12847222222222221</v>
      </c>
      <c r="FF40" s="73">
        <v>0.41319444444444442</v>
      </c>
      <c r="FG40" s="2">
        <v>0.54166666666666663</v>
      </c>
      <c r="FH40" s="256">
        <f t="shared" ref="FH40:FH41" si="250">FG40-FF40</f>
        <v>0.12847222222222221</v>
      </c>
      <c r="FI40" s="75"/>
      <c r="FJ40" s="76"/>
      <c r="FK40" s="256">
        <f t="shared" ref="FK40:FK41" si="251">FJ40-FI40</f>
        <v>0</v>
      </c>
      <c r="FL40" s="73">
        <v>0.41319444444444442</v>
      </c>
      <c r="FM40" s="7">
        <v>0.54166666666666663</v>
      </c>
      <c r="FN40" s="256">
        <f t="shared" ref="FN40:FN41" si="252">FM40-FL40</f>
        <v>0.12847222222222221</v>
      </c>
      <c r="FO40" s="73">
        <v>0.41319444444444442</v>
      </c>
      <c r="FP40" s="2">
        <v>0.54166666666666663</v>
      </c>
      <c r="FQ40" s="256">
        <f t="shared" ref="FQ40:FQ41" si="253">FP40-FO40</f>
        <v>0.12847222222222221</v>
      </c>
      <c r="FR40" s="72">
        <v>0.39583333333333331</v>
      </c>
      <c r="FS40" s="2">
        <v>0.54166666666666663</v>
      </c>
      <c r="FT40" s="256">
        <f t="shared" ref="FT40:FT41" si="254">FS40-FR40</f>
        <v>0.14583333333333331</v>
      </c>
      <c r="FU40" s="75"/>
      <c r="FV40" s="76"/>
      <c r="FW40" s="256">
        <f t="shared" ref="FW40:FW41" si="255">FV40-FU40</f>
        <v>0</v>
      </c>
      <c r="FX40" s="256">
        <f t="shared" ref="FX40:FX41" si="256">SUMIF($D$4:$X$4,"H",FC40:FW40)</f>
        <v>0.6597222222222221</v>
      </c>
      <c r="FY40" s="184">
        <v>1.4583333333333333</v>
      </c>
      <c r="FZ40" s="260">
        <f>FX40+FX41</f>
        <v>1.458333333333333</v>
      </c>
      <c r="GA40" s="260">
        <f>FZ40-FY40</f>
        <v>0</v>
      </c>
      <c r="GB40" s="264">
        <f>IF(GA40&lt;0,"-"&amp;TEXT(ABS(GA40),"[hh]:mm"),GA40)</f>
        <v>0</v>
      </c>
      <c r="GC40" s="212">
        <v>0</v>
      </c>
      <c r="GD40" s="260">
        <f>SUM(EZ30,GA40,GC40)</f>
        <v>0.375</v>
      </c>
      <c r="GE40" s="264">
        <f>IF(GD40&lt;0,"-"&amp;TEXT(ABS(GD40),"[hh]:mm"),GD40)</f>
        <v>0.375</v>
      </c>
      <c r="GH40" s="166"/>
      <c r="GI40" s="166"/>
      <c r="GJ40" s="166"/>
      <c r="GK40" s="166"/>
      <c r="GL40" s="166"/>
      <c r="GM40" s="166"/>
      <c r="GN40" s="166"/>
      <c r="GO40" s="323"/>
      <c r="GP40" s="323"/>
      <c r="GQ40" s="166"/>
      <c r="GS40" s="166"/>
      <c r="GT40" s="166"/>
      <c r="GU40" s="166"/>
      <c r="GV40" s="166"/>
      <c r="GW40" s="166"/>
      <c r="GX40" s="166"/>
      <c r="GY40" s="166"/>
      <c r="GZ40" s="323"/>
      <c r="HA40" s="323"/>
      <c r="HB40" s="166"/>
      <c r="HD40" s="166"/>
      <c r="HE40" s="166"/>
      <c r="HF40" s="166"/>
      <c r="HG40" s="166"/>
      <c r="HH40" s="166"/>
      <c r="HI40" s="166"/>
      <c r="HJ40" s="166"/>
      <c r="HK40" s="323"/>
      <c r="HL40" s="323"/>
      <c r="HM40" s="166"/>
      <c r="HO40" s="166"/>
      <c r="HP40" s="166"/>
      <c r="HQ40" s="166"/>
      <c r="HR40" s="166"/>
      <c r="HS40" s="166"/>
      <c r="HT40" s="166"/>
      <c r="HU40" s="166"/>
      <c r="HV40" s="323"/>
      <c r="HW40" s="323"/>
      <c r="HX40" s="166"/>
      <c r="HZ40" s="166"/>
      <c r="IA40" s="166"/>
      <c r="IB40" s="166"/>
      <c r="IC40" s="166"/>
      <c r="ID40" s="166"/>
      <c r="IE40" s="166"/>
      <c r="IF40" s="166"/>
      <c r="IG40" s="323"/>
      <c r="IH40" s="323"/>
      <c r="II40" s="166"/>
      <c r="IK40" s="166"/>
      <c r="IL40" s="166"/>
      <c r="IM40" s="166"/>
      <c r="IN40" s="166"/>
      <c r="IO40" s="166"/>
      <c r="IP40" s="166"/>
      <c r="IQ40" s="166"/>
      <c r="IR40" s="323"/>
      <c r="IS40" s="323"/>
      <c r="IT40" s="166"/>
      <c r="IV40" s="166"/>
      <c r="IW40" s="166"/>
      <c r="IX40" s="166"/>
      <c r="IY40" s="166"/>
      <c r="IZ40" s="166"/>
      <c r="JA40" s="166"/>
      <c r="JB40" s="166"/>
      <c r="JC40" s="323"/>
      <c r="JD40" s="323"/>
      <c r="JE40" s="166"/>
    </row>
    <row r="41" spans="1:274" ht="15" thickBot="1" x14ac:dyDescent="0.35">
      <c r="B41" s="43"/>
      <c r="AG41" s="43"/>
      <c r="BL41" s="43"/>
      <c r="CQ41" s="43"/>
      <c r="DV41" s="43"/>
      <c r="DW41" s="211"/>
      <c r="DX41" s="3">
        <v>0.58333333333333337</v>
      </c>
      <c r="DY41" s="4">
        <v>0.75</v>
      </c>
      <c r="DZ41" s="257">
        <f t="shared" si="241"/>
        <v>0.16666666666666663</v>
      </c>
      <c r="EA41" s="3">
        <v>0.58333333333333337</v>
      </c>
      <c r="EB41" s="79">
        <v>0.75</v>
      </c>
      <c r="EC41" s="257">
        <f t="shared" si="242"/>
        <v>0.16666666666666663</v>
      </c>
      <c r="ED41" s="77"/>
      <c r="EE41" s="78"/>
      <c r="EF41" s="257">
        <f t="shared" si="243"/>
        <v>0</v>
      </c>
      <c r="EG41" s="69">
        <v>0.58333333333333337</v>
      </c>
      <c r="EH41" s="79">
        <v>0.71527777777777779</v>
      </c>
      <c r="EI41" s="257">
        <f t="shared" si="244"/>
        <v>0.13194444444444442</v>
      </c>
      <c r="EJ41" s="3">
        <v>0.58333333333333337</v>
      </c>
      <c r="EK41" s="4">
        <v>0.75</v>
      </c>
      <c r="EL41" s="257">
        <f t="shared" si="245"/>
        <v>0.16666666666666663</v>
      </c>
      <c r="EM41" s="3">
        <v>0.58333333333333337</v>
      </c>
      <c r="EN41" s="4">
        <v>0.75</v>
      </c>
      <c r="EO41" s="257">
        <f t="shared" si="246"/>
        <v>0.16666666666666663</v>
      </c>
      <c r="EP41" s="77"/>
      <c r="EQ41" s="78"/>
      <c r="ER41" s="257">
        <f t="shared" si="247"/>
        <v>0</v>
      </c>
      <c r="ES41" s="257">
        <f t="shared" si="248"/>
        <v>0.79861111111111094</v>
      </c>
      <c r="ET41" s="185"/>
      <c r="EU41" s="261"/>
      <c r="EV41" s="261"/>
      <c r="EW41" s="265"/>
      <c r="EX41" s="213"/>
      <c r="EY41" s="261"/>
      <c r="EZ41" s="265"/>
      <c r="FB41" s="211"/>
      <c r="FC41" s="3">
        <v>0.58333333333333337</v>
      </c>
      <c r="FD41" s="4">
        <v>0.75</v>
      </c>
      <c r="FE41" s="257">
        <f t="shared" si="249"/>
        <v>0.16666666666666663</v>
      </c>
      <c r="FF41" s="3">
        <v>0.58333333333333337</v>
      </c>
      <c r="FG41" s="79">
        <v>0.75</v>
      </c>
      <c r="FH41" s="257">
        <f t="shared" si="250"/>
        <v>0.16666666666666663</v>
      </c>
      <c r="FI41" s="77"/>
      <c r="FJ41" s="78"/>
      <c r="FK41" s="257">
        <f t="shared" si="251"/>
        <v>0</v>
      </c>
      <c r="FL41" s="69">
        <v>0.58333333333333337</v>
      </c>
      <c r="FM41" s="79">
        <v>0.71527777777777779</v>
      </c>
      <c r="FN41" s="257">
        <f t="shared" si="252"/>
        <v>0.13194444444444442</v>
      </c>
      <c r="FO41" s="3">
        <v>0.58333333333333337</v>
      </c>
      <c r="FP41" s="4">
        <v>0.75</v>
      </c>
      <c r="FQ41" s="257">
        <f t="shared" si="253"/>
        <v>0.16666666666666663</v>
      </c>
      <c r="FR41" s="3">
        <v>0.58333333333333337</v>
      </c>
      <c r="FS41" s="4">
        <v>0.75</v>
      </c>
      <c r="FT41" s="257">
        <f t="shared" si="254"/>
        <v>0.16666666666666663</v>
      </c>
      <c r="FU41" s="77"/>
      <c r="FV41" s="78"/>
      <c r="FW41" s="257">
        <f t="shared" si="255"/>
        <v>0</v>
      </c>
      <c r="FX41" s="257">
        <f t="shared" si="256"/>
        <v>0.79861111111111094</v>
      </c>
      <c r="FY41" s="185"/>
      <c r="FZ41" s="261"/>
      <c r="GA41" s="261"/>
      <c r="GB41" s="265"/>
      <c r="GC41" s="213"/>
      <c r="GD41" s="261"/>
      <c r="GE41" s="265"/>
      <c r="GH41" s="166"/>
      <c r="GI41" s="166"/>
      <c r="GJ41" s="166"/>
      <c r="GK41" s="166"/>
      <c r="GL41" s="166"/>
      <c r="GM41" s="166"/>
      <c r="GN41" s="166"/>
      <c r="GO41" s="323"/>
      <c r="GP41" s="323"/>
      <c r="GQ41" s="166"/>
      <c r="GS41" s="166"/>
      <c r="GT41" s="166"/>
      <c r="GU41" s="166"/>
      <c r="GV41" s="166"/>
      <c r="GW41" s="166"/>
      <c r="GX41" s="166"/>
      <c r="GY41" s="166"/>
      <c r="GZ41" s="323"/>
      <c r="HA41" s="323"/>
      <c r="HB41" s="166"/>
      <c r="HD41" s="166"/>
      <c r="HE41" s="166"/>
      <c r="HF41" s="166"/>
      <c r="HG41" s="166"/>
      <c r="HH41" s="166"/>
      <c r="HI41" s="166"/>
      <c r="HJ41" s="166"/>
      <c r="HK41" s="323"/>
      <c r="HL41" s="323"/>
      <c r="HM41" s="166"/>
      <c r="HO41" s="166"/>
      <c r="HP41" s="166"/>
      <c r="HQ41" s="166"/>
      <c r="HR41" s="166"/>
      <c r="HS41" s="166"/>
      <c r="HT41" s="166"/>
      <c r="HU41" s="166"/>
      <c r="HV41" s="323"/>
      <c r="HW41" s="323"/>
      <c r="HX41" s="166"/>
      <c r="HZ41" s="166"/>
      <c r="IA41" s="166"/>
      <c r="IB41" s="166"/>
      <c r="IC41" s="166"/>
      <c r="ID41" s="166"/>
      <c r="IE41" s="166"/>
      <c r="IF41" s="166"/>
      <c r="IG41" s="323"/>
      <c r="IH41" s="323"/>
      <c r="II41" s="166"/>
      <c r="IK41" s="166"/>
      <c r="IL41" s="166"/>
      <c r="IM41" s="166"/>
      <c r="IN41" s="166"/>
      <c r="IO41" s="166"/>
      <c r="IP41" s="166"/>
      <c r="IQ41" s="166"/>
      <c r="IR41" s="323"/>
      <c r="IS41" s="323"/>
      <c r="IT41" s="166"/>
      <c r="IV41" s="166"/>
      <c r="IW41" s="166"/>
      <c r="IX41" s="166"/>
      <c r="IY41" s="166"/>
      <c r="IZ41" s="166"/>
      <c r="JA41" s="166"/>
      <c r="JB41" s="166"/>
      <c r="JC41" s="323"/>
      <c r="JD41" s="323"/>
      <c r="JE41" s="166"/>
    </row>
  </sheetData>
  <mergeCells count="1554">
    <mergeCell ref="GG22:GG23"/>
    <mergeCell ref="GH22:GL22"/>
    <mergeCell ref="GM22:GQ22"/>
    <mergeCell ref="GS22:GW22"/>
    <mergeCell ref="GX22:HB22"/>
    <mergeCell ref="HD22:HH22"/>
    <mergeCell ref="HI22:HM22"/>
    <mergeCell ref="HO22:HS22"/>
    <mergeCell ref="HT22:HX22"/>
    <mergeCell ref="HZ22:ID22"/>
    <mergeCell ref="IE22:II22"/>
    <mergeCell ref="IK22:IO22"/>
    <mergeCell ref="IP22:IT22"/>
    <mergeCell ref="IV22:IZ22"/>
    <mergeCell ref="JA22:JE22"/>
    <mergeCell ref="JH22:JH23"/>
    <mergeCell ref="JI22:JI23"/>
    <mergeCell ref="JJ22:JJ23"/>
    <mergeCell ref="JK22:JK23"/>
    <mergeCell ref="JL22:JL23"/>
    <mergeCell ref="JM22:JM23"/>
    <mergeCell ref="JN22:JN23"/>
    <mergeCell ref="GH23:GL23"/>
    <mergeCell ref="GM23:GQ23"/>
    <mergeCell ref="GS23:GW23"/>
    <mergeCell ref="GX23:HB23"/>
    <mergeCell ref="HD23:HH23"/>
    <mergeCell ref="HI23:HM23"/>
    <mergeCell ref="HO23:HS23"/>
    <mergeCell ref="HT23:HX23"/>
    <mergeCell ref="HZ23:ID23"/>
    <mergeCell ref="IE23:II23"/>
    <mergeCell ref="IK23:IO23"/>
    <mergeCell ref="IP23:IT23"/>
    <mergeCell ref="IV23:IZ23"/>
    <mergeCell ref="JA23:JE23"/>
    <mergeCell ref="JH6:JH7"/>
    <mergeCell ref="FU38:FV38"/>
    <mergeCell ref="FU32:FV32"/>
    <mergeCell ref="FC33:FD33"/>
    <mergeCell ref="FF33:FG33"/>
    <mergeCell ref="FI33:FJ33"/>
    <mergeCell ref="FL33:FM33"/>
    <mergeCell ref="FO33:FP33"/>
    <mergeCell ref="FR33:FS33"/>
    <mergeCell ref="FU33:FV33"/>
    <mergeCell ref="FC34:FD34"/>
    <mergeCell ref="FF34:FG34"/>
    <mergeCell ref="FI34:FJ34"/>
    <mergeCell ref="FL34:FM34"/>
    <mergeCell ref="FO34:FP34"/>
    <mergeCell ref="FR34:FS34"/>
    <mergeCell ref="FU34:FV34"/>
    <mergeCell ref="FC35:FD35"/>
    <mergeCell ref="FF35:FG35"/>
    <mergeCell ref="FI35:FJ35"/>
    <mergeCell ref="FL35:FM35"/>
    <mergeCell ref="FO35:FP35"/>
    <mergeCell ref="FR35:FS35"/>
    <mergeCell ref="FU35:FV35"/>
    <mergeCell ref="FC36:FD36"/>
    <mergeCell ref="FF36:FG36"/>
    <mergeCell ref="FI36:FJ36"/>
    <mergeCell ref="FL36:FM36"/>
    <mergeCell ref="FO36:FP36"/>
    <mergeCell ref="FR36:FS36"/>
    <mergeCell ref="FU36:FV36"/>
    <mergeCell ref="FC37:FD37"/>
    <mergeCell ref="FF37:FG37"/>
    <mergeCell ref="FI37:FJ37"/>
    <mergeCell ref="FL37:FM37"/>
    <mergeCell ref="FO37:FP37"/>
    <mergeCell ref="FR37:FS37"/>
    <mergeCell ref="FU37:FV37"/>
    <mergeCell ref="FC30:FD30"/>
    <mergeCell ref="FF30:FG30"/>
    <mergeCell ref="FI30:FJ30"/>
    <mergeCell ref="FL30:FM30"/>
    <mergeCell ref="FO30:FP30"/>
    <mergeCell ref="FR30:FS30"/>
    <mergeCell ref="FC31:FD31"/>
    <mergeCell ref="FF31:FG31"/>
    <mergeCell ref="FI31:FJ31"/>
    <mergeCell ref="FL31:FM31"/>
    <mergeCell ref="FO31:FP31"/>
    <mergeCell ref="FR31:FS31"/>
    <mergeCell ref="FC32:FD32"/>
    <mergeCell ref="FR32:FS32"/>
    <mergeCell ref="FC38:FD38"/>
    <mergeCell ref="FF38:FG38"/>
    <mergeCell ref="FI38:FJ38"/>
    <mergeCell ref="FL38:FM38"/>
    <mergeCell ref="FO38:FP38"/>
    <mergeCell ref="FR38:FS38"/>
    <mergeCell ref="IM39:IN39"/>
    <mergeCell ref="IO39:IP39"/>
    <mergeCell ref="IQ39:IR39"/>
    <mergeCell ref="IS39:IT39"/>
    <mergeCell ref="IV39:IW39"/>
    <mergeCell ref="IX39:IY39"/>
    <mergeCell ref="IZ39:JA39"/>
    <mergeCell ref="JB39:JC39"/>
    <mergeCell ref="JD39:JE39"/>
    <mergeCell ref="GO40:GP40"/>
    <mergeCell ref="GZ40:HA40"/>
    <mergeCell ref="HK40:HL40"/>
    <mergeCell ref="HV40:HW40"/>
    <mergeCell ref="IG40:IH40"/>
    <mergeCell ref="IR40:IS40"/>
    <mergeCell ref="JC40:JD40"/>
    <mergeCell ref="GO41:GP41"/>
    <mergeCell ref="GZ41:HA41"/>
    <mergeCell ref="HK41:HL41"/>
    <mergeCell ref="HV41:HW41"/>
    <mergeCell ref="IG41:IH41"/>
    <mergeCell ref="IR41:IS41"/>
    <mergeCell ref="JC41:JD41"/>
    <mergeCell ref="DW40:DW41"/>
    <mergeCell ref="EU40:EU41"/>
    <mergeCell ref="EV40:EV41"/>
    <mergeCell ref="EW40:EW41"/>
    <mergeCell ref="EX40:EX41"/>
    <mergeCell ref="EY40:EY41"/>
    <mergeCell ref="EZ40:EZ41"/>
    <mergeCell ref="GH39:GI39"/>
    <mergeCell ref="GJ39:GK39"/>
    <mergeCell ref="GL39:GM39"/>
    <mergeCell ref="GN39:GO39"/>
    <mergeCell ref="GP39:GQ39"/>
    <mergeCell ref="GS39:GT39"/>
    <mergeCell ref="GU39:GV39"/>
    <mergeCell ref="GW39:GX39"/>
    <mergeCell ref="GY39:GZ39"/>
    <mergeCell ref="HA39:HB39"/>
    <mergeCell ref="HD39:HE39"/>
    <mergeCell ref="HF39:HG39"/>
    <mergeCell ref="HH39:HI39"/>
    <mergeCell ref="HJ39:HK39"/>
    <mergeCell ref="HL39:HM39"/>
    <mergeCell ref="HO39:HP39"/>
    <mergeCell ref="HQ39:HR39"/>
    <mergeCell ref="HS39:HT39"/>
    <mergeCell ref="HU39:HV39"/>
    <mergeCell ref="HW39:HX39"/>
    <mergeCell ref="HZ39:IA39"/>
    <mergeCell ref="IB39:IC39"/>
    <mergeCell ref="ID39:IE39"/>
    <mergeCell ref="IF39:IG39"/>
    <mergeCell ref="IH39:II39"/>
    <mergeCell ref="IK39:IL39"/>
    <mergeCell ref="IQ37:IR37"/>
    <mergeCell ref="IS37:IT37"/>
    <mergeCell ref="IV37:IW37"/>
    <mergeCell ref="IX37:IY37"/>
    <mergeCell ref="IZ37:JA37"/>
    <mergeCell ref="JB37:JC37"/>
    <mergeCell ref="JD37:JE37"/>
    <mergeCell ref="GH38:GI38"/>
    <mergeCell ref="GJ38:GK38"/>
    <mergeCell ref="GL38:GM38"/>
    <mergeCell ref="GN38:GO38"/>
    <mergeCell ref="GP38:GQ38"/>
    <mergeCell ref="GS38:GT38"/>
    <mergeCell ref="GU38:GV38"/>
    <mergeCell ref="GW38:GX38"/>
    <mergeCell ref="GY38:GZ38"/>
    <mergeCell ref="HA38:HB38"/>
    <mergeCell ref="HD38:HE38"/>
    <mergeCell ref="HF38:HG38"/>
    <mergeCell ref="HH38:HI38"/>
    <mergeCell ref="HJ38:HK38"/>
    <mergeCell ref="HL38:HM38"/>
    <mergeCell ref="HO38:HP38"/>
    <mergeCell ref="HQ38:HR38"/>
    <mergeCell ref="HS38:HT38"/>
    <mergeCell ref="HU38:HV38"/>
    <mergeCell ref="HW38:HX38"/>
    <mergeCell ref="HZ38:IA38"/>
    <mergeCell ref="IB38:IC38"/>
    <mergeCell ref="ID38:IE38"/>
    <mergeCell ref="IF38:IG38"/>
    <mergeCell ref="IH38:II38"/>
    <mergeCell ref="IK38:IL38"/>
    <mergeCell ref="IM38:IN38"/>
    <mergeCell ref="IO38:IP38"/>
    <mergeCell ref="IQ38:IR38"/>
    <mergeCell ref="IS38:IT38"/>
    <mergeCell ref="IV38:IW38"/>
    <mergeCell ref="IX38:IY38"/>
    <mergeCell ref="IZ38:JA38"/>
    <mergeCell ref="JB38:JC38"/>
    <mergeCell ref="JD38:JE38"/>
    <mergeCell ref="GU36:GV36"/>
    <mergeCell ref="GW36:GX36"/>
    <mergeCell ref="GY36:GZ36"/>
    <mergeCell ref="HA36:HB36"/>
    <mergeCell ref="HD36:HE36"/>
    <mergeCell ref="HF36:HG36"/>
    <mergeCell ref="HH36:HI36"/>
    <mergeCell ref="HJ36:HK36"/>
    <mergeCell ref="HL36:HM36"/>
    <mergeCell ref="HO36:HP36"/>
    <mergeCell ref="HQ36:HR36"/>
    <mergeCell ref="HS36:HT36"/>
    <mergeCell ref="HU36:HV36"/>
    <mergeCell ref="HW36:HX36"/>
    <mergeCell ref="HZ36:IA36"/>
    <mergeCell ref="IB36:IC36"/>
    <mergeCell ref="ID36:IE36"/>
    <mergeCell ref="IF36:IG36"/>
    <mergeCell ref="IH36:II36"/>
    <mergeCell ref="IK36:IL36"/>
    <mergeCell ref="IM36:IN36"/>
    <mergeCell ref="IO36:IP36"/>
    <mergeCell ref="IQ36:IR36"/>
    <mergeCell ref="IS36:IT36"/>
    <mergeCell ref="IV36:IW36"/>
    <mergeCell ref="IX36:IY36"/>
    <mergeCell ref="IZ36:JA36"/>
    <mergeCell ref="JB36:JC36"/>
    <mergeCell ref="JD36:JE36"/>
    <mergeCell ref="GH37:GI37"/>
    <mergeCell ref="GJ37:GK37"/>
    <mergeCell ref="GL37:GM37"/>
    <mergeCell ref="GN37:GO37"/>
    <mergeCell ref="GP37:GQ37"/>
    <mergeCell ref="GS37:GT37"/>
    <mergeCell ref="GU37:GV37"/>
    <mergeCell ref="GW37:GX37"/>
    <mergeCell ref="GY37:GZ37"/>
    <mergeCell ref="HA37:HB37"/>
    <mergeCell ref="HD37:HE37"/>
    <mergeCell ref="HF37:HG37"/>
    <mergeCell ref="HH37:HI37"/>
    <mergeCell ref="HJ37:HK37"/>
    <mergeCell ref="HL37:HM37"/>
    <mergeCell ref="HO37:HP37"/>
    <mergeCell ref="HQ37:HR37"/>
    <mergeCell ref="HS37:HT37"/>
    <mergeCell ref="HU37:HV37"/>
    <mergeCell ref="HW37:HX37"/>
    <mergeCell ref="HZ37:IA37"/>
    <mergeCell ref="IB37:IC37"/>
    <mergeCell ref="ID37:IE37"/>
    <mergeCell ref="IF37:IG37"/>
    <mergeCell ref="IH37:II37"/>
    <mergeCell ref="IK37:IL37"/>
    <mergeCell ref="IM37:IN37"/>
    <mergeCell ref="IO37:IP37"/>
    <mergeCell ref="IM34:IN34"/>
    <mergeCell ref="IO34:IP34"/>
    <mergeCell ref="IQ34:IR34"/>
    <mergeCell ref="IS34:IT34"/>
    <mergeCell ref="IV34:IW34"/>
    <mergeCell ref="IX34:IY34"/>
    <mergeCell ref="IZ34:JA34"/>
    <mergeCell ref="JB34:JC34"/>
    <mergeCell ref="JD34:JE34"/>
    <mergeCell ref="GH35:GI35"/>
    <mergeCell ref="GJ35:GK35"/>
    <mergeCell ref="GL35:GM35"/>
    <mergeCell ref="GN35:GO35"/>
    <mergeCell ref="GP35:GQ35"/>
    <mergeCell ref="GS35:GT35"/>
    <mergeCell ref="GU35:GV35"/>
    <mergeCell ref="GW35:GX35"/>
    <mergeCell ref="GY35:GZ35"/>
    <mergeCell ref="HA35:HB35"/>
    <mergeCell ref="HD35:HE35"/>
    <mergeCell ref="HF35:HG35"/>
    <mergeCell ref="HH35:HI35"/>
    <mergeCell ref="HJ35:HK35"/>
    <mergeCell ref="HL35:HM35"/>
    <mergeCell ref="HO35:HP35"/>
    <mergeCell ref="HQ35:HR35"/>
    <mergeCell ref="HS35:HT35"/>
    <mergeCell ref="HU35:HV35"/>
    <mergeCell ref="HW35:HX35"/>
    <mergeCell ref="HZ35:IA35"/>
    <mergeCell ref="IB35:IC35"/>
    <mergeCell ref="ID35:IE35"/>
    <mergeCell ref="IF35:IG35"/>
    <mergeCell ref="IH35:II35"/>
    <mergeCell ref="IK35:IL35"/>
    <mergeCell ref="IM35:IN35"/>
    <mergeCell ref="IO35:IP35"/>
    <mergeCell ref="IQ35:IR35"/>
    <mergeCell ref="IS35:IT35"/>
    <mergeCell ref="IV35:IW35"/>
    <mergeCell ref="IX35:IY35"/>
    <mergeCell ref="IZ35:JA35"/>
    <mergeCell ref="JB35:JC35"/>
    <mergeCell ref="JD35:JE35"/>
    <mergeCell ref="GH34:GI34"/>
    <mergeCell ref="GJ34:GK34"/>
    <mergeCell ref="GL34:GM34"/>
    <mergeCell ref="GN34:GO34"/>
    <mergeCell ref="GP34:GQ34"/>
    <mergeCell ref="GS34:GT34"/>
    <mergeCell ref="GU34:GV34"/>
    <mergeCell ref="GW34:GX34"/>
    <mergeCell ref="GY34:GZ34"/>
    <mergeCell ref="HA34:HB34"/>
    <mergeCell ref="HD34:HE34"/>
    <mergeCell ref="HF34:HG34"/>
    <mergeCell ref="HH34:HI34"/>
    <mergeCell ref="HJ34:HK34"/>
    <mergeCell ref="HL34:HM34"/>
    <mergeCell ref="HO34:HP34"/>
    <mergeCell ref="HQ34:HR34"/>
    <mergeCell ref="HS34:HT34"/>
    <mergeCell ref="HU34:HV34"/>
    <mergeCell ref="HW34:HX34"/>
    <mergeCell ref="HZ34:IA34"/>
    <mergeCell ref="IB34:IC34"/>
    <mergeCell ref="ID34:IE34"/>
    <mergeCell ref="IF34:IG34"/>
    <mergeCell ref="IH34:II34"/>
    <mergeCell ref="IK34:IL34"/>
    <mergeCell ref="IK32:IL32"/>
    <mergeCell ref="IM32:IN32"/>
    <mergeCell ref="IO32:IP32"/>
    <mergeCell ref="IQ32:IR32"/>
    <mergeCell ref="IS32:IT32"/>
    <mergeCell ref="IV32:IW32"/>
    <mergeCell ref="IX32:IY32"/>
    <mergeCell ref="IZ32:JA32"/>
    <mergeCell ref="JB32:JC32"/>
    <mergeCell ref="JD32:JE32"/>
    <mergeCell ref="GH33:GI33"/>
    <mergeCell ref="GJ33:GK33"/>
    <mergeCell ref="GL33:GM33"/>
    <mergeCell ref="GN33:GO33"/>
    <mergeCell ref="GP33:GQ33"/>
    <mergeCell ref="GS33:GT33"/>
    <mergeCell ref="GU33:GV33"/>
    <mergeCell ref="GW33:GX33"/>
    <mergeCell ref="GY33:GZ33"/>
    <mergeCell ref="HA33:HB33"/>
    <mergeCell ref="HD33:HE33"/>
    <mergeCell ref="HF33:HG33"/>
    <mergeCell ref="HH33:HI33"/>
    <mergeCell ref="HJ33:HK33"/>
    <mergeCell ref="HL33:HM33"/>
    <mergeCell ref="HO33:HP33"/>
    <mergeCell ref="HQ33:HR33"/>
    <mergeCell ref="HS33:HT33"/>
    <mergeCell ref="HU33:HV33"/>
    <mergeCell ref="HW33:HX33"/>
    <mergeCell ref="HZ33:IA33"/>
    <mergeCell ref="IB33:IC33"/>
    <mergeCell ref="ID33:IE33"/>
    <mergeCell ref="IF33:IG33"/>
    <mergeCell ref="IH33:II33"/>
    <mergeCell ref="IK33:IL33"/>
    <mergeCell ref="IM33:IN33"/>
    <mergeCell ref="IO33:IP33"/>
    <mergeCell ref="IQ33:IR33"/>
    <mergeCell ref="IS33:IT33"/>
    <mergeCell ref="IV33:IW33"/>
    <mergeCell ref="IX33:IY33"/>
    <mergeCell ref="IZ33:JA33"/>
    <mergeCell ref="JB33:JC33"/>
    <mergeCell ref="JD33:JE33"/>
    <mergeCell ref="GH28:GQ28"/>
    <mergeCell ref="GS28:HB28"/>
    <mergeCell ref="HD28:HM28"/>
    <mergeCell ref="HO28:HX28"/>
    <mergeCell ref="HZ28:II28"/>
    <mergeCell ref="IK28:IT28"/>
    <mergeCell ref="IV28:JE28"/>
    <mergeCell ref="GH31:GQ31"/>
    <mergeCell ref="GS31:HB31"/>
    <mergeCell ref="HD31:HM31"/>
    <mergeCell ref="HO31:HX31"/>
    <mergeCell ref="HZ31:II31"/>
    <mergeCell ref="IK31:IT31"/>
    <mergeCell ref="IV31:JE31"/>
    <mergeCell ref="GH32:GI32"/>
    <mergeCell ref="GJ32:GK32"/>
    <mergeCell ref="GL32:GM32"/>
    <mergeCell ref="GN32:GO32"/>
    <mergeCell ref="GP32:GQ32"/>
    <mergeCell ref="GS32:GT32"/>
    <mergeCell ref="GU32:GV32"/>
    <mergeCell ref="GW32:GX32"/>
    <mergeCell ref="GY32:GZ32"/>
    <mergeCell ref="HA32:HB32"/>
    <mergeCell ref="HD32:HE32"/>
    <mergeCell ref="HF32:HG32"/>
    <mergeCell ref="HH32:HI32"/>
    <mergeCell ref="HJ32:HK32"/>
    <mergeCell ref="HL32:HM32"/>
    <mergeCell ref="HO32:HP32"/>
    <mergeCell ref="HQ32:HR32"/>
    <mergeCell ref="HS32:HT32"/>
    <mergeCell ref="HU32:HV32"/>
    <mergeCell ref="HW32:HX32"/>
    <mergeCell ref="HZ32:IA32"/>
    <mergeCell ref="IB32:IC32"/>
    <mergeCell ref="ID32:IE32"/>
    <mergeCell ref="IF32:IG32"/>
    <mergeCell ref="IH32:II32"/>
    <mergeCell ref="GG26:GG27"/>
    <mergeCell ref="GH26:GL26"/>
    <mergeCell ref="GM26:GQ26"/>
    <mergeCell ref="GS26:GW26"/>
    <mergeCell ref="GX26:HB26"/>
    <mergeCell ref="HD26:HH26"/>
    <mergeCell ref="HI26:HM26"/>
    <mergeCell ref="HO26:HS26"/>
    <mergeCell ref="HT26:HX26"/>
    <mergeCell ref="HZ26:ID26"/>
    <mergeCell ref="IE26:II26"/>
    <mergeCell ref="IK26:IO26"/>
    <mergeCell ref="IP26:IT26"/>
    <mergeCell ref="IV26:IZ26"/>
    <mergeCell ref="JA26:JE26"/>
    <mergeCell ref="JH26:JH27"/>
    <mergeCell ref="JI26:JI27"/>
    <mergeCell ref="JJ26:JJ27"/>
    <mergeCell ref="JK26:JK27"/>
    <mergeCell ref="JL26:JL27"/>
    <mergeCell ref="JM26:JM27"/>
    <mergeCell ref="JN26:JN27"/>
    <mergeCell ref="GH27:GL27"/>
    <mergeCell ref="GM27:GQ27"/>
    <mergeCell ref="GS27:GW27"/>
    <mergeCell ref="GX27:HB27"/>
    <mergeCell ref="HD27:HH27"/>
    <mergeCell ref="HI27:HM27"/>
    <mergeCell ref="HO27:HS27"/>
    <mergeCell ref="HT27:HX27"/>
    <mergeCell ref="HZ27:ID27"/>
    <mergeCell ref="IE27:II27"/>
    <mergeCell ref="IK27:IO27"/>
    <mergeCell ref="IP27:IT27"/>
    <mergeCell ref="IV27:IZ27"/>
    <mergeCell ref="JA27:JE27"/>
    <mergeCell ref="JI20:JI21"/>
    <mergeCell ref="JJ20:JJ21"/>
    <mergeCell ref="JK20:JK21"/>
    <mergeCell ref="JL20:JL21"/>
    <mergeCell ref="JM20:JM21"/>
    <mergeCell ref="JN20:JN21"/>
    <mergeCell ref="GH21:GL21"/>
    <mergeCell ref="GM21:GQ21"/>
    <mergeCell ref="GS21:GW21"/>
    <mergeCell ref="GX21:HB21"/>
    <mergeCell ref="HD21:HH21"/>
    <mergeCell ref="HI21:HM21"/>
    <mergeCell ref="HO21:HS21"/>
    <mergeCell ref="HT21:HX21"/>
    <mergeCell ref="HZ21:ID21"/>
    <mergeCell ref="IE21:II21"/>
    <mergeCell ref="IK21:IO21"/>
    <mergeCell ref="IP21:IT21"/>
    <mergeCell ref="IV21:IZ21"/>
    <mergeCell ref="JA21:JE21"/>
    <mergeCell ref="GG24:GG25"/>
    <mergeCell ref="GH24:GL24"/>
    <mergeCell ref="GM24:GQ24"/>
    <mergeCell ref="GS24:GW24"/>
    <mergeCell ref="GX24:HB24"/>
    <mergeCell ref="HD24:HH24"/>
    <mergeCell ref="HI24:HM24"/>
    <mergeCell ref="HO24:HS24"/>
    <mergeCell ref="HT24:HX24"/>
    <mergeCell ref="HZ24:ID24"/>
    <mergeCell ref="IE24:II24"/>
    <mergeCell ref="IK24:IO24"/>
    <mergeCell ref="IP24:IT24"/>
    <mergeCell ref="IV24:IZ24"/>
    <mergeCell ref="JA24:JE24"/>
    <mergeCell ref="JH24:JH25"/>
    <mergeCell ref="JI24:JI25"/>
    <mergeCell ref="JJ24:JJ25"/>
    <mergeCell ref="JK24:JK25"/>
    <mergeCell ref="JL24:JL25"/>
    <mergeCell ref="JM24:JM25"/>
    <mergeCell ref="JN24:JN25"/>
    <mergeCell ref="GH25:GL25"/>
    <mergeCell ref="GM25:GQ25"/>
    <mergeCell ref="GS25:GW25"/>
    <mergeCell ref="GX25:HB25"/>
    <mergeCell ref="HD25:HH25"/>
    <mergeCell ref="HI25:HM25"/>
    <mergeCell ref="HO25:HS25"/>
    <mergeCell ref="HT25:HX25"/>
    <mergeCell ref="HZ25:ID25"/>
    <mergeCell ref="IE25:II25"/>
    <mergeCell ref="IK25:IO25"/>
    <mergeCell ref="IP25:IT25"/>
    <mergeCell ref="IV25:IZ25"/>
    <mergeCell ref="JA25:JE25"/>
    <mergeCell ref="GG18:GG19"/>
    <mergeCell ref="GH18:GL18"/>
    <mergeCell ref="GM18:GQ18"/>
    <mergeCell ref="GS18:GW18"/>
    <mergeCell ref="GX18:HB18"/>
    <mergeCell ref="HD18:HH18"/>
    <mergeCell ref="HI18:HM18"/>
    <mergeCell ref="HO18:HS18"/>
    <mergeCell ref="HT18:HX18"/>
    <mergeCell ref="HZ18:ID18"/>
    <mergeCell ref="IE18:II18"/>
    <mergeCell ref="IK18:IO18"/>
    <mergeCell ref="IP18:IT18"/>
    <mergeCell ref="IV18:IZ18"/>
    <mergeCell ref="JA18:JE18"/>
    <mergeCell ref="JH18:JH19"/>
    <mergeCell ref="JI18:JI19"/>
    <mergeCell ref="JJ18:JJ19"/>
    <mergeCell ref="JK18:JK19"/>
    <mergeCell ref="JL18:JL19"/>
    <mergeCell ref="JM18:JM19"/>
    <mergeCell ref="JN18:JN19"/>
    <mergeCell ref="GH19:GL19"/>
    <mergeCell ref="GM19:GQ19"/>
    <mergeCell ref="GS19:GW19"/>
    <mergeCell ref="GX19:HB19"/>
    <mergeCell ref="HD19:HH19"/>
    <mergeCell ref="HI19:HM19"/>
    <mergeCell ref="HO19:HS19"/>
    <mergeCell ref="HT19:HX19"/>
    <mergeCell ref="HZ19:ID19"/>
    <mergeCell ref="IE19:II19"/>
    <mergeCell ref="IK19:IO19"/>
    <mergeCell ref="IP19:IT19"/>
    <mergeCell ref="IV19:IZ19"/>
    <mergeCell ref="JA19:JE19"/>
    <mergeCell ref="GG16:GG17"/>
    <mergeCell ref="GH16:GL16"/>
    <mergeCell ref="GM16:GQ16"/>
    <mergeCell ref="GS16:GW16"/>
    <mergeCell ref="GX16:HB16"/>
    <mergeCell ref="HD16:HH16"/>
    <mergeCell ref="HI16:HM16"/>
    <mergeCell ref="HO16:HS16"/>
    <mergeCell ref="HT16:HX16"/>
    <mergeCell ref="HZ16:ID16"/>
    <mergeCell ref="IE16:II16"/>
    <mergeCell ref="IK16:IO16"/>
    <mergeCell ref="IP16:IT16"/>
    <mergeCell ref="IV16:IZ16"/>
    <mergeCell ref="JA16:JE16"/>
    <mergeCell ref="JH16:JH17"/>
    <mergeCell ref="JI16:JI17"/>
    <mergeCell ref="JJ16:JJ17"/>
    <mergeCell ref="JK16:JK17"/>
    <mergeCell ref="JL16:JL17"/>
    <mergeCell ref="JM16:JM17"/>
    <mergeCell ref="JN16:JN17"/>
    <mergeCell ref="GH17:GL17"/>
    <mergeCell ref="GM17:GQ17"/>
    <mergeCell ref="GS17:GW17"/>
    <mergeCell ref="GX17:HB17"/>
    <mergeCell ref="HD17:HH17"/>
    <mergeCell ref="HI17:HM17"/>
    <mergeCell ref="HO17:HS17"/>
    <mergeCell ref="HT17:HX17"/>
    <mergeCell ref="HZ17:ID17"/>
    <mergeCell ref="IE17:II17"/>
    <mergeCell ref="IK17:IO17"/>
    <mergeCell ref="IP17:IT17"/>
    <mergeCell ref="IV17:IZ17"/>
    <mergeCell ref="JA17:JE17"/>
    <mergeCell ref="GG14:GG15"/>
    <mergeCell ref="GH14:GL14"/>
    <mergeCell ref="GM14:GQ14"/>
    <mergeCell ref="GS14:GW14"/>
    <mergeCell ref="GX14:HB14"/>
    <mergeCell ref="HD14:HH14"/>
    <mergeCell ref="HI14:HM14"/>
    <mergeCell ref="HO14:HS14"/>
    <mergeCell ref="HT14:HX14"/>
    <mergeCell ref="HZ14:ID14"/>
    <mergeCell ref="IE14:II14"/>
    <mergeCell ref="IK14:IO14"/>
    <mergeCell ref="IP14:IT14"/>
    <mergeCell ref="IV14:IZ14"/>
    <mergeCell ref="JA14:JE14"/>
    <mergeCell ref="JH14:JH15"/>
    <mergeCell ref="JI14:JI15"/>
    <mergeCell ref="JJ14:JJ15"/>
    <mergeCell ref="JK14:JK15"/>
    <mergeCell ref="JL14:JL15"/>
    <mergeCell ref="JM14:JM15"/>
    <mergeCell ref="JN14:JN15"/>
    <mergeCell ref="GH15:GL15"/>
    <mergeCell ref="GM15:GQ15"/>
    <mergeCell ref="GS15:GW15"/>
    <mergeCell ref="GX15:HB15"/>
    <mergeCell ref="HD15:HH15"/>
    <mergeCell ref="HI15:HM15"/>
    <mergeCell ref="HO15:HS15"/>
    <mergeCell ref="HT15:HX15"/>
    <mergeCell ref="HZ15:ID15"/>
    <mergeCell ref="IE15:II15"/>
    <mergeCell ref="IK15:IO15"/>
    <mergeCell ref="IP15:IT15"/>
    <mergeCell ref="IV15:IZ15"/>
    <mergeCell ref="JA15:JE15"/>
    <mergeCell ref="JH4:JH5"/>
    <mergeCell ref="GG6:GG7"/>
    <mergeCell ref="JI6:JI7"/>
    <mergeCell ref="JK6:JK7"/>
    <mergeCell ref="JL6:JL7"/>
    <mergeCell ref="JN6:JN7"/>
    <mergeCell ref="GG8:GG9"/>
    <mergeCell ref="GH8:GL8"/>
    <mergeCell ref="GM8:GQ8"/>
    <mergeCell ref="GS8:GW8"/>
    <mergeCell ref="GX8:HB8"/>
    <mergeCell ref="HD8:HH8"/>
    <mergeCell ref="HI8:HM8"/>
    <mergeCell ref="HO8:HS8"/>
    <mergeCell ref="HT8:HX8"/>
    <mergeCell ref="HZ8:ID8"/>
    <mergeCell ref="IE8:II8"/>
    <mergeCell ref="IK8:IO8"/>
    <mergeCell ref="IP8:IT8"/>
    <mergeCell ref="IV8:IZ8"/>
    <mergeCell ref="JA8:JE8"/>
    <mergeCell ref="JH8:JH9"/>
    <mergeCell ref="JI8:JI9"/>
    <mergeCell ref="JJ8:JJ9"/>
    <mergeCell ref="JK8:JK9"/>
    <mergeCell ref="JL8:JL9"/>
    <mergeCell ref="JM8:JM9"/>
    <mergeCell ref="JN8:JN9"/>
    <mergeCell ref="GH9:GL9"/>
    <mergeCell ref="GM9:GQ9"/>
    <mergeCell ref="GS9:GW9"/>
    <mergeCell ref="GX9:HB9"/>
    <mergeCell ref="HD9:HH9"/>
    <mergeCell ref="HI9:HM9"/>
    <mergeCell ref="HO9:HS9"/>
    <mergeCell ref="HT9:HX9"/>
    <mergeCell ref="HZ9:ID9"/>
    <mergeCell ref="IE9:II9"/>
    <mergeCell ref="IK9:IO9"/>
    <mergeCell ref="IP9:IT9"/>
    <mergeCell ref="IV9:IZ9"/>
    <mergeCell ref="JA9:JE9"/>
    <mergeCell ref="GE26:GE27"/>
    <mergeCell ref="FZ40:FZ41"/>
    <mergeCell ref="GA40:GA41"/>
    <mergeCell ref="GB40:GB41"/>
    <mergeCell ref="GC40:GC41"/>
    <mergeCell ref="GD40:GD41"/>
    <mergeCell ref="GE40:GE41"/>
    <mergeCell ref="GL2:GM2"/>
    <mergeCell ref="GW2:GX2"/>
    <mergeCell ref="HH2:HI2"/>
    <mergeCell ref="HS2:HT2"/>
    <mergeCell ref="ID2:IE2"/>
    <mergeCell ref="IO2:IP2"/>
    <mergeCell ref="IZ2:JA2"/>
    <mergeCell ref="GL3:GM3"/>
    <mergeCell ref="GW3:GX3"/>
    <mergeCell ref="HH3:HI3"/>
    <mergeCell ref="HS3:HT3"/>
    <mergeCell ref="ID3:IE3"/>
    <mergeCell ref="IO3:IP3"/>
    <mergeCell ref="IZ3:JA3"/>
    <mergeCell ref="GH4:GQ5"/>
    <mergeCell ref="GS4:HB5"/>
    <mergeCell ref="HD4:HM5"/>
    <mergeCell ref="HO4:HX5"/>
    <mergeCell ref="HZ4:II5"/>
    <mergeCell ref="IK4:IT5"/>
    <mergeCell ref="IV4:JE5"/>
    <mergeCell ref="GG10:GG11"/>
    <mergeCell ref="GH10:GL10"/>
    <mergeCell ref="GM10:GQ10"/>
    <mergeCell ref="GS10:GW10"/>
    <mergeCell ref="GX10:HB10"/>
    <mergeCell ref="HD10:HH10"/>
    <mergeCell ref="HI10:HM10"/>
    <mergeCell ref="HO10:HS10"/>
    <mergeCell ref="HT10:HX10"/>
    <mergeCell ref="HZ10:ID10"/>
    <mergeCell ref="IE10:II10"/>
    <mergeCell ref="IK10:IO10"/>
    <mergeCell ref="IP10:IT10"/>
    <mergeCell ref="IV10:IZ10"/>
    <mergeCell ref="GE14:GE15"/>
    <mergeCell ref="FY16:FY17"/>
    <mergeCell ref="FZ16:FZ17"/>
    <mergeCell ref="GA16:GA17"/>
    <mergeCell ref="GB16:GB17"/>
    <mergeCell ref="GC16:GC17"/>
    <mergeCell ref="GD16:GD17"/>
    <mergeCell ref="GE16:GE17"/>
    <mergeCell ref="FY18:FY19"/>
    <mergeCell ref="FZ18:FZ19"/>
    <mergeCell ref="GA18:GA19"/>
    <mergeCell ref="GB18:GB19"/>
    <mergeCell ref="GC18:GC19"/>
    <mergeCell ref="GD18:GD19"/>
    <mergeCell ref="GE18:GE19"/>
    <mergeCell ref="FY20:FY21"/>
    <mergeCell ref="FZ20:FZ21"/>
    <mergeCell ref="GA20:GA21"/>
    <mergeCell ref="GB20:GB21"/>
    <mergeCell ref="GC20:GC21"/>
    <mergeCell ref="GD20:GD21"/>
    <mergeCell ref="GE20:GE21"/>
    <mergeCell ref="FY22:FY23"/>
    <mergeCell ref="FZ22:FZ23"/>
    <mergeCell ref="GA22:GA23"/>
    <mergeCell ref="GB22:GB23"/>
    <mergeCell ref="GC22:GC23"/>
    <mergeCell ref="GD22:GD23"/>
    <mergeCell ref="GE22:GE23"/>
    <mergeCell ref="FY24:FY25"/>
    <mergeCell ref="FZ24:FZ25"/>
    <mergeCell ref="GA24:GA25"/>
    <mergeCell ref="GB24:GB25"/>
    <mergeCell ref="GC24:GC25"/>
    <mergeCell ref="GD24:GD25"/>
    <mergeCell ref="GE24:GE25"/>
    <mergeCell ref="ET22:ET23"/>
    <mergeCell ref="EU22:EU23"/>
    <mergeCell ref="EV22:EV23"/>
    <mergeCell ref="EW22:EW23"/>
    <mergeCell ref="EX22:EX23"/>
    <mergeCell ref="EY22:EY23"/>
    <mergeCell ref="EZ22:EZ23"/>
    <mergeCell ref="ET24:ET25"/>
    <mergeCell ref="EU24:EU25"/>
    <mergeCell ref="EV24:EV25"/>
    <mergeCell ref="EW24:EW25"/>
    <mergeCell ref="EX24:EX25"/>
    <mergeCell ref="EY24:EY25"/>
    <mergeCell ref="EZ24:EZ25"/>
    <mergeCell ref="ET26:ET27"/>
    <mergeCell ref="EU26:EU27"/>
    <mergeCell ref="EV26:EV27"/>
    <mergeCell ref="EW26:EW27"/>
    <mergeCell ref="EX26:EX27"/>
    <mergeCell ref="EY26:EY27"/>
    <mergeCell ref="EZ26:EZ27"/>
    <mergeCell ref="EU30:EU31"/>
    <mergeCell ref="EV30:EV31"/>
    <mergeCell ref="EW30:EW31"/>
    <mergeCell ref="EX30:EX31"/>
    <mergeCell ref="EY30:EY31"/>
    <mergeCell ref="FY6:FY7"/>
    <mergeCell ref="FZ6:FZ7"/>
    <mergeCell ref="GA6:GA7"/>
    <mergeCell ref="GB6:GB7"/>
    <mergeCell ref="GC6:GC7"/>
    <mergeCell ref="GD6:GD7"/>
    <mergeCell ref="FZ8:FZ9"/>
    <mergeCell ref="GA8:GA9"/>
    <mergeCell ref="GB8:GB9"/>
    <mergeCell ref="GC8:GC9"/>
    <mergeCell ref="FY10:FY11"/>
    <mergeCell ref="FZ10:FZ11"/>
    <mergeCell ref="GA10:GA11"/>
    <mergeCell ref="GB10:GB11"/>
    <mergeCell ref="GC10:GC11"/>
    <mergeCell ref="GD10:GD11"/>
    <mergeCell ref="FY12:FY13"/>
    <mergeCell ref="FZ12:FZ13"/>
    <mergeCell ref="GA12:GA13"/>
    <mergeCell ref="GB12:GB13"/>
    <mergeCell ref="GC12:GC13"/>
    <mergeCell ref="GD12:GD13"/>
    <mergeCell ref="FY14:FY15"/>
    <mergeCell ref="FZ14:FZ15"/>
    <mergeCell ref="GA14:GA15"/>
    <mergeCell ref="GB14:GB15"/>
    <mergeCell ref="GC14:GC15"/>
    <mergeCell ref="GD14:GD15"/>
    <mergeCell ref="FY26:FY27"/>
    <mergeCell ref="FZ26:FZ27"/>
    <mergeCell ref="GA26:GA27"/>
    <mergeCell ref="GB26:GB27"/>
    <mergeCell ref="GC26:GC27"/>
    <mergeCell ref="GD26:GD27"/>
    <mergeCell ref="FU30:FV30"/>
    <mergeCell ref="FU31:FV31"/>
    <mergeCell ref="ET12:ET13"/>
    <mergeCell ref="EU12:EU13"/>
    <mergeCell ref="EV12:EV13"/>
    <mergeCell ref="EW12:EW13"/>
    <mergeCell ref="EX12:EX13"/>
    <mergeCell ref="EY12:EY13"/>
    <mergeCell ref="EZ12:EZ13"/>
    <mergeCell ref="ET14:ET15"/>
    <mergeCell ref="EU14:EU15"/>
    <mergeCell ref="EV14:EV15"/>
    <mergeCell ref="EW14:EW15"/>
    <mergeCell ref="EX14:EX15"/>
    <mergeCell ref="EY14:EY15"/>
    <mergeCell ref="EZ14:EZ15"/>
    <mergeCell ref="ET16:ET17"/>
    <mergeCell ref="EU16:EU17"/>
    <mergeCell ref="EV16:EV17"/>
    <mergeCell ref="EW16:EW17"/>
    <mergeCell ref="EX16:EX17"/>
    <mergeCell ref="EY16:EY17"/>
    <mergeCell ref="EZ16:EZ17"/>
    <mergeCell ref="ET18:ET19"/>
    <mergeCell ref="EU18:EU19"/>
    <mergeCell ref="EV18:EV19"/>
    <mergeCell ref="EW18:EW19"/>
    <mergeCell ref="EX18:EX19"/>
    <mergeCell ref="EY18:EY19"/>
    <mergeCell ref="EZ18:EZ19"/>
    <mergeCell ref="ET20:ET21"/>
    <mergeCell ref="EU20:EU21"/>
    <mergeCell ref="EV20:EV21"/>
    <mergeCell ref="EW20:EW21"/>
    <mergeCell ref="EX20:EX21"/>
    <mergeCell ref="EY20:EY21"/>
    <mergeCell ref="EZ20:EZ21"/>
    <mergeCell ref="DQ20:DQ21"/>
    <mergeCell ref="DR20:DR21"/>
    <mergeCell ref="DS20:DS21"/>
    <mergeCell ref="DU20:DU21"/>
    <mergeCell ref="DO22:DO23"/>
    <mergeCell ref="DP22:DP23"/>
    <mergeCell ref="DQ22:DQ23"/>
    <mergeCell ref="DR22:DR23"/>
    <mergeCell ref="DS22:DS23"/>
    <mergeCell ref="DU22:DU23"/>
    <mergeCell ref="DO24:DO25"/>
    <mergeCell ref="DP24:DP25"/>
    <mergeCell ref="DQ24:DQ25"/>
    <mergeCell ref="DR24:DR25"/>
    <mergeCell ref="DU24:DU25"/>
    <mergeCell ref="DP26:DP27"/>
    <mergeCell ref="DQ26:DQ27"/>
    <mergeCell ref="DR26:DR27"/>
    <mergeCell ref="DS26:DS27"/>
    <mergeCell ref="DU26:DU27"/>
    <mergeCell ref="DP30:DP31"/>
    <mergeCell ref="DQ30:DQ31"/>
    <mergeCell ref="DR30:DR31"/>
    <mergeCell ref="DS30:DS31"/>
    <mergeCell ref="DU30:DU31"/>
    <mergeCell ref="CM26:CM27"/>
    <mergeCell ref="CN26:CN27"/>
    <mergeCell ref="CP26:CP27"/>
    <mergeCell ref="CK30:CK31"/>
    <mergeCell ref="CL30:CL31"/>
    <mergeCell ref="CM30:CM31"/>
    <mergeCell ref="CN30:CN31"/>
    <mergeCell ref="CP30:CP31"/>
    <mergeCell ref="DO6:DO7"/>
    <mergeCell ref="DT6:DT7"/>
    <mergeCell ref="DO10:DO11"/>
    <mergeCell ref="DT10:DT11"/>
    <mergeCell ref="DO12:DO13"/>
    <mergeCell ref="DT12:DT13"/>
    <mergeCell ref="DS14:DS15"/>
    <mergeCell ref="DT14:DT15"/>
    <mergeCell ref="DT16:DT17"/>
    <mergeCell ref="DO18:DO19"/>
    <mergeCell ref="DT18:DT19"/>
    <mergeCell ref="DO20:DO21"/>
    <mergeCell ref="DT20:DT21"/>
    <mergeCell ref="DT22:DT23"/>
    <mergeCell ref="DS24:DS25"/>
    <mergeCell ref="DT24:DT25"/>
    <mergeCell ref="DO26:DO27"/>
    <mergeCell ref="DT26:DT27"/>
    <mergeCell ref="DT30:DT31"/>
    <mergeCell ref="DP6:DP7"/>
    <mergeCell ref="DQ6:DQ7"/>
    <mergeCell ref="DR6:DR7"/>
    <mergeCell ref="DS6:DS7"/>
    <mergeCell ref="DU6:DU7"/>
    <mergeCell ref="DP8:DP9"/>
    <mergeCell ref="DQ8:DQ9"/>
    <mergeCell ref="DR8:DR9"/>
    <mergeCell ref="DS8:DS9"/>
    <mergeCell ref="DU8:DU9"/>
    <mergeCell ref="DP10:DP11"/>
    <mergeCell ref="DQ10:DQ11"/>
    <mergeCell ref="DR10:DR11"/>
    <mergeCell ref="DS10:DS11"/>
    <mergeCell ref="DU10:DU11"/>
    <mergeCell ref="DP12:DP13"/>
    <mergeCell ref="DQ12:DQ13"/>
    <mergeCell ref="DR12:DR13"/>
    <mergeCell ref="DS12:DS13"/>
    <mergeCell ref="DU12:DU13"/>
    <mergeCell ref="DO14:DO15"/>
    <mergeCell ref="DP14:DP15"/>
    <mergeCell ref="DQ14:DQ15"/>
    <mergeCell ref="DR14:DR15"/>
    <mergeCell ref="DU14:DU15"/>
    <mergeCell ref="DO16:DO17"/>
    <mergeCell ref="DP16:DP17"/>
    <mergeCell ref="DQ16:DQ17"/>
    <mergeCell ref="DR16:DR17"/>
    <mergeCell ref="DS16:DS17"/>
    <mergeCell ref="DU16:DU17"/>
    <mergeCell ref="DP18:DP19"/>
    <mergeCell ref="DQ18:DQ19"/>
    <mergeCell ref="DR18:DR19"/>
    <mergeCell ref="DS18:DS19"/>
    <mergeCell ref="DU18:DU19"/>
    <mergeCell ref="DP20:DP21"/>
    <mergeCell ref="CO6:CO7"/>
    <mergeCell ref="CJ10:CJ11"/>
    <mergeCell ref="CO10:CO11"/>
    <mergeCell ref="CJ12:CJ13"/>
    <mergeCell ref="CO12:CO13"/>
    <mergeCell ref="CN14:CN15"/>
    <mergeCell ref="CO14:CO15"/>
    <mergeCell ref="CO16:CO17"/>
    <mergeCell ref="CJ18:CJ19"/>
    <mergeCell ref="CO18:CO19"/>
    <mergeCell ref="CJ20:CJ21"/>
    <mergeCell ref="CO20:CO21"/>
    <mergeCell ref="CN22:CN23"/>
    <mergeCell ref="CO22:CO23"/>
    <mergeCell ref="CO24:CO25"/>
    <mergeCell ref="CJ26:CJ27"/>
    <mergeCell ref="CO26:CO27"/>
    <mergeCell ref="CO30:CO31"/>
    <mergeCell ref="CK6:CK7"/>
    <mergeCell ref="CL6:CL7"/>
    <mergeCell ref="CM6:CM7"/>
    <mergeCell ref="CN6:CN7"/>
    <mergeCell ref="CP6:CP7"/>
    <mergeCell ref="CK8:CK9"/>
    <mergeCell ref="CL8:CL9"/>
    <mergeCell ref="CM8:CM9"/>
    <mergeCell ref="CN8:CN9"/>
    <mergeCell ref="CP8:CP9"/>
    <mergeCell ref="CK10:CK11"/>
    <mergeCell ref="CL10:CL11"/>
    <mergeCell ref="CM10:CM11"/>
    <mergeCell ref="CN10:CN11"/>
    <mergeCell ref="CP10:CP11"/>
    <mergeCell ref="CK12:CK13"/>
    <mergeCell ref="CL12:CL13"/>
    <mergeCell ref="CM12:CM13"/>
    <mergeCell ref="CN12:CN13"/>
    <mergeCell ref="CP12:CP13"/>
    <mergeCell ref="CJ14:CJ15"/>
    <mergeCell ref="CK14:CK15"/>
    <mergeCell ref="CL14:CL15"/>
    <mergeCell ref="CM14:CM15"/>
    <mergeCell ref="CP14:CP15"/>
    <mergeCell ref="CJ16:CJ17"/>
    <mergeCell ref="CK16:CK17"/>
    <mergeCell ref="CL16:CL17"/>
    <mergeCell ref="CM16:CM17"/>
    <mergeCell ref="CN16:CN17"/>
    <mergeCell ref="CP16:CP17"/>
    <mergeCell ref="CK18:CK19"/>
    <mergeCell ref="CL18:CL19"/>
    <mergeCell ref="CM18:CM19"/>
    <mergeCell ref="CN18:CN19"/>
    <mergeCell ref="CP18:CP19"/>
    <mergeCell ref="CK20:CK21"/>
    <mergeCell ref="CL20:CL21"/>
    <mergeCell ref="CM20:CM21"/>
    <mergeCell ref="CN20:CN21"/>
    <mergeCell ref="CP20:CP21"/>
    <mergeCell ref="CJ22:CJ23"/>
    <mergeCell ref="CK22:CK23"/>
    <mergeCell ref="CL22:CL23"/>
    <mergeCell ref="CM22:CM23"/>
    <mergeCell ref="CP22:CP23"/>
    <mergeCell ref="BF6:BF7"/>
    <mergeCell ref="BG6:BG7"/>
    <mergeCell ref="BH6:BH7"/>
    <mergeCell ref="BI6:BI7"/>
    <mergeCell ref="BK6:BK7"/>
    <mergeCell ref="BF8:BF9"/>
    <mergeCell ref="BG8:BG9"/>
    <mergeCell ref="BH8:BH9"/>
    <mergeCell ref="BI8:BI9"/>
    <mergeCell ref="BK8:BK9"/>
    <mergeCell ref="BF10:BF11"/>
    <mergeCell ref="BG10:BG11"/>
    <mergeCell ref="BH10:BH11"/>
    <mergeCell ref="BI10:BI11"/>
    <mergeCell ref="BK10:BK11"/>
    <mergeCell ref="BF12:BF13"/>
    <mergeCell ref="BG12:BG13"/>
    <mergeCell ref="BH12:BH13"/>
    <mergeCell ref="BI12:BI13"/>
    <mergeCell ref="BK12:BK13"/>
    <mergeCell ref="BE14:BE15"/>
    <mergeCell ref="BF14:BF15"/>
    <mergeCell ref="BG14:BG15"/>
    <mergeCell ref="BH14:BH15"/>
    <mergeCell ref="BK14:BK15"/>
    <mergeCell ref="BE16:BE17"/>
    <mergeCell ref="BF16:BF17"/>
    <mergeCell ref="BG16:BG17"/>
    <mergeCell ref="BH16:BH17"/>
    <mergeCell ref="BI16:BI17"/>
    <mergeCell ref="BK16:BK17"/>
    <mergeCell ref="BF18:BF19"/>
    <mergeCell ref="BG18:BG19"/>
    <mergeCell ref="BH18:BH19"/>
    <mergeCell ref="BI18:BI19"/>
    <mergeCell ref="BK18:BK19"/>
    <mergeCell ref="BF20:BF21"/>
    <mergeCell ref="BG20:BG21"/>
    <mergeCell ref="BH20:BH21"/>
    <mergeCell ref="BI20:BI21"/>
    <mergeCell ref="BK20:BK21"/>
    <mergeCell ref="BE22:BE23"/>
    <mergeCell ref="BF22:BF23"/>
    <mergeCell ref="BG22:BG23"/>
    <mergeCell ref="BH22:BH23"/>
    <mergeCell ref="BI22:BI23"/>
    <mergeCell ref="BK22:BK23"/>
    <mergeCell ref="BE24:BE25"/>
    <mergeCell ref="BF24:BF25"/>
    <mergeCell ref="BG24:BG25"/>
    <mergeCell ref="BH24:BH25"/>
    <mergeCell ref="BI24:BI25"/>
    <mergeCell ref="BK24:BK25"/>
    <mergeCell ref="BF26:BF27"/>
    <mergeCell ref="BG26:BG27"/>
    <mergeCell ref="BH26:BH27"/>
    <mergeCell ref="BI26:BI27"/>
    <mergeCell ref="BK26:BK27"/>
    <mergeCell ref="BF30:BF31"/>
    <mergeCell ref="BG30:BG31"/>
    <mergeCell ref="BH30:BH31"/>
    <mergeCell ref="BI30:BI31"/>
    <mergeCell ref="BK30:BK31"/>
    <mergeCell ref="BJ6:BJ7"/>
    <mergeCell ref="BE10:BE11"/>
    <mergeCell ref="BJ10:BJ11"/>
    <mergeCell ref="BE12:BE13"/>
    <mergeCell ref="BJ12:BJ13"/>
    <mergeCell ref="BI14:BI15"/>
    <mergeCell ref="BJ14:BJ15"/>
    <mergeCell ref="BJ16:BJ17"/>
    <mergeCell ref="BE18:BE19"/>
    <mergeCell ref="BJ18:BJ19"/>
    <mergeCell ref="BE20:BE21"/>
    <mergeCell ref="BJ20:BJ21"/>
    <mergeCell ref="BJ22:BJ23"/>
    <mergeCell ref="BJ24:BJ25"/>
    <mergeCell ref="BE26:BE27"/>
    <mergeCell ref="BJ26:BJ27"/>
    <mergeCell ref="BJ30:BJ31"/>
    <mergeCell ref="AA30:AA31"/>
    <mergeCell ref="AC6:AC7"/>
    <mergeCell ref="AC8:AC9"/>
    <mergeCell ref="AC10:AC11"/>
    <mergeCell ref="AC12:AC13"/>
    <mergeCell ref="AC14:AC15"/>
    <mergeCell ref="AC16:AC17"/>
    <mergeCell ref="AC18:AC19"/>
    <mergeCell ref="AC20:AC21"/>
    <mergeCell ref="AC22:AC23"/>
    <mergeCell ref="AC24:AC25"/>
    <mergeCell ref="AC26:AC27"/>
    <mergeCell ref="AC30:AC31"/>
    <mergeCell ref="AE6:AE7"/>
    <mergeCell ref="AE10:AE11"/>
    <mergeCell ref="AE12:AE13"/>
    <mergeCell ref="AE14:AE15"/>
    <mergeCell ref="AE16:AE17"/>
    <mergeCell ref="AE18:AE19"/>
    <mergeCell ref="AE20:AE21"/>
    <mergeCell ref="AE22:AE23"/>
    <mergeCell ref="AE24:AE25"/>
    <mergeCell ref="AE26:AE27"/>
    <mergeCell ref="AE30:AE31"/>
    <mergeCell ref="AF14:AF15"/>
    <mergeCell ref="AG30:AG31"/>
    <mergeCell ref="Z6:Z7"/>
    <mergeCell ref="Z10:Z11"/>
    <mergeCell ref="Z12:Z13"/>
    <mergeCell ref="Z18:Z19"/>
    <mergeCell ref="Z20:Z21"/>
    <mergeCell ref="Z26:Z27"/>
    <mergeCell ref="JA10:JE10"/>
    <mergeCell ref="JH10:JH11"/>
    <mergeCell ref="JI10:JI11"/>
    <mergeCell ref="JJ10:JJ11"/>
    <mergeCell ref="JK10:JK11"/>
    <mergeCell ref="JL10:JL11"/>
    <mergeCell ref="JM10:JM11"/>
    <mergeCell ref="JN10:JN11"/>
    <mergeCell ref="GH11:GL11"/>
    <mergeCell ref="GM11:GQ11"/>
    <mergeCell ref="GS11:GW11"/>
    <mergeCell ref="GX11:HB11"/>
    <mergeCell ref="HD11:HH11"/>
    <mergeCell ref="HI11:HM11"/>
    <mergeCell ref="HO11:HS11"/>
    <mergeCell ref="HT11:HX11"/>
    <mergeCell ref="HZ11:ID11"/>
    <mergeCell ref="IE11:II11"/>
    <mergeCell ref="IK11:IO11"/>
    <mergeCell ref="IP11:IT11"/>
    <mergeCell ref="IV11:IZ11"/>
    <mergeCell ref="JA11:JE11"/>
    <mergeCell ref="GG12:GG13"/>
    <mergeCell ref="GH12:GL12"/>
    <mergeCell ref="GM12:GQ12"/>
    <mergeCell ref="GS12:GW12"/>
    <mergeCell ref="GX12:HB12"/>
    <mergeCell ref="CR26:CR27"/>
    <mergeCell ref="CS28:CT28"/>
    <mergeCell ref="CV28:CW28"/>
    <mergeCell ref="CY28:CZ28"/>
    <mergeCell ref="DB28:DC28"/>
    <mergeCell ref="DE28:DF28"/>
    <mergeCell ref="DH28:DI28"/>
    <mergeCell ref="DK28:DL28"/>
    <mergeCell ref="CS29:CT29"/>
    <mergeCell ref="CV29:CW29"/>
    <mergeCell ref="CY29:CZ29"/>
    <mergeCell ref="DB29:DC29"/>
    <mergeCell ref="DE29:DF29"/>
    <mergeCell ref="DH29:DI29"/>
    <mergeCell ref="DK29:DL29"/>
    <mergeCell ref="CR30:CR31"/>
    <mergeCell ref="CV32:CW32"/>
    <mergeCell ref="CY32:CZ32"/>
    <mergeCell ref="DB32:DC32"/>
    <mergeCell ref="DE32:DF32"/>
    <mergeCell ref="CR12:CR13"/>
    <mergeCell ref="CR14:CR15"/>
    <mergeCell ref="CR16:CR17"/>
    <mergeCell ref="CR18:CR19"/>
    <mergeCell ref="CR20:CR21"/>
    <mergeCell ref="CR22:CR23"/>
    <mergeCell ref="C26:C27"/>
    <mergeCell ref="CS2:CT2"/>
    <mergeCell ref="CV2:CW2"/>
    <mergeCell ref="CY2:CZ2"/>
    <mergeCell ref="DB2:DC2"/>
    <mergeCell ref="DE2:DF2"/>
    <mergeCell ref="DH2:DI2"/>
    <mergeCell ref="CS3:CT3"/>
    <mergeCell ref="CV3:CW3"/>
    <mergeCell ref="CY3:CZ3"/>
    <mergeCell ref="DB3:DC3"/>
    <mergeCell ref="DE3:DF3"/>
    <mergeCell ref="DH3:DI3"/>
    <mergeCell ref="CS4:CT5"/>
    <mergeCell ref="CV4:CW5"/>
    <mergeCell ref="CY4:CZ5"/>
    <mergeCell ref="DB4:DC5"/>
    <mergeCell ref="DE4:DF5"/>
    <mergeCell ref="DH4:DI5"/>
    <mergeCell ref="DK4:DL5"/>
    <mergeCell ref="CR6:CR7"/>
    <mergeCell ref="CR8:CR9"/>
    <mergeCell ref="CR10:CR11"/>
    <mergeCell ref="AA26:AA27"/>
    <mergeCell ref="AB26:AB27"/>
    <mergeCell ref="AD26:AD27"/>
    <mergeCell ref="AF26:AF27"/>
    <mergeCell ref="D28:E28"/>
    <mergeCell ref="G28:H28"/>
    <mergeCell ref="J28:K28"/>
    <mergeCell ref="M28:N28"/>
    <mergeCell ref="P28:Q28"/>
    <mergeCell ref="S28:T28"/>
    <mergeCell ref="V28:W28"/>
    <mergeCell ref="D29:E29"/>
    <mergeCell ref="G29:H29"/>
    <mergeCell ref="J29:K29"/>
    <mergeCell ref="M29:N29"/>
    <mergeCell ref="P29:Q29"/>
    <mergeCell ref="S29:T29"/>
    <mergeCell ref="V29:W29"/>
    <mergeCell ref="C30:C31"/>
    <mergeCell ref="AB30:AB31"/>
    <mergeCell ref="AD30:AD31"/>
    <mergeCell ref="AF30:AF31"/>
    <mergeCell ref="G32:H32"/>
    <mergeCell ref="J32:K32"/>
    <mergeCell ref="M32:N32"/>
    <mergeCell ref="P32:Q32"/>
    <mergeCell ref="CR24:CR25"/>
    <mergeCell ref="AH26:AH27"/>
    <mergeCell ref="AI28:AJ28"/>
    <mergeCell ref="AL28:AM28"/>
    <mergeCell ref="AO28:AP28"/>
    <mergeCell ref="AR28:AS28"/>
    <mergeCell ref="AU28:AV28"/>
    <mergeCell ref="AX28:AY28"/>
    <mergeCell ref="BA28:BB28"/>
    <mergeCell ref="AI29:AJ29"/>
    <mergeCell ref="AL29:AM29"/>
    <mergeCell ref="AO29:AP29"/>
    <mergeCell ref="AR29:AS29"/>
    <mergeCell ref="AU29:AV29"/>
    <mergeCell ref="AX29:AY29"/>
    <mergeCell ref="BA29:BB29"/>
    <mergeCell ref="AH30:AH31"/>
    <mergeCell ref="AL32:AM32"/>
    <mergeCell ref="AO32:AP32"/>
    <mergeCell ref="AR32:AS32"/>
    <mergeCell ref="AU32:AV32"/>
    <mergeCell ref="CC28:CD28"/>
    <mergeCell ref="CF28:CG28"/>
    <mergeCell ref="BN29:BO29"/>
    <mergeCell ref="BQ29:BR29"/>
    <mergeCell ref="C12:C13"/>
    <mergeCell ref="AA12:AA13"/>
    <mergeCell ref="AB12:AB13"/>
    <mergeCell ref="AD12:AD13"/>
    <mergeCell ref="AF12:AF13"/>
    <mergeCell ref="C14:C15"/>
    <mergeCell ref="Z14:Z15"/>
    <mergeCell ref="AA14:AA15"/>
    <mergeCell ref="AB14:AB15"/>
    <mergeCell ref="AD14:AD15"/>
    <mergeCell ref="C16:C17"/>
    <mergeCell ref="Z16:Z17"/>
    <mergeCell ref="AA16:AA17"/>
    <mergeCell ref="AB16:AB17"/>
    <mergeCell ref="AD16:AD17"/>
    <mergeCell ref="AF16:AF17"/>
    <mergeCell ref="C18:C19"/>
    <mergeCell ref="AA18:AA19"/>
    <mergeCell ref="AB18:AB19"/>
    <mergeCell ref="AD18:AD19"/>
    <mergeCell ref="AF18:AF19"/>
    <mergeCell ref="C20:C21"/>
    <mergeCell ref="AA20:AA21"/>
    <mergeCell ref="AB20:AB21"/>
    <mergeCell ref="AD20:AD21"/>
    <mergeCell ref="AF20:AF21"/>
    <mergeCell ref="C22:C23"/>
    <mergeCell ref="Z22:Z23"/>
    <mergeCell ref="AA22:AA23"/>
    <mergeCell ref="AB22:AB23"/>
    <mergeCell ref="AD22:AD23"/>
    <mergeCell ref="AF22:AF23"/>
    <mergeCell ref="C24:C25"/>
    <mergeCell ref="Z24:Z25"/>
    <mergeCell ref="AA24:AA25"/>
    <mergeCell ref="AB24:AB25"/>
    <mergeCell ref="AD24:AD25"/>
    <mergeCell ref="AF24:AF25"/>
    <mergeCell ref="D2:E2"/>
    <mergeCell ref="G2:H2"/>
    <mergeCell ref="J2:K2"/>
    <mergeCell ref="M2:N2"/>
    <mergeCell ref="P2:Q2"/>
    <mergeCell ref="S2:T2"/>
    <mergeCell ref="D3:E3"/>
    <mergeCell ref="G3:H3"/>
    <mergeCell ref="J3:K3"/>
    <mergeCell ref="M3:N3"/>
    <mergeCell ref="P3:Q3"/>
    <mergeCell ref="S3:T3"/>
    <mergeCell ref="D4:E5"/>
    <mergeCell ref="G4:H5"/>
    <mergeCell ref="J4:K5"/>
    <mergeCell ref="M4:N5"/>
    <mergeCell ref="P4:Q5"/>
    <mergeCell ref="S4:T5"/>
    <mergeCell ref="V4:W5"/>
    <mergeCell ref="C6:C7"/>
    <mergeCell ref="AA6:AA7"/>
    <mergeCell ref="AB6:AB7"/>
    <mergeCell ref="AD6:AD7"/>
    <mergeCell ref="AF6:AF7"/>
    <mergeCell ref="C8:C9"/>
    <mergeCell ref="AA8:AA9"/>
    <mergeCell ref="AB8:AB9"/>
    <mergeCell ref="AD8:AD9"/>
    <mergeCell ref="AF8:AF9"/>
    <mergeCell ref="C10:C11"/>
    <mergeCell ref="AA10:AA11"/>
    <mergeCell ref="AB10:AB11"/>
    <mergeCell ref="AD10:AD11"/>
    <mergeCell ref="AF10:AF11"/>
    <mergeCell ref="GH36:GI36"/>
    <mergeCell ref="GJ36:GK36"/>
    <mergeCell ref="GL36:GM36"/>
    <mergeCell ref="GN36:GO36"/>
    <mergeCell ref="GP36:GQ36"/>
    <mergeCell ref="GS36:GT36"/>
    <mergeCell ref="FB6:FB7"/>
    <mergeCell ref="FB24:FB25"/>
    <mergeCell ref="FB26:FB27"/>
    <mergeCell ref="FB12:FB13"/>
    <mergeCell ref="FB14:FB15"/>
    <mergeCell ref="FB16:FB17"/>
    <mergeCell ref="FB22:FB23"/>
    <mergeCell ref="FB8:FB9"/>
    <mergeCell ref="FB10:FB11"/>
    <mergeCell ref="FB18:FB19"/>
    <mergeCell ref="FB20:FB21"/>
    <mergeCell ref="HD12:HH12"/>
    <mergeCell ref="HI12:HM12"/>
    <mergeCell ref="HO12:HS12"/>
    <mergeCell ref="HT12:HX12"/>
    <mergeCell ref="A6:A7"/>
    <mergeCell ref="A8:A9"/>
    <mergeCell ref="A10:A11"/>
    <mergeCell ref="A12:A13"/>
    <mergeCell ref="A16:A17"/>
    <mergeCell ref="A18:A19"/>
    <mergeCell ref="A14:A15"/>
    <mergeCell ref="HZ12:ID12"/>
    <mergeCell ref="IE12:II12"/>
    <mergeCell ref="IK12:IO12"/>
    <mergeCell ref="IP12:IT12"/>
    <mergeCell ref="IV12:IZ12"/>
    <mergeCell ref="JA12:JE12"/>
    <mergeCell ref="JH12:JH13"/>
    <mergeCell ref="JI12:JI13"/>
    <mergeCell ref="JJ12:JJ13"/>
    <mergeCell ref="JK12:JK13"/>
    <mergeCell ref="JL12:JL13"/>
    <mergeCell ref="JM12:JM13"/>
    <mergeCell ref="JN12:JN13"/>
    <mergeCell ref="GH13:GL13"/>
    <mergeCell ref="GM13:GQ13"/>
    <mergeCell ref="GS13:GW13"/>
    <mergeCell ref="GX13:HB13"/>
    <mergeCell ref="HD13:HH13"/>
    <mergeCell ref="HI13:HM13"/>
    <mergeCell ref="HO13:HS13"/>
    <mergeCell ref="HT13:HX13"/>
    <mergeCell ref="HZ13:ID13"/>
    <mergeCell ref="IE13:II13"/>
    <mergeCell ref="IK13:IO13"/>
    <mergeCell ref="IP13:IT13"/>
    <mergeCell ref="IV13:IZ13"/>
    <mergeCell ref="JA13:JE13"/>
    <mergeCell ref="A30:A31"/>
    <mergeCell ref="A20:A21"/>
    <mergeCell ref="A22:A23"/>
    <mergeCell ref="A24:A25"/>
    <mergeCell ref="A26:A27"/>
    <mergeCell ref="GG20:GG21"/>
    <mergeCell ref="GH20:GL20"/>
    <mergeCell ref="GM20:GQ20"/>
    <mergeCell ref="GS20:GW20"/>
    <mergeCell ref="GX20:HB20"/>
    <mergeCell ref="HD20:HH20"/>
    <mergeCell ref="HI20:HM20"/>
    <mergeCell ref="HO20:HS20"/>
    <mergeCell ref="HT20:HX20"/>
    <mergeCell ref="HZ20:ID20"/>
    <mergeCell ref="IE20:II20"/>
    <mergeCell ref="IK20:IO20"/>
    <mergeCell ref="IP20:IT20"/>
    <mergeCell ref="IV20:IZ20"/>
    <mergeCell ref="JA20:JE20"/>
    <mergeCell ref="JH20:JH21"/>
    <mergeCell ref="AI2:AJ2"/>
    <mergeCell ref="AL2:AM2"/>
    <mergeCell ref="AO2:AP2"/>
    <mergeCell ref="AR2:AS2"/>
    <mergeCell ref="AU2:AV2"/>
    <mergeCell ref="AX2:AY2"/>
    <mergeCell ref="AI3:AJ3"/>
    <mergeCell ref="AL3:AM3"/>
    <mergeCell ref="AO3:AP3"/>
    <mergeCell ref="AR3:AS3"/>
    <mergeCell ref="AU3:AV3"/>
    <mergeCell ref="AX3:AY3"/>
    <mergeCell ref="AI4:AJ5"/>
    <mergeCell ref="AL4:AM5"/>
    <mergeCell ref="AO4:AP5"/>
    <mergeCell ref="AR4:AS5"/>
    <mergeCell ref="AU4:AV5"/>
    <mergeCell ref="AX4:AY5"/>
    <mergeCell ref="BA4:BB5"/>
    <mergeCell ref="AH6:AH7"/>
    <mergeCell ref="AH8:AH9"/>
    <mergeCell ref="AH10:AH11"/>
    <mergeCell ref="BE6:BE7"/>
    <mergeCell ref="AH12:AH13"/>
    <mergeCell ref="AH14:AH15"/>
    <mergeCell ref="AH16:AH17"/>
    <mergeCell ref="AH18:AH19"/>
    <mergeCell ref="AH20:AH21"/>
    <mergeCell ref="AH22:AH23"/>
    <mergeCell ref="AH24:AH25"/>
    <mergeCell ref="CC2:CD2"/>
    <mergeCell ref="BN3:BO3"/>
    <mergeCell ref="BQ3:BR3"/>
    <mergeCell ref="BT3:BU3"/>
    <mergeCell ref="BW3:BX3"/>
    <mergeCell ref="BZ3:CA3"/>
    <mergeCell ref="CC3:CD3"/>
    <mergeCell ref="BN4:BO5"/>
    <mergeCell ref="BQ4:BR5"/>
    <mergeCell ref="BT4:BU5"/>
    <mergeCell ref="BW4:BX5"/>
    <mergeCell ref="BZ4:CA5"/>
    <mergeCell ref="CC4:CD5"/>
    <mergeCell ref="CF4:CG5"/>
    <mergeCell ref="BM6:BM7"/>
    <mergeCell ref="BM8:BM9"/>
    <mergeCell ref="BM10:BM11"/>
    <mergeCell ref="BM12:BM13"/>
    <mergeCell ref="BN2:BO2"/>
    <mergeCell ref="BQ2:BR2"/>
    <mergeCell ref="BT2:BU2"/>
    <mergeCell ref="BW2:BX2"/>
    <mergeCell ref="BZ2:CA2"/>
    <mergeCell ref="CJ6:CJ7"/>
    <mergeCell ref="BT29:BU29"/>
    <mergeCell ref="BW29:BX29"/>
    <mergeCell ref="BZ29:CA29"/>
    <mergeCell ref="CC29:CD29"/>
    <mergeCell ref="CF29:CG29"/>
    <mergeCell ref="BM30:BM31"/>
    <mergeCell ref="BQ32:BR32"/>
    <mergeCell ref="BT32:BU32"/>
    <mergeCell ref="BW32:BX32"/>
    <mergeCell ref="BZ32:CA32"/>
    <mergeCell ref="BM16:BM17"/>
    <mergeCell ref="BM18:BM19"/>
    <mergeCell ref="BM20:BM21"/>
    <mergeCell ref="BM22:BM23"/>
    <mergeCell ref="BM24:BM25"/>
    <mergeCell ref="BM26:BM27"/>
    <mergeCell ref="BM14:BM15"/>
    <mergeCell ref="BN28:BO28"/>
    <mergeCell ref="BQ28:BR28"/>
    <mergeCell ref="BT28:BU28"/>
    <mergeCell ref="BW28:BX28"/>
    <mergeCell ref="BZ28:CA28"/>
    <mergeCell ref="CJ24:CJ25"/>
    <mergeCell ref="CK24:CK25"/>
    <mergeCell ref="CL24:CL25"/>
    <mergeCell ref="CM24:CM25"/>
    <mergeCell ref="CN24:CN25"/>
    <mergeCell ref="CP24:CP25"/>
    <mergeCell ref="CK26:CK27"/>
    <mergeCell ref="CL26:CL27"/>
    <mergeCell ref="DX2:DY2"/>
    <mergeCell ref="EA2:EB2"/>
    <mergeCell ref="ED2:EE2"/>
    <mergeCell ref="EG2:EH2"/>
    <mergeCell ref="EJ2:EK2"/>
    <mergeCell ref="EM2:EN2"/>
    <mergeCell ref="DX3:DY3"/>
    <mergeCell ref="EA3:EB3"/>
    <mergeCell ref="ED3:EE3"/>
    <mergeCell ref="EG3:EH3"/>
    <mergeCell ref="EJ3:EK3"/>
    <mergeCell ref="EM3:EN3"/>
    <mergeCell ref="DX4:DY5"/>
    <mergeCell ref="EA4:EB5"/>
    <mergeCell ref="ED4:EE5"/>
    <mergeCell ref="EG4:EH5"/>
    <mergeCell ref="EJ4:EK5"/>
    <mergeCell ref="EM4:EN5"/>
    <mergeCell ref="EP4:EQ5"/>
    <mergeCell ref="DW6:DW7"/>
    <mergeCell ref="DW8:DW9"/>
    <mergeCell ref="DW10:DW11"/>
    <mergeCell ref="ET6:ET7"/>
    <mergeCell ref="EU6:EU7"/>
    <mergeCell ref="EV6:EV7"/>
    <mergeCell ref="EW6:EW7"/>
    <mergeCell ref="EX6:EX7"/>
    <mergeCell ref="EY6:EY7"/>
    <mergeCell ref="EZ6:EZ7"/>
    <mergeCell ref="EU8:EU9"/>
    <mergeCell ref="EV8:EV9"/>
    <mergeCell ref="EW8:EW9"/>
    <mergeCell ref="EX8:EX9"/>
    <mergeCell ref="EZ8:EZ9"/>
    <mergeCell ref="ET10:ET11"/>
    <mergeCell ref="EU10:EU11"/>
    <mergeCell ref="EV10:EV11"/>
    <mergeCell ref="EW10:EW11"/>
    <mergeCell ref="EX10:EX11"/>
    <mergeCell ref="EY10:EY11"/>
    <mergeCell ref="EZ10:EZ11"/>
    <mergeCell ref="DW26:DW27"/>
    <mergeCell ref="DX28:DY28"/>
    <mergeCell ref="EA28:EB28"/>
    <mergeCell ref="ED28:EE28"/>
    <mergeCell ref="EG28:EH28"/>
    <mergeCell ref="EJ28:EK28"/>
    <mergeCell ref="EM28:EN28"/>
    <mergeCell ref="EP28:EQ28"/>
    <mergeCell ref="DX29:DY29"/>
    <mergeCell ref="EA29:EB29"/>
    <mergeCell ref="ED29:EE29"/>
    <mergeCell ref="EG29:EH29"/>
    <mergeCell ref="EJ29:EK29"/>
    <mergeCell ref="EM29:EN29"/>
    <mergeCell ref="EP29:EQ29"/>
    <mergeCell ref="DW30:DW31"/>
    <mergeCell ref="EA32:EB32"/>
    <mergeCell ref="ED32:EE32"/>
    <mergeCell ref="EG32:EH32"/>
    <mergeCell ref="EJ32:EK32"/>
    <mergeCell ref="DW12:DW13"/>
    <mergeCell ref="DW14:DW15"/>
    <mergeCell ref="DW16:DW17"/>
    <mergeCell ref="DW18:DW19"/>
    <mergeCell ref="DW20:DW21"/>
    <mergeCell ref="DW22:DW23"/>
    <mergeCell ref="DW24:DW25"/>
    <mergeCell ref="FC2:FD2"/>
    <mergeCell ref="FF2:FG2"/>
    <mergeCell ref="FI2:FJ2"/>
    <mergeCell ref="FL2:FM2"/>
    <mergeCell ref="FO2:FP2"/>
    <mergeCell ref="FR2:FS2"/>
    <mergeCell ref="FC3:FD3"/>
    <mergeCell ref="FF3:FG3"/>
    <mergeCell ref="FI3:FJ3"/>
    <mergeCell ref="FL3:FM3"/>
    <mergeCell ref="FO3:FP3"/>
    <mergeCell ref="FR3:FS3"/>
    <mergeCell ref="FC4:FD5"/>
    <mergeCell ref="FF4:FG5"/>
    <mergeCell ref="FI4:FJ5"/>
    <mergeCell ref="FL4:FM5"/>
    <mergeCell ref="FO4:FP5"/>
    <mergeCell ref="FR4:FS5"/>
    <mergeCell ref="FU4:FV5"/>
    <mergeCell ref="GE6:GE7"/>
    <mergeCell ref="GE8:GE9"/>
    <mergeCell ref="GE10:GE11"/>
    <mergeCell ref="FC28:FD28"/>
    <mergeCell ref="FF28:FG28"/>
    <mergeCell ref="FI28:FJ28"/>
    <mergeCell ref="FL28:FM28"/>
    <mergeCell ref="FO28:FP28"/>
    <mergeCell ref="FR28:FS28"/>
    <mergeCell ref="FU28:FV28"/>
    <mergeCell ref="FC29:FD29"/>
    <mergeCell ref="FF29:FG29"/>
    <mergeCell ref="FI29:FJ29"/>
    <mergeCell ref="FL29:FM29"/>
    <mergeCell ref="FO29:FP29"/>
    <mergeCell ref="FR29:FS29"/>
    <mergeCell ref="FU29:FV29"/>
    <mergeCell ref="FB40:FB41"/>
    <mergeCell ref="FF32:FG32"/>
    <mergeCell ref="FI32:FJ32"/>
    <mergeCell ref="FL32:FM32"/>
    <mergeCell ref="FO32:FP32"/>
    <mergeCell ref="GE12:GE13"/>
  </mergeCells>
  <conditionalFormatting sqref="AA6:AA27 JI8:JI21 JI24:JI27">
    <cfRule type="expression" dxfId="46" priority="55">
      <formula>AA6&lt;Z6</formula>
    </cfRule>
  </conditionalFormatting>
  <conditionalFormatting sqref="BF6:BF27">
    <cfRule type="expression" dxfId="45" priority="40">
      <formula>BF6&lt;BE6</formula>
    </cfRule>
  </conditionalFormatting>
  <conditionalFormatting sqref="AC6:AC27 JK8:JK21 JN8:JN21 JN24:JN27 JK24:JK27">
    <cfRule type="expression" dxfId="44" priority="53">
      <formula>AB6&lt;0</formula>
    </cfRule>
  </conditionalFormatting>
  <conditionalFormatting sqref="BH30:BH31">
    <cfRule type="expression" dxfId="43" priority="35">
      <formula>BG30&lt;0</formula>
    </cfRule>
  </conditionalFormatting>
  <conditionalFormatting sqref="AF30:AF31">
    <cfRule type="expression" dxfId="42" priority="41">
      <formula>AE30&lt;0</formula>
    </cfRule>
  </conditionalFormatting>
  <conditionalFormatting sqref="AF6:AF27">
    <cfRule type="expression" dxfId="41" priority="51">
      <formula>AE6&lt;0</formula>
    </cfRule>
  </conditionalFormatting>
  <conditionalFormatting sqref="BF30:BF31">
    <cfRule type="expression" dxfId="40" priority="36">
      <formula>BF30&lt;BE30</formula>
    </cfRule>
  </conditionalFormatting>
  <conditionalFormatting sqref="AG30:AG31">
    <cfRule type="expression" dxfId="39" priority="48">
      <formula>AF30&lt;0</formula>
    </cfRule>
  </conditionalFormatting>
  <conditionalFormatting sqref="BK30:BK31">
    <cfRule type="expression" dxfId="38" priority="34">
      <formula>BJ30&lt;0</formula>
    </cfRule>
  </conditionalFormatting>
  <conditionalFormatting sqref="AA30:AA31">
    <cfRule type="expression" dxfId="37" priority="44">
      <formula>AA30&lt;Z30</formula>
    </cfRule>
  </conditionalFormatting>
  <conditionalFormatting sqref="AC30:AC31">
    <cfRule type="expression" dxfId="36" priority="43">
      <formula>AB30&lt;0</formula>
    </cfRule>
  </conditionalFormatting>
  <conditionalFormatting sqref="BH6:BH27">
    <cfRule type="expression" dxfId="35" priority="39">
      <formula>BG6&lt;0</formula>
    </cfRule>
  </conditionalFormatting>
  <conditionalFormatting sqref="BK6:BK27">
    <cfRule type="expression" dxfId="34" priority="38">
      <formula>BJ6&lt;0</formula>
    </cfRule>
  </conditionalFormatting>
  <conditionalFormatting sqref="CK6:CK27">
    <cfRule type="expression" dxfId="33" priority="33">
      <formula>CK6&lt;CJ6</formula>
    </cfRule>
  </conditionalFormatting>
  <conditionalFormatting sqref="CM30:CM31">
    <cfRule type="expression" dxfId="32" priority="29">
      <formula>CL30&lt;0</formula>
    </cfRule>
  </conditionalFormatting>
  <conditionalFormatting sqref="CK30:CK31">
    <cfRule type="expression" dxfId="31" priority="30">
      <formula>CK30&lt;CJ30</formula>
    </cfRule>
  </conditionalFormatting>
  <conditionalFormatting sqref="CP30:CP31">
    <cfRule type="expression" dxfId="30" priority="28">
      <formula>CO30&lt;0</formula>
    </cfRule>
  </conditionalFormatting>
  <conditionalFormatting sqref="CM6:CM27">
    <cfRule type="expression" dxfId="29" priority="32">
      <formula>CL6&lt;0</formula>
    </cfRule>
  </conditionalFormatting>
  <conditionalFormatting sqref="CP6:CP27">
    <cfRule type="expression" dxfId="28" priority="31">
      <formula>CO6&lt;0</formula>
    </cfRule>
  </conditionalFormatting>
  <conditionalFormatting sqref="DP6:DP27">
    <cfRule type="expression" dxfId="27" priority="27">
      <formula>DP6&lt;DO6</formula>
    </cfRule>
  </conditionalFormatting>
  <conditionalFormatting sqref="DR30:DR31">
    <cfRule type="expression" dxfId="26" priority="23">
      <formula>DQ30&lt;0</formula>
    </cfRule>
  </conditionalFormatting>
  <conditionalFormatting sqref="DP30:DP31">
    <cfRule type="expression" dxfId="25" priority="24">
      <formula>DP30&lt;DO30</formula>
    </cfRule>
  </conditionalFormatting>
  <conditionalFormatting sqref="DU30:DU31">
    <cfRule type="expression" dxfId="24" priority="22">
      <formula>DT30&lt;0</formula>
    </cfRule>
  </conditionalFormatting>
  <conditionalFormatting sqref="DR6:DR27">
    <cfRule type="expression" dxfId="23" priority="26">
      <formula>DQ6&lt;0</formula>
    </cfRule>
  </conditionalFormatting>
  <conditionalFormatting sqref="DU6:DU27">
    <cfRule type="expression" dxfId="22" priority="25">
      <formula>DT6&lt;0</formula>
    </cfRule>
  </conditionalFormatting>
  <conditionalFormatting sqref="EU6:EU27">
    <cfRule type="expression" dxfId="21" priority="21">
      <formula>EU6&lt;ET6</formula>
    </cfRule>
  </conditionalFormatting>
  <conditionalFormatting sqref="EW30:EW31">
    <cfRule type="expression" dxfId="20" priority="17">
      <formula>EV30&lt;0</formula>
    </cfRule>
  </conditionalFormatting>
  <conditionalFormatting sqref="EU30:EU31">
    <cfRule type="expression" dxfId="19" priority="18">
      <formula>EU30&lt;ET30</formula>
    </cfRule>
  </conditionalFormatting>
  <conditionalFormatting sqref="EW6:EW27">
    <cfRule type="expression" dxfId="18" priority="20">
      <formula>EV6&lt;0</formula>
    </cfRule>
  </conditionalFormatting>
  <conditionalFormatting sqref="EZ6:EZ27">
    <cfRule type="expression" dxfId="17" priority="19">
      <formula>EY6&lt;0</formula>
    </cfRule>
  </conditionalFormatting>
  <conditionalFormatting sqref="FZ6:FZ27">
    <cfRule type="expression" dxfId="16" priority="15">
      <formula>FZ6&lt;FY6</formula>
    </cfRule>
  </conditionalFormatting>
  <conditionalFormatting sqref="GB40:GB41">
    <cfRule type="expression" dxfId="15" priority="11">
      <formula>GA40&lt;0</formula>
    </cfRule>
  </conditionalFormatting>
  <conditionalFormatting sqref="FZ40:FZ41">
    <cfRule type="expression" dxfId="14" priority="12">
      <formula>FZ40&lt;FY40</formula>
    </cfRule>
  </conditionalFormatting>
  <conditionalFormatting sqref="GE40:GE41">
    <cfRule type="expression" dxfId="13" priority="10">
      <formula>GD40&lt;0</formula>
    </cfRule>
  </conditionalFormatting>
  <conditionalFormatting sqref="GB6:GB27">
    <cfRule type="expression" dxfId="12" priority="14">
      <formula>GA6&lt;0</formula>
    </cfRule>
  </conditionalFormatting>
  <conditionalFormatting sqref="GE6:GF27">
    <cfRule type="expression" dxfId="11" priority="13">
      <formula>GD6&lt;0</formula>
    </cfRule>
  </conditionalFormatting>
  <conditionalFormatting sqref="EW40:EW41">
    <cfRule type="expression" dxfId="10" priority="4">
      <formula>EV40&lt;0</formula>
    </cfRule>
  </conditionalFormatting>
  <conditionalFormatting sqref="EU40:EU41">
    <cfRule type="expression" dxfId="9" priority="5">
      <formula>EU40&lt;ET40</formula>
    </cfRule>
  </conditionalFormatting>
  <conditionalFormatting sqref="EZ40:EZ41">
    <cfRule type="expression" dxfId="8" priority="3">
      <formula>EY40&lt;0</formula>
    </cfRule>
  </conditionalFormatting>
  <conditionalFormatting sqref="JI22:JI23">
    <cfRule type="expression" dxfId="7" priority="2">
      <formula>JI22&lt;JH22</formula>
    </cfRule>
  </conditionalFormatting>
  <conditionalFormatting sqref="JN22:JN23 JK22:JK23">
    <cfRule type="expression" dxfId="6" priority="1">
      <formula>JJ22&lt;0</formula>
    </cfRule>
  </conditionalFormatting>
  <pageMargins left="0" right="0" top="0" bottom="0" header="0" footer="0"/>
  <pageSetup paperSize="9" scale="98" fitToWidth="0" orientation="landscape" horizontalDpi="4294967294" verticalDpi="4294967294" r:id="rId1"/>
  <headerFooter alignWithMargins="0">
    <oddHeader>&amp;LPréparé par JULIEN SULTANA le &amp;D&amp;CEMPLOIS DU TEMPS</oddHeader>
  </headerFooter>
  <rowBreaks count="3" manualBreakCount="3">
    <brk id="15" max="16383" man="1"/>
    <brk id="19" max="16383" man="1"/>
    <brk id="33" max="16383" man="1"/>
  </rowBreaks>
  <colBreaks count="6" manualBreakCount="6">
    <brk id="1" max="1048575" man="1"/>
    <brk id="32" max="1048575" man="1"/>
    <brk id="63" max="1048575" man="1"/>
    <brk id="94" max="1048575" man="1"/>
    <brk id="125" max="1048575" man="1"/>
    <brk id="156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</dc:creator>
  <cp:lastModifiedBy>JULIEN M</cp:lastModifiedBy>
  <cp:lastPrinted>2015-11-03T12:21:24Z</cp:lastPrinted>
  <dcterms:created xsi:type="dcterms:W3CDTF">2013-08-30T06:51:48Z</dcterms:created>
  <dcterms:modified xsi:type="dcterms:W3CDTF">2015-11-08T06:57:46Z</dcterms:modified>
</cp:coreProperties>
</file>