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7170" windowWidth="19440" windowHeight="4755"/>
  </bookViews>
  <sheets>
    <sheet name="Cal" sheetId="1" r:id="rId1"/>
    <sheet name="Hebdotest" sheetId="11" r:id="rId2"/>
    <sheet name="Param" sheetId="2" r:id="rId3"/>
    <sheet name="FWE" sheetId="3" state="hidden" r:id="rId4"/>
    <sheet name="RefHebdo" sheetId="9" state="hidden" r:id="rId5"/>
    <sheet name="Print" sheetId="14" state="hidden" r:id="rId6"/>
  </sheets>
  <functionGroups builtInGroupCount="17"/>
  <definedNames>
    <definedName name="_xlnm._FilterDatabase" localSheetId="0" hidden="1">Cal!$A$1:$AB$366</definedName>
    <definedName name="_xlnm._FilterDatabase" localSheetId="1" hidden="1">Hebdotest!$A$1:$B$366</definedName>
    <definedName name="ACB">OFFSET(Param!$AF$1,1,,COUNTA(Param!$AF:$AF)-1)</definedName>
    <definedName name="ACBag">Param!$AF$2:$AF$26</definedName>
    <definedName name="ACBpost">Param!$X$2:$X$33</definedName>
    <definedName name="An">Param!$B$1</definedName>
    <definedName name="Année">OFFSET(Param!$D$2,,,COUNTA(Param!$D:$D)-1)</definedName>
    <definedName name="Calend">OFFSET(Cal!$A$1,,,COUNTA(Cal!$A:$A),COUNTA(Cal!$1:$1))</definedName>
    <definedName name="Calendw">OFFSET(Hebdotest!$A$1,,,COUNTA(Hebdotest!$A:$A),COUNTA(Hebdotest!$1:$1))</definedName>
    <definedName name="DBA">OFFSET(Param!$AH$1,1,,COUNTA(Param!$AH:$AH)-1)</definedName>
    <definedName name="DBAAg">Param!$AH$2:$AH$26</definedName>
    <definedName name="Feries">OFFSET(An,1,,COUNTA(Param!$B:$B)-1)</definedName>
    <definedName name="FW">Param!$J$2</definedName>
    <definedName name="MOIS">Param!$H$2:$H$13</definedName>
    <definedName name="Secteur">OFFSET(Param!$U$2,,,COUNTA(Param!$U:$U)-1)</definedName>
    <definedName name="Services">OFFSET(Param!$W$1,1,,COUNTA(Param!$W:$W)-1,2)</definedName>
    <definedName name="Trim">Param!$F$2:$F$5</definedName>
    <definedName name="Week">Param!$M$2:$M$54</definedName>
  </definedNames>
  <calcPr calcId="145621"/>
</workbook>
</file>

<file path=xl/calcChain.xml><?xml version="1.0" encoding="utf-8"?>
<calcChain xmlns="http://schemas.openxmlformats.org/spreadsheetml/2006/main">
  <c r="A1" i="11" l="1"/>
  <c r="L54" i="2" l="1"/>
  <c r="J40" i="9" l="1"/>
  <c r="I40" i="9"/>
  <c r="G40" i="9"/>
  <c r="F40" i="9"/>
  <c r="E40" i="9"/>
  <c r="D40" i="9"/>
  <c r="C40" i="9"/>
  <c r="J39" i="9"/>
  <c r="J39" i="9" a="1"/>
  <c r="I39" i="9"/>
  <c r="I39" i="9" a="1"/>
  <c r="G39" i="9"/>
  <c r="G39" i="9" a="1"/>
  <c r="F39" i="9"/>
  <c r="F39" i="9" a="1"/>
  <c r="E39" i="9"/>
  <c r="E39" i="9" a="1"/>
  <c r="D39" i="9"/>
  <c r="D39" i="9" a="1"/>
  <c r="C39" i="9"/>
  <c r="C39" i="9" a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B14" i="2"/>
  <c r="B13" i="2"/>
  <c r="B12" i="2"/>
  <c r="B11" i="2"/>
  <c r="B10" i="2"/>
  <c r="B6" i="2"/>
  <c r="B5" i="2"/>
  <c r="B3" i="2"/>
  <c r="B8" i="2" s="1"/>
  <c r="K2" i="2"/>
  <c r="B2" i="2"/>
  <c r="A2" i="11"/>
  <c r="A2" i="1"/>
  <c r="A1" i="1"/>
  <c r="A3" i="1" l="1"/>
  <c r="C2" i="1"/>
  <c r="A3" i="11"/>
  <c r="B2" i="11"/>
  <c r="L2" i="2"/>
  <c r="M2" i="2" s="1"/>
  <c r="J2" i="2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B7" i="2"/>
  <c r="B9" i="2"/>
  <c r="B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L3" i="2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A5" i="1" l="1"/>
  <c r="C4" i="1"/>
  <c r="B363" i="11"/>
  <c r="A364" i="11"/>
  <c r="B4" i="1"/>
  <c r="A6" i="1" l="1"/>
  <c r="C5" i="1"/>
  <c r="A365" i="11"/>
  <c r="B364" i="11"/>
  <c r="B5" i="1"/>
  <c r="A7" i="1" l="1"/>
  <c r="C6" i="1"/>
  <c r="B365" i="11"/>
  <c r="A366" i="11"/>
  <c r="B366" i="11" s="1"/>
  <c r="B6" i="1"/>
  <c r="A8" i="1" l="1"/>
  <c r="C7" i="1"/>
  <c r="B4" i="11"/>
  <c r="B7" i="1"/>
  <c r="A9" i="1" l="1"/>
  <c r="C8" i="1"/>
  <c r="B5" i="11"/>
  <c r="B8" i="1"/>
  <c r="A10" i="1" l="1"/>
  <c r="C9" i="1"/>
  <c r="B6" i="11"/>
  <c r="B9" i="1"/>
  <c r="A11" i="1" l="1"/>
  <c r="C10" i="1"/>
  <c r="B7" i="11"/>
  <c r="B10" i="1"/>
  <c r="A12" i="1" l="1"/>
  <c r="C11" i="1"/>
  <c r="B8" i="11"/>
  <c r="B11" i="1"/>
  <c r="A13" i="1" l="1"/>
  <c r="C12" i="1"/>
  <c r="B9" i="11"/>
  <c r="B12" i="1"/>
  <c r="A14" i="1" l="1"/>
  <c r="C13" i="1"/>
  <c r="B10" i="11"/>
  <c r="B13" i="1"/>
  <c r="A15" i="1" l="1"/>
  <c r="C14" i="1"/>
  <c r="B11" i="11"/>
  <c r="B14" i="1"/>
  <c r="A16" i="1" l="1"/>
  <c r="C15" i="1"/>
  <c r="B12" i="11"/>
  <c r="B15" i="1"/>
  <c r="A17" i="1" l="1"/>
  <c r="C16" i="1"/>
  <c r="B13" i="11"/>
  <c r="B16" i="1"/>
  <c r="A18" i="1" l="1"/>
  <c r="C17" i="1"/>
  <c r="B14" i="11"/>
  <c r="B17" i="1"/>
  <c r="A19" i="1" l="1"/>
  <c r="C18" i="1"/>
  <c r="B15" i="11"/>
  <c r="B18" i="1"/>
  <c r="A20" i="1" l="1"/>
  <c r="C19" i="1"/>
  <c r="B16" i="11"/>
  <c r="B19" i="1"/>
  <c r="A21" i="1" l="1"/>
  <c r="C20" i="1"/>
  <c r="B17" i="11"/>
  <c r="B20" i="1"/>
  <c r="A22" i="1" l="1"/>
  <c r="C21" i="1"/>
  <c r="B18" i="11"/>
  <c r="B21" i="1"/>
  <c r="A23" i="1" l="1"/>
  <c r="C22" i="1"/>
  <c r="B19" i="11"/>
  <c r="B22" i="1"/>
  <c r="A24" i="1" l="1"/>
  <c r="C23" i="1"/>
  <c r="B20" i="11"/>
  <c r="B23" i="1"/>
  <c r="A25" i="1" l="1"/>
  <c r="C24" i="1"/>
  <c r="B21" i="11"/>
  <c r="B24" i="1"/>
  <c r="A26" i="1" l="1"/>
  <c r="C25" i="1"/>
  <c r="B22" i="11"/>
  <c r="B25" i="1"/>
  <c r="A27" i="1" l="1"/>
  <c r="C26" i="1"/>
  <c r="B23" i="11"/>
  <c r="B26" i="1"/>
  <c r="A28" i="1" l="1"/>
  <c r="C27" i="1"/>
  <c r="B24" i="11"/>
  <c r="B27" i="1"/>
  <c r="A29" i="1" l="1"/>
  <c r="C28" i="1"/>
  <c r="B25" i="11"/>
  <c r="B28" i="1"/>
  <c r="A30" i="1" l="1"/>
  <c r="C29" i="1"/>
  <c r="B26" i="11"/>
  <c r="B29" i="1"/>
  <c r="A31" i="1" l="1"/>
  <c r="C31" i="1" s="1"/>
  <c r="C30" i="1"/>
  <c r="B27" i="11"/>
  <c r="B30" i="1"/>
  <c r="B28" i="11" l="1"/>
  <c r="A32" i="1"/>
  <c r="C32" i="1" s="1"/>
  <c r="B31" i="1"/>
  <c r="B29" i="11" l="1"/>
  <c r="A33" i="1"/>
  <c r="C33" i="1" s="1"/>
  <c r="B32" i="1"/>
  <c r="B30" i="11" l="1"/>
  <c r="A34" i="1"/>
  <c r="C34" i="1" s="1"/>
  <c r="B33" i="1"/>
  <c r="B31" i="11" l="1"/>
  <c r="A35" i="1"/>
  <c r="C35" i="1" s="1"/>
  <c r="B34" i="1"/>
  <c r="B32" i="11" l="1"/>
  <c r="A36" i="1"/>
  <c r="C36" i="1" s="1"/>
  <c r="B35" i="1"/>
  <c r="B33" i="11" l="1"/>
  <c r="A37" i="1"/>
  <c r="C37" i="1" s="1"/>
  <c r="B36" i="1"/>
  <c r="B34" i="11" l="1"/>
  <c r="A38" i="1"/>
  <c r="C38" i="1" s="1"/>
  <c r="B37" i="1"/>
  <c r="B35" i="11" l="1"/>
  <c r="A39" i="1"/>
  <c r="C39" i="1" s="1"/>
  <c r="B38" i="1"/>
  <c r="B36" i="11" l="1"/>
  <c r="A40" i="1"/>
  <c r="C40" i="1" s="1"/>
  <c r="B39" i="1"/>
  <c r="B37" i="11" l="1"/>
  <c r="A41" i="1"/>
  <c r="C41" i="1" s="1"/>
  <c r="B40" i="1"/>
  <c r="B38" i="11" l="1"/>
  <c r="A42" i="1"/>
  <c r="C42" i="1" s="1"/>
  <c r="B41" i="1"/>
  <c r="B39" i="11" l="1"/>
  <c r="A43" i="1"/>
  <c r="C43" i="1" s="1"/>
  <c r="B42" i="1"/>
  <c r="B40" i="11" l="1"/>
  <c r="A44" i="1"/>
  <c r="C44" i="1" s="1"/>
  <c r="B43" i="1"/>
  <c r="B41" i="11" l="1"/>
  <c r="A45" i="1"/>
  <c r="C45" i="1" s="1"/>
  <c r="B44" i="1"/>
  <c r="B42" i="11" l="1"/>
  <c r="A46" i="1"/>
  <c r="C46" i="1" s="1"/>
  <c r="B45" i="1"/>
  <c r="B43" i="11" l="1"/>
  <c r="A47" i="1"/>
  <c r="C47" i="1" s="1"/>
  <c r="B46" i="1"/>
  <c r="B44" i="11" l="1"/>
  <c r="A48" i="1"/>
  <c r="C48" i="1" s="1"/>
  <c r="B47" i="1"/>
  <c r="B45" i="11" l="1"/>
  <c r="A49" i="1"/>
  <c r="C49" i="1" s="1"/>
  <c r="B48" i="1"/>
  <c r="B46" i="11" l="1"/>
  <c r="A50" i="1"/>
  <c r="C50" i="1" s="1"/>
  <c r="B49" i="1"/>
  <c r="B47" i="11" l="1"/>
  <c r="A51" i="1"/>
  <c r="C51" i="1" s="1"/>
  <c r="B50" i="1"/>
  <c r="B48" i="11" l="1"/>
  <c r="A52" i="1"/>
  <c r="C52" i="1" s="1"/>
  <c r="B51" i="1"/>
  <c r="B49" i="11" l="1"/>
  <c r="A53" i="1"/>
  <c r="C53" i="1" s="1"/>
  <c r="B52" i="1"/>
  <c r="B50" i="11" l="1"/>
  <c r="A54" i="1"/>
  <c r="C54" i="1" s="1"/>
  <c r="B53" i="1"/>
  <c r="B51" i="11" l="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M3" i="2"/>
  <c r="M32" i="2"/>
  <c r="M47" i="2"/>
  <c r="M42" i="2"/>
  <c r="M31" i="2"/>
  <c r="M28" i="2"/>
  <c r="M14" i="2"/>
  <c r="M50" i="2"/>
  <c r="M44" i="2"/>
  <c r="M36" i="2"/>
  <c r="M37" i="2"/>
  <c r="M41" i="2"/>
  <c r="M23" i="2"/>
  <c r="M39" i="2"/>
  <c r="M20" i="2"/>
  <c r="M21" i="2"/>
  <c r="M17" i="2"/>
  <c r="M25" i="2"/>
  <c r="M5" i="2"/>
  <c r="M38" i="2"/>
  <c r="M27" i="2"/>
  <c r="M15" i="2"/>
  <c r="M7" i="2"/>
  <c r="M52" i="2"/>
  <c r="M48" i="2"/>
  <c r="M53" i="2"/>
  <c r="M34" i="2"/>
  <c r="M35" i="2"/>
  <c r="M40" i="2"/>
  <c r="M6" i="2"/>
  <c r="M9" i="2"/>
  <c r="M43" i="2"/>
  <c r="M29" i="2"/>
  <c r="M45" i="2"/>
  <c r="M4" i="2"/>
  <c r="M46" i="2"/>
  <c r="M12" i="2"/>
  <c r="M18" i="2"/>
  <c r="M22" i="2"/>
  <c r="M26" i="2"/>
  <c r="M10" i="2"/>
  <c r="M8" i="2"/>
  <c r="M11" i="2"/>
  <c r="M33" i="2"/>
  <c r="M49" i="2"/>
  <c r="M13" i="2"/>
  <c r="M24" i="2"/>
  <c r="M30" i="2"/>
  <c r="M51" i="2"/>
  <c r="M19" i="2"/>
  <c r="M54" i="2"/>
  <c r="M16" i="2"/>
  <c r="B366" i="1" l="1"/>
</calcChain>
</file>

<file path=xl/sharedStrings.xml><?xml version="1.0" encoding="utf-8"?>
<sst xmlns="http://schemas.openxmlformats.org/spreadsheetml/2006/main" count="408" uniqueCount="221">
  <si>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</si>
  <si>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</si>
  <si>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</si>
  <si>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</si>
  <si>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</si>
  <si>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</si>
  <si>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</si>
  <si>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</si>
  <si>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</si>
  <si>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</si>
  <si>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</si>
  <si>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</si>
  <si>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</si>
  <si>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</si>
  <si>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</si>
  <si>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</si>
  <si>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</si>
  <si>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</si>
  <si>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</si>
  <si>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</si>
  <si>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</si>
  <si>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</si>
  <si>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</si>
  <si>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</si>
  <si>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</si>
  <si>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</si>
  <si>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</si>
  <si>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</si>
  <si>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</si>
  <si>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</si>
  <si>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</si>
  <si>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</si>
  <si>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</si>
  <si>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</si>
  <si>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</si>
  <si>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</si>
  <si>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</si>
  <si>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</si>
  <si>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</si>
  <si>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</si>
  <si>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</si>
  <si>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</si>
  <si>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</si>
  <si>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</si>
  <si>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</si>
  <si>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</si>
  <si>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</si>
  <si>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</si>
  <si>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</si>
  <si>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</si>
  <si>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</si>
  <si>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</si>
  <si>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</si>
  <si>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</si>
  <si>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</si>
  <si>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</si>
  <si>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</si>
  <si>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</si>
  <si>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</si>
  <si>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</si>
  <si>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</si>
  <si>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</si>
  <si>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</si>
  <si>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</si>
  <si>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</si>
  <si>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</si>
  <si>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</si>
  <si>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</si>
  <si>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</si>
  <si>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</si>
  <si>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</si>
  <si>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</si>
  <si>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</si>
  <si>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</si>
  <si>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</si>
  <si>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</si>
  <si>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</si>
  <si>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</si>
  <si>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</si>
  <si>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</si>
  <si>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</si>
  <si>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</si>
  <si>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</si>
  <si>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</si>
  <si>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</si>
  <si>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</si>
  <si>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</si>
  <si>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</si>
  <si>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</si>
  <si>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</si>
  <si>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</si>
  <si>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</si>
  <si>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</si>
  <si>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</si>
  <si>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</si>
  <si>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</si>
  <si>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</si>
  <si>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</si>
  <si>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</si>
  <si>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</si>
  <si>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</si>
  <si>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</si>
  <si>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</si>
  <si>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</si>
  <si>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</si>
  <si>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</si>
  <si>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</si>
  <si>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</si>
  <si>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</si>
  <si>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</si>
  <si>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</si>
  <si>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</si>
  <si>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</si>
  <si>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</si>
  <si>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</si>
  <si>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</si>
  <si>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</si>
  <si>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</si>
  <si>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</si>
  <si>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</si>
  <si>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</si>
  <si>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</si>
  <si>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</si>
  <si>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</si>
  <si>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</si>
  <si>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</si>
  <si>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</si>
  <si>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</si>
  <si>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</si>
  <si>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</si>
  <si>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</si>
  <si>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</si>
  <si>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</si>
  <si>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</si>
  <si>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</si>
  <si>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</si>
  <si>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</si>
  <si>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</si>
  <si>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</si>
  <si>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</si>
  <si>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</si>
  <si>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</si>
  <si>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</si>
  <si>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</si>
  <si>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</si>
  <si>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</si>
  <si>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</si>
  <si>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</si>
  <si>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</si>
  <si>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</si>
  <si>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</si>
  <si>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</si>
  <si>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</si>
  <si>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</si>
  <si>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</si>
  <si>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</si>
  <si>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</si>
  <si>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</si>
  <si>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</si>
  <si>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</si>
  <si>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</si>
  <si>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</si>
  <si>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</si>
  <si>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</si>
  <si>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</si>
  <si>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</si>
  <si>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</si>
  <si>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</si>
  <si>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</si>
  <si>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</si>
  <si>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</si>
  <si>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</si>
  <si>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</si>
  <si>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</si>
  <si>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</si>
  <si>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</si>
  <si>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</si>
  <si>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</si>
  <si>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</si>
  <si>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</si>
  <si>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</si>
  <si>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</si>
  <si>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</si>
  <si>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</si>
  <si>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</si>
  <si>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</si>
  <si>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</si>
  <si>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</si>
  <si>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</si>
  <si>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</si>
  <si>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</si>
  <si>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</si>
  <si>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</si>
  <si>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</si>
  <si>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</si>
  <si>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</si>
  <si>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</si>
  <si>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</si>
  <si>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</si>
  <si>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</si>
  <si>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</si>
  <si>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</si>
  <si>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</si>
  <si>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</si>
  <si>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</si>
  <si>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</si>
  <si>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</si>
  <si>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</si>
  <si>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</si>
  <si>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</si>
  <si>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</si>
  <si>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</si>
  <si>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</si>
  <si>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</si>
  <si>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 xml:space="preserve">                 Postes
 2019</t>
  </si>
  <si>
    <t>trimestre</t>
  </si>
  <si>
    <t>Trimestre</t>
  </si>
  <si>
    <t>Trimestre 1</t>
  </si>
  <si>
    <t>Trimestre 2</t>
  </si>
  <si>
    <t>Trimestre 3</t>
  </si>
  <si>
    <t>Trimestre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</si>
</sst>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ddd\ dd\ mm\ yy"/>
    <numFmt numFmtId="166" formatCode="dd"/>
  </numFmts>
  <fonts count="18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theme="8"/>
      </bottom>
      <diagonal style="thin">
        <color indexed="64"/>
      </diagonal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17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justify" vertical="center" wrapText="1"/>
    </xf>
    <xf numFmtId="0" fontId="8" fillId="5" borderId="15" xfId="0" applyFont="1" applyFill="1" applyBorder="1" applyAlignment="1">
      <alignment horizontal="justify" vertical="center" wrapText="1"/>
    </xf>
    <xf numFmtId="0" fontId="8" fillId="6" borderId="15" xfId="0" applyFont="1" applyFill="1" applyBorder="1" applyAlignment="1">
      <alignment horizontal="justify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justify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justify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justify" vertical="center" wrapText="1"/>
    </xf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10" fillId="0" borderId="0" xfId="1" applyFont="1" applyBorder="1"/>
    <xf numFmtId="0" fontId="9" fillId="0" borderId="0" xfId="1" applyBorder="1"/>
    <xf numFmtId="0" fontId="10" fillId="3" borderId="18" xfId="1" applyFont="1" applyFill="1" applyBorder="1" applyAlignment="1">
      <alignment horizontal="center"/>
    </xf>
    <xf numFmtId="0" fontId="10" fillId="8" borderId="18" xfId="1" applyFont="1" applyFill="1" applyBorder="1" applyAlignment="1">
      <alignment horizontal="center"/>
    </xf>
    <xf numFmtId="0" fontId="10" fillId="6" borderId="18" xfId="1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5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quotePrefix="1" applyFont="1" applyFill="1" applyAlignme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/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166" fontId="0" fillId="0" borderId="19" xfId="0" applyNumberFormat="1" applyBorder="1"/>
    <xf numFmtId="0" fontId="0" fillId="0" borderId="19" xfId="0" applyBorder="1"/>
    <xf numFmtId="166" fontId="0" fillId="0" borderId="0" xfId="0" applyNumberFormat="1"/>
    <xf numFmtId="0" fontId="15" fillId="0" borderId="20" xfId="0" applyNumberFormat="1" applyFont="1" applyFill="1" applyBorder="1" applyAlignment="1">
      <alignment horizontal="left" vertical="top" wrapText="1"/>
    </xf>
    <xf numFmtId="166" fontId="4" fillId="0" borderId="0" xfId="0" applyNumberFormat="1" applyFont="1" applyFill="1" applyBorder="1" applyAlignment="1">
      <alignment wrapText="1"/>
    </xf>
    <xf numFmtId="0" fontId="0" fillId="0" borderId="0" xfId="0" applyNumberFormat="1" applyFill="1"/>
    <xf numFmtId="166" fontId="4" fillId="0" borderId="0" xfId="0" applyNumberFormat="1" applyFont="1" applyFill="1" applyBorder="1"/>
    <xf numFmtId="166" fontId="4" fillId="0" borderId="8" xfId="0" applyNumberFormat="1" applyFont="1" applyFill="1" applyBorder="1"/>
    <xf numFmtId="0" fontId="4" fillId="0" borderId="0" xfId="0" applyNumberFormat="1" applyFont="1" applyFill="1" applyBorder="1"/>
    <xf numFmtId="0" fontId="16" fillId="0" borderId="2" xfId="0" applyNumberFormat="1" applyFont="1" applyFill="1" applyBorder="1" applyAlignment="1">
      <alignment horizontal="left" vertical="center" textRotation="90" wrapText="1"/>
    </xf>
    <xf numFmtId="0" fontId="17" fillId="0" borderId="2" xfId="0" applyNumberFormat="1" applyFont="1" applyFill="1" applyBorder="1" applyAlignment="1">
      <alignment horizontal="left" textRotation="90" wrapText="1"/>
    </xf>
  </cellXfs>
  <cellStyles count="2">
    <cellStyle name="Normal" xfId="0" builtinId="0"/>
    <cellStyle name="Normal 2" xfId="1"/>
  </cellStyles>
  <dxfs count="20"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9"/>
      <tableStyleElement type="firstColumnStripe" dxfId="18"/>
      <tableStyleElement type="secondColumnStripe" dxfId="17"/>
    </tableStyle>
    <tableStyle name="Style de tableau 2" pivot="0" count="2">
      <tableStyleElement type="firstColumnStripe" dxfId="16"/>
      <tableStyleElement type="secondColumnStripe" dxfId="15"/>
    </tableStyle>
    <tableStyle name="Style de tableau 3" pivot="0" count="2">
      <tableStyleElement type="firstColumnStripe" dxfId="14"/>
      <tableStyleElement type="secondColumnStripe" dxfId="13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0</xdr:row>
          <xdr:rowOff>800100</xdr:rowOff>
        </xdr:from>
        <xdr:to>
          <xdr:col>34</xdr:col>
          <xdr:colOff>581025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0</xdr:row>
          <xdr:rowOff>238125</xdr:rowOff>
        </xdr:from>
        <xdr:to>
          <xdr:col>34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1019175</xdr:colOff>
          <xdr:row>0</xdr:row>
          <xdr:rowOff>1162050</xdr:rowOff>
        </xdr:from>
        <xdr:to>
          <xdr:col>3</xdr:col>
          <xdr:colOff>9525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1029" name="CmdPrint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1009650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723900</xdr:rowOff>
        </xdr:from>
        <xdr:to>
          <xdr:col>0</xdr:col>
          <xdr:colOff>1762125</xdr:colOff>
          <xdr:row>0</xdr:row>
          <xdr:rowOff>1000125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0</xdr:row>
          <xdr:rowOff>314325</xdr:rowOff>
        </xdr:from>
        <xdr:to>
          <xdr:col>0</xdr:col>
          <xdr:colOff>1666875</xdr:colOff>
          <xdr:row>0</xdr:row>
          <xdr:rowOff>666750</xdr:rowOff>
        </xdr:to>
        <xdr:sp macro="" textlink="">
          <xdr:nvSpPr>
            <xdr:cNvPr id="2066" name="CmdPrintH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P366"/>
  <sheetViews>
    <sheetView tabSelected="1" zoomScaleNormal="100" workbookViewId="0">
      <selection activeCell="D7" sqref="D7"/>
    </sheetView>
  </sheetViews>
  <sheetFormatPr baseColWidth="10" defaultRowHeight="15" x14ac:dyDescent="0.25"/>
  <cols>
    <col min="1" max="1" width="28.85546875" style="11" customWidth="1"/>
    <col min="2" max="3" width="2.85546875" style="97" hidden="1" customWidth="1"/>
    <col min="4" max="28" width="8.42578125" style="12" bestFit="1" customWidth="1"/>
    <col min="29" max="32" width="4.5703125" style="12" customWidth="1"/>
    <col min="33" max="33" width="4.42578125" customWidth="1"/>
    <col min="34" max="34" width="67.28515625" bestFit="1" customWidth="1"/>
  </cols>
  <sheetData>
    <row r="1" spans="1:42" ht="109.5" customHeight="1" x14ac:dyDescent="0.25">
      <c r="A1" s="1" t="str">
        <f>"                Noms
 "&amp;An</f>
        <v xml:space="preserve">                Noms
 2019</v>
      </c>
      <c r="B1" s="101" t="s">
        <v>157</v>
      </c>
      <c r="C1" s="101" t="s">
        <v>215</v>
      </c>
      <c r="D1" s="81" t="s">
        <v>37</v>
      </c>
      <c r="E1" s="81" t="s">
        <v>40</v>
      </c>
      <c r="F1" s="81" t="s">
        <v>44</v>
      </c>
      <c r="G1" s="81" t="s">
        <v>47</v>
      </c>
      <c r="H1" s="81" t="s">
        <v>36</v>
      </c>
      <c r="I1" s="81" t="s">
        <v>53</v>
      </c>
      <c r="J1" s="81" t="s">
        <v>50</v>
      </c>
      <c r="K1" s="81" t="s">
        <v>57</v>
      </c>
      <c r="L1" s="81" t="s">
        <v>35</v>
      </c>
      <c r="M1" s="81" t="s">
        <v>39</v>
      </c>
      <c r="N1" s="81" t="s">
        <v>43</v>
      </c>
      <c r="O1" s="81" t="s">
        <v>46</v>
      </c>
      <c r="P1" s="81" t="s">
        <v>49</v>
      </c>
      <c r="Q1" s="81" t="s">
        <v>52</v>
      </c>
      <c r="R1" s="81" t="s">
        <v>55</v>
      </c>
      <c r="S1" s="81" t="s">
        <v>23</v>
      </c>
      <c r="T1" s="81" t="s">
        <v>27</v>
      </c>
      <c r="U1" s="81" t="s">
        <v>30</v>
      </c>
      <c r="V1" s="81" t="s">
        <v>33</v>
      </c>
      <c r="W1" s="81" t="s">
        <v>21</v>
      </c>
      <c r="X1" s="81" t="s">
        <v>25</v>
      </c>
      <c r="Y1" s="81" t="s">
        <v>22</v>
      </c>
      <c r="Z1" s="81" t="s">
        <v>26</v>
      </c>
      <c r="AA1" s="81" t="s">
        <v>29</v>
      </c>
      <c r="AB1" s="81" t="s">
        <v>32</v>
      </c>
      <c r="AC1" s="81"/>
      <c r="AD1" s="81"/>
      <c r="AE1" s="81"/>
      <c r="AF1" s="81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x14ac:dyDescent="0.25">
      <c r="A2" s="3">
        <f>DATE(An,1,1)</f>
        <v>43466</v>
      </c>
      <c r="B2" s="76">
        <f>MONTH(A2)</f>
        <v>1</v>
      </c>
      <c r="C2" s="100">
        <f t="shared" ref="C2:C65" si="0">INT((MONTH(A2)+2)/3)</f>
        <v>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5"/>
      <c r="AH2" t="s">
        <v>84</v>
      </c>
    </row>
    <row r="3" spans="1:42" x14ac:dyDescent="0.25">
      <c r="A3" s="6">
        <f>A2+1</f>
        <v>43467</v>
      </c>
      <c r="B3" s="76">
        <f t="shared" ref="B3:B65" si="1">MONTH(A3)</f>
        <v>1</v>
      </c>
      <c r="C3" s="100">
        <f t="shared" si="0"/>
        <v>1</v>
      </c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9"/>
      <c r="AG3" s="94"/>
      <c r="AH3" s="94" t="s">
        <v>149</v>
      </c>
    </row>
    <row r="4" spans="1:42" x14ac:dyDescent="0.25">
      <c r="A4" s="6">
        <f t="shared" ref="A4:A31" si="2">A3+1</f>
        <v>43468</v>
      </c>
      <c r="B4" s="76">
        <f t="shared" si="1"/>
        <v>1</v>
      </c>
      <c r="C4" s="100">
        <f t="shared" si="0"/>
        <v>1</v>
      </c>
      <c r="D4" s="7"/>
      <c r="E4" s="7"/>
      <c r="F4" s="7"/>
      <c r="G4" s="7"/>
      <c r="H4" s="7"/>
      <c r="I4" s="7"/>
      <c r="J4" s="7"/>
      <c r="K4" s="7"/>
      <c r="L4" s="7"/>
      <c r="M4" s="7"/>
      <c r="N4" s="9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8"/>
    </row>
    <row r="5" spans="1:42" x14ac:dyDescent="0.25">
      <c r="A5" s="6">
        <f t="shared" si="2"/>
        <v>43469</v>
      </c>
      <c r="B5" s="76">
        <f t="shared" si="1"/>
        <v>1</v>
      </c>
      <c r="C5" s="100">
        <f t="shared" si="0"/>
        <v>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8"/>
    </row>
    <row r="6" spans="1:42" x14ac:dyDescent="0.25">
      <c r="A6" s="6">
        <f t="shared" si="2"/>
        <v>43470</v>
      </c>
      <c r="B6" s="76">
        <f t="shared" si="1"/>
        <v>1</v>
      </c>
      <c r="C6" s="100">
        <f t="shared" si="0"/>
        <v>1</v>
      </c>
      <c r="D6" s="7"/>
      <c r="E6" s="7"/>
      <c r="F6" s="7"/>
      <c r="G6" s="7"/>
      <c r="H6" s="7"/>
      <c r="I6" s="7"/>
      <c r="J6" s="7"/>
      <c r="K6" s="7"/>
      <c r="L6" s="10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8"/>
    </row>
    <row r="7" spans="1:42" x14ac:dyDescent="0.25">
      <c r="A7" s="6">
        <f t="shared" si="2"/>
        <v>43471</v>
      </c>
      <c r="B7" s="76">
        <f t="shared" si="1"/>
        <v>1</v>
      </c>
      <c r="C7" s="100">
        <f t="shared" si="0"/>
        <v>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42" x14ac:dyDescent="0.25">
      <c r="A8" s="6">
        <f t="shared" si="2"/>
        <v>43472</v>
      </c>
      <c r="B8" s="76">
        <f t="shared" si="1"/>
        <v>1</v>
      </c>
      <c r="C8" s="100">
        <f t="shared" si="0"/>
        <v>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8"/>
    </row>
    <row r="9" spans="1:42" x14ac:dyDescent="0.25">
      <c r="A9" s="6">
        <f t="shared" si="2"/>
        <v>43473</v>
      </c>
      <c r="B9" s="76">
        <f t="shared" si="1"/>
        <v>1</v>
      </c>
      <c r="C9" s="100">
        <f t="shared" si="0"/>
        <v>1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8"/>
    </row>
    <row r="10" spans="1:42" x14ac:dyDescent="0.25">
      <c r="A10" s="6">
        <f t="shared" si="2"/>
        <v>43474</v>
      </c>
      <c r="B10" s="76">
        <f t="shared" si="1"/>
        <v>1</v>
      </c>
      <c r="C10" s="100">
        <f t="shared" si="0"/>
        <v>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8"/>
    </row>
    <row r="11" spans="1:42" x14ac:dyDescent="0.25">
      <c r="A11" s="6">
        <f t="shared" si="2"/>
        <v>43475</v>
      </c>
      <c r="B11" s="76">
        <f t="shared" si="1"/>
        <v>1</v>
      </c>
      <c r="C11" s="100">
        <f t="shared" si="0"/>
        <v>1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8"/>
    </row>
    <row r="12" spans="1:42" x14ac:dyDescent="0.25">
      <c r="A12" s="6">
        <f t="shared" si="2"/>
        <v>43476</v>
      </c>
      <c r="B12" s="76">
        <f t="shared" si="1"/>
        <v>1</v>
      </c>
      <c r="C12" s="100">
        <f t="shared" si="0"/>
        <v>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8"/>
    </row>
    <row r="13" spans="1:42" x14ac:dyDescent="0.25">
      <c r="A13" s="6">
        <f t="shared" si="2"/>
        <v>43477</v>
      </c>
      <c r="B13" s="76">
        <f t="shared" si="1"/>
        <v>1</v>
      </c>
      <c r="C13" s="100">
        <f t="shared" si="0"/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8"/>
    </row>
    <row r="14" spans="1:42" x14ac:dyDescent="0.25">
      <c r="A14" s="6">
        <f t="shared" si="2"/>
        <v>43478</v>
      </c>
      <c r="B14" s="76">
        <f t="shared" si="1"/>
        <v>1</v>
      </c>
      <c r="C14" s="100">
        <f t="shared" si="0"/>
        <v>1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8"/>
    </row>
    <row r="15" spans="1:42" x14ac:dyDescent="0.25">
      <c r="A15" s="6">
        <f t="shared" si="2"/>
        <v>43479</v>
      </c>
      <c r="B15" s="76">
        <f t="shared" si="1"/>
        <v>1</v>
      </c>
      <c r="C15" s="100">
        <f t="shared" si="0"/>
        <v>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8"/>
    </row>
    <row r="16" spans="1:42" x14ac:dyDescent="0.25">
      <c r="A16" s="6">
        <f t="shared" si="2"/>
        <v>43480</v>
      </c>
      <c r="B16" s="76">
        <f t="shared" si="1"/>
        <v>1</v>
      </c>
      <c r="C16" s="100">
        <f t="shared" si="0"/>
        <v>1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8"/>
    </row>
    <row r="17" spans="1:32" x14ac:dyDescent="0.25">
      <c r="A17" s="6">
        <f t="shared" si="2"/>
        <v>43481</v>
      </c>
      <c r="B17" s="76">
        <f t="shared" si="1"/>
        <v>1</v>
      </c>
      <c r="C17" s="100">
        <f t="shared" si="0"/>
        <v>1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8"/>
    </row>
    <row r="18" spans="1:32" x14ac:dyDescent="0.25">
      <c r="A18" s="6">
        <f t="shared" si="2"/>
        <v>43482</v>
      </c>
      <c r="B18" s="76">
        <f t="shared" si="1"/>
        <v>1</v>
      </c>
      <c r="C18" s="100">
        <f t="shared" si="0"/>
        <v>1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8"/>
    </row>
    <row r="19" spans="1:32" x14ac:dyDescent="0.25">
      <c r="A19" s="6">
        <f t="shared" si="2"/>
        <v>43483</v>
      </c>
      <c r="B19" s="76">
        <f t="shared" si="1"/>
        <v>1</v>
      </c>
      <c r="C19" s="100">
        <f t="shared" si="0"/>
        <v>1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8"/>
    </row>
    <row r="20" spans="1:32" x14ac:dyDescent="0.25">
      <c r="A20" s="6">
        <f t="shared" si="2"/>
        <v>43484</v>
      </c>
      <c r="B20" s="76">
        <f t="shared" si="1"/>
        <v>1</v>
      </c>
      <c r="C20" s="100">
        <f t="shared" si="0"/>
        <v>1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8"/>
    </row>
    <row r="21" spans="1:32" x14ac:dyDescent="0.25">
      <c r="A21" s="6">
        <f t="shared" si="2"/>
        <v>43485</v>
      </c>
      <c r="B21" s="76">
        <f t="shared" si="1"/>
        <v>1</v>
      </c>
      <c r="C21" s="100">
        <f t="shared" si="0"/>
        <v>1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8"/>
    </row>
    <row r="22" spans="1:32" x14ac:dyDescent="0.25">
      <c r="A22" s="6">
        <f t="shared" si="2"/>
        <v>43486</v>
      </c>
      <c r="B22" s="76">
        <f t="shared" si="1"/>
        <v>1</v>
      </c>
      <c r="C22" s="100">
        <f t="shared" si="0"/>
        <v>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8"/>
    </row>
    <row r="23" spans="1:32" x14ac:dyDescent="0.25">
      <c r="A23" s="6">
        <f t="shared" si="2"/>
        <v>43487</v>
      </c>
      <c r="B23" s="76">
        <f t="shared" si="1"/>
        <v>1</v>
      </c>
      <c r="C23" s="100">
        <f t="shared" si="0"/>
        <v>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8"/>
    </row>
    <row r="24" spans="1:32" x14ac:dyDescent="0.25">
      <c r="A24" s="6">
        <f t="shared" si="2"/>
        <v>43488</v>
      </c>
      <c r="B24" s="76">
        <f t="shared" si="1"/>
        <v>1</v>
      </c>
      <c r="C24" s="100">
        <f t="shared" si="0"/>
        <v>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8"/>
    </row>
    <row r="25" spans="1:32" x14ac:dyDescent="0.25">
      <c r="A25" s="6">
        <f t="shared" si="2"/>
        <v>43489</v>
      </c>
      <c r="B25" s="76">
        <f t="shared" si="1"/>
        <v>1</v>
      </c>
      <c r="C25" s="100">
        <f t="shared" si="0"/>
        <v>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</row>
    <row r="26" spans="1:32" x14ac:dyDescent="0.25">
      <c r="A26" s="6">
        <f t="shared" si="2"/>
        <v>43490</v>
      </c>
      <c r="B26" s="76">
        <f t="shared" si="1"/>
        <v>1</v>
      </c>
      <c r="C26" s="100">
        <f t="shared" si="0"/>
        <v>1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8"/>
    </row>
    <row r="27" spans="1:32" x14ac:dyDescent="0.25">
      <c r="A27" s="6">
        <f t="shared" si="2"/>
        <v>43491</v>
      </c>
      <c r="B27" s="76">
        <f t="shared" si="1"/>
        <v>1</v>
      </c>
      <c r="C27" s="100">
        <f t="shared" si="0"/>
        <v>1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8"/>
    </row>
    <row r="28" spans="1:32" x14ac:dyDescent="0.25">
      <c r="A28" s="6">
        <f t="shared" si="2"/>
        <v>43492</v>
      </c>
      <c r="B28" s="76">
        <f t="shared" si="1"/>
        <v>1</v>
      </c>
      <c r="C28" s="100">
        <f t="shared" si="0"/>
        <v>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8"/>
    </row>
    <row r="29" spans="1:32" x14ac:dyDescent="0.25">
      <c r="A29" s="6">
        <f t="shared" si="2"/>
        <v>43493</v>
      </c>
      <c r="B29" s="76">
        <f t="shared" si="1"/>
        <v>1</v>
      </c>
      <c r="C29" s="100">
        <f t="shared" si="0"/>
        <v>1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8"/>
    </row>
    <row r="30" spans="1:32" x14ac:dyDescent="0.25">
      <c r="A30" s="6">
        <f t="shared" si="2"/>
        <v>43494</v>
      </c>
      <c r="B30" s="76">
        <f t="shared" si="1"/>
        <v>1</v>
      </c>
      <c r="C30" s="100">
        <f t="shared" si="0"/>
        <v>1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8"/>
    </row>
    <row r="31" spans="1:32" x14ac:dyDescent="0.25">
      <c r="A31" s="6">
        <f t="shared" si="2"/>
        <v>43495</v>
      </c>
      <c r="B31" s="76">
        <f t="shared" si="1"/>
        <v>1</v>
      </c>
      <c r="C31" s="100">
        <f t="shared" si="0"/>
        <v>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8"/>
    </row>
    <row r="32" spans="1:32" x14ac:dyDescent="0.25">
      <c r="A32" s="6">
        <f t="shared" ref="A32:A66" si="3">A31+1</f>
        <v>43496</v>
      </c>
      <c r="B32" s="76">
        <f t="shared" si="1"/>
        <v>1</v>
      </c>
      <c r="C32" s="100">
        <f t="shared" si="0"/>
        <v>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8"/>
    </row>
    <row r="33" spans="1:32" hidden="1" x14ac:dyDescent="0.25">
      <c r="A33" s="6">
        <f t="shared" si="3"/>
        <v>43497</v>
      </c>
      <c r="B33" s="76">
        <f t="shared" si="1"/>
        <v>2</v>
      </c>
      <c r="C33" s="100">
        <f t="shared" si="0"/>
        <v>1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</row>
    <row r="34" spans="1:32" hidden="1" x14ac:dyDescent="0.25">
      <c r="A34" s="6">
        <f t="shared" si="3"/>
        <v>43498</v>
      </c>
      <c r="B34" s="76">
        <f t="shared" si="1"/>
        <v>2</v>
      </c>
      <c r="C34" s="100">
        <f t="shared" si="0"/>
        <v>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8"/>
    </row>
    <row r="35" spans="1:32" hidden="1" x14ac:dyDescent="0.25">
      <c r="A35" s="6">
        <f t="shared" si="3"/>
        <v>43499</v>
      </c>
      <c r="B35" s="76">
        <f t="shared" si="1"/>
        <v>2</v>
      </c>
      <c r="C35" s="100">
        <f t="shared" si="0"/>
        <v>1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8"/>
    </row>
    <row r="36" spans="1:32" hidden="1" x14ac:dyDescent="0.25">
      <c r="A36" s="6">
        <f t="shared" si="3"/>
        <v>43500</v>
      </c>
      <c r="B36" s="76">
        <f t="shared" si="1"/>
        <v>2</v>
      </c>
      <c r="C36" s="100">
        <f t="shared" si="0"/>
        <v>1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8"/>
    </row>
    <row r="37" spans="1:32" hidden="1" x14ac:dyDescent="0.25">
      <c r="A37" s="6">
        <f t="shared" si="3"/>
        <v>43501</v>
      </c>
      <c r="B37" s="76">
        <f t="shared" si="1"/>
        <v>2</v>
      </c>
      <c r="C37" s="100">
        <f t="shared" si="0"/>
        <v>1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8"/>
    </row>
    <row r="38" spans="1:32" hidden="1" x14ac:dyDescent="0.25">
      <c r="A38" s="6">
        <f t="shared" si="3"/>
        <v>43502</v>
      </c>
      <c r="B38" s="76">
        <f t="shared" si="1"/>
        <v>2</v>
      </c>
      <c r="C38" s="100">
        <f t="shared" si="0"/>
        <v>1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8"/>
    </row>
    <row r="39" spans="1:32" hidden="1" x14ac:dyDescent="0.25">
      <c r="A39" s="6">
        <f t="shared" si="3"/>
        <v>43503</v>
      </c>
      <c r="B39" s="76">
        <f t="shared" si="1"/>
        <v>2</v>
      </c>
      <c r="C39" s="100">
        <f t="shared" si="0"/>
        <v>1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8"/>
    </row>
    <row r="40" spans="1:32" hidden="1" x14ac:dyDescent="0.25">
      <c r="A40" s="6">
        <f t="shared" si="3"/>
        <v>43504</v>
      </c>
      <c r="B40" s="76">
        <f t="shared" si="1"/>
        <v>2</v>
      </c>
      <c r="C40" s="100">
        <f t="shared" si="0"/>
        <v>1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8"/>
    </row>
    <row r="41" spans="1:32" hidden="1" x14ac:dyDescent="0.25">
      <c r="A41" s="6">
        <f t="shared" si="3"/>
        <v>43505</v>
      </c>
      <c r="B41" s="76">
        <f t="shared" si="1"/>
        <v>2</v>
      </c>
      <c r="C41" s="100">
        <f t="shared" si="0"/>
        <v>1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</row>
    <row r="42" spans="1:32" hidden="1" x14ac:dyDescent="0.25">
      <c r="A42" s="6">
        <f t="shared" si="3"/>
        <v>43506</v>
      </c>
      <c r="B42" s="76">
        <f t="shared" si="1"/>
        <v>2</v>
      </c>
      <c r="C42" s="100">
        <f t="shared" si="0"/>
        <v>1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8"/>
    </row>
    <row r="43" spans="1:32" hidden="1" x14ac:dyDescent="0.25">
      <c r="A43" s="6">
        <f t="shared" si="3"/>
        <v>43507</v>
      </c>
      <c r="B43" s="76">
        <f t="shared" si="1"/>
        <v>2</v>
      </c>
      <c r="C43" s="100">
        <f t="shared" si="0"/>
        <v>1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8"/>
    </row>
    <row r="44" spans="1:32" hidden="1" x14ac:dyDescent="0.25">
      <c r="A44" s="6">
        <f t="shared" si="3"/>
        <v>43508</v>
      </c>
      <c r="B44" s="76">
        <f t="shared" si="1"/>
        <v>2</v>
      </c>
      <c r="C44" s="100">
        <f t="shared" si="0"/>
        <v>1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8"/>
    </row>
    <row r="45" spans="1:32" hidden="1" x14ac:dyDescent="0.25">
      <c r="A45" s="6">
        <f t="shared" si="3"/>
        <v>43509</v>
      </c>
      <c r="B45" s="76">
        <f t="shared" si="1"/>
        <v>2</v>
      </c>
      <c r="C45" s="100">
        <f t="shared" si="0"/>
        <v>1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8"/>
    </row>
    <row r="46" spans="1:32" hidden="1" x14ac:dyDescent="0.25">
      <c r="A46" s="6">
        <f t="shared" si="3"/>
        <v>43510</v>
      </c>
      <c r="B46" s="76">
        <f t="shared" si="1"/>
        <v>2</v>
      </c>
      <c r="C46" s="100">
        <f t="shared" si="0"/>
        <v>1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8"/>
    </row>
    <row r="47" spans="1:32" hidden="1" x14ac:dyDescent="0.25">
      <c r="A47" s="6">
        <f t="shared" si="3"/>
        <v>43511</v>
      </c>
      <c r="B47" s="76">
        <f t="shared" si="1"/>
        <v>2</v>
      </c>
      <c r="C47" s="100">
        <f t="shared" si="0"/>
        <v>1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8"/>
    </row>
    <row r="48" spans="1:32" hidden="1" x14ac:dyDescent="0.25">
      <c r="A48" s="6">
        <f t="shared" si="3"/>
        <v>43512</v>
      </c>
      <c r="B48" s="76">
        <f t="shared" si="1"/>
        <v>2</v>
      </c>
      <c r="C48" s="100">
        <f t="shared" si="0"/>
        <v>1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8"/>
    </row>
    <row r="49" spans="1:32" hidden="1" x14ac:dyDescent="0.25">
      <c r="A49" s="6">
        <f t="shared" si="3"/>
        <v>43513</v>
      </c>
      <c r="B49" s="76">
        <f t="shared" si="1"/>
        <v>2</v>
      </c>
      <c r="C49" s="100">
        <f t="shared" si="0"/>
        <v>1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8"/>
    </row>
    <row r="50" spans="1:32" hidden="1" x14ac:dyDescent="0.25">
      <c r="A50" s="6">
        <f t="shared" si="3"/>
        <v>43514</v>
      </c>
      <c r="B50" s="76">
        <f t="shared" si="1"/>
        <v>2</v>
      </c>
      <c r="C50" s="100">
        <f t="shared" si="0"/>
        <v>1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8"/>
    </row>
    <row r="51" spans="1:32" hidden="1" x14ac:dyDescent="0.25">
      <c r="A51" s="6">
        <f t="shared" si="3"/>
        <v>43515</v>
      </c>
      <c r="B51" s="76">
        <f t="shared" si="1"/>
        <v>2</v>
      </c>
      <c r="C51" s="100">
        <f t="shared" si="0"/>
        <v>1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8"/>
    </row>
    <row r="52" spans="1:32" hidden="1" x14ac:dyDescent="0.25">
      <c r="A52" s="6">
        <f t="shared" si="3"/>
        <v>43516</v>
      </c>
      <c r="B52" s="76">
        <f t="shared" si="1"/>
        <v>2</v>
      </c>
      <c r="C52" s="100">
        <f t="shared" si="0"/>
        <v>1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8"/>
    </row>
    <row r="53" spans="1:32" hidden="1" x14ac:dyDescent="0.25">
      <c r="A53" s="6">
        <f t="shared" si="3"/>
        <v>43517</v>
      </c>
      <c r="B53" s="76">
        <f t="shared" si="1"/>
        <v>2</v>
      </c>
      <c r="C53" s="100">
        <f t="shared" si="0"/>
        <v>1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8"/>
    </row>
    <row r="54" spans="1:32" hidden="1" x14ac:dyDescent="0.25">
      <c r="A54" s="6">
        <f t="shared" si="3"/>
        <v>43518</v>
      </c>
      <c r="B54" s="76">
        <f t="shared" si="1"/>
        <v>2</v>
      </c>
      <c r="C54" s="100">
        <f t="shared" si="0"/>
        <v>1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8"/>
    </row>
    <row r="55" spans="1:32" hidden="1" x14ac:dyDescent="0.25">
      <c r="A55" s="6">
        <f t="shared" si="3"/>
        <v>43519</v>
      </c>
      <c r="B55" s="76">
        <f t="shared" si="1"/>
        <v>2</v>
      </c>
      <c r="C55" s="100">
        <f t="shared" si="0"/>
        <v>1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8"/>
    </row>
    <row r="56" spans="1:32" hidden="1" x14ac:dyDescent="0.25">
      <c r="A56" s="6">
        <f t="shared" si="3"/>
        <v>43520</v>
      </c>
      <c r="B56" s="76">
        <f t="shared" si="1"/>
        <v>2</v>
      </c>
      <c r="C56" s="100">
        <f t="shared" si="0"/>
        <v>1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8"/>
    </row>
    <row r="57" spans="1:32" hidden="1" x14ac:dyDescent="0.25">
      <c r="A57" s="6">
        <f t="shared" si="3"/>
        <v>43521</v>
      </c>
      <c r="B57" s="76">
        <f t="shared" si="1"/>
        <v>2</v>
      </c>
      <c r="C57" s="100">
        <f t="shared" si="0"/>
        <v>1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8"/>
    </row>
    <row r="58" spans="1:32" hidden="1" x14ac:dyDescent="0.25">
      <c r="A58" s="6">
        <f t="shared" si="3"/>
        <v>43522</v>
      </c>
      <c r="B58" s="76">
        <f t="shared" si="1"/>
        <v>2</v>
      </c>
      <c r="C58" s="100">
        <f t="shared" si="0"/>
        <v>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8"/>
    </row>
    <row r="59" spans="1:32" hidden="1" x14ac:dyDescent="0.25">
      <c r="A59" s="6">
        <f t="shared" si="3"/>
        <v>43523</v>
      </c>
      <c r="B59" s="76">
        <f t="shared" si="1"/>
        <v>2</v>
      </c>
      <c r="C59" s="100">
        <f t="shared" si="0"/>
        <v>1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8"/>
    </row>
    <row r="60" spans="1:32" hidden="1" x14ac:dyDescent="0.25">
      <c r="A60" s="6">
        <f t="shared" si="3"/>
        <v>43524</v>
      </c>
      <c r="B60" s="76">
        <f t="shared" si="1"/>
        <v>2</v>
      </c>
      <c r="C60" s="100">
        <f t="shared" si="0"/>
        <v>1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8"/>
    </row>
    <row r="61" spans="1:32" hidden="1" x14ac:dyDescent="0.25">
      <c r="A61" s="6">
        <f t="shared" si="3"/>
        <v>43525</v>
      </c>
      <c r="B61" s="76">
        <f t="shared" si="1"/>
        <v>3</v>
      </c>
      <c r="C61" s="100">
        <f t="shared" si="0"/>
        <v>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8"/>
    </row>
    <row r="62" spans="1:32" hidden="1" x14ac:dyDescent="0.25">
      <c r="A62" s="6">
        <f t="shared" si="3"/>
        <v>43526</v>
      </c>
      <c r="B62" s="76">
        <f t="shared" si="1"/>
        <v>3</v>
      </c>
      <c r="C62" s="100">
        <f t="shared" si="0"/>
        <v>1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8"/>
    </row>
    <row r="63" spans="1:32" hidden="1" x14ac:dyDescent="0.25">
      <c r="A63" s="6">
        <f t="shared" si="3"/>
        <v>43527</v>
      </c>
      <c r="B63" s="76">
        <f t="shared" si="1"/>
        <v>3</v>
      </c>
      <c r="C63" s="100">
        <f t="shared" si="0"/>
        <v>1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8"/>
    </row>
    <row r="64" spans="1:32" hidden="1" x14ac:dyDescent="0.25">
      <c r="A64" s="6">
        <f t="shared" si="3"/>
        <v>43528</v>
      </c>
      <c r="B64" s="76">
        <f t="shared" si="1"/>
        <v>3</v>
      </c>
      <c r="C64" s="100">
        <f t="shared" si="0"/>
        <v>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</row>
    <row r="65" spans="1:32" hidden="1" x14ac:dyDescent="0.25">
      <c r="A65" s="6">
        <f t="shared" si="3"/>
        <v>43529</v>
      </c>
      <c r="B65" s="76">
        <f t="shared" si="1"/>
        <v>3</v>
      </c>
      <c r="C65" s="100">
        <f t="shared" si="0"/>
        <v>1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8"/>
    </row>
    <row r="66" spans="1:32" hidden="1" x14ac:dyDescent="0.25">
      <c r="A66" s="6">
        <f t="shared" si="3"/>
        <v>43530</v>
      </c>
      <c r="B66" s="76">
        <f t="shared" ref="B66:B129" si="4">MONTH(A66)</f>
        <v>3</v>
      </c>
      <c r="C66" s="100">
        <f t="shared" ref="C66:C129" si="5">INT((MONTH(A66)+2)/3)</f>
        <v>1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8"/>
    </row>
    <row r="67" spans="1:32" hidden="1" x14ac:dyDescent="0.25">
      <c r="A67" s="6">
        <f t="shared" ref="A67:A89" si="6">A66+1</f>
        <v>43531</v>
      </c>
      <c r="B67" s="76">
        <f t="shared" si="4"/>
        <v>3</v>
      </c>
      <c r="C67" s="100">
        <f t="shared" si="5"/>
        <v>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8"/>
    </row>
    <row r="68" spans="1:32" hidden="1" x14ac:dyDescent="0.25">
      <c r="A68" s="6">
        <f t="shared" si="6"/>
        <v>43532</v>
      </c>
      <c r="B68" s="76">
        <f t="shared" si="4"/>
        <v>3</v>
      </c>
      <c r="C68" s="100">
        <f t="shared" si="5"/>
        <v>1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8"/>
    </row>
    <row r="69" spans="1:32" hidden="1" x14ac:dyDescent="0.25">
      <c r="A69" s="6">
        <f t="shared" si="6"/>
        <v>43533</v>
      </c>
      <c r="B69" s="76">
        <f t="shared" si="4"/>
        <v>3</v>
      </c>
      <c r="C69" s="100">
        <f t="shared" si="5"/>
        <v>1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8"/>
    </row>
    <row r="70" spans="1:32" hidden="1" x14ac:dyDescent="0.25">
      <c r="A70" s="6">
        <f t="shared" si="6"/>
        <v>43534</v>
      </c>
      <c r="B70" s="76">
        <f t="shared" si="4"/>
        <v>3</v>
      </c>
      <c r="C70" s="100">
        <f t="shared" si="5"/>
        <v>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8"/>
    </row>
    <row r="71" spans="1:32" hidden="1" x14ac:dyDescent="0.25">
      <c r="A71" s="6">
        <f t="shared" si="6"/>
        <v>43535</v>
      </c>
      <c r="B71" s="76">
        <f t="shared" si="4"/>
        <v>3</v>
      </c>
      <c r="C71" s="100">
        <f t="shared" si="5"/>
        <v>1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8"/>
    </row>
    <row r="72" spans="1:32" hidden="1" x14ac:dyDescent="0.25">
      <c r="A72" s="6">
        <f t="shared" si="6"/>
        <v>43536</v>
      </c>
      <c r="B72" s="76">
        <f t="shared" si="4"/>
        <v>3</v>
      </c>
      <c r="C72" s="100">
        <f t="shared" si="5"/>
        <v>1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8"/>
    </row>
    <row r="73" spans="1:32" hidden="1" x14ac:dyDescent="0.25">
      <c r="A73" s="6">
        <f t="shared" si="6"/>
        <v>43537</v>
      </c>
      <c r="B73" s="76">
        <f t="shared" si="4"/>
        <v>3</v>
      </c>
      <c r="C73" s="100">
        <f t="shared" si="5"/>
        <v>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8"/>
    </row>
    <row r="74" spans="1:32" hidden="1" x14ac:dyDescent="0.25">
      <c r="A74" s="6">
        <f t="shared" si="6"/>
        <v>43538</v>
      </c>
      <c r="B74" s="76">
        <f t="shared" si="4"/>
        <v>3</v>
      </c>
      <c r="C74" s="100">
        <f t="shared" si="5"/>
        <v>1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8"/>
    </row>
    <row r="75" spans="1:32" hidden="1" x14ac:dyDescent="0.25">
      <c r="A75" s="6">
        <f t="shared" si="6"/>
        <v>43539</v>
      </c>
      <c r="B75" s="76">
        <f t="shared" si="4"/>
        <v>3</v>
      </c>
      <c r="C75" s="100">
        <f t="shared" si="5"/>
        <v>1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8"/>
    </row>
    <row r="76" spans="1:32" hidden="1" x14ac:dyDescent="0.25">
      <c r="A76" s="6">
        <f t="shared" si="6"/>
        <v>43540</v>
      </c>
      <c r="B76" s="76">
        <f t="shared" si="4"/>
        <v>3</v>
      </c>
      <c r="C76" s="100">
        <f t="shared" si="5"/>
        <v>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8"/>
    </row>
    <row r="77" spans="1:32" hidden="1" x14ac:dyDescent="0.25">
      <c r="A77" s="6">
        <f t="shared" si="6"/>
        <v>43541</v>
      </c>
      <c r="B77" s="76">
        <f t="shared" si="4"/>
        <v>3</v>
      </c>
      <c r="C77" s="100">
        <f t="shared" si="5"/>
        <v>1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8"/>
    </row>
    <row r="78" spans="1:32" hidden="1" x14ac:dyDescent="0.25">
      <c r="A78" s="6">
        <f t="shared" si="6"/>
        <v>43542</v>
      </c>
      <c r="B78" s="76">
        <f t="shared" si="4"/>
        <v>3</v>
      </c>
      <c r="C78" s="100">
        <f t="shared" si="5"/>
        <v>1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8"/>
    </row>
    <row r="79" spans="1:32" hidden="1" x14ac:dyDescent="0.25">
      <c r="A79" s="6">
        <f t="shared" si="6"/>
        <v>43543</v>
      </c>
      <c r="B79" s="76">
        <f t="shared" si="4"/>
        <v>3</v>
      </c>
      <c r="C79" s="100">
        <f t="shared" si="5"/>
        <v>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8"/>
    </row>
    <row r="80" spans="1:32" hidden="1" x14ac:dyDescent="0.25">
      <c r="A80" s="6">
        <f t="shared" si="6"/>
        <v>43544</v>
      </c>
      <c r="B80" s="76">
        <f t="shared" si="4"/>
        <v>3</v>
      </c>
      <c r="C80" s="100">
        <f t="shared" si="5"/>
        <v>1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8"/>
    </row>
    <row r="81" spans="1:32" hidden="1" x14ac:dyDescent="0.25">
      <c r="A81" s="6">
        <f t="shared" si="6"/>
        <v>43545</v>
      </c>
      <c r="B81" s="76">
        <f t="shared" si="4"/>
        <v>3</v>
      </c>
      <c r="C81" s="100">
        <f t="shared" si="5"/>
        <v>1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8"/>
    </row>
    <row r="82" spans="1:32" hidden="1" x14ac:dyDescent="0.25">
      <c r="A82" s="6">
        <f t="shared" si="6"/>
        <v>43546</v>
      </c>
      <c r="B82" s="76">
        <f t="shared" si="4"/>
        <v>3</v>
      </c>
      <c r="C82" s="100">
        <f t="shared" si="5"/>
        <v>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8"/>
    </row>
    <row r="83" spans="1:32" hidden="1" x14ac:dyDescent="0.25">
      <c r="A83" s="6">
        <f t="shared" si="6"/>
        <v>43547</v>
      </c>
      <c r="B83" s="76">
        <f t="shared" si="4"/>
        <v>3</v>
      </c>
      <c r="C83" s="100">
        <f t="shared" si="5"/>
        <v>1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8"/>
    </row>
    <row r="84" spans="1:32" hidden="1" x14ac:dyDescent="0.25">
      <c r="A84" s="6">
        <f t="shared" si="6"/>
        <v>43548</v>
      </c>
      <c r="B84" s="76">
        <f t="shared" si="4"/>
        <v>3</v>
      </c>
      <c r="C84" s="100">
        <f t="shared" si="5"/>
        <v>1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8"/>
    </row>
    <row r="85" spans="1:32" hidden="1" x14ac:dyDescent="0.25">
      <c r="A85" s="6">
        <f t="shared" si="6"/>
        <v>43549</v>
      </c>
      <c r="B85" s="76">
        <f t="shared" si="4"/>
        <v>3</v>
      </c>
      <c r="C85" s="100">
        <f t="shared" si="5"/>
        <v>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8"/>
    </row>
    <row r="86" spans="1:32" hidden="1" x14ac:dyDescent="0.25">
      <c r="A86" s="6">
        <f t="shared" si="6"/>
        <v>43550</v>
      </c>
      <c r="B86" s="76">
        <f t="shared" si="4"/>
        <v>3</v>
      </c>
      <c r="C86" s="100">
        <f t="shared" si="5"/>
        <v>1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8"/>
    </row>
    <row r="87" spans="1:32" hidden="1" x14ac:dyDescent="0.25">
      <c r="A87" s="6">
        <f t="shared" si="6"/>
        <v>43551</v>
      </c>
      <c r="B87" s="76">
        <f t="shared" si="4"/>
        <v>3</v>
      </c>
      <c r="C87" s="100">
        <f t="shared" si="5"/>
        <v>1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8"/>
    </row>
    <row r="88" spans="1:32" hidden="1" x14ac:dyDescent="0.25">
      <c r="A88" s="6">
        <f t="shared" si="6"/>
        <v>43552</v>
      </c>
      <c r="B88" s="76">
        <f t="shared" si="4"/>
        <v>3</v>
      </c>
      <c r="C88" s="100">
        <f t="shared" si="5"/>
        <v>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8"/>
    </row>
    <row r="89" spans="1:32" hidden="1" x14ac:dyDescent="0.25">
      <c r="A89" s="6">
        <f t="shared" si="6"/>
        <v>43553</v>
      </c>
      <c r="B89" s="76">
        <f t="shared" si="4"/>
        <v>3</v>
      </c>
      <c r="C89" s="100">
        <f t="shared" si="5"/>
        <v>1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8"/>
    </row>
    <row r="90" spans="1:32" hidden="1" x14ac:dyDescent="0.25">
      <c r="A90" s="6">
        <f>A89+1</f>
        <v>43554</v>
      </c>
      <c r="B90" s="76">
        <f t="shared" si="4"/>
        <v>3</v>
      </c>
      <c r="C90" s="100">
        <f t="shared" si="5"/>
        <v>1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8"/>
    </row>
    <row r="91" spans="1:32" hidden="1" x14ac:dyDescent="0.25">
      <c r="A91" s="6">
        <f>A90+1</f>
        <v>43555</v>
      </c>
      <c r="B91" s="76">
        <f t="shared" si="4"/>
        <v>3</v>
      </c>
      <c r="C91" s="100">
        <f t="shared" si="5"/>
        <v>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8"/>
    </row>
    <row r="92" spans="1:32" hidden="1" x14ac:dyDescent="0.25">
      <c r="A92" s="6">
        <f t="shared" ref="A92:A155" si="7">A91+1</f>
        <v>43556</v>
      </c>
      <c r="B92" s="76">
        <f t="shared" si="4"/>
        <v>4</v>
      </c>
      <c r="C92" s="100">
        <f t="shared" si="5"/>
        <v>2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8"/>
    </row>
    <row r="93" spans="1:32" hidden="1" x14ac:dyDescent="0.25">
      <c r="A93" s="6">
        <f t="shared" si="7"/>
        <v>43557</v>
      </c>
      <c r="B93" s="76">
        <f t="shared" si="4"/>
        <v>4</v>
      </c>
      <c r="C93" s="100">
        <f t="shared" si="5"/>
        <v>2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8"/>
    </row>
    <row r="94" spans="1:32" hidden="1" x14ac:dyDescent="0.25">
      <c r="A94" s="6">
        <f t="shared" si="7"/>
        <v>43558</v>
      </c>
      <c r="B94" s="76">
        <f t="shared" si="4"/>
        <v>4</v>
      </c>
      <c r="C94" s="100">
        <f t="shared" si="5"/>
        <v>2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8"/>
    </row>
    <row r="95" spans="1:32" hidden="1" x14ac:dyDescent="0.25">
      <c r="A95" s="6">
        <f t="shared" si="7"/>
        <v>43559</v>
      </c>
      <c r="B95" s="76">
        <f t="shared" si="4"/>
        <v>4</v>
      </c>
      <c r="C95" s="100">
        <f t="shared" si="5"/>
        <v>2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8"/>
    </row>
    <row r="96" spans="1:32" hidden="1" x14ac:dyDescent="0.25">
      <c r="A96" s="6">
        <f t="shared" si="7"/>
        <v>43560</v>
      </c>
      <c r="B96" s="76">
        <f t="shared" si="4"/>
        <v>4</v>
      </c>
      <c r="C96" s="100">
        <f t="shared" si="5"/>
        <v>2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8"/>
    </row>
    <row r="97" spans="1:32" hidden="1" x14ac:dyDescent="0.25">
      <c r="A97" s="6">
        <f t="shared" si="7"/>
        <v>43561</v>
      </c>
      <c r="B97" s="76">
        <f t="shared" si="4"/>
        <v>4</v>
      </c>
      <c r="C97" s="100">
        <f t="shared" si="5"/>
        <v>2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8"/>
    </row>
    <row r="98" spans="1:32" hidden="1" x14ac:dyDescent="0.25">
      <c r="A98" s="6">
        <f t="shared" si="7"/>
        <v>43562</v>
      </c>
      <c r="B98" s="76">
        <f t="shared" si="4"/>
        <v>4</v>
      </c>
      <c r="C98" s="100">
        <f t="shared" si="5"/>
        <v>2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8"/>
    </row>
    <row r="99" spans="1:32" hidden="1" x14ac:dyDescent="0.25">
      <c r="A99" s="6">
        <f t="shared" si="7"/>
        <v>43563</v>
      </c>
      <c r="B99" s="76">
        <f t="shared" si="4"/>
        <v>4</v>
      </c>
      <c r="C99" s="100">
        <f t="shared" si="5"/>
        <v>2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8"/>
    </row>
    <row r="100" spans="1:32" hidden="1" x14ac:dyDescent="0.25">
      <c r="A100" s="6">
        <f t="shared" si="7"/>
        <v>43564</v>
      </c>
      <c r="B100" s="76">
        <f t="shared" si="4"/>
        <v>4</v>
      </c>
      <c r="C100" s="100">
        <f t="shared" si="5"/>
        <v>2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8"/>
    </row>
    <row r="101" spans="1:32" hidden="1" x14ac:dyDescent="0.25">
      <c r="A101" s="6">
        <f t="shared" si="7"/>
        <v>43565</v>
      </c>
      <c r="B101" s="76">
        <f t="shared" si="4"/>
        <v>4</v>
      </c>
      <c r="C101" s="100">
        <f t="shared" si="5"/>
        <v>2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8"/>
    </row>
    <row r="102" spans="1:32" hidden="1" x14ac:dyDescent="0.25">
      <c r="A102" s="6">
        <f t="shared" si="7"/>
        <v>43566</v>
      </c>
      <c r="B102" s="76">
        <f t="shared" si="4"/>
        <v>4</v>
      </c>
      <c r="C102" s="100">
        <f t="shared" si="5"/>
        <v>2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8"/>
    </row>
    <row r="103" spans="1:32" hidden="1" x14ac:dyDescent="0.25">
      <c r="A103" s="6">
        <f t="shared" si="7"/>
        <v>43567</v>
      </c>
      <c r="B103" s="76">
        <f t="shared" si="4"/>
        <v>4</v>
      </c>
      <c r="C103" s="100">
        <f t="shared" si="5"/>
        <v>2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8"/>
    </row>
    <row r="104" spans="1:32" hidden="1" x14ac:dyDescent="0.25">
      <c r="A104" s="6">
        <f t="shared" si="7"/>
        <v>43568</v>
      </c>
      <c r="B104" s="76">
        <f t="shared" si="4"/>
        <v>4</v>
      </c>
      <c r="C104" s="100">
        <f t="shared" si="5"/>
        <v>2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8"/>
    </row>
    <row r="105" spans="1:32" hidden="1" x14ac:dyDescent="0.25">
      <c r="A105" s="6">
        <f t="shared" si="7"/>
        <v>43569</v>
      </c>
      <c r="B105" s="76">
        <f t="shared" si="4"/>
        <v>4</v>
      </c>
      <c r="C105" s="100">
        <f t="shared" si="5"/>
        <v>2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8"/>
    </row>
    <row r="106" spans="1:32" hidden="1" x14ac:dyDescent="0.25">
      <c r="A106" s="6">
        <f t="shared" si="7"/>
        <v>43570</v>
      </c>
      <c r="B106" s="76">
        <f t="shared" si="4"/>
        <v>4</v>
      </c>
      <c r="C106" s="100">
        <f t="shared" si="5"/>
        <v>2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8"/>
    </row>
    <row r="107" spans="1:32" hidden="1" x14ac:dyDescent="0.25">
      <c r="A107" s="6">
        <f t="shared" si="7"/>
        <v>43571</v>
      </c>
      <c r="B107" s="76">
        <f t="shared" si="4"/>
        <v>4</v>
      </c>
      <c r="C107" s="100">
        <f t="shared" si="5"/>
        <v>2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8"/>
    </row>
    <row r="108" spans="1:32" hidden="1" x14ac:dyDescent="0.25">
      <c r="A108" s="6">
        <f t="shared" si="7"/>
        <v>43572</v>
      </c>
      <c r="B108" s="76">
        <f t="shared" si="4"/>
        <v>4</v>
      </c>
      <c r="C108" s="100">
        <f t="shared" si="5"/>
        <v>2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8"/>
    </row>
    <row r="109" spans="1:32" hidden="1" x14ac:dyDescent="0.25">
      <c r="A109" s="6">
        <f t="shared" si="7"/>
        <v>43573</v>
      </c>
      <c r="B109" s="76">
        <f t="shared" si="4"/>
        <v>4</v>
      </c>
      <c r="C109" s="100">
        <f t="shared" si="5"/>
        <v>2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8"/>
    </row>
    <row r="110" spans="1:32" hidden="1" x14ac:dyDescent="0.25">
      <c r="A110" s="6">
        <f t="shared" si="7"/>
        <v>43574</v>
      </c>
      <c r="B110" s="76">
        <f t="shared" si="4"/>
        <v>4</v>
      </c>
      <c r="C110" s="100">
        <f t="shared" si="5"/>
        <v>2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8"/>
    </row>
    <row r="111" spans="1:32" hidden="1" x14ac:dyDescent="0.25">
      <c r="A111" s="6">
        <f t="shared" si="7"/>
        <v>43575</v>
      </c>
      <c r="B111" s="76">
        <f t="shared" si="4"/>
        <v>4</v>
      </c>
      <c r="C111" s="100">
        <f t="shared" si="5"/>
        <v>2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8"/>
    </row>
    <row r="112" spans="1:32" hidden="1" x14ac:dyDescent="0.25">
      <c r="A112" s="6">
        <f t="shared" si="7"/>
        <v>43576</v>
      </c>
      <c r="B112" s="76">
        <f t="shared" si="4"/>
        <v>4</v>
      </c>
      <c r="C112" s="100">
        <f t="shared" si="5"/>
        <v>2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8"/>
    </row>
    <row r="113" spans="1:32" hidden="1" x14ac:dyDescent="0.25">
      <c r="A113" s="6">
        <f t="shared" si="7"/>
        <v>43577</v>
      </c>
      <c r="B113" s="76">
        <f t="shared" si="4"/>
        <v>4</v>
      </c>
      <c r="C113" s="100">
        <f t="shared" si="5"/>
        <v>2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8"/>
    </row>
    <row r="114" spans="1:32" hidden="1" x14ac:dyDescent="0.25">
      <c r="A114" s="6">
        <f t="shared" si="7"/>
        <v>43578</v>
      </c>
      <c r="B114" s="76">
        <f t="shared" si="4"/>
        <v>4</v>
      </c>
      <c r="C114" s="100">
        <f t="shared" si="5"/>
        <v>2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8"/>
    </row>
    <row r="115" spans="1:32" hidden="1" x14ac:dyDescent="0.25">
      <c r="A115" s="6">
        <f t="shared" si="7"/>
        <v>43579</v>
      </c>
      <c r="B115" s="76">
        <f t="shared" si="4"/>
        <v>4</v>
      </c>
      <c r="C115" s="100">
        <f t="shared" si="5"/>
        <v>2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8"/>
    </row>
    <row r="116" spans="1:32" hidden="1" x14ac:dyDescent="0.25">
      <c r="A116" s="6">
        <f t="shared" si="7"/>
        <v>43580</v>
      </c>
      <c r="B116" s="76">
        <f t="shared" si="4"/>
        <v>4</v>
      </c>
      <c r="C116" s="100">
        <f t="shared" si="5"/>
        <v>2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8"/>
    </row>
    <row r="117" spans="1:32" hidden="1" x14ac:dyDescent="0.25">
      <c r="A117" s="6">
        <f t="shared" si="7"/>
        <v>43581</v>
      </c>
      <c r="B117" s="76">
        <f t="shared" si="4"/>
        <v>4</v>
      </c>
      <c r="C117" s="100">
        <f t="shared" si="5"/>
        <v>2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8"/>
    </row>
    <row r="118" spans="1:32" hidden="1" x14ac:dyDescent="0.25">
      <c r="A118" s="6">
        <f t="shared" si="7"/>
        <v>43582</v>
      </c>
      <c r="B118" s="76">
        <f t="shared" si="4"/>
        <v>4</v>
      </c>
      <c r="C118" s="100">
        <f t="shared" si="5"/>
        <v>2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8"/>
    </row>
    <row r="119" spans="1:32" hidden="1" x14ac:dyDescent="0.25">
      <c r="A119" s="6">
        <f t="shared" si="7"/>
        <v>43583</v>
      </c>
      <c r="B119" s="76">
        <f t="shared" si="4"/>
        <v>4</v>
      </c>
      <c r="C119" s="100">
        <f t="shared" si="5"/>
        <v>2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8"/>
    </row>
    <row r="120" spans="1:32" hidden="1" x14ac:dyDescent="0.25">
      <c r="A120" s="6">
        <f t="shared" si="7"/>
        <v>43584</v>
      </c>
      <c r="B120" s="76">
        <f t="shared" si="4"/>
        <v>4</v>
      </c>
      <c r="C120" s="100">
        <f t="shared" si="5"/>
        <v>2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8"/>
    </row>
    <row r="121" spans="1:32" hidden="1" x14ac:dyDescent="0.25">
      <c r="A121" s="6">
        <f t="shared" si="7"/>
        <v>43585</v>
      </c>
      <c r="B121" s="76">
        <f t="shared" si="4"/>
        <v>4</v>
      </c>
      <c r="C121" s="100">
        <f t="shared" si="5"/>
        <v>2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8"/>
    </row>
    <row r="122" spans="1:32" hidden="1" x14ac:dyDescent="0.25">
      <c r="A122" s="6">
        <f t="shared" si="7"/>
        <v>43586</v>
      </c>
      <c r="B122" s="76">
        <f t="shared" si="4"/>
        <v>5</v>
      </c>
      <c r="C122" s="100">
        <f t="shared" si="5"/>
        <v>2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8"/>
    </row>
    <row r="123" spans="1:32" hidden="1" x14ac:dyDescent="0.25">
      <c r="A123" s="6">
        <f t="shared" si="7"/>
        <v>43587</v>
      </c>
      <c r="B123" s="76">
        <f t="shared" si="4"/>
        <v>5</v>
      </c>
      <c r="C123" s="100">
        <f t="shared" si="5"/>
        <v>2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8"/>
    </row>
    <row r="124" spans="1:32" hidden="1" x14ac:dyDescent="0.25">
      <c r="A124" s="6">
        <f t="shared" si="7"/>
        <v>43588</v>
      </c>
      <c r="B124" s="76">
        <f t="shared" si="4"/>
        <v>5</v>
      </c>
      <c r="C124" s="100">
        <f t="shared" si="5"/>
        <v>2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8"/>
    </row>
    <row r="125" spans="1:32" hidden="1" x14ac:dyDescent="0.25">
      <c r="A125" s="6">
        <f t="shared" si="7"/>
        <v>43589</v>
      </c>
      <c r="B125" s="76">
        <f t="shared" si="4"/>
        <v>5</v>
      </c>
      <c r="C125" s="100">
        <f t="shared" si="5"/>
        <v>2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8"/>
    </row>
    <row r="126" spans="1:32" hidden="1" x14ac:dyDescent="0.25">
      <c r="A126" s="6">
        <f t="shared" si="7"/>
        <v>43590</v>
      </c>
      <c r="B126" s="76">
        <f t="shared" si="4"/>
        <v>5</v>
      </c>
      <c r="C126" s="100">
        <f t="shared" si="5"/>
        <v>2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8"/>
    </row>
    <row r="127" spans="1:32" hidden="1" x14ac:dyDescent="0.25">
      <c r="A127" s="6">
        <f t="shared" si="7"/>
        <v>43591</v>
      </c>
      <c r="B127" s="76">
        <f t="shared" si="4"/>
        <v>5</v>
      </c>
      <c r="C127" s="100">
        <f t="shared" si="5"/>
        <v>2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8"/>
    </row>
    <row r="128" spans="1:32" hidden="1" x14ac:dyDescent="0.25">
      <c r="A128" s="6">
        <f t="shared" si="7"/>
        <v>43592</v>
      </c>
      <c r="B128" s="76">
        <f t="shared" si="4"/>
        <v>5</v>
      </c>
      <c r="C128" s="100">
        <f t="shared" si="5"/>
        <v>2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8"/>
    </row>
    <row r="129" spans="1:32" hidden="1" x14ac:dyDescent="0.25">
      <c r="A129" s="6">
        <f t="shared" si="7"/>
        <v>43593</v>
      </c>
      <c r="B129" s="76">
        <f t="shared" si="4"/>
        <v>5</v>
      </c>
      <c r="C129" s="100">
        <f t="shared" si="5"/>
        <v>2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8"/>
    </row>
    <row r="130" spans="1:32" hidden="1" x14ac:dyDescent="0.25">
      <c r="A130" s="6">
        <f t="shared" si="7"/>
        <v>43594</v>
      </c>
      <c r="B130" s="76">
        <f t="shared" ref="B130:B193" si="8">MONTH(A130)</f>
        <v>5</v>
      </c>
      <c r="C130" s="100">
        <f t="shared" ref="C130:C193" si="9">INT((MONTH(A130)+2)/3)</f>
        <v>2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8"/>
    </row>
    <row r="131" spans="1:32" hidden="1" x14ac:dyDescent="0.25">
      <c r="A131" s="6">
        <f t="shared" si="7"/>
        <v>43595</v>
      </c>
      <c r="B131" s="76">
        <f t="shared" si="8"/>
        <v>5</v>
      </c>
      <c r="C131" s="100">
        <f t="shared" si="9"/>
        <v>2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8"/>
    </row>
    <row r="132" spans="1:32" hidden="1" x14ac:dyDescent="0.25">
      <c r="A132" s="6">
        <f t="shared" si="7"/>
        <v>43596</v>
      </c>
      <c r="B132" s="76">
        <f t="shared" si="8"/>
        <v>5</v>
      </c>
      <c r="C132" s="100">
        <f t="shared" si="9"/>
        <v>2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8"/>
    </row>
    <row r="133" spans="1:32" hidden="1" x14ac:dyDescent="0.25">
      <c r="A133" s="6">
        <f t="shared" si="7"/>
        <v>43597</v>
      </c>
      <c r="B133" s="76">
        <f t="shared" si="8"/>
        <v>5</v>
      </c>
      <c r="C133" s="100">
        <f t="shared" si="9"/>
        <v>2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8"/>
    </row>
    <row r="134" spans="1:32" hidden="1" x14ac:dyDescent="0.25">
      <c r="A134" s="6">
        <f t="shared" si="7"/>
        <v>43598</v>
      </c>
      <c r="B134" s="76">
        <f t="shared" si="8"/>
        <v>5</v>
      </c>
      <c r="C134" s="100">
        <f t="shared" si="9"/>
        <v>2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8"/>
    </row>
    <row r="135" spans="1:32" hidden="1" x14ac:dyDescent="0.25">
      <c r="A135" s="6">
        <f t="shared" si="7"/>
        <v>43599</v>
      </c>
      <c r="B135" s="76">
        <f t="shared" si="8"/>
        <v>5</v>
      </c>
      <c r="C135" s="100">
        <f t="shared" si="9"/>
        <v>2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8"/>
    </row>
    <row r="136" spans="1:32" hidden="1" x14ac:dyDescent="0.25">
      <c r="A136" s="6">
        <f t="shared" si="7"/>
        <v>43600</v>
      </c>
      <c r="B136" s="76">
        <f t="shared" si="8"/>
        <v>5</v>
      </c>
      <c r="C136" s="100">
        <f t="shared" si="9"/>
        <v>2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8"/>
    </row>
    <row r="137" spans="1:32" hidden="1" x14ac:dyDescent="0.25">
      <c r="A137" s="6">
        <f t="shared" si="7"/>
        <v>43601</v>
      </c>
      <c r="B137" s="76">
        <f t="shared" si="8"/>
        <v>5</v>
      </c>
      <c r="C137" s="100">
        <f t="shared" si="9"/>
        <v>2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8"/>
    </row>
    <row r="138" spans="1:32" hidden="1" x14ac:dyDescent="0.25">
      <c r="A138" s="6">
        <f t="shared" si="7"/>
        <v>43602</v>
      </c>
      <c r="B138" s="76">
        <f t="shared" si="8"/>
        <v>5</v>
      </c>
      <c r="C138" s="100">
        <f t="shared" si="9"/>
        <v>2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8"/>
    </row>
    <row r="139" spans="1:32" hidden="1" x14ac:dyDescent="0.25">
      <c r="A139" s="6">
        <f t="shared" si="7"/>
        <v>43603</v>
      </c>
      <c r="B139" s="76">
        <f t="shared" si="8"/>
        <v>5</v>
      </c>
      <c r="C139" s="100">
        <f t="shared" si="9"/>
        <v>2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8"/>
    </row>
    <row r="140" spans="1:32" hidden="1" x14ac:dyDescent="0.25">
      <c r="A140" s="6">
        <f t="shared" si="7"/>
        <v>43604</v>
      </c>
      <c r="B140" s="76">
        <f t="shared" si="8"/>
        <v>5</v>
      </c>
      <c r="C140" s="100">
        <f t="shared" si="9"/>
        <v>2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8"/>
    </row>
    <row r="141" spans="1:32" hidden="1" x14ac:dyDescent="0.25">
      <c r="A141" s="6">
        <f t="shared" si="7"/>
        <v>43605</v>
      </c>
      <c r="B141" s="76">
        <f t="shared" si="8"/>
        <v>5</v>
      </c>
      <c r="C141" s="100">
        <f t="shared" si="9"/>
        <v>2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8"/>
    </row>
    <row r="142" spans="1:32" hidden="1" x14ac:dyDescent="0.25">
      <c r="A142" s="6">
        <f t="shared" si="7"/>
        <v>43606</v>
      </c>
      <c r="B142" s="76">
        <f t="shared" si="8"/>
        <v>5</v>
      </c>
      <c r="C142" s="100">
        <f t="shared" si="9"/>
        <v>2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8"/>
    </row>
    <row r="143" spans="1:32" hidden="1" x14ac:dyDescent="0.25">
      <c r="A143" s="6">
        <f t="shared" si="7"/>
        <v>43607</v>
      </c>
      <c r="B143" s="76">
        <f t="shared" si="8"/>
        <v>5</v>
      </c>
      <c r="C143" s="100">
        <f t="shared" si="9"/>
        <v>2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8"/>
    </row>
    <row r="144" spans="1:32" hidden="1" x14ac:dyDescent="0.25">
      <c r="A144" s="6">
        <f t="shared" si="7"/>
        <v>43608</v>
      </c>
      <c r="B144" s="76">
        <f t="shared" si="8"/>
        <v>5</v>
      </c>
      <c r="C144" s="100">
        <f t="shared" si="9"/>
        <v>2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8"/>
    </row>
    <row r="145" spans="1:32" hidden="1" x14ac:dyDescent="0.25">
      <c r="A145" s="6">
        <f t="shared" si="7"/>
        <v>43609</v>
      </c>
      <c r="B145" s="76">
        <f t="shared" si="8"/>
        <v>5</v>
      </c>
      <c r="C145" s="100">
        <f t="shared" si="9"/>
        <v>2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8"/>
    </row>
    <row r="146" spans="1:32" hidden="1" x14ac:dyDescent="0.25">
      <c r="A146" s="6">
        <f t="shared" si="7"/>
        <v>43610</v>
      </c>
      <c r="B146" s="76">
        <f t="shared" si="8"/>
        <v>5</v>
      </c>
      <c r="C146" s="100">
        <f t="shared" si="9"/>
        <v>2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8"/>
    </row>
    <row r="147" spans="1:32" hidden="1" x14ac:dyDescent="0.25">
      <c r="A147" s="6">
        <f t="shared" si="7"/>
        <v>43611</v>
      </c>
      <c r="B147" s="76">
        <f t="shared" si="8"/>
        <v>5</v>
      </c>
      <c r="C147" s="100">
        <f t="shared" si="9"/>
        <v>2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8"/>
    </row>
    <row r="148" spans="1:32" hidden="1" x14ac:dyDescent="0.25">
      <c r="A148" s="6">
        <f t="shared" si="7"/>
        <v>43612</v>
      </c>
      <c r="B148" s="76">
        <f t="shared" si="8"/>
        <v>5</v>
      </c>
      <c r="C148" s="100">
        <f t="shared" si="9"/>
        <v>2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8"/>
    </row>
    <row r="149" spans="1:32" hidden="1" x14ac:dyDescent="0.25">
      <c r="A149" s="6">
        <f t="shared" si="7"/>
        <v>43613</v>
      </c>
      <c r="B149" s="76">
        <f t="shared" si="8"/>
        <v>5</v>
      </c>
      <c r="C149" s="100">
        <f t="shared" si="9"/>
        <v>2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8"/>
    </row>
    <row r="150" spans="1:32" hidden="1" x14ac:dyDescent="0.25">
      <c r="A150" s="6">
        <f t="shared" si="7"/>
        <v>43614</v>
      </c>
      <c r="B150" s="76">
        <f t="shared" si="8"/>
        <v>5</v>
      </c>
      <c r="C150" s="100">
        <f t="shared" si="9"/>
        <v>2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8"/>
    </row>
    <row r="151" spans="1:32" hidden="1" x14ac:dyDescent="0.25">
      <c r="A151" s="6">
        <f t="shared" si="7"/>
        <v>43615</v>
      </c>
      <c r="B151" s="76">
        <f t="shared" si="8"/>
        <v>5</v>
      </c>
      <c r="C151" s="100">
        <f t="shared" si="9"/>
        <v>2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8"/>
    </row>
    <row r="152" spans="1:32" hidden="1" x14ac:dyDescent="0.25">
      <c r="A152" s="6">
        <f t="shared" si="7"/>
        <v>43616</v>
      </c>
      <c r="B152" s="76">
        <f t="shared" si="8"/>
        <v>5</v>
      </c>
      <c r="C152" s="100">
        <f t="shared" si="9"/>
        <v>2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8"/>
    </row>
    <row r="153" spans="1:32" hidden="1" x14ac:dyDescent="0.25">
      <c r="A153" s="6">
        <f t="shared" si="7"/>
        <v>43617</v>
      </c>
      <c r="B153" s="76">
        <f t="shared" si="8"/>
        <v>6</v>
      </c>
      <c r="C153" s="100">
        <f t="shared" si="9"/>
        <v>2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8"/>
    </row>
    <row r="154" spans="1:32" hidden="1" x14ac:dyDescent="0.25">
      <c r="A154" s="6">
        <f t="shared" si="7"/>
        <v>43618</v>
      </c>
      <c r="B154" s="76">
        <f t="shared" si="8"/>
        <v>6</v>
      </c>
      <c r="C154" s="100">
        <f t="shared" si="9"/>
        <v>2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8"/>
    </row>
    <row r="155" spans="1:32" hidden="1" x14ac:dyDescent="0.25">
      <c r="A155" s="6">
        <f t="shared" si="7"/>
        <v>43619</v>
      </c>
      <c r="B155" s="76">
        <f t="shared" si="8"/>
        <v>6</v>
      </c>
      <c r="C155" s="100">
        <f t="shared" si="9"/>
        <v>2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8"/>
    </row>
    <row r="156" spans="1:32" hidden="1" x14ac:dyDescent="0.25">
      <c r="A156" s="6">
        <f t="shared" ref="A156:A219" si="10">A155+1</f>
        <v>43620</v>
      </c>
      <c r="B156" s="76">
        <f t="shared" si="8"/>
        <v>6</v>
      </c>
      <c r="C156" s="100">
        <f t="shared" si="9"/>
        <v>2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8"/>
    </row>
    <row r="157" spans="1:32" hidden="1" x14ac:dyDescent="0.25">
      <c r="A157" s="6">
        <f t="shared" si="10"/>
        <v>43621</v>
      </c>
      <c r="B157" s="76">
        <f t="shared" si="8"/>
        <v>6</v>
      </c>
      <c r="C157" s="100">
        <f t="shared" si="9"/>
        <v>2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8"/>
    </row>
    <row r="158" spans="1:32" hidden="1" x14ac:dyDescent="0.25">
      <c r="A158" s="6">
        <f t="shared" si="10"/>
        <v>43622</v>
      </c>
      <c r="B158" s="76">
        <f t="shared" si="8"/>
        <v>6</v>
      </c>
      <c r="C158" s="100">
        <f t="shared" si="9"/>
        <v>2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8"/>
    </row>
    <row r="159" spans="1:32" hidden="1" x14ac:dyDescent="0.25">
      <c r="A159" s="6">
        <f t="shared" si="10"/>
        <v>43623</v>
      </c>
      <c r="B159" s="76">
        <f t="shared" si="8"/>
        <v>6</v>
      </c>
      <c r="C159" s="100">
        <f t="shared" si="9"/>
        <v>2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8"/>
    </row>
    <row r="160" spans="1:32" hidden="1" x14ac:dyDescent="0.25">
      <c r="A160" s="6">
        <f t="shared" si="10"/>
        <v>43624</v>
      </c>
      <c r="B160" s="76">
        <f t="shared" si="8"/>
        <v>6</v>
      </c>
      <c r="C160" s="100">
        <f t="shared" si="9"/>
        <v>2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8"/>
    </row>
    <row r="161" spans="1:32" hidden="1" x14ac:dyDescent="0.25">
      <c r="A161" s="6">
        <f t="shared" si="10"/>
        <v>43625</v>
      </c>
      <c r="B161" s="76">
        <f t="shared" si="8"/>
        <v>6</v>
      </c>
      <c r="C161" s="100">
        <f t="shared" si="9"/>
        <v>2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8"/>
    </row>
    <row r="162" spans="1:32" hidden="1" x14ac:dyDescent="0.25">
      <c r="A162" s="6">
        <f t="shared" si="10"/>
        <v>43626</v>
      </c>
      <c r="B162" s="76">
        <f t="shared" si="8"/>
        <v>6</v>
      </c>
      <c r="C162" s="100">
        <f t="shared" si="9"/>
        <v>2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8"/>
    </row>
    <row r="163" spans="1:32" hidden="1" x14ac:dyDescent="0.25">
      <c r="A163" s="6">
        <f t="shared" si="10"/>
        <v>43627</v>
      </c>
      <c r="B163" s="76">
        <f t="shared" si="8"/>
        <v>6</v>
      </c>
      <c r="C163" s="100">
        <f t="shared" si="9"/>
        <v>2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8"/>
    </row>
    <row r="164" spans="1:32" hidden="1" x14ac:dyDescent="0.25">
      <c r="A164" s="6">
        <f t="shared" si="10"/>
        <v>43628</v>
      </c>
      <c r="B164" s="76">
        <f t="shared" si="8"/>
        <v>6</v>
      </c>
      <c r="C164" s="100">
        <f t="shared" si="9"/>
        <v>2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8"/>
    </row>
    <row r="165" spans="1:32" hidden="1" x14ac:dyDescent="0.25">
      <c r="A165" s="6">
        <f t="shared" si="10"/>
        <v>43629</v>
      </c>
      <c r="B165" s="76">
        <f t="shared" si="8"/>
        <v>6</v>
      </c>
      <c r="C165" s="100">
        <f t="shared" si="9"/>
        <v>2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8"/>
    </row>
    <row r="166" spans="1:32" hidden="1" x14ac:dyDescent="0.25">
      <c r="A166" s="6">
        <f t="shared" si="10"/>
        <v>43630</v>
      </c>
      <c r="B166" s="76">
        <f t="shared" si="8"/>
        <v>6</v>
      </c>
      <c r="C166" s="100">
        <f t="shared" si="9"/>
        <v>2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8"/>
    </row>
    <row r="167" spans="1:32" hidden="1" x14ac:dyDescent="0.25">
      <c r="A167" s="6">
        <f t="shared" si="10"/>
        <v>43631</v>
      </c>
      <c r="B167" s="76">
        <f t="shared" si="8"/>
        <v>6</v>
      </c>
      <c r="C167" s="100">
        <f t="shared" si="9"/>
        <v>2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8"/>
    </row>
    <row r="168" spans="1:32" hidden="1" x14ac:dyDescent="0.25">
      <c r="A168" s="6">
        <f t="shared" si="10"/>
        <v>43632</v>
      </c>
      <c r="B168" s="76">
        <f t="shared" si="8"/>
        <v>6</v>
      </c>
      <c r="C168" s="100">
        <f t="shared" si="9"/>
        <v>2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8"/>
    </row>
    <row r="169" spans="1:32" hidden="1" x14ac:dyDescent="0.25">
      <c r="A169" s="6">
        <f t="shared" si="10"/>
        <v>43633</v>
      </c>
      <c r="B169" s="76">
        <f t="shared" si="8"/>
        <v>6</v>
      </c>
      <c r="C169" s="100">
        <f t="shared" si="9"/>
        <v>2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8"/>
    </row>
    <row r="170" spans="1:32" hidden="1" x14ac:dyDescent="0.25">
      <c r="A170" s="6">
        <f t="shared" si="10"/>
        <v>43634</v>
      </c>
      <c r="B170" s="76">
        <f t="shared" si="8"/>
        <v>6</v>
      </c>
      <c r="C170" s="100">
        <f t="shared" si="9"/>
        <v>2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8"/>
    </row>
    <row r="171" spans="1:32" hidden="1" x14ac:dyDescent="0.25">
      <c r="A171" s="6">
        <f t="shared" si="10"/>
        <v>43635</v>
      </c>
      <c r="B171" s="76">
        <f t="shared" si="8"/>
        <v>6</v>
      </c>
      <c r="C171" s="100">
        <f t="shared" si="9"/>
        <v>2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8"/>
    </row>
    <row r="172" spans="1:32" hidden="1" x14ac:dyDescent="0.25">
      <c r="A172" s="6">
        <f t="shared" si="10"/>
        <v>43636</v>
      </c>
      <c r="B172" s="76">
        <f t="shared" si="8"/>
        <v>6</v>
      </c>
      <c r="C172" s="100">
        <f t="shared" si="9"/>
        <v>2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8"/>
    </row>
    <row r="173" spans="1:32" hidden="1" x14ac:dyDescent="0.25">
      <c r="A173" s="6">
        <f t="shared" si="10"/>
        <v>43637</v>
      </c>
      <c r="B173" s="76">
        <f t="shared" si="8"/>
        <v>6</v>
      </c>
      <c r="C173" s="100">
        <f t="shared" si="9"/>
        <v>2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8"/>
    </row>
    <row r="174" spans="1:32" hidden="1" x14ac:dyDescent="0.25">
      <c r="A174" s="6">
        <f t="shared" si="10"/>
        <v>43638</v>
      </c>
      <c r="B174" s="76">
        <f t="shared" si="8"/>
        <v>6</v>
      </c>
      <c r="C174" s="100">
        <f t="shared" si="9"/>
        <v>2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8"/>
    </row>
    <row r="175" spans="1:32" hidden="1" x14ac:dyDescent="0.25">
      <c r="A175" s="6">
        <f t="shared" si="10"/>
        <v>43639</v>
      </c>
      <c r="B175" s="76">
        <f t="shared" si="8"/>
        <v>6</v>
      </c>
      <c r="C175" s="100">
        <f t="shared" si="9"/>
        <v>2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8"/>
    </row>
    <row r="176" spans="1:32" hidden="1" x14ac:dyDescent="0.25">
      <c r="A176" s="6">
        <f t="shared" si="10"/>
        <v>43640</v>
      </c>
      <c r="B176" s="76">
        <f t="shared" si="8"/>
        <v>6</v>
      </c>
      <c r="C176" s="100">
        <f t="shared" si="9"/>
        <v>2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8"/>
    </row>
    <row r="177" spans="1:32" hidden="1" x14ac:dyDescent="0.25">
      <c r="A177" s="6">
        <f t="shared" si="10"/>
        <v>43641</v>
      </c>
      <c r="B177" s="76">
        <f t="shared" si="8"/>
        <v>6</v>
      </c>
      <c r="C177" s="100">
        <f t="shared" si="9"/>
        <v>2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8"/>
    </row>
    <row r="178" spans="1:32" hidden="1" x14ac:dyDescent="0.25">
      <c r="A178" s="6">
        <f t="shared" si="10"/>
        <v>43642</v>
      </c>
      <c r="B178" s="76">
        <f t="shared" si="8"/>
        <v>6</v>
      </c>
      <c r="C178" s="100">
        <f t="shared" si="9"/>
        <v>2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8"/>
    </row>
    <row r="179" spans="1:32" hidden="1" x14ac:dyDescent="0.25">
      <c r="A179" s="6">
        <f t="shared" si="10"/>
        <v>43643</v>
      </c>
      <c r="B179" s="76">
        <f t="shared" si="8"/>
        <v>6</v>
      </c>
      <c r="C179" s="100">
        <f t="shared" si="9"/>
        <v>2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8"/>
    </row>
    <row r="180" spans="1:32" hidden="1" x14ac:dyDescent="0.25">
      <c r="A180" s="6">
        <f t="shared" si="10"/>
        <v>43644</v>
      </c>
      <c r="B180" s="76">
        <f t="shared" si="8"/>
        <v>6</v>
      </c>
      <c r="C180" s="100">
        <f t="shared" si="9"/>
        <v>2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8"/>
    </row>
    <row r="181" spans="1:32" hidden="1" x14ac:dyDescent="0.25">
      <c r="A181" s="6">
        <f t="shared" si="10"/>
        <v>43645</v>
      </c>
      <c r="B181" s="76">
        <f t="shared" si="8"/>
        <v>6</v>
      </c>
      <c r="C181" s="100">
        <f t="shared" si="9"/>
        <v>2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8"/>
    </row>
    <row r="182" spans="1:32" hidden="1" x14ac:dyDescent="0.25">
      <c r="A182" s="6">
        <f t="shared" si="10"/>
        <v>43646</v>
      </c>
      <c r="B182" s="76">
        <f t="shared" si="8"/>
        <v>6</v>
      </c>
      <c r="C182" s="100">
        <f t="shared" si="9"/>
        <v>2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8"/>
    </row>
    <row r="183" spans="1:32" hidden="1" x14ac:dyDescent="0.25">
      <c r="A183" s="6">
        <f t="shared" si="10"/>
        <v>43647</v>
      </c>
      <c r="B183" s="76">
        <f t="shared" si="8"/>
        <v>7</v>
      </c>
      <c r="C183" s="100">
        <f t="shared" si="9"/>
        <v>3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8"/>
    </row>
    <row r="184" spans="1:32" hidden="1" x14ac:dyDescent="0.25">
      <c r="A184" s="6">
        <f t="shared" si="10"/>
        <v>43648</v>
      </c>
      <c r="B184" s="76">
        <f t="shared" si="8"/>
        <v>7</v>
      </c>
      <c r="C184" s="100">
        <f t="shared" si="9"/>
        <v>3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8"/>
    </row>
    <row r="185" spans="1:32" hidden="1" x14ac:dyDescent="0.25">
      <c r="A185" s="6">
        <f t="shared" si="10"/>
        <v>43649</v>
      </c>
      <c r="B185" s="76">
        <f t="shared" si="8"/>
        <v>7</v>
      </c>
      <c r="C185" s="100">
        <f t="shared" si="9"/>
        <v>3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8"/>
    </row>
    <row r="186" spans="1:32" hidden="1" x14ac:dyDescent="0.25">
      <c r="A186" s="6">
        <f t="shared" si="10"/>
        <v>43650</v>
      </c>
      <c r="B186" s="76">
        <f t="shared" si="8"/>
        <v>7</v>
      </c>
      <c r="C186" s="100">
        <f t="shared" si="9"/>
        <v>3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8"/>
    </row>
    <row r="187" spans="1:32" hidden="1" x14ac:dyDescent="0.25">
      <c r="A187" s="6">
        <f t="shared" si="10"/>
        <v>43651</v>
      </c>
      <c r="B187" s="76">
        <f t="shared" si="8"/>
        <v>7</v>
      </c>
      <c r="C187" s="100">
        <f t="shared" si="9"/>
        <v>3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8"/>
    </row>
    <row r="188" spans="1:32" hidden="1" x14ac:dyDescent="0.25">
      <c r="A188" s="6">
        <f t="shared" si="10"/>
        <v>43652</v>
      </c>
      <c r="B188" s="76">
        <f t="shared" si="8"/>
        <v>7</v>
      </c>
      <c r="C188" s="100">
        <f t="shared" si="9"/>
        <v>3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8"/>
    </row>
    <row r="189" spans="1:32" hidden="1" x14ac:dyDescent="0.25">
      <c r="A189" s="6">
        <f t="shared" si="10"/>
        <v>43653</v>
      </c>
      <c r="B189" s="76">
        <f t="shared" si="8"/>
        <v>7</v>
      </c>
      <c r="C189" s="100">
        <f t="shared" si="9"/>
        <v>3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8"/>
    </row>
    <row r="190" spans="1:32" hidden="1" x14ac:dyDescent="0.25">
      <c r="A190" s="6">
        <f t="shared" si="10"/>
        <v>43654</v>
      </c>
      <c r="B190" s="76">
        <f t="shared" si="8"/>
        <v>7</v>
      </c>
      <c r="C190" s="100">
        <f t="shared" si="9"/>
        <v>3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8"/>
    </row>
    <row r="191" spans="1:32" hidden="1" x14ac:dyDescent="0.25">
      <c r="A191" s="6">
        <f t="shared" si="10"/>
        <v>43655</v>
      </c>
      <c r="B191" s="76">
        <f t="shared" si="8"/>
        <v>7</v>
      </c>
      <c r="C191" s="100">
        <f t="shared" si="9"/>
        <v>3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8"/>
    </row>
    <row r="192" spans="1:32" hidden="1" x14ac:dyDescent="0.25">
      <c r="A192" s="6">
        <f t="shared" si="10"/>
        <v>43656</v>
      </c>
      <c r="B192" s="76">
        <f t="shared" si="8"/>
        <v>7</v>
      </c>
      <c r="C192" s="100">
        <f t="shared" si="9"/>
        <v>3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8"/>
    </row>
    <row r="193" spans="1:32" hidden="1" x14ac:dyDescent="0.25">
      <c r="A193" s="6">
        <f t="shared" si="10"/>
        <v>43657</v>
      </c>
      <c r="B193" s="76">
        <f t="shared" si="8"/>
        <v>7</v>
      </c>
      <c r="C193" s="100">
        <f t="shared" si="9"/>
        <v>3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8"/>
    </row>
    <row r="194" spans="1:32" hidden="1" x14ac:dyDescent="0.25">
      <c r="A194" s="6">
        <f t="shared" si="10"/>
        <v>43658</v>
      </c>
      <c r="B194" s="76">
        <f t="shared" ref="B194:B257" si="11">MONTH(A194)</f>
        <v>7</v>
      </c>
      <c r="C194" s="100">
        <f t="shared" ref="C194:C257" si="12">INT((MONTH(A194)+2)/3)</f>
        <v>3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8"/>
    </row>
    <row r="195" spans="1:32" hidden="1" x14ac:dyDescent="0.25">
      <c r="A195" s="6">
        <f t="shared" si="10"/>
        <v>43659</v>
      </c>
      <c r="B195" s="76">
        <f t="shared" si="11"/>
        <v>7</v>
      </c>
      <c r="C195" s="100">
        <f t="shared" si="12"/>
        <v>3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8"/>
    </row>
    <row r="196" spans="1:32" hidden="1" x14ac:dyDescent="0.25">
      <c r="A196" s="6">
        <f t="shared" si="10"/>
        <v>43660</v>
      </c>
      <c r="B196" s="76">
        <f t="shared" si="11"/>
        <v>7</v>
      </c>
      <c r="C196" s="100">
        <f t="shared" si="12"/>
        <v>3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8"/>
    </row>
    <row r="197" spans="1:32" hidden="1" x14ac:dyDescent="0.25">
      <c r="A197" s="6">
        <f t="shared" si="10"/>
        <v>43661</v>
      </c>
      <c r="B197" s="76">
        <f t="shared" si="11"/>
        <v>7</v>
      </c>
      <c r="C197" s="100">
        <f t="shared" si="12"/>
        <v>3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8"/>
    </row>
    <row r="198" spans="1:32" hidden="1" x14ac:dyDescent="0.25">
      <c r="A198" s="6">
        <f t="shared" si="10"/>
        <v>43662</v>
      </c>
      <c r="B198" s="76">
        <f t="shared" si="11"/>
        <v>7</v>
      </c>
      <c r="C198" s="100">
        <f t="shared" si="12"/>
        <v>3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8"/>
    </row>
    <row r="199" spans="1:32" hidden="1" x14ac:dyDescent="0.25">
      <c r="A199" s="6">
        <f t="shared" si="10"/>
        <v>43663</v>
      </c>
      <c r="B199" s="76">
        <f t="shared" si="11"/>
        <v>7</v>
      </c>
      <c r="C199" s="100">
        <f t="shared" si="12"/>
        <v>3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8"/>
    </row>
    <row r="200" spans="1:32" hidden="1" x14ac:dyDescent="0.25">
      <c r="A200" s="6">
        <f t="shared" si="10"/>
        <v>43664</v>
      </c>
      <c r="B200" s="76">
        <f t="shared" si="11"/>
        <v>7</v>
      </c>
      <c r="C200" s="100">
        <f t="shared" si="12"/>
        <v>3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8"/>
    </row>
    <row r="201" spans="1:32" hidden="1" x14ac:dyDescent="0.25">
      <c r="A201" s="6">
        <f t="shared" si="10"/>
        <v>43665</v>
      </c>
      <c r="B201" s="76">
        <f t="shared" si="11"/>
        <v>7</v>
      </c>
      <c r="C201" s="100">
        <f t="shared" si="12"/>
        <v>3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8"/>
    </row>
    <row r="202" spans="1:32" hidden="1" x14ac:dyDescent="0.25">
      <c r="A202" s="6">
        <f t="shared" si="10"/>
        <v>43666</v>
      </c>
      <c r="B202" s="76">
        <f t="shared" si="11"/>
        <v>7</v>
      </c>
      <c r="C202" s="100">
        <f t="shared" si="12"/>
        <v>3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8"/>
    </row>
    <row r="203" spans="1:32" hidden="1" x14ac:dyDescent="0.25">
      <c r="A203" s="6">
        <f t="shared" si="10"/>
        <v>43667</v>
      </c>
      <c r="B203" s="76">
        <f t="shared" si="11"/>
        <v>7</v>
      </c>
      <c r="C203" s="100">
        <f t="shared" si="12"/>
        <v>3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8"/>
    </row>
    <row r="204" spans="1:32" hidden="1" x14ac:dyDescent="0.25">
      <c r="A204" s="6">
        <f t="shared" si="10"/>
        <v>43668</v>
      </c>
      <c r="B204" s="76">
        <f t="shared" si="11"/>
        <v>7</v>
      </c>
      <c r="C204" s="100">
        <f t="shared" si="12"/>
        <v>3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8"/>
    </row>
    <row r="205" spans="1:32" hidden="1" x14ac:dyDescent="0.25">
      <c r="A205" s="6">
        <f t="shared" si="10"/>
        <v>43669</v>
      </c>
      <c r="B205" s="76">
        <f t="shared" si="11"/>
        <v>7</v>
      </c>
      <c r="C205" s="100">
        <f t="shared" si="12"/>
        <v>3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8"/>
    </row>
    <row r="206" spans="1:32" hidden="1" x14ac:dyDescent="0.25">
      <c r="A206" s="6">
        <f t="shared" si="10"/>
        <v>43670</v>
      </c>
      <c r="B206" s="76">
        <f t="shared" si="11"/>
        <v>7</v>
      </c>
      <c r="C206" s="100">
        <f t="shared" si="12"/>
        <v>3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8"/>
    </row>
    <row r="207" spans="1:32" hidden="1" x14ac:dyDescent="0.25">
      <c r="A207" s="6">
        <f t="shared" si="10"/>
        <v>43671</v>
      </c>
      <c r="B207" s="76">
        <f t="shared" si="11"/>
        <v>7</v>
      </c>
      <c r="C207" s="100">
        <f t="shared" si="12"/>
        <v>3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8"/>
    </row>
    <row r="208" spans="1:32" hidden="1" x14ac:dyDescent="0.25">
      <c r="A208" s="6">
        <f t="shared" si="10"/>
        <v>43672</v>
      </c>
      <c r="B208" s="76">
        <f t="shared" si="11"/>
        <v>7</v>
      </c>
      <c r="C208" s="100">
        <f t="shared" si="12"/>
        <v>3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8"/>
    </row>
    <row r="209" spans="1:32" hidden="1" x14ac:dyDescent="0.25">
      <c r="A209" s="6">
        <f t="shared" si="10"/>
        <v>43673</v>
      </c>
      <c r="B209" s="76">
        <f t="shared" si="11"/>
        <v>7</v>
      </c>
      <c r="C209" s="100">
        <f t="shared" si="12"/>
        <v>3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8"/>
    </row>
    <row r="210" spans="1:32" hidden="1" x14ac:dyDescent="0.25">
      <c r="A210" s="6">
        <f t="shared" si="10"/>
        <v>43674</v>
      </c>
      <c r="B210" s="76">
        <f t="shared" si="11"/>
        <v>7</v>
      </c>
      <c r="C210" s="100">
        <f t="shared" si="12"/>
        <v>3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8"/>
    </row>
    <row r="211" spans="1:32" hidden="1" x14ac:dyDescent="0.25">
      <c r="A211" s="6">
        <f t="shared" si="10"/>
        <v>43675</v>
      </c>
      <c r="B211" s="76">
        <f t="shared" si="11"/>
        <v>7</v>
      </c>
      <c r="C211" s="100">
        <f t="shared" si="12"/>
        <v>3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8"/>
    </row>
    <row r="212" spans="1:32" hidden="1" x14ac:dyDescent="0.25">
      <c r="A212" s="6">
        <f t="shared" si="10"/>
        <v>43676</v>
      </c>
      <c r="B212" s="76">
        <f t="shared" si="11"/>
        <v>7</v>
      </c>
      <c r="C212" s="100">
        <f t="shared" si="12"/>
        <v>3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8"/>
    </row>
    <row r="213" spans="1:32" hidden="1" x14ac:dyDescent="0.25">
      <c r="A213" s="6">
        <f t="shared" si="10"/>
        <v>43677</v>
      </c>
      <c r="B213" s="76">
        <f t="shared" si="11"/>
        <v>7</v>
      </c>
      <c r="C213" s="100">
        <f t="shared" si="12"/>
        <v>3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8"/>
    </row>
    <row r="214" spans="1:32" hidden="1" x14ac:dyDescent="0.25">
      <c r="A214" s="6">
        <f t="shared" si="10"/>
        <v>43678</v>
      </c>
      <c r="B214" s="76">
        <f t="shared" si="11"/>
        <v>8</v>
      </c>
      <c r="C214" s="100">
        <f t="shared" si="12"/>
        <v>3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8"/>
    </row>
    <row r="215" spans="1:32" hidden="1" x14ac:dyDescent="0.25">
      <c r="A215" s="6">
        <f t="shared" si="10"/>
        <v>43679</v>
      </c>
      <c r="B215" s="76">
        <f t="shared" si="11"/>
        <v>8</v>
      </c>
      <c r="C215" s="100">
        <f t="shared" si="12"/>
        <v>3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8"/>
    </row>
    <row r="216" spans="1:32" hidden="1" x14ac:dyDescent="0.25">
      <c r="A216" s="6">
        <f t="shared" si="10"/>
        <v>43680</v>
      </c>
      <c r="B216" s="76">
        <f t="shared" si="11"/>
        <v>8</v>
      </c>
      <c r="C216" s="100">
        <f t="shared" si="12"/>
        <v>3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8"/>
    </row>
    <row r="217" spans="1:32" hidden="1" x14ac:dyDescent="0.25">
      <c r="A217" s="6">
        <f t="shared" si="10"/>
        <v>43681</v>
      </c>
      <c r="B217" s="76">
        <f t="shared" si="11"/>
        <v>8</v>
      </c>
      <c r="C217" s="100">
        <f t="shared" si="12"/>
        <v>3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8"/>
    </row>
    <row r="218" spans="1:32" hidden="1" x14ac:dyDescent="0.25">
      <c r="A218" s="6">
        <f t="shared" si="10"/>
        <v>43682</v>
      </c>
      <c r="B218" s="76">
        <f t="shared" si="11"/>
        <v>8</v>
      </c>
      <c r="C218" s="100">
        <f t="shared" si="12"/>
        <v>3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8"/>
    </row>
    <row r="219" spans="1:32" hidden="1" x14ac:dyDescent="0.25">
      <c r="A219" s="6">
        <f t="shared" si="10"/>
        <v>43683</v>
      </c>
      <c r="B219" s="76">
        <f t="shared" si="11"/>
        <v>8</v>
      </c>
      <c r="C219" s="100">
        <f t="shared" si="12"/>
        <v>3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8"/>
    </row>
    <row r="220" spans="1:32" hidden="1" x14ac:dyDescent="0.25">
      <c r="A220" s="6">
        <f t="shared" ref="A220:A283" si="13">A219+1</f>
        <v>43684</v>
      </c>
      <c r="B220" s="76">
        <f t="shared" si="11"/>
        <v>8</v>
      </c>
      <c r="C220" s="100">
        <f t="shared" si="12"/>
        <v>3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8"/>
    </row>
    <row r="221" spans="1:32" hidden="1" x14ac:dyDescent="0.25">
      <c r="A221" s="6">
        <f t="shared" si="13"/>
        <v>43685</v>
      </c>
      <c r="B221" s="76">
        <f t="shared" si="11"/>
        <v>8</v>
      </c>
      <c r="C221" s="100">
        <f t="shared" si="12"/>
        <v>3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8"/>
    </row>
    <row r="222" spans="1:32" hidden="1" x14ac:dyDescent="0.25">
      <c r="A222" s="6">
        <f t="shared" si="13"/>
        <v>43686</v>
      </c>
      <c r="B222" s="76">
        <f t="shared" si="11"/>
        <v>8</v>
      </c>
      <c r="C222" s="100">
        <f t="shared" si="12"/>
        <v>3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8"/>
    </row>
    <row r="223" spans="1:32" hidden="1" x14ac:dyDescent="0.25">
      <c r="A223" s="6">
        <f t="shared" si="13"/>
        <v>43687</v>
      </c>
      <c r="B223" s="76">
        <f t="shared" si="11"/>
        <v>8</v>
      </c>
      <c r="C223" s="100">
        <f t="shared" si="12"/>
        <v>3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8"/>
    </row>
    <row r="224" spans="1:32" hidden="1" x14ac:dyDescent="0.25">
      <c r="A224" s="6">
        <f t="shared" si="13"/>
        <v>43688</v>
      </c>
      <c r="B224" s="76">
        <f t="shared" si="11"/>
        <v>8</v>
      </c>
      <c r="C224" s="100">
        <f t="shared" si="12"/>
        <v>3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8"/>
    </row>
    <row r="225" spans="1:32" hidden="1" x14ac:dyDescent="0.25">
      <c r="A225" s="6">
        <f t="shared" si="13"/>
        <v>43689</v>
      </c>
      <c r="B225" s="76">
        <f t="shared" si="11"/>
        <v>8</v>
      </c>
      <c r="C225" s="100">
        <f t="shared" si="12"/>
        <v>3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8"/>
    </row>
    <row r="226" spans="1:32" hidden="1" x14ac:dyDescent="0.25">
      <c r="A226" s="6">
        <f t="shared" si="13"/>
        <v>43690</v>
      </c>
      <c r="B226" s="76">
        <f t="shared" si="11"/>
        <v>8</v>
      </c>
      <c r="C226" s="100">
        <f t="shared" si="12"/>
        <v>3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8"/>
    </row>
    <row r="227" spans="1:32" hidden="1" x14ac:dyDescent="0.25">
      <c r="A227" s="6">
        <f t="shared" si="13"/>
        <v>43691</v>
      </c>
      <c r="B227" s="76">
        <f t="shared" si="11"/>
        <v>8</v>
      </c>
      <c r="C227" s="100">
        <f t="shared" si="12"/>
        <v>3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8"/>
    </row>
    <row r="228" spans="1:32" hidden="1" x14ac:dyDescent="0.25">
      <c r="A228" s="6">
        <f t="shared" si="13"/>
        <v>43692</v>
      </c>
      <c r="B228" s="76">
        <f t="shared" si="11"/>
        <v>8</v>
      </c>
      <c r="C228" s="100">
        <f t="shared" si="12"/>
        <v>3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8"/>
    </row>
    <row r="229" spans="1:32" hidden="1" x14ac:dyDescent="0.25">
      <c r="A229" s="6">
        <f t="shared" si="13"/>
        <v>43693</v>
      </c>
      <c r="B229" s="76">
        <f t="shared" si="11"/>
        <v>8</v>
      </c>
      <c r="C229" s="100">
        <f t="shared" si="12"/>
        <v>3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8"/>
    </row>
    <row r="230" spans="1:32" hidden="1" x14ac:dyDescent="0.25">
      <c r="A230" s="6">
        <f t="shared" si="13"/>
        <v>43694</v>
      </c>
      <c r="B230" s="76">
        <f t="shared" si="11"/>
        <v>8</v>
      </c>
      <c r="C230" s="100">
        <f t="shared" si="12"/>
        <v>3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8"/>
    </row>
    <row r="231" spans="1:32" hidden="1" x14ac:dyDescent="0.25">
      <c r="A231" s="6">
        <f t="shared" si="13"/>
        <v>43695</v>
      </c>
      <c r="B231" s="76">
        <f t="shared" si="11"/>
        <v>8</v>
      </c>
      <c r="C231" s="100">
        <f t="shared" si="12"/>
        <v>3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8"/>
    </row>
    <row r="232" spans="1:32" hidden="1" x14ac:dyDescent="0.25">
      <c r="A232" s="6">
        <f t="shared" si="13"/>
        <v>43696</v>
      </c>
      <c r="B232" s="76">
        <f t="shared" si="11"/>
        <v>8</v>
      </c>
      <c r="C232" s="100">
        <f t="shared" si="12"/>
        <v>3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8"/>
    </row>
    <row r="233" spans="1:32" hidden="1" x14ac:dyDescent="0.25">
      <c r="A233" s="6">
        <f t="shared" si="13"/>
        <v>43697</v>
      </c>
      <c r="B233" s="76">
        <f t="shared" si="11"/>
        <v>8</v>
      </c>
      <c r="C233" s="100">
        <f t="shared" si="12"/>
        <v>3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8"/>
    </row>
    <row r="234" spans="1:32" hidden="1" x14ac:dyDescent="0.25">
      <c r="A234" s="6">
        <f t="shared" si="13"/>
        <v>43698</v>
      </c>
      <c r="B234" s="76">
        <f t="shared" si="11"/>
        <v>8</v>
      </c>
      <c r="C234" s="100">
        <f t="shared" si="12"/>
        <v>3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8"/>
    </row>
    <row r="235" spans="1:32" hidden="1" x14ac:dyDescent="0.25">
      <c r="A235" s="6">
        <f t="shared" si="13"/>
        <v>43699</v>
      </c>
      <c r="B235" s="76">
        <f t="shared" si="11"/>
        <v>8</v>
      </c>
      <c r="C235" s="100">
        <f t="shared" si="12"/>
        <v>3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8"/>
    </row>
    <row r="236" spans="1:32" hidden="1" x14ac:dyDescent="0.25">
      <c r="A236" s="6">
        <f t="shared" si="13"/>
        <v>43700</v>
      </c>
      <c r="B236" s="76">
        <f t="shared" si="11"/>
        <v>8</v>
      </c>
      <c r="C236" s="100">
        <f t="shared" si="12"/>
        <v>3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8"/>
    </row>
    <row r="237" spans="1:32" hidden="1" x14ac:dyDescent="0.25">
      <c r="A237" s="6">
        <f t="shared" si="13"/>
        <v>43701</v>
      </c>
      <c r="B237" s="76">
        <f t="shared" si="11"/>
        <v>8</v>
      </c>
      <c r="C237" s="100">
        <f t="shared" si="12"/>
        <v>3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8"/>
    </row>
    <row r="238" spans="1:32" hidden="1" x14ac:dyDescent="0.25">
      <c r="A238" s="6">
        <f t="shared" si="13"/>
        <v>43702</v>
      </c>
      <c r="B238" s="76">
        <f t="shared" si="11"/>
        <v>8</v>
      </c>
      <c r="C238" s="100">
        <f t="shared" si="12"/>
        <v>3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8"/>
    </row>
    <row r="239" spans="1:32" hidden="1" x14ac:dyDescent="0.25">
      <c r="A239" s="6">
        <f t="shared" si="13"/>
        <v>43703</v>
      </c>
      <c r="B239" s="76">
        <f t="shared" si="11"/>
        <v>8</v>
      </c>
      <c r="C239" s="100">
        <f t="shared" si="12"/>
        <v>3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8"/>
    </row>
    <row r="240" spans="1:32" hidden="1" x14ac:dyDescent="0.25">
      <c r="A240" s="6">
        <f t="shared" si="13"/>
        <v>43704</v>
      </c>
      <c r="B240" s="76">
        <f t="shared" si="11"/>
        <v>8</v>
      </c>
      <c r="C240" s="100">
        <f t="shared" si="12"/>
        <v>3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8"/>
    </row>
    <row r="241" spans="1:32" hidden="1" x14ac:dyDescent="0.25">
      <c r="A241" s="6">
        <f t="shared" si="13"/>
        <v>43705</v>
      </c>
      <c r="B241" s="76">
        <f t="shared" si="11"/>
        <v>8</v>
      </c>
      <c r="C241" s="100">
        <f t="shared" si="12"/>
        <v>3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8"/>
    </row>
    <row r="242" spans="1:32" hidden="1" x14ac:dyDescent="0.25">
      <c r="A242" s="6">
        <f t="shared" si="13"/>
        <v>43706</v>
      </c>
      <c r="B242" s="76">
        <f t="shared" si="11"/>
        <v>8</v>
      </c>
      <c r="C242" s="100">
        <f t="shared" si="12"/>
        <v>3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8"/>
    </row>
    <row r="243" spans="1:32" hidden="1" x14ac:dyDescent="0.25">
      <c r="A243" s="6">
        <f t="shared" si="13"/>
        <v>43707</v>
      </c>
      <c r="B243" s="76">
        <f t="shared" si="11"/>
        <v>8</v>
      </c>
      <c r="C243" s="100">
        <f t="shared" si="12"/>
        <v>3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8"/>
    </row>
    <row r="244" spans="1:32" hidden="1" x14ac:dyDescent="0.25">
      <c r="A244" s="6">
        <f t="shared" si="13"/>
        <v>43708</v>
      </c>
      <c r="B244" s="76">
        <f t="shared" si="11"/>
        <v>8</v>
      </c>
      <c r="C244" s="100">
        <f t="shared" si="12"/>
        <v>3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8"/>
    </row>
    <row r="245" spans="1:32" hidden="1" x14ac:dyDescent="0.25">
      <c r="A245" s="6">
        <f t="shared" si="13"/>
        <v>43709</v>
      </c>
      <c r="B245" s="76">
        <f t="shared" si="11"/>
        <v>9</v>
      </c>
      <c r="C245" s="100">
        <f t="shared" si="12"/>
        <v>3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8"/>
    </row>
    <row r="246" spans="1:32" hidden="1" x14ac:dyDescent="0.25">
      <c r="A246" s="6">
        <f t="shared" si="13"/>
        <v>43710</v>
      </c>
      <c r="B246" s="76">
        <f t="shared" si="11"/>
        <v>9</v>
      </c>
      <c r="C246" s="100">
        <f t="shared" si="12"/>
        <v>3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8"/>
    </row>
    <row r="247" spans="1:32" hidden="1" x14ac:dyDescent="0.25">
      <c r="A247" s="6">
        <f t="shared" si="13"/>
        <v>43711</v>
      </c>
      <c r="B247" s="76">
        <f t="shared" si="11"/>
        <v>9</v>
      </c>
      <c r="C247" s="100">
        <f t="shared" si="12"/>
        <v>3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8"/>
    </row>
    <row r="248" spans="1:32" hidden="1" x14ac:dyDescent="0.25">
      <c r="A248" s="6">
        <f t="shared" si="13"/>
        <v>43712</v>
      </c>
      <c r="B248" s="76">
        <f t="shared" si="11"/>
        <v>9</v>
      </c>
      <c r="C248" s="100">
        <f t="shared" si="12"/>
        <v>3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8"/>
    </row>
    <row r="249" spans="1:32" hidden="1" x14ac:dyDescent="0.25">
      <c r="A249" s="6">
        <f t="shared" si="13"/>
        <v>43713</v>
      </c>
      <c r="B249" s="76">
        <f t="shared" si="11"/>
        <v>9</v>
      </c>
      <c r="C249" s="100">
        <f t="shared" si="12"/>
        <v>3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8"/>
    </row>
    <row r="250" spans="1:32" hidden="1" x14ac:dyDescent="0.25">
      <c r="A250" s="6">
        <f t="shared" si="13"/>
        <v>43714</v>
      </c>
      <c r="B250" s="76">
        <f t="shared" si="11"/>
        <v>9</v>
      </c>
      <c r="C250" s="100">
        <f t="shared" si="12"/>
        <v>3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8"/>
    </row>
    <row r="251" spans="1:32" hidden="1" x14ac:dyDescent="0.25">
      <c r="A251" s="6">
        <f t="shared" si="13"/>
        <v>43715</v>
      </c>
      <c r="B251" s="76">
        <f t="shared" si="11"/>
        <v>9</v>
      </c>
      <c r="C251" s="100">
        <f t="shared" si="12"/>
        <v>3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8"/>
    </row>
    <row r="252" spans="1:32" hidden="1" x14ac:dyDescent="0.25">
      <c r="A252" s="6">
        <f t="shared" si="13"/>
        <v>43716</v>
      </c>
      <c r="B252" s="76">
        <f t="shared" si="11"/>
        <v>9</v>
      </c>
      <c r="C252" s="100">
        <f t="shared" si="12"/>
        <v>3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8"/>
    </row>
    <row r="253" spans="1:32" hidden="1" x14ac:dyDescent="0.25">
      <c r="A253" s="6">
        <f t="shared" si="13"/>
        <v>43717</v>
      </c>
      <c r="B253" s="76">
        <f t="shared" si="11"/>
        <v>9</v>
      </c>
      <c r="C253" s="100">
        <f t="shared" si="12"/>
        <v>3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8"/>
    </row>
    <row r="254" spans="1:32" hidden="1" x14ac:dyDescent="0.25">
      <c r="A254" s="6">
        <f t="shared" si="13"/>
        <v>43718</v>
      </c>
      <c r="B254" s="76">
        <f t="shared" si="11"/>
        <v>9</v>
      </c>
      <c r="C254" s="100">
        <f t="shared" si="12"/>
        <v>3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8"/>
    </row>
    <row r="255" spans="1:32" hidden="1" x14ac:dyDescent="0.25">
      <c r="A255" s="6">
        <f t="shared" si="13"/>
        <v>43719</v>
      </c>
      <c r="B255" s="76">
        <f t="shared" si="11"/>
        <v>9</v>
      </c>
      <c r="C255" s="100">
        <f t="shared" si="12"/>
        <v>3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8"/>
    </row>
    <row r="256" spans="1:32" hidden="1" x14ac:dyDescent="0.25">
      <c r="A256" s="6">
        <f t="shared" si="13"/>
        <v>43720</v>
      </c>
      <c r="B256" s="76">
        <f t="shared" si="11"/>
        <v>9</v>
      </c>
      <c r="C256" s="100">
        <f t="shared" si="12"/>
        <v>3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8"/>
    </row>
    <row r="257" spans="1:32" hidden="1" x14ac:dyDescent="0.25">
      <c r="A257" s="6">
        <f t="shared" si="13"/>
        <v>43721</v>
      </c>
      <c r="B257" s="76">
        <f t="shared" si="11"/>
        <v>9</v>
      </c>
      <c r="C257" s="100">
        <f t="shared" si="12"/>
        <v>3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8"/>
    </row>
    <row r="258" spans="1:32" hidden="1" x14ac:dyDescent="0.25">
      <c r="A258" s="6">
        <f t="shared" si="13"/>
        <v>43722</v>
      </c>
      <c r="B258" s="76">
        <f t="shared" ref="B258:B321" si="14">MONTH(A258)</f>
        <v>9</v>
      </c>
      <c r="C258" s="100">
        <f t="shared" ref="C258:C321" si="15">INT((MONTH(A258)+2)/3)</f>
        <v>3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8"/>
    </row>
    <row r="259" spans="1:32" hidden="1" x14ac:dyDescent="0.25">
      <c r="A259" s="6">
        <f t="shared" si="13"/>
        <v>43723</v>
      </c>
      <c r="B259" s="76">
        <f t="shared" si="14"/>
        <v>9</v>
      </c>
      <c r="C259" s="100">
        <f t="shared" si="15"/>
        <v>3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8"/>
    </row>
    <row r="260" spans="1:32" hidden="1" x14ac:dyDescent="0.25">
      <c r="A260" s="6">
        <f t="shared" si="13"/>
        <v>43724</v>
      </c>
      <c r="B260" s="76">
        <f t="shared" si="14"/>
        <v>9</v>
      </c>
      <c r="C260" s="100">
        <f t="shared" si="15"/>
        <v>3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8"/>
    </row>
    <row r="261" spans="1:32" hidden="1" x14ac:dyDescent="0.25">
      <c r="A261" s="6">
        <f t="shared" si="13"/>
        <v>43725</v>
      </c>
      <c r="B261" s="76">
        <f t="shared" si="14"/>
        <v>9</v>
      </c>
      <c r="C261" s="100">
        <f t="shared" si="15"/>
        <v>3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8"/>
    </row>
    <row r="262" spans="1:32" hidden="1" x14ac:dyDescent="0.25">
      <c r="A262" s="6">
        <f t="shared" si="13"/>
        <v>43726</v>
      </c>
      <c r="B262" s="76">
        <f t="shared" si="14"/>
        <v>9</v>
      </c>
      <c r="C262" s="100">
        <f t="shared" si="15"/>
        <v>3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8"/>
    </row>
    <row r="263" spans="1:32" hidden="1" x14ac:dyDescent="0.25">
      <c r="A263" s="6">
        <f t="shared" si="13"/>
        <v>43727</v>
      </c>
      <c r="B263" s="76">
        <f t="shared" si="14"/>
        <v>9</v>
      </c>
      <c r="C263" s="100">
        <f t="shared" si="15"/>
        <v>3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8"/>
    </row>
    <row r="264" spans="1:32" hidden="1" x14ac:dyDescent="0.25">
      <c r="A264" s="6">
        <f t="shared" si="13"/>
        <v>43728</v>
      </c>
      <c r="B264" s="76">
        <f t="shared" si="14"/>
        <v>9</v>
      </c>
      <c r="C264" s="100">
        <f t="shared" si="15"/>
        <v>3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8"/>
    </row>
    <row r="265" spans="1:32" hidden="1" x14ac:dyDescent="0.25">
      <c r="A265" s="6">
        <f t="shared" si="13"/>
        <v>43729</v>
      </c>
      <c r="B265" s="76">
        <f t="shared" si="14"/>
        <v>9</v>
      </c>
      <c r="C265" s="100">
        <f t="shared" si="15"/>
        <v>3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8"/>
    </row>
    <row r="266" spans="1:32" hidden="1" x14ac:dyDescent="0.25">
      <c r="A266" s="6">
        <f t="shared" si="13"/>
        <v>43730</v>
      </c>
      <c r="B266" s="76">
        <f t="shared" si="14"/>
        <v>9</v>
      </c>
      <c r="C266" s="100">
        <f t="shared" si="15"/>
        <v>3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8"/>
    </row>
    <row r="267" spans="1:32" hidden="1" x14ac:dyDescent="0.25">
      <c r="A267" s="6">
        <f t="shared" si="13"/>
        <v>43731</v>
      </c>
      <c r="B267" s="76">
        <f t="shared" si="14"/>
        <v>9</v>
      </c>
      <c r="C267" s="100">
        <f t="shared" si="15"/>
        <v>3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8"/>
    </row>
    <row r="268" spans="1:32" hidden="1" x14ac:dyDescent="0.25">
      <c r="A268" s="6">
        <f t="shared" si="13"/>
        <v>43732</v>
      </c>
      <c r="B268" s="76">
        <f t="shared" si="14"/>
        <v>9</v>
      </c>
      <c r="C268" s="100">
        <f t="shared" si="15"/>
        <v>3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8"/>
    </row>
    <row r="269" spans="1:32" hidden="1" x14ac:dyDescent="0.25">
      <c r="A269" s="6">
        <f t="shared" si="13"/>
        <v>43733</v>
      </c>
      <c r="B269" s="76">
        <f t="shared" si="14"/>
        <v>9</v>
      </c>
      <c r="C269" s="100">
        <f t="shared" si="15"/>
        <v>3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8"/>
    </row>
    <row r="270" spans="1:32" hidden="1" x14ac:dyDescent="0.25">
      <c r="A270" s="6">
        <f t="shared" si="13"/>
        <v>43734</v>
      </c>
      <c r="B270" s="76">
        <f t="shared" si="14"/>
        <v>9</v>
      </c>
      <c r="C270" s="100">
        <f t="shared" si="15"/>
        <v>3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8"/>
    </row>
    <row r="271" spans="1:32" hidden="1" x14ac:dyDescent="0.25">
      <c r="A271" s="6">
        <f t="shared" si="13"/>
        <v>43735</v>
      </c>
      <c r="B271" s="76">
        <f t="shared" si="14"/>
        <v>9</v>
      </c>
      <c r="C271" s="100">
        <f t="shared" si="15"/>
        <v>3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8"/>
    </row>
    <row r="272" spans="1:32" hidden="1" x14ac:dyDescent="0.25">
      <c r="A272" s="6">
        <f t="shared" si="13"/>
        <v>43736</v>
      </c>
      <c r="B272" s="76">
        <f t="shared" si="14"/>
        <v>9</v>
      </c>
      <c r="C272" s="100">
        <f t="shared" si="15"/>
        <v>3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8"/>
    </row>
    <row r="273" spans="1:32" hidden="1" x14ac:dyDescent="0.25">
      <c r="A273" s="6">
        <f t="shared" si="13"/>
        <v>43737</v>
      </c>
      <c r="B273" s="76">
        <f t="shared" si="14"/>
        <v>9</v>
      </c>
      <c r="C273" s="100">
        <f t="shared" si="15"/>
        <v>3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8"/>
    </row>
    <row r="274" spans="1:32" hidden="1" x14ac:dyDescent="0.25">
      <c r="A274" s="6">
        <f t="shared" si="13"/>
        <v>43738</v>
      </c>
      <c r="B274" s="76">
        <f t="shared" si="14"/>
        <v>9</v>
      </c>
      <c r="C274" s="100">
        <f t="shared" si="15"/>
        <v>3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8"/>
    </row>
    <row r="275" spans="1:32" hidden="1" x14ac:dyDescent="0.25">
      <c r="A275" s="6">
        <f t="shared" si="13"/>
        <v>43739</v>
      </c>
      <c r="B275" s="76">
        <f t="shared" si="14"/>
        <v>10</v>
      </c>
      <c r="C275" s="100">
        <f t="shared" si="15"/>
        <v>4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8"/>
    </row>
    <row r="276" spans="1:32" hidden="1" x14ac:dyDescent="0.25">
      <c r="A276" s="6">
        <f t="shared" si="13"/>
        <v>43740</v>
      </c>
      <c r="B276" s="76">
        <f t="shared" si="14"/>
        <v>10</v>
      </c>
      <c r="C276" s="100">
        <f t="shared" si="15"/>
        <v>4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8"/>
    </row>
    <row r="277" spans="1:32" hidden="1" x14ac:dyDescent="0.25">
      <c r="A277" s="6">
        <f t="shared" si="13"/>
        <v>43741</v>
      </c>
      <c r="B277" s="76">
        <f t="shared" si="14"/>
        <v>10</v>
      </c>
      <c r="C277" s="100">
        <f t="shared" si="15"/>
        <v>4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8"/>
    </row>
    <row r="278" spans="1:32" hidden="1" x14ac:dyDescent="0.25">
      <c r="A278" s="6">
        <f t="shared" si="13"/>
        <v>43742</v>
      </c>
      <c r="B278" s="76">
        <f t="shared" si="14"/>
        <v>10</v>
      </c>
      <c r="C278" s="100">
        <f t="shared" si="15"/>
        <v>4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8"/>
    </row>
    <row r="279" spans="1:32" hidden="1" x14ac:dyDescent="0.25">
      <c r="A279" s="6">
        <f t="shared" si="13"/>
        <v>43743</v>
      </c>
      <c r="B279" s="76">
        <f t="shared" si="14"/>
        <v>10</v>
      </c>
      <c r="C279" s="100">
        <f t="shared" si="15"/>
        <v>4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8"/>
    </row>
    <row r="280" spans="1:32" hidden="1" x14ac:dyDescent="0.25">
      <c r="A280" s="6">
        <f t="shared" si="13"/>
        <v>43744</v>
      </c>
      <c r="B280" s="76">
        <f t="shared" si="14"/>
        <v>10</v>
      </c>
      <c r="C280" s="100">
        <f t="shared" si="15"/>
        <v>4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8"/>
    </row>
    <row r="281" spans="1:32" hidden="1" x14ac:dyDescent="0.25">
      <c r="A281" s="6">
        <f t="shared" si="13"/>
        <v>43745</v>
      </c>
      <c r="B281" s="76">
        <f t="shared" si="14"/>
        <v>10</v>
      </c>
      <c r="C281" s="100">
        <f t="shared" si="15"/>
        <v>4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8"/>
    </row>
    <row r="282" spans="1:32" hidden="1" x14ac:dyDescent="0.25">
      <c r="A282" s="6">
        <f t="shared" si="13"/>
        <v>43746</v>
      </c>
      <c r="B282" s="76">
        <f t="shared" si="14"/>
        <v>10</v>
      </c>
      <c r="C282" s="100">
        <f t="shared" si="15"/>
        <v>4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8"/>
    </row>
    <row r="283" spans="1:32" hidden="1" x14ac:dyDescent="0.25">
      <c r="A283" s="6">
        <f t="shared" si="13"/>
        <v>43747</v>
      </c>
      <c r="B283" s="76">
        <f t="shared" si="14"/>
        <v>10</v>
      </c>
      <c r="C283" s="100">
        <f t="shared" si="15"/>
        <v>4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8"/>
    </row>
    <row r="284" spans="1:32" hidden="1" x14ac:dyDescent="0.25">
      <c r="A284" s="6">
        <f t="shared" ref="A284:A347" si="16">A283+1</f>
        <v>43748</v>
      </c>
      <c r="B284" s="76">
        <f t="shared" si="14"/>
        <v>10</v>
      </c>
      <c r="C284" s="100">
        <f t="shared" si="15"/>
        <v>4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8"/>
    </row>
    <row r="285" spans="1:32" hidden="1" x14ac:dyDescent="0.25">
      <c r="A285" s="6">
        <f t="shared" si="16"/>
        <v>43749</v>
      </c>
      <c r="B285" s="76">
        <f t="shared" si="14"/>
        <v>10</v>
      </c>
      <c r="C285" s="100">
        <f t="shared" si="15"/>
        <v>4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8"/>
    </row>
    <row r="286" spans="1:32" hidden="1" x14ac:dyDescent="0.25">
      <c r="A286" s="6">
        <f t="shared" si="16"/>
        <v>43750</v>
      </c>
      <c r="B286" s="76">
        <f t="shared" si="14"/>
        <v>10</v>
      </c>
      <c r="C286" s="100">
        <f t="shared" si="15"/>
        <v>4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8"/>
    </row>
    <row r="287" spans="1:32" hidden="1" x14ac:dyDescent="0.25">
      <c r="A287" s="6">
        <f t="shared" si="16"/>
        <v>43751</v>
      </c>
      <c r="B287" s="76">
        <f t="shared" si="14"/>
        <v>10</v>
      </c>
      <c r="C287" s="100">
        <f t="shared" si="15"/>
        <v>4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8"/>
    </row>
    <row r="288" spans="1:32" hidden="1" x14ac:dyDescent="0.25">
      <c r="A288" s="6">
        <f t="shared" si="16"/>
        <v>43752</v>
      </c>
      <c r="B288" s="76">
        <f t="shared" si="14"/>
        <v>10</v>
      </c>
      <c r="C288" s="100">
        <f t="shared" si="15"/>
        <v>4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8"/>
    </row>
    <row r="289" spans="1:32" hidden="1" x14ac:dyDescent="0.25">
      <c r="A289" s="6">
        <f t="shared" si="16"/>
        <v>43753</v>
      </c>
      <c r="B289" s="76">
        <f t="shared" si="14"/>
        <v>10</v>
      </c>
      <c r="C289" s="100">
        <f t="shared" si="15"/>
        <v>4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8"/>
    </row>
    <row r="290" spans="1:32" hidden="1" x14ac:dyDescent="0.25">
      <c r="A290" s="6">
        <f t="shared" si="16"/>
        <v>43754</v>
      </c>
      <c r="B290" s="76">
        <f t="shared" si="14"/>
        <v>10</v>
      </c>
      <c r="C290" s="100">
        <f t="shared" si="15"/>
        <v>4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8"/>
    </row>
    <row r="291" spans="1:32" hidden="1" x14ac:dyDescent="0.25">
      <c r="A291" s="6">
        <f t="shared" si="16"/>
        <v>43755</v>
      </c>
      <c r="B291" s="76">
        <f t="shared" si="14"/>
        <v>10</v>
      </c>
      <c r="C291" s="100">
        <f t="shared" si="15"/>
        <v>4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8"/>
    </row>
    <row r="292" spans="1:32" hidden="1" x14ac:dyDescent="0.25">
      <c r="A292" s="6">
        <f t="shared" si="16"/>
        <v>43756</v>
      </c>
      <c r="B292" s="76">
        <f t="shared" si="14"/>
        <v>10</v>
      </c>
      <c r="C292" s="100">
        <f t="shared" si="15"/>
        <v>4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8"/>
    </row>
    <row r="293" spans="1:32" hidden="1" x14ac:dyDescent="0.25">
      <c r="A293" s="6">
        <f t="shared" si="16"/>
        <v>43757</v>
      </c>
      <c r="B293" s="76">
        <f t="shared" si="14"/>
        <v>10</v>
      </c>
      <c r="C293" s="100">
        <f t="shared" si="15"/>
        <v>4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8"/>
    </row>
    <row r="294" spans="1:32" hidden="1" x14ac:dyDescent="0.25">
      <c r="A294" s="6">
        <f t="shared" si="16"/>
        <v>43758</v>
      </c>
      <c r="B294" s="76">
        <f t="shared" si="14"/>
        <v>10</v>
      </c>
      <c r="C294" s="100">
        <f t="shared" si="15"/>
        <v>4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8"/>
    </row>
    <row r="295" spans="1:32" hidden="1" x14ac:dyDescent="0.25">
      <c r="A295" s="6">
        <f t="shared" si="16"/>
        <v>43759</v>
      </c>
      <c r="B295" s="76">
        <f t="shared" si="14"/>
        <v>10</v>
      </c>
      <c r="C295" s="100">
        <f t="shared" si="15"/>
        <v>4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8"/>
    </row>
    <row r="296" spans="1:32" hidden="1" x14ac:dyDescent="0.25">
      <c r="A296" s="6">
        <f t="shared" si="16"/>
        <v>43760</v>
      </c>
      <c r="B296" s="76">
        <f t="shared" si="14"/>
        <v>10</v>
      </c>
      <c r="C296" s="100">
        <f t="shared" si="15"/>
        <v>4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8"/>
    </row>
    <row r="297" spans="1:32" hidden="1" x14ac:dyDescent="0.25">
      <c r="A297" s="6">
        <f t="shared" si="16"/>
        <v>43761</v>
      </c>
      <c r="B297" s="76">
        <f t="shared" si="14"/>
        <v>10</v>
      </c>
      <c r="C297" s="100">
        <f t="shared" si="15"/>
        <v>4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8"/>
    </row>
    <row r="298" spans="1:32" hidden="1" x14ac:dyDescent="0.25">
      <c r="A298" s="6">
        <f t="shared" si="16"/>
        <v>43762</v>
      </c>
      <c r="B298" s="76">
        <f t="shared" si="14"/>
        <v>10</v>
      </c>
      <c r="C298" s="100">
        <f t="shared" si="15"/>
        <v>4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8"/>
    </row>
    <row r="299" spans="1:32" hidden="1" x14ac:dyDescent="0.25">
      <c r="A299" s="6">
        <f t="shared" si="16"/>
        <v>43763</v>
      </c>
      <c r="B299" s="76">
        <f t="shared" si="14"/>
        <v>10</v>
      </c>
      <c r="C299" s="100">
        <f t="shared" si="15"/>
        <v>4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8"/>
    </row>
    <row r="300" spans="1:32" hidden="1" x14ac:dyDescent="0.25">
      <c r="A300" s="6">
        <f t="shared" si="16"/>
        <v>43764</v>
      </c>
      <c r="B300" s="76">
        <f t="shared" si="14"/>
        <v>10</v>
      </c>
      <c r="C300" s="100">
        <f t="shared" si="15"/>
        <v>4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8"/>
    </row>
    <row r="301" spans="1:32" hidden="1" x14ac:dyDescent="0.25">
      <c r="A301" s="6">
        <f t="shared" si="16"/>
        <v>43765</v>
      </c>
      <c r="B301" s="76">
        <f t="shared" si="14"/>
        <v>10</v>
      </c>
      <c r="C301" s="100">
        <f t="shared" si="15"/>
        <v>4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8"/>
    </row>
    <row r="302" spans="1:32" hidden="1" x14ac:dyDescent="0.25">
      <c r="A302" s="6">
        <f t="shared" si="16"/>
        <v>43766</v>
      </c>
      <c r="B302" s="76">
        <f t="shared" si="14"/>
        <v>10</v>
      </c>
      <c r="C302" s="100">
        <f t="shared" si="15"/>
        <v>4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8"/>
    </row>
    <row r="303" spans="1:32" hidden="1" x14ac:dyDescent="0.25">
      <c r="A303" s="6">
        <f t="shared" si="16"/>
        <v>43767</v>
      </c>
      <c r="B303" s="76">
        <f t="shared" si="14"/>
        <v>10</v>
      </c>
      <c r="C303" s="100">
        <f t="shared" si="15"/>
        <v>4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8"/>
    </row>
    <row r="304" spans="1:32" hidden="1" x14ac:dyDescent="0.25">
      <c r="A304" s="6">
        <f t="shared" si="16"/>
        <v>43768</v>
      </c>
      <c r="B304" s="76">
        <f t="shared" si="14"/>
        <v>10</v>
      </c>
      <c r="C304" s="100">
        <f t="shared" si="15"/>
        <v>4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8"/>
    </row>
    <row r="305" spans="1:32" hidden="1" x14ac:dyDescent="0.25">
      <c r="A305" s="6">
        <f t="shared" si="16"/>
        <v>43769</v>
      </c>
      <c r="B305" s="76">
        <f t="shared" si="14"/>
        <v>10</v>
      </c>
      <c r="C305" s="100">
        <f t="shared" si="15"/>
        <v>4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8"/>
    </row>
    <row r="306" spans="1:32" hidden="1" x14ac:dyDescent="0.25">
      <c r="A306" s="6">
        <f t="shared" si="16"/>
        <v>43770</v>
      </c>
      <c r="B306" s="76">
        <f t="shared" si="14"/>
        <v>11</v>
      </c>
      <c r="C306" s="100">
        <f t="shared" si="15"/>
        <v>4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8"/>
    </row>
    <row r="307" spans="1:32" hidden="1" x14ac:dyDescent="0.25">
      <c r="A307" s="6">
        <f t="shared" si="16"/>
        <v>43771</v>
      </c>
      <c r="B307" s="76">
        <f t="shared" si="14"/>
        <v>11</v>
      </c>
      <c r="C307" s="100">
        <f t="shared" si="15"/>
        <v>4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8"/>
    </row>
    <row r="308" spans="1:32" hidden="1" x14ac:dyDescent="0.25">
      <c r="A308" s="6">
        <f t="shared" si="16"/>
        <v>43772</v>
      </c>
      <c r="B308" s="76">
        <f t="shared" si="14"/>
        <v>11</v>
      </c>
      <c r="C308" s="100">
        <f t="shared" si="15"/>
        <v>4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8"/>
    </row>
    <row r="309" spans="1:32" hidden="1" x14ac:dyDescent="0.25">
      <c r="A309" s="6">
        <f t="shared" si="16"/>
        <v>43773</v>
      </c>
      <c r="B309" s="76">
        <f t="shared" si="14"/>
        <v>11</v>
      </c>
      <c r="C309" s="100">
        <f t="shared" si="15"/>
        <v>4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8"/>
    </row>
    <row r="310" spans="1:32" hidden="1" x14ac:dyDescent="0.25">
      <c r="A310" s="6">
        <f t="shared" si="16"/>
        <v>43774</v>
      </c>
      <c r="B310" s="76">
        <f t="shared" si="14"/>
        <v>11</v>
      </c>
      <c r="C310" s="100">
        <f t="shared" si="15"/>
        <v>4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8"/>
    </row>
    <row r="311" spans="1:32" hidden="1" x14ac:dyDescent="0.25">
      <c r="A311" s="6">
        <f t="shared" si="16"/>
        <v>43775</v>
      </c>
      <c r="B311" s="76">
        <f t="shared" si="14"/>
        <v>11</v>
      </c>
      <c r="C311" s="100">
        <f t="shared" si="15"/>
        <v>4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8"/>
    </row>
    <row r="312" spans="1:32" hidden="1" x14ac:dyDescent="0.25">
      <c r="A312" s="6">
        <f t="shared" si="16"/>
        <v>43776</v>
      </c>
      <c r="B312" s="76">
        <f t="shared" si="14"/>
        <v>11</v>
      </c>
      <c r="C312" s="100">
        <f t="shared" si="15"/>
        <v>4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8"/>
    </row>
    <row r="313" spans="1:32" hidden="1" x14ac:dyDescent="0.25">
      <c r="A313" s="6">
        <f t="shared" si="16"/>
        <v>43777</v>
      </c>
      <c r="B313" s="76">
        <f t="shared" si="14"/>
        <v>11</v>
      </c>
      <c r="C313" s="100">
        <f t="shared" si="15"/>
        <v>4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8"/>
    </row>
    <row r="314" spans="1:32" hidden="1" x14ac:dyDescent="0.25">
      <c r="A314" s="6">
        <f t="shared" si="16"/>
        <v>43778</v>
      </c>
      <c r="B314" s="76">
        <f t="shared" si="14"/>
        <v>11</v>
      </c>
      <c r="C314" s="100">
        <f t="shared" si="15"/>
        <v>4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8"/>
    </row>
    <row r="315" spans="1:32" hidden="1" x14ac:dyDescent="0.25">
      <c r="A315" s="6">
        <f t="shared" si="16"/>
        <v>43779</v>
      </c>
      <c r="B315" s="76">
        <f t="shared" si="14"/>
        <v>11</v>
      </c>
      <c r="C315" s="100">
        <f t="shared" si="15"/>
        <v>4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8"/>
    </row>
    <row r="316" spans="1:32" hidden="1" x14ac:dyDescent="0.25">
      <c r="A316" s="6">
        <f t="shared" si="16"/>
        <v>43780</v>
      </c>
      <c r="B316" s="76">
        <f t="shared" si="14"/>
        <v>11</v>
      </c>
      <c r="C316" s="100">
        <f t="shared" si="15"/>
        <v>4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8"/>
    </row>
    <row r="317" spans="1:32" hidden="1" x14ac:dyDescent="0.25">
      <c r="A317" s="6">
        <f t="shared" si="16"/>
        <v>43781</v>
      </c>
      <c r="B317" s="76">
        <f t="shared" si="14"/>
        <v>11</v>
      </c>
      <c r="C317" s="100">
        <f t="shared" si="15"/>
        <v>4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8"/>
    </row>
    <row r="318" spans="1:32" hidden="1" x14ac:dyDescent="0.25">
      <c r="A318" s="6">
        <f t="shared" si="16"/>
        <v>43782</v>
      </c>
      <c r="B318" s="76">
        <f t="shared" si="14"/>
        <v>11</v>
      </c>
      <c r="C318" s="100">
        <f t="shared" si="15"/>
        <v>4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8"/>
    </row>
    <row r="319" spans="1:32" hidden="1" x14ac:dyDescent="0.25">
      <c r="A319" s="6">
        <f t="shared" si="16"/>
        <v>43783</v>
      </c>
      <c r="B319" s="76">
        <f t="shared" si="14"/>
        <v>11</v>
      </c>
      <c r="C319" s="100">
        <f t="shared" si="15"/>
        <v>4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8"/>
    </row>
    <row r="320" spans="1:32" hidden="1" x14ac:dyDescent="0.25">
      <c r="A320" s="6">
        <f t="shared" si="16"/>
        <v>43784</v>
      </c>
      <c r="B320" s="76">
        <f t="shared" si="14"/>
        <v>11</v>
      </c>
      <c r="C320" s="100">
        <f t="shared" si="15"/>
        <v>4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8"/>
    </row>
    <row r="321" spans="1:32" hidden="1" x14ac:dyDescent="0.25">
      <c r="A321" s="6">
        <f t="shared" si="16"/>
        <v>43785</v>
      </c>
      <c r="B321" s="76">
        <f t="shared" si="14"/>
        <v>11</v>
      </c>
      <c r="C321" s="100">
        <f t="shared" si="15"/>
        <v>4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8"/>
    </row>
    <row r="322" spans="1:32" hidden="1" x14ac:dyDescent="0.25">
      <c r="A322" s="6">
        <f t="shared" si="16"/>
        <v>43786</v>
      </c>
      <c r="B322" s="76">
        <f t="shared" ref="B322:B360" si="17">MONTH(A322)</f>
        <v>11</v>
      </c>
      <c r="C322" s="100">
        <f t="shared" ref="C322:C335" si="18">INT((MONTH(A322)+2)/3)</f>
        <v>4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8"/>
    </row>
    <row r="323" spans="1:32" hidden="1" x14ac:dyDescent="0.25">
      <c r="A323" s="6">
        <f t="shared" si="16"/>
        <v>43787</v>
      </c>
      <c r="B323" s="76">
        <f t="shared" si="17"/>
        <v>11</v>
      </c>
      <c r="C323" s="100">
        <f t="shared" si="18"/>
        <v>4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8"/>
    </row>
    <row r="324" spans="1:32" hidden="1" x14ac:dyDescent="0.25">
      <c r="A324" s="6">
        <f t="shared" si="16"/>
        <v>43788</v>
      </c>
      <c r="B324" s="76">
        <f t="shared" si="17"/>
        <v>11</v>
      </c>
      <c r="C324" s="100">
        <f t="shared" si="18"/>
        <v>4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8"/>
    </row>
    <row r="325" spans="1:32" hidden="1" x14ac:dyDescent="0.25">
      <c r="A325" s="6">
        <f t="shared" si="16"/>
        <v>43789</v>
      </c>
      <c r="B325" s="76">
        <f t="shared" si="17"/>
        <v>11</v>
      </c>
      <c r="C325" s="100">
        <f t="shared" si="18"/>
        <v>4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8"/>
    </row>
    <row r="326" spans="1:32" hidden="1" x14ac:dyDescent="0.25">
      <c r="A326" s="6">
        <f t="shared" si="16"/>
        <v>43790</v>
      </c>
      <c r="B326" s="76">
        <f t="shared" si="17"/>
        <v>11</v>
      </c>
      <c r="C326" s="100">
        <f t="shared" si="18"/>
        <v>4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8"/>
    </row>
    <row r="327" spans="1:32" hidden="1" x14ac:dyDescent="0.25">
      <c r="A327" s="6">
        <f t="shared" si="16"/>
        <v>43791</v>
      </c>
      <c r="B327" s="76">
        <f t="shared" si="17"/>
        <v>11</v>
      </c>
      <c r="C327" s="100">
        <f t="shared" si="18"/>
        <v>4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8"/>
    </row>
    <row r="328" spans="1:32" hidden="1" x14ac:dyDescent="0.25">
      <c r="A328" s="6">
        <f t="shared" si="16"/>
        <v>43792</v>
      </c>
      <c r="B328" s="76">
        <f t="shared" si="17"/>
        <v>11</v>
      </c>
      <c r="C328" s="100">
        <f t="shared" si="18"/>
        <v>4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8"/>
    </row>
    <row r="329" spans="1:32" hidden="1" x14ac:dyDescent="0.25">
      <c r="A329" s="6">
        <f t="shared" si="16"/>
        <v>43793</v>
      </c>
      <c r="B329" s="76">
        <f t="shared" si="17"/>
        <v>11</v>
      </c>
      <c r="C329" s="100">
        <f t="shared" si="18"/>
        <v>4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8"/>
    </row>
    <row r="330" spans="1:32" hidden="1" x14ac:dyDescent="0.25">
      <c r="A330" s="6">
        <f t="shared" si="16"/>
        <v>43794</v>
      </c>
      <c r="B330" s="76">
        <f t="shared" si="17"/>
        <v>11</v>
      </c>
      <c r="C330" s="100">
        <f t="shared" si="18"/>
        <v>4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8"/>
    </row>
    <row r="331" spans="1:32" hidden="1" x14ac:dyDescent="0.25">
      <c r="A331" s="6">
        <f t="shared" si="16"/>
        <v>43795</v>
      </c>
      <c r="B331" s="76">
        <f t="shared" si="17"/>
        <v>11</v>
      </c>
      <c r="C331" s="100">
        <f t="shared" si="18"/>
        <v>4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8"/>
    </row>
    <row r="332" spans="1:32" hidden="1" x14ac:dyDescent="0.25">
      <c r="A332" s="6">
        <f t="shared" si="16"/>
        <v>43796</v>
      </c>
      <c r="B332" s="76">
        <f t="shared" si="17"/>
        <v>11</v>
      </c>
      <c r="C332" s="100">
        <f t="shared" si="18"/>
        <v>4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8"/>
    </row>
    <row r="333" spans="1:32" hidden="1" x14ac:dyDescent="0.25">
      <c r="A333" s="6">
        <f t="shared" si="16"/>
        <v>43797</v>
      </c>
      <c r="B333" s="76">
        <f t="shared" si="17"/>
        <v>11</v>
      </c>
      <c r="C333" s="100">
        <f t="shared" si="18"/>
        <v>4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8"/>
    </row>
    <row r="334" spans="1:32" hidden="1" x14ac:dyDescent="0.25">
      <c r="A334" s="6">
        <f t="shared" si="16"/>
        <v>43798</v>
      </c>
      <c r="B334" s="76">
        <f t="shared" si="17"/>
        <v>11</v>
      </c>
      <c r="C334" s="100">
        <f t="shared" si="18"/>
        <v>4</v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8"/>
    </row>
    <row r="335" spans="1:32" hidden="1" x14ac:dyDescent="0.25">
      <c r="A335" s="6">
        <f t="shared" si="16"/>
        <v>43799</v>
      </c>
      <c r="B335" s="76">
        <f t="shared" si="17"/>
        <v>11</v>
      </c>
      <c r="C335" s="100">
        <f t="shared" si="18"/>
        <v>4</v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8"/>
    </row>
    <row r="336" spans="1:32" hidden="1" x14ac:dyDescent="0.25">
      <c r="A336" s="6">
        <f t="shared" si="16"/>
        <v>43800</v>
      </c>
      <c r="B336" s="76">
        <f t="shared" si="17"/>
        <v>12</v>
      </c>
      <c r="C336" s="100">
        <f>INT((MONTH(A336)+2)/3)</f>
        <v>4</v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8"/>
    </row>
    <row r="337" spans="1:32" hidden="1" x14ac:dyDescent="0.25">
      <c r="A337" s="6">
        <f t="shared" si="16"/>
        <v>43801</v>
      </c>
      <c r="B337" s="76">
        <f t="shared" si="17"/>
        <v>12</v>
      </c>
      <c r="C337" s="100">
        <f t="shared" ref="C337:C366" si="19">INT((MONTH(A337)+2)/3)</f>
        <v>4</v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8"/>
    </row>
    <row r="338" spans="1:32" hidden="1" x14ac:dyDescent="0.25">
      <c r="A338" s="6">
        <f t="shared" si="16"/>
        <v>43802</v>
      </c>
      <c r="B338" s="76">
        <f t="shared" si="17"/>
        <v>12</v>
      </c>
      <c r="C338" s="100">
        <f t="shared" si="19"/>
        <v>4</v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8"/>
    </row>
    <row r="339" spans="1:32" hidden="1" x14ac:dyDescent="0.25">
      <c r="A339" s="6">
        <f t="shared" si="16"/>
        <v>43803</v>
      </c>
      <c r="B339" s="76">
        <f t="shared" si="17"/>
        <v>12</v>
      </c>
      <c r="C339" s="100">
        <f t="shared" si="19"/>
        <v>4</v>
      </c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8"/>
    </row>
    <row r="340" spans="1:32" hidden="1" x14ac:dyDescent="0.25">
      <c r="A340" s="6">
        <f t="shared" si="16"/>
        <v>43804</v>
      </c>
      <c r="B340" s="76">
        <f t="shared" si="17"/>
        <v>12</v>
      </c>
      <c r="C340" s="100">
        <f t="shared" si="19"/>
        <v>4</v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8"/>
    </row>
    <row r="341" spans="1:32" hidden="1" x14ac:dyDescent="0.25">
      <c r="A341" s="6">
        <f t="shared" si="16"/>
        <v>43805</v>
      </c>
      <c r="B341" s="76">
        <f t="shared" si="17"/>
        <v>12</v>
      </c>
      <c r="C341" s="100">
        <f t="shared" si="19"/>
        <v>4</v>
      </c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8"/>
    </row>
    <row r="342" spans="1:32" hidden="1" x14ac:dyDescent="0.25">
      <c r="A342" s="6">
        <f t="shared" si="16"/>
        <v>43806</v>
      </c>
      <c r="B342" s="76">
        <f t="shared" si="17"/>
        <v>12</v>
      </c>
      <c r="C342" s="100">
        <f t="shared" si="19"/>
        <v>4</v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8"/>
    </row>
    <row r="343" spans="1:32" hidden="1" x14ac:dyDescent="0.25">
      <c r="A343" s="6">
        <f t="shared" si="16"/>
        <v>43807</v>
      </c>
      <c r="B343" s="76">
        <f t="shared" si="17"/>
        <v>12</v>
      </c>
      <c r="C343" s="100">
        <f t="shared" si="19"/>
        <v>4</v>
      </c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8"/>
    </row>
    <row r="344" spans="1:32" hidden="1" x14ac:dyDescent="0.25">
      <c r="A344" s="6">
        <f t="shared" si="16"/>
        <v>43808</v>
      </c>
      <c r="B344" s="76">
        <f t="shared" si="17"/>
        <v>12</v>
      </c>
      <c r="C344" s="100">
        <f t="shared" si="19"/>
        <v>4</v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8"/>
    </row>
    <row r="345" spans="1:32" hidden="1" x14ac:dyDescent="0.25">
      <c r="A345" s="6">
        <f t="shared" si="16"/>
        <v>43809</v>
      </c>
      <c r="B345" s="76">
        <f t="shared" si="17"/>
        <v>12</v>
      </c>
      <c r="C345" s="100">
        <f t="shared" si="19"/>
        <v>4</v>
      </c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8"/>
    </row>
    <row r="346" spans="1:32" hidden="1" x14ac:dyDescent="0.25">
      <c r="A346" s="6">
        <f t="shared" si="16"/>
        <v>43810</v>
      </c>
      <c r="B346" s="76">
        <f t="shared" si="17"/>
        <v>12</v>
      </c>
      <c r="C346" s="100">
        <f t="shared" si="19"/>
        <v>4</v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8"/>
    </row>
    <row r="347" spans="1:32" hidden="1" x14ac:dyDescent="0.25">
      <c r="A347" s="6">
        <f t="shared" si="16"/>
        <v>43811</v>
      </c>
      <c r="B347" s="76">
        <f t="shared" si="17"/>
        <v>12</v>
      </c>
      <c r="C347" s="100">
        <f t="shared" si="19"/>
        <v>4</v>
      </c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8"/>
    </row>
    <row r="348" spans="1:32" hidden="1" x14ac:dyDescent="0.25">
      <c r="A348" s="6">
        <f t="shared" ref="A348:A366" si="20">A347+1</f>
        <v>43812</v>
      </c>
      <c r="B348" s="76">
        <f t="shared" si="17"/>
        <v>12</v>
      </c>
      <c r="C348" s="100">
        <f t="shared" si="19"/>
        <v>4</v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8"/>
    </row>
    <row r="349" spans="1:32" hidden="1" x14ac:dyDescent="0.25">
      <c r="A349" s="6">
        <f t="shared" si="20"/>
        <v>43813</v>
      </c>
      <c r="B349" s="76">
        <f t="shared" si="17"/>
        <v>12</v>
      </c>
      <c r="C349" s="100">
        <f t="shared" si="19"/>
        <v>4</v>
      </c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8"/>
    </row>
    <row r="350" spans="1:32" hidden="1" x14ac:dyDescent="0.25">
      <c r="A350" s="6">
        <f t="shared" si="20"/>
        <v>43814</v>
      </c>
      <c r="B350" s="76">
        <f t="shared" si="17"/>
        <v>12</v>
      </c>
      <c r="C350" s="100">
        <f t="shared" si="19"/>
        <v>4</v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8"/>
    </row>
    <row r="351" spans="1:32" hidden="1" x14ac:dyDescent="0.25">
      <c r="A351" s="6">
        <f t="shared" si="20"/>
        <v>43815</v>
      </c>
      <c r="B351" s="76">
        <f t="shared" si="17"/>
        <v>12</v>
      </c>
      <c r="C351" s="100">
        <f t="shared" si="19"/>
        <v>4</v>
      </c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8"/>
    </row>
    <row r="352" spans="1:32" hidden="1" x14ac:dyDescent="0.25">
      <c r="A352" s="6">
        <f t="shared" si="20"/>
        <v>43816</v>
      </c>
      <c r="B352" s="76">
        <f t="shared" si="17"/>
        <v>12</v>
      </c>
      <c r="C352" s="100">
        <f t="shared" si="19"/>
        <v>4</v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8"/>
    </row>
    <row r="353" spans="1:32" hidden="1" x14ac:dyDescent="0.25">
      <c r="A353" s="6">
        <f t="shared" si="20"/>
        <v>43817</v>
      </c>
      <c r="B353" s="76">
        <f t="shared" si="17"/>
        <v>12</v>
      </c>
      <c r="C353" s="100">
        <f t="shared" si="19"/>
        <v>4</v>
      </c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8"/>
    </row>
    <row r="354" spans="1:32" hidden="1" x14ac:dyDescent="0.25">
      <c r="A354" s="6">
        <f t="shared" si="20"/>
        <v>43818</v>
      </c>
      <c r="B354" s="76">
        <f t="shared" si="17"/>
        <v>12</v>
      </c>
      <c r="C354" s="100">
        <f t="shared" si="19"/>
        <v>4</v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8"/>
    </row>
    <row r="355" spans="1:32" hidden="1" x14ac:dyDescent="0.25">
      <c r="A355" s="6">
        <f t="shared" si="20"/>
        <v>43819</v>
      </c>
      <c r="B355" s="76">
        <f t="shared" si="17"/>
        <v>12</v>
      </c>
      <c r="C355" s="100">
        <f t="shared" si="19"/>
        <v>4</v>
      </c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8"/>
    </row>
    <row r="356" spans="1:32" hidden="1" x14ac:dyDescent="0.25">
      <c r="A356" s="6">
        <f t="shared" si="20"/>
        <v>43820</v>
      </c>
      <c r="B356" s="76">
        <f t="shared" si="17"/>
        <v>12</v>
      </c>
      <c r="C356" s="100">
        <f t="shared" si="19"/>
        <v>4</v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8"/>
    </row>
    <row r="357" spans="1:32" hidden="1" x14ac:dyDescent="0.25">
      <c r="A357" s="6">
        <f t="shared" si="20"/>
        <v>43821</v>
      </c>
      <c r="B357" s="76">
        <f t="shared" si="17"/>
        <v>12</v>
      </c>
      <c r="C357" s="100">
        <f t="shared" si="19"/>
        <v>4</v>
      </c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8"/>
    </row>
    <row r="358" spans="1:32" hidden="1" x14ac:dyDescent="0.25">
      <c r="A358" s="6">
        <f t="shared" si="20"/>
        <v>43822</v>
      </c>
      <c r="B358" s="76">
        <f t="shared" si="17"/>
        <v>12</v>
      </c>
      <c r="C358" s="100">
        <f t="shared" si="19"/>
        <v>4</v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8"/>
    </row>
    <row r="359" spans="1:32" hidden="1" x14ac:dyDescent="0.25">
      <c r="A359" s="6">
        <f t="shared" si="20"/>
        <v>43823</v>
      </c>
      <c r="B359" s="76">
        <f t="shared" si="17"/>
        <v>12</v>
      </c>
      <c r="C359" s="100">
        <f t="shared" si="19"/>
        <v>4</v>
      </c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8"/>
    </row>
    <row r="360" spans="1:32" hidden="1" x14ac:dyDescent="0.25">
      <c r="A360" s="6">
        <f t="shared" si="20"/>
        <v>43824</v>
      </c>
      <c r="B360" s="76">
        <f t="shared" si="17"/>
        <v>12</v>
      </c>
      <c r="C360" s="100">
        <f t="shared" si="19"/>
        <v>4</v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8"/>
    </row>
    <row r="361" spans="1:32" hidden="1" x14ac:dyDescent="0.25">
      <c r="A361" s="6">
        <f t="shared" si="20"/>
        <v>43825</v>
      </c>
      <c r="B361" s="76">
        <f t="shared" ref="B361:B366" si="21">MONTH(A361)</f>
        <v>12</v>
      </c>
      <c r="C361" s="100">
        <f t="shared" si="19"/>
        <v>4</v>
      </c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8"/>
    </row>
    <row r="362" spans="1:32" hidden="1" x14ac:dyDescent="0.25">
      <c r="A362" s="6">
        <f t="shared" si="20"/>
        <v>43826</v>
      </c>
      <c r="B362" s="76">
        <f t="shared" si="21"/>
        <v>12</v>
      </c>
      <c r="C362" s="100">
        <f t="shared" si="19"/>
        <v>4</v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8"/>
    </row>
    <row r="363" spans="1:32" hidden="1" x14ac:dyDescent="0.25">
      <c r="A363" s="6">
        <f t="shared" si="20"/>
        <v>43827</v>
      </c>
      <c r="B363" s="76">
        <f t="shared" si="21"/>
        <v>12</v>
      </c>
      <c r="C363" s="100">
        <f t="shared" si="19"/>
        <v>4</v>
      </c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8"/>
    </row>
    <row r="364" spans="1:32" hidden="1" x14ac:dyDescent="0.25">
      <c r="A364" s="6">
        <f t="shared" si="20"/>
        <v>43828</v>
      </c>
      <c r="B364" s="76">
        <f t="shared" si="21"/>
        <v>12</v>
      </c>
      <c r="C364" s="100">
        <f t="shared" si="19"/>
        <v>4</v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8"/>
    </row>
    <row r="365" spans="1:32" hidden="1" x14ac:dyDescent="0.25">
      <c r="A365" s="6">
        <f t="shared" si="20"/>
        <v>43829</v>
      </c>
      <c r="B365" s="76">
        <f t="shared" si="21"/>
        <v>12</v>
      </c>
      <c r="C365" s="100">
        <f t="shared" si="19"/>
        <v>4</v>
      </c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8"/>
    </row>
    <row r="366" spans="1:32" hidden="1" x14ac:dyDescent="0.25">
      <c r="A366" s="6">
        <f t="shared" si="20"/>
        <v>43830</v>
      </c>
      <c r="B366" s="76">
        <f t="shared" si="21"/>
        <v>12</v>
      </c>
      <c r="C366" s="100">
        <f t="shared" si="19"/>
        <v>4</v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8"/>
    </row>
  </sheetData>
  <autoFilter ref="A1:AB366">
    <filterColumn colId="1">
      <filters>
        <filter val="1"/>
      </filters>
    </filterColumn>
  </autoFilter>
  <conditionalFormatting sqref="A2:AF366">
    <cfRule type="expression" dxfId="12" priority="7">
      <formula>COUNTIF(Feries,$A2)&gt;0</formula>
    </cfRule>
    <cfRule type="expression" dxfId="11" priority="8">
      <formula>WEEKDAY($A2,2)&gt;5</formula>
    </cfRule>
    <cfRule type="expression" dxfId="10" priority="9">
      <formula>MOD(ROW($A2),2)=1</formula>
    </cfRule>
    <cfRule type="expression" dxfId="9" priority="10">
      <formula>MOD(COLUMN(A$1),2)=0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mdPrintM">
          <controlPr defaultSize="0" autoLine="0" r:id="rId5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1029" r:id="rId4" name="CmdPrintM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1019175</xdr:colOff>
                <xdr:row>0</xdr:row>
                <xdr:rowOff>1162050</xdr:rowOff>
              </from>
              <to>
                <xdr:col>3</xdr:col>
                <xdr:colOff>9525</xdr:colOff>
                <xdr:row>1</xdr:row>
                <xdr:rowOff>9525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30" r:id="rId8" name="ComboBox2">
          <controlPr defaultSize="0" print="0" autoLine="0" listFillRange="Trim" r:id="rId9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1009650</xdr:colOff>
                <xdr:row>1</xdr:row>
                <xdr:rowOff>9525</xdr:rowOff>
              </to>
            </anchor>
          </controlPr>
        </control>
      </mc:Choice>
      <mc:Fallback>
        <control shapeId="1030" r:id="rId8" name="ComboBox2"/>
      </mc:Fallback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0]!Galopin">
            <anchor moveWithCells="1" sizeWithCells="1">
              <from>
                <xdr:col>33</xdr:col>
                <xdr:colOff>295275</xdr:colOff>
                <xdr:row>0</xdr:row>
                <xdr:rowOff>800100</xdr:rowOff>
              </from>
              <to>
                <xdr:col>34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FWE">
            <anchor moveWithCells="1" sizeWithCells="1">
              <from>
                <xdr:col>33</xdr:col>
                <xdr:colOff>295275</xdr:colOff>
                <xdr:row>0</xdr:row>
                <xdr:rowOff>238125</xdr:rowOff>
              </from>
              <to>
                <xdr:col>34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AO366"/>
  <sheetViews>
    <sheetView zoomScale="90" zoomScaleNormal="90" workbookViewId="0">
      <selection activeCell="C377" sqref="C377"/>
    </sheetView>
  </sheetViews>
  <sheetFormatPr baseColWidth="10" defaultRowHeight="15" x14ac:dyDescent="0.25"/>
  <cols>
    <col min="1" max="1" width="26.5703125" style="68" customWidth="1"/>
    <col min="2" max="2" width="4.7109375" style="97" hidden="1" customWidth="1"/>
    <col min="3" max="3" width="8.7109375" style="89" bestFit="1" customWidth="1"/>
    <col min="4" max="31" width="12.42578125" style="89" customWidth="1"/>
    <col min="32" max="35" width="12.42578125" style="86" customWidth="1"/>
    <col min="36" max="36" width="11.42578125" style="67"/>
    <col min="37" max="37" width="12.140625" style="67" customWidth="1"/>
    <col min="38" max="38" width="38.140625" style="67" customWidth="1"/>
    <col min="39" max="16384" width="11.42578125" style="67"/>
  </cols>
  <sheetData>
    <row r="1" spans="1:41" ht="79.5" customHeight="1" x14ac:dyDescent="0.25">
      <c r="A1" s="95" t="str">
        <f>"                 Postes
 "&amp;An</f>
        <v xml:space="preserve">                 Postes
 2019</v>
      </c>
      <c r="B1" s="102" t="s">
        <v>199</v>
      </c>
      <c r="C1" s="82"/>
      <c r="D1" s="82"/>
      <c r="E1" s="82"/>
      <c r="F1" s="82"/>
      <c r="G1" s="82"/>
      <c r="H1" s="82"/>
      <c r="I1" s="82"/>
      <c r="J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3"/>
      <c r="AF1" s="83"/>
      <c r="AG1" s="83"/>
      <c r="AH1" s="83"/>
      <c r="AI1" s="83"/>
      <c r="AJ1" s="2"/>
      <c r="AM1" s="2"/>
      <c r="AN1" s="2"/>
      <c r="AO1" s="2"/>
    </row>
    <row r="2" spans="1:41" hidden="1" x14ac:dyDescent="0.25">
      <c r="A2" s="3">
        <f>DATE(An,1,1)</f>
        <v>43466</v>
      </c>
      <c r="B2" s="76">
        <f>INT((A2-DATE(YEAR(A2),1,3)+WEEKDAY(DATE(YEAR(A2),1,3))+5)/7)</f>
        <v>1</v>
      </c>
      <c r="C2" s="84" t="s">
        <v>44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5"/>
    </row>
    <row r="3" spans="1:41" hidden="1" x14ac:dyDescent="0.25">
      <c r="A3" s="6">
        <f>A2+1</f>
        <v>43467</v>
      </c>
      <c r="B3" s="76">
        <f t="shared" ref="B3:B62" si="0">INT((A3-DATE(YEAR(A3),1,3)+WEEKDAY(DATE(YEAR(A3),1,3))+5)/7)</f>
        <v>1</v>
      </c>
      <c r="C3" s="96" t="s">
        <v>171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8"/>
    </row>
    <row r="4" spans="1:41" hidden="1" x14ac:dyDescent="0.25">
      <c r="A4" s="6">
        <f t="shared" ref="A4:A67" si="1">A3+1</f>
        <v>43468</v>
      </c>
      <c r="B4" s="76">
        <f t="shared" si="0"/>
        <v>1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8"/>
    </row>
    <row r="5" spans="1:41" hidden="1" x14ac:dyDescent="0.25">
      <c r="A5" s="6">
        <f t="shared" si="1"/>
        <v>43469</v>
      </c>
      <c r="B5" s="76">
        <f t="shared" si="0"/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  <c r="AF5" s="67"/>
      <c r="AG5" s="67"/>
      <c r="AH5" s="67"/>
      <c r="AI5" s="67"/>
    </row>
    <row r="6" spans="1:41" hidden="1" x14ac:dyDescent="0.25">
      <c r="A6" s="6">
        <f t="shared" si="1"/>
        <v>43470</v>
      </c>
      <c r="B6" s="76">
        <f t="shared" si="0"/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  <c r="AF6" s="67"/>
      <c r="AG6" s="67"/>
      <c r="AH6" s="67"/>
      <c r="AI6" s="67"/>
    </row>
    <row r="7" spans="1:41" hidden="1" x14ac:dyDescent="0.25">
      <c r="A7" s="6">
        <f t="shared" si="1"/>
        <v>43471</v>
      </c>
      <c r="B7" s="76">
        <f t="shared" si="0"/>
        <v>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  <c r="AF7" s="67"/>
      <c r="AG7" s="67"/>
      <c r="AH7" s="67"/>
      <c r="AI7" s="67"/>
    </row>
    <row r="8" spans="1:41" hidden="1" x14ac:dyDescent="0.25">
      <c r="A8" s="6">
        <f t="shared" si="1"/>
        <v>43472</v>
      </c>
      <c r="B8" s="76">
        <f t="shared" si="0"/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  <c r="AF8" s="67"/>
      <c r="AG8" s="67"/>
      <c r="AH8" s="67"/>
      <c r="AI8" s="67"/>
    </row>
    <row r="9" spans="1:41" hidden="1" x14ac:dyDescent="0.25">
      <c r="A9" s="6">
        <f t="shared" si="1"/>
        <v>43473</v>
      </c>
      <c r="B9" s="76">
        <f t="shared" si="0"/>
        <v>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  <c r="AF9" s="67"/>
      <c r="AG9" s="67"/>
      <c r="AH9" s="67"/>
      <c r="AI9" s="67"/>
    </row>
    <row r="10" spans="1:41" hidden="1" x14ac:dyDescent="0.25">
      <c r="A10" s="6">
        <f t="shared" si="1"/>
        <v>43474</v>
      </c>
      <c r="B10" s="76">
        <f t="shared" si="0"/>
        <v>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  <c r="AF10" s="67"/>
      <c r="AG10" s="67"/>
      <c r="AH10" s="67"/>
      <c r="AI10" s="67"/>
    </row>
    <row r="11" spans="1:41" hidden="1" x14ac:dyDescent="0.25">
      <c r="A11" s="6">
        <f t="shared" si="1"/>
        <v>43475</v>
      </c>
      <c r="B11" s="76">
        <f t="shared" si="0"/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  <c r="AF11" s="67"/>
      <c r="AG11" s="67"/>
      <c r="AH11" s="67"/>
      <c r="AI11" s="67"/>
    </row>
    <row r="12" spans="1:41" hidden="1" x14ac:dyDescent="0.25">
      <c r="A12" s="6">
        <f t="shared" si="1"/>
        <v>43476</v>
      </c>
      <c r="B12" s="76">
        <f t="shared" si="0"/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  <c r="AF12" s="67"/>
      <c r="AG12" s="67"/>
      <c r="AH12" s="67"/>
      <c r="AI12" s="67"/>
    </row>
    <row r="13" spans="1:41" hidden="1" x14ac:dyDescent="0.25">
      <c r="A13" s="6">
        <f t="shared" si="1"/>
        <v>43477</v>
      </c>
      <c r="B13" s="76">
        <f t="shared" si="0"/>
        <v>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  <c r="AF13" s="67"/>
      <c r="AG13" s="67"/>
      <c r="AH13" s="67"/>
      <c r="AI13" s="67"/>
    </row>
    <row r="14" spans="1:41" hidden="1" x14ac:dyDescent="0.25">
      <c r="A14" s="6">
        <f t="shared" si="1"/>
        <v>43478</v>
      </c>
      <c r="B14" s="76">
        <f t="shared" si="0"/>
        <v>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  <c r="AF14" s="67"/>
      <c r="AG14" s="67"/>
      <c r="AH14" s="67"/>
      <c r="AI14" s="67"/>
    </row>
    <row r="15" spans="1:41" hidden="1" x14ac:dyDescent="0.25">
      <c r="A15" s="6">
        <f t="shared" si="1"/>
        <v>43479</v>
      </c>
      <c r="B15" s="76">
        <f t="shared" si="0"/>
        <v>3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  <c r="AF15" s="67"/>
      <c r="AG15" s="67"/>
      <c r="AH15" s="67"/>
      <c r="AI15" s="67"/>
    </row>
    <row r="16" spans="1:41" hidden="1" x14ac:dyDescent="0.25">
      <c r="A16" s="6">
        <f t="shared" si="1"/>
        <v>43480</v>
      </c>
      <c r="B16" s="76">
        <f t="shared" si="0"/>
        <v>3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  <c r="AF16" s="67"/>
      <c r="AG16" s="67"/>
      <c r="AH16" s="67"/>
      <c r="AI16" s="67"/>
    </row>
    <row r="17" spans="1:35" hidden="1" x14ac:dyDescent="0.25">
      <c r="A17" s="6">
        <f t="shared" si="1"/>
        <v>43481</v>
      </c>
      <c r="B17" s="76">
        <f t="shared" si="0"/>
        <v>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  <c r="AF17" s="67"/>
      <c r="AG17" s="67"/>
      <c r="AH17" s="67"/>
      <c r="AI17" s="67"/>
    </row>
    <row r="18" spans="1:35" hidden="1" x14ac:dyDescent="0.25">
      <c r="A18" s="6">
        <f t="shared" si="1"/>
        <v>43482</v>
      </c>
      <c r="B18" s="76">
        <f t="shared" si="0"/>
        <v>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  <c r="AF18" s="67"/>
      <c r="AG18" s="67"/>
      <c r="AH18" s="67"/>
      <c r="AI18" s="67"/>
    </row>
    <row r="19" spans="1:35" hidden="1" x14ac:dyDescent="0.25">
      <c r="A19" s="6">
        <f t="shared" si="1"/>
        <v>43483</v>
      </c>
      <c r="B19" s="76">
        <f t="shared" si="0"/>
        <v>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  <c r="AF19" s="67"/>
      <c r="AG19" s="67"/>
      <c r="AH19" s="67"/>
      <c r="AI19" s="67"/>
    </row>
    <row r="20" spans="1:35" hidden="1" x14ac:dyDescent="0.25">
      <c r="A20" s="6">
        <f t="shared" si="1"/>
        <v>43484</v>
      </c>
      <c r="B20" s="76">
        <f t="shared" si="0"/>
        <v>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  <c r="AF20" s="67"/>
      <c r="AG20" s="67"/>
      <c r="AH20" s="67"/>
      <c r="AI20" s="67"/>
    </row>
    <row r="21" spans="1:35" hidden="1" x14ac:dyDescent="0.25">
      <c r="A21" s="6">
        <f t="shared" si="1"/>
        <v>43485</v>
      </c>
      <c r="B21" s="76">
        <f t="shared" si="0"/>
        <v>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  <c r="AF21" s="67"/>
      <c r="AG21" s="67"/>
      <c r="AH21" s="67"/>
      <c r="AI21" s="67"/>
    </row>
    <row r="22" spans="1:35" hidden="1" x14ac:dyDescent="0.25">
      <c r="A22" s="6">
        <f t="shared" si="1"/>
        <v>43486</v>
      </c>
      <c r="B22" s="76">
        <f t="shared" si="0"/>
        <v>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  <c r="AF22" s="67"/>
      <c r="AG22" s="67"/>
      <c r="AH22" s="67"/>
      <c r="AI22" s="67"/>
    </row>
    <row r="23" spans="1:35" hidden="1" x14ac:dyDescent="0.25">
      <c r="A23" s="6">
        <f t="shared" si="1"/>
        <v>43487</v>
      </c>
      <c r="B23" s="76">
        <f t="shared" si="0"/>
        <v>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  <c r="AF23" s="67"/>
      <c r="AG23" s="67"/>
      <c r="AH23" s="67"/>
      <c r="AI23" s="67"/>
    </row>
    <row r="24" spans="1:35" hidden="1" x14ac:dyDescent="0.25">
      <c r="A24" s="6">
        <f t="shared" si="1"/>
        <v>43488</v>
      </c>
      <c r="B24" s="76">
        <f t="shared" si="0"/>
        <v>4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67"/>
      <c r="AG24" s="67"/>
      <c r="AH24" s="67"/>
      <c r="AI24" s="67"/>
    </row>
    <row r="25" spans="1:35" hidden="1" x14ac:dyDescent="0.25">
      <c r="A25" s="6">
        <f t="shared" si="1"/>
        <v>43489</v>
      </c>
      <c r="B25" s="76">
        <f t="shared" si="0"/>
        <v>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  <c r="AF25" s="67"/>
      <c r="AG25" s="67"/>
      <c r="AH25" s="67"/>
      <c r="AI25" s="67"/>
    </row>
    <row r="26" spans="1:35" hidden="1" x14ac:dyDescent="0.25">
      <c r="A26" s="6">
        <f t="shared" si="1"/>
        <v>43490</v>
      </c>
      <c r="B26" s="76">
        <f t="shared" si="0"/>
        <v>4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  <c r="AF26" s="67"/>
      <c r="AG26" s="67"/>
      <c r="AH26" s="67"/>
      <c r="AI26" s="67"/>
    </row>
    <row r="27" spans="1:35" hidden="1" x14ac:dyDescent="0.25">
      <c r="A27" s="6">
        <f t="shared" si="1"/>
        <v>43491</v>
      </c>
      <c r="B27" s="76">
        <f t="shared" si="0"/>
        <v>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67"/>
      <c r="AG27" s="67"/>
      <c r="AH27" s="67"/>
      <c r="AI27" s="67"/>
    </row>
    <row r="28" spans="1:35" hidden="1" x14ac:dyDescent="0.25">
      <c r="A28" s="6">
        <f t="shared" si="1"/>
        <v>43492</v>
      </c>
      <c r="B28" s="76">
        <f t="shared" si="0"/>
        <v>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  <c r="AF28" s="67"/>
      <c r="AG28" s="67"/>
      <c r="AH28" s="67"/>
      <c r="AI28" s="67"/>
    </row>
    <row r="29" spans="1:35" hidden="1" x14ac:dyDescent="0.25">
      <c r="A29" s="6">
        <f t="shared" si="1"/>
        <v>43493</v>
      </c>
      <c r="B29" s="76">
        <f t="shared" si="0"/>
        <v>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  <c r="AF29" s="67"/>
      <c r="AG29" s="67"/>
      <c r="AH29" s="67"/>
      <c r="AI29" s="67"/>
    </row>
    <row r="30" spans="1:35" hidden="1" x14ac:dyDescent="0.25">
      <c r="A30" s="6">
        <f t="shared" si="1"/>
        <v>43494</v>
      </c>
      <c r="B30" s="76">
        <f t="shared" si="0"/>
        <v>5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67"/>
      <c r="AG30" s="67"/>
      <c r="AH30" s="67"/>
      <c r="AI30" s="67"/>
    </row>
    <row r="31" spans="1:35" hidden="1" x14ac:dyDescent="0.25">
      <c r="A31" s="6">
        <f t="shared" si="1"/>
        <v>43495</v>
      </c>
      <c r="B31" s="76">
        <f t="shared" si="0"/>
        <v>5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  <c r="AF31" s="67"/>
      <c r="AG31" s="67"/>
      <c r="AH31" s="67"/>
      <c r="AI31" s="67"/>
    </row>
    <row r="32" spans="1:35" hidden="1" x14ac:dyDescent="0.25">
      <c r="A32" s="6">
        <f t="shared" si="1"/>
        <v>43496</v>
      </c>
      <c r="B32" s="76">
        <f t="shared" si="0"/>
        <v>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  <c r="AF32" s="67"/>
      <c r="AG32" s="67"/>
      <c r="AH32" s="67"/>
      <c r="AI32" s="67"/>
    </row>
    <row r="33" spans="1:35" hidden="1" x14ac:dyDescent="0.25">
      <c r="A33" s="6">
        <f t="shared" si="1"/>
        <v>43497</v>
      </c>
      <c r="B33" s="76">
        <f t="shared" si="0"/>
        <v>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67"/>
      <c r="AG33" s="67"/>
      <c r="AH33" s="67"/>
      <c r="AI33" s="67"/>
    </row>
    <row r="34" spans="1:35" hidden="1" x14ac:dyDescent="0.25">
      <c r="A34" s="6">
        <f t="shared" si="1"/>
        <v>43498</v>
      </c>
      <c r="B34" s="76">
        <f t="shared" si="0"/>
        <v>5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  <c r="AF34" s="67"/>
      <c r="AG34" s="67"/>
      <c r="AH34" s="67"/>
      <c r="AI34" s="67"/>
    </row>
    <row r="35" spans="1:35" hidden="1" x14ac:dyDescent="0.25">
      <c r="A35" s="6">
        <f t="shared" si="1"/>
        <v>43499</v>
      </c>
      <c r="B35" s="76">
        <f t="shared" si="0"/>
        <v>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  <c r="AF35" s="67"/>
      <c r="AG35" s="67"/>
      <c r="AH35" s="67"/>
      <c r="AI35" s="67"/>
    </row>
    <row r="36" spans="1:35" hidden="1" x14ac:dyDescent="0.25">
      <c r="A36" s="6">
        <f t="shared" si="1"/>
        <v>43500</v>
      </c>
      <c r="B36" s="76">
        <f t="shared" si="0"/>
        <v>6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67"/>
      <c r="AG36" s="67"/>
      <c r="AH36" s="67"/>
      <c r="AI36" s="67"/>
    </row>
    <row r="37" spans="1:35" hidden="1" x14ac:dyDescent="0.25">
      <c r="A37" s="6">
        <f t="shared" si="1"/>
        <v>43501</v>
      </c>
      <c r="B37" s="76">
        <f t="shared" si="0"/>
        <v>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  <c r="AF37" s="67"/>
      <c r="AG37" s="67"/>
      <c r="AH37" s="67"/>
      <c r="AI37" s="67"/>
    </row>
    <row r="38" spans="1:35" hidden="1" x14ac:dyDescent="0.25">
      <c r="A38" s="6">
        <f t="shared" si="1"/>
        <v>43502</v>
      </c>
      <c r="B38" s="76">
        <f t="shared" si="0"/>
        <v>6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  <c r="AF38" s="67"/>
      <c r="AG38" s="67"/>
      <c r="AH38" s="67"/>
      <c r="AI38" s="67"/>
    </row>
    <row r="39" spans="1:35" hidden="1" x14ac:dyDescent="0.25">
      <c r="A39" s="6">
        <f t="shared" si="1"/>
        <v>43503</v>
      </c>
      <c r="B39" s="76">
        <f t="shared" si="0"/>
        <v>6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  <c r="AF39" s="67"/>
      <c r="AG39" s="67"/>
      <c r="AH39" s="67"/>
      <c r="AI39" s="67"/>
    </row>
    <row r="40" spans="1:35" hidden="1" x14ac:dyDescent="0.25">
      <c r="A40" s="6">
        <f t="shared" si="1"/>
        <v>43504</v>
      </c>
      <c r="B40" s="76">
        <f t="shared" si="0"/>
        <v>6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  <c r="AF40" s="67"/>
      <c r="AG40" s="67"/>
      <c r="AH40" s="67"/>
      <c r="AI40" s="67"/>
    </row>
    <row r="41" spans="1:35" hidden="1" x14ac:dyDescent="0.25">
      <c r="A41" s="6">
        <f t="shared" si="1"/>
        <v>43505</v>
      </c>
      <c r="B41" s="76">
        <f t="shared" si="0"/>
        <v>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67"/>
      <c r="AG41" s="67"/>
      <c r="AH41" s="67"/>
      <c r="AI41" s="67"/>
    </row>
    <row r="42" spans="1:35" hidden="1" x14ac:dyDescent="0.25">
      <c r="A42" s="6">
        <f t="shared" si="1"/>
        <v>43506</v>
      </c>
      <c r="B42" s="76">
        <f t="shared" si="0"/>
        <v>6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  <c r="AF42" s="67"/>
      <c r="AG42" s="67"/>
      <c r="AH42" s="67"/>
      <c r="AI42" s="67"/>
    </row>
    <row r="43" spans="1:35" hidden="1" x14ac:dyDescent="0.25">
      <c r="A43" s="6">
        <f t="shared" si="1"/>
        <v>43507</v>
      </c>
      <c r="B43" s="76">
        <f t="shared" si="0"/>
        <v>7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  <c r="AF43" s="67"/>
      <c r="AG43" s="67"/>
      <c r="AH43" s="67"/>
      <c r="AI43" s="67"/>
    </row>
    <row r="44" spans="1:35" hidden="1" x14ac:dyDescent="0.25">
      <c r="A44" s="6">
        <f t="shared" si="1"/>
        <v>43508</v>
      </c>
      <c r="B44" s="76">
        <f t="shared" si="0"/>
        <v>7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67"/>
      <c r="AG44" s="67"/>
      <c r="AH44" s="67"/>
      <c r="AI44" s="67"/>
    </row>
    <row r="45" spans="1:35" hidden="1" x14ac:dyDescent="0.25">
      <c r="A45" s="6">
        <f t="shared" si="1"/>
        <v>43509</v>
      </c>
      <c r="B45" s="76">
        <f t="shared" si="0"/>
        <v>7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  <c r="AF45" s="67"/>
      <c r="AG45" s="67"/>
      <c r="AH45" s="67"/>
      <c r="AI45" s="67"/>
    </row>
    <row r="46" spans="1:35" hidden="1" x14ac:dyDescent="0.25">
      <c r="A46" s="6">
        <f t="shared" si="1"/>
        <v>43510</v>
      </c>
      <c r="B46" s="76">
        <f t="shared" si="0"/>
        <v>7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  <c r="AF46" s="67"/>
      <c r="AG46" s="67"/>
      <c r="AH46" s="67"/>
      <c r="AI46" s="67"/>
    </row>
    <row r="47" spans="1:35" hidden="1" x14ac:dyDescent="0.25">
      <c r="A47" s="6">
        <f t="shared" si="1"/>
        <v>43511</v>
      </c>
      <c r="B47" s="76">
        <f t="shared" si="0"/>
        <v>7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67"/>
      <c r="AG47" s="67"/>
      <c r="AH47" s="67"/>
      <c r="AI47" s="67"/>
    </row>
    <row r="48" spans="1:35" hidden="1" x14ac:dyDescent="0.25">
      <c r="A48" s="6">
        <f t="shared" si="1"/>
        <v>43512</v>
      </c>
      <c r="B48" s="76">
        <f t="shared" si="0"/>
        <v>7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  <c r="AF48" s="67"/>
      <c r="AG48" s="67"/>
      <c r="AH48" s="67"/>
      <c r="AI48" s="67"/>
    </row>
    <row r="49" spans="1:35" hidden="1" x14ac:dyDescent="0.25">
      <c r="A49" s="6">
        <f t="shared" si="1"/>
        <v>43513</v>
      </c>
      <c r="B49" s="76">
        <f t="shared" si="0"/>
        <v>7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  <c r="AF49" s="67"/>
      <c r="AG49" s="67"/>
      <c r="AH49" s="67"/>
      <c r="AI49" s="67"/>
    </row>
    <row r="50" spans="1:35" hidden="1" x14ac:dyDescent="0.25">
      <c r="A50" s="6">
        <f t="shared" si="1"/>
        <v>43514</v>
      </c>
      <c r="B50" s="76">
        <f t="shared" si="0"/>
        <v>8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67"/>
      <c r="AG50" s="67"/>
      <c r="AH50" s="67"/>
      <c r="AI50" s="67"/>
    </row>
    <row r="51" spans="1:35" hidden="1" x14ac:dyDescent="0.25">
      <c r="A51" s="6">
        <f t="shared" si="1"/>
        <v>43515</v>
      </c>
      <c r="B51" s="76">
        <f t="shared" si="0"/>
        <v>8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  <c r="AF51" s="67"/>
      <c r="AG51" s="67"/>
      <c r="AH51" s="67"/>
      <c r="AI51" s="67"/>
    </row>
    <row r="52" spans="1:35" hidden="1" x14ac:dyDescent="0.25">
      <c r="A52" s="6">
        <f t="shared" si="1"/>
        <v>43516</v>
      </c>
      <c r="B52" s="76">
        <f t="shared" si="0"/>
        <v>8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  <c r="AF52" s="67"/>
      <c r="AG52" s="67"/>
      <c r="AH52" s="67"/>
      <c r="AI52" s="67"/>
    </row>
    <row r="53" spans="1:35" hidden="1" x14ac:dyDescent="0.25">
      <c r="A53" s="6">
        <f t="shared" si="1"/>
        <v>43517</v>
      </c>
      <c r="B53" s="76">
        <f t="shared" si="0"/>
        <v>8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67"/>
      <c r="AG53" s="67"/>
      <c r="AH53" s="67"/>
      <c r="AI53" s="67"/>
    </row>
    <row r="54" spans="1:35" hidden="1" x14ac:dyDescent="0.25">
      <c r="A54" s="6">
        <f t="shared" si="1"/>
        <v>43518</v>
      </c>
      <c r="B54" s="76">
        <f t="shared" si="0"/>
        <v>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  <c r="AF54" s="67"/>
      <c r="AG54" s="67"/>
      <c r="AH54" s="67"/>
      <c r="AI54" s="67"/>
    </row>
    <row r="55" spans="1:35" hidden="1" x14ac:dyDescent="0.25">
      <c r="A55" s="6">
        <f t="shared" si="1"/>
        <v>43519</v>
      </c>
      <c r="B55" s="76">
        <f t="shared" si="0"/>
        <v>8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  <c r="AF55" s="67"/>
      <c r="AG55" s="67"/>
      <c r="AH55" s="67"/>
      <c r="AI55" s="67"/>
    </row>
    <row r="56" spans="1:35" hidden="1" x14ac:dyDescent="0.25">
      <c r="A56" s="6">
        <f t="shared" si="1"/>
        <v>43520</v>
      </c>
      <c r="B56" s="76">
        <f t="shared" si="0"/>
        <v>8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  <c r="AF56" s="67"/>
      <c r="AG56" s="67"/>
      <c r="AH56" s="67"/>
      <c r="AI56" s="67"/>
    </row>
    <row r="57" spans="1:35" hidden="1" x14ac:dyDescent="0.25">
      <c r="A57" s="6">
        <f t="shared" si="1"/>
        <v>43521</v>
      </c>
      <c r="B57" s="76">
        <f t="shared" si="0"/>
        <v>9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  <c r="AF57" s="67"/>
      <c r="AG57" s="67"/>
      <c r="AH57" s="67"/>
      <c r="AI57" s="67"/>
    </row>
    <row r="58" spans="1:35" hidden="1" x14ac:dyDescent="0.25">
      <c r="A58" s="6">
        <f t="shared" si="1"/>
        <v>43522</v>
      </c>
      <c r="B58" s="76">
        <f t="shared" si="0"/>
        <v>9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  <c r="AF58" s="67"/>
      <c r="AG58" s="67"/>
      <c r="AH58" s="67"/>
      <c r="AI58" s="67"/>
    </row>
    <row r="59" spans="1:35" hidden="1" x14ac:dyDescent="0.25">
      <c r="A59" s="6">
        <f t="shared" si="1"/>
        <v>43523</v>
      </c>
      <c r="B59" s="76">
        <f t="shared" si="0"/>
        <v>9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  <c r="AF59" s="67"/>
      <c r="AG59" s="67"/>
      <c r="AH59" s="67"/>
      <c r="AI59" s="67"/>
    </row>
    <row r="60" spans="1:35" hidden="1" x14ac:dyDescent="0.25">
      <c r="A60" s="6">
        <f t="shared" si="1"/>
        <v>43524</v>
      </c>
      <c r="B60" s="76">
        <f t="shared" si="0"/>
        <v>9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  <c r="AF60" s="67"/>
      <c r="AG60" s="67"/>
      <c r="AH60" s="67"/>
      <c r="AI60" s="67"/>
    </row>
    <row r="61" spans="1:35" hidden="1" x14ac:dyDescent="0.25">
      <c r="A61" s="6">
        <f t="shared" si="1"/>
        <v>43525</v>
      </c>
      <c r="B61" s="76">
        <f t="shared" si="0"/>
        <v>9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  <c r="AF61" s="67"/>
      <c r="AG61" s="67"/>
      <c r="AH61" s="67"/>
      <c r="AI61" s="67"/>
    </row>
    <row r="62" spans="1:35" hidden="1" x14ac:dyDescent="0.25">
      <c r="A62" s="6">
        <f t="shared" si="1"/>
        <v>43526</v>
      </c>
      <c r="B62" s="76">
        <f t="shared" si="0"/>
        <v>9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  <c r="AF62" s="67"/>
      <c r="AG62" s="67"/>
      <c r="AH62" s="67"/>
      <c r="AI62" s="67"/>
    </row>
    <row r="63" spans="1:35" hidden="1" x14ac:dyDescent="0.25">
      <c r="A63" s="6">
        <f t="shared" si="1"/>
        <v>43527</v>
      </c>
      <c r="B63" s="76">
        <f t="shared" ref="B63:B126" si="2">INT((A63-DATE(YEAR(A63),1,3)+WEEKDAY(DATE(YEAR(A63),1,3))+5)/7)</f>
        <v>9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  <c r="AF63" s="67"/>
      <c r="AG63" s="67"/>
      <c r="AH63" s="67"/>
      <c r="AI63" s="67"/>
    </row>
    <row r="64" spans="1:35" hidden="1" x14ac:dyDescent="0.25">
      <c r="A64" s="6">
        <f t="shared" si="1"/>
        <v>43528</v>
      </c>
      <c r="B64" s="76">
        <f t="shared" si="2"/>
        <v>10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  <c r="AF64" s="67"/>
      <c r="AG64" s="67"/>
      <c r="AH64" s="67"/>
      <c r="AI64" s="67"/>
    </row>
    <row r="65" spans="1:35" hidden="1" x14ac:dyDescent="0.25">
      <c r="A65" s="6">
        <f t="shared" si="1"/>
        <v>43529</v>
      </c>
      <c r="B65" s="76">
        <f t="shared" si="2"/>
        <v>10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  <c r="AF65" s="67"/>
      <c r="AG65" s="67"/>
      <c r="AH65" s="67"/>
      <c r="AI65" s="67"/>
    </row>
    <row r="66" spans="1:35" hidden="1" x14ac:dyDescent="0.25">
      <c r="A66" s="6">
        <f t="shared" si="1"/>
        <v>43530</v>
      </c>
      <c r="B66" s="76">
        <f t="shared" si="2"/>
        <v>10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  <c r="AF66" s="67"/>
      <c r="AG66" s="67"/>
      <c r="AH66" s="67"/>
      <c r="AI66" s="67"/>
    </row>
    <row r="67" spans="1:35" hidden="1" x14ac:dyDescent="0.25">
      <c r="A67" s="6">
        <f t="shared" si="1"/>
        <v>43531</v>
      </c>
      <c r="B67" s="76">
        <f t="shared" si="2"/>
        <v>10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  <c r="AF67" s="67"/>
      <c r="AG67" s="67"/>
      <c r="AH67" s="67"/>
      <c r="AI67" s="67"/>
    </row>
    <row r="68" spans="1:35" hidden="1" x14ac:dyDescent="0.25">
      <c r="A68" s="6">
        <f t="shared" ref="A68:A131" si="3">A67+1</f>
        <v>43532</v>
      </c>
      <c r="B68" s="76">
        <f t="shared" si="2"/>
        <v>10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  <c r="AF68" s="67"/>
      <c r="AG68" s="67"/>
      <c r="AH68" s="67"/>
      <c r="AI68" s="67"/>
    </row>
    <row r="69" spans="1:35" hidden="1" x14ac:dyDescent="0.25">
      <c r="A69" s="6">
        <f t="shared" si="3"/>
        <v>43533</v>
      </c>
      <c r="B69" s="76">
        <f t="shared" si="2"/>
        <v>10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  <c r="AF69" s="67"/>
      <c r="AG69" s="67"/>
      <c r="AH69" s="67"/>
      <c r="AI69" s="67"/>
    </row>
    <row r="70" spans="1:35" hidden="1" x14ac:dyDescent="0.25">
      <c r="A70" s="6">
        <f t="shared" si="3"/>
        <v>43534</v>
      </c>
      <c r="B70" s="76">
        <f t="shared" si="2"/>
        <v>10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  <c r="AF70" s="67"/>
      <c r="AG70" s="67"/>
      <c r="AH70" s="67"/>
      <c r="AI70" s="67"/>
    </row>
    <row r="71" spans="1:35" hidden="1" x14ac:dyDescent="0.25">
      <c r="A71" s="6">
        <f t="shared" si="3"/>
        <v>43535</v>
      </c>
      <c r="B71" s="76">
        <f t="shared" si="2"/>
        <v>11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  <c r="AF71" s="67"/>
      <c r="AG71" s="67"/>
      <c r="AH71" s="67"/>
      <c r="AI71" s="67"/>
    </row>
    <row r="72" spans="1:35" hidden="1" x14ac:dyDescent="0.25">
      <c r="A72" s="6">
        <f t="shared" si="3"/>
        <v>43536</v>
      </c>
      <c r="B72" s="76">
        <f t="shared" si="2"/>
        <v>11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  <c r="AF72" s="67"/>
      <c r="AG72" s="67"/>
      <c r="AH72" s="67"/>
      <c r="AI72" s="67"/>
    </row>
    <row r="73" spans="1:35" hidden="1" x14ac:dyDescent="0.25">
      <c r="A73" s="6">
        <f t="shared" si="3"/>
        <v>43537</v>
      </c>
      <c r="B73" s="76">
        <f t="shared" si="2"/>
        <v>11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  <c r="AF73" s="67"/>
      <c r="AG73" s="67"/>
      <c r="AH73" s="67"/>
      <c r="AI73" s="67"/>
    </row>
    <row r="74" spans="1:35" hidden="1" x14ac:dyDescent="0.25">
      <c r="A74" s="6">
        <f t="shared" si="3"/>
        <v>43538</v>
      </c>
      <c r="B74" s="76">
        <f t="shared" si="2"/>
        <v>11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  <c r="AF74" s="67"/>
      <c r="AG74" s="67"/>
      <c r="AH74" s="67"/>
      <c r="AI74" s="67"/>
    </row>
    <row r="75" spans="1:35" hidden="1" x14ac:dyDescent="0.25">
      <c r="A75" s="6">
        <f t="shared" si="3"/>
        <v>43539</v>
      </c>
      <c r="B75" s="76">
        <f t="shared" si="2"/>
        <v>11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  <c r="AF75" s="67"/>
      <c r="AG75" s="67"/>
      <c r="AH75" s="67"/>
      <c r="AI75" s="67"/>
    </row>
    <row r="76" spans="1:35" hidden="1" x14ac:dyDescent="0.25">
      <c r="A76" s="6">
        <f t="shared" si="3"/>
        <v>43540</v>
      </c>
      <c r="B76" s="76">
        <f t="shared" si="2"/>
        <v>11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  <c r="AF76" s="67"/>
      <c r="AG76" s="67"/>
      <c r="AH76" s="67"/>
      <c r="AI76" s="67"/>
    </row>
    <row r="77" spans="1:35" hidden="1" x14ac:dyDescent="0.25">
      <c r="A77" s="6">
        <f t="shared" si="3"/>
        <v>43541</v>
      </c>
      <c r="B77" s="76">
        <f t="shared" si="2"/>
        <v>11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  <c r="AF77" s="67"/>
      <c r="AG77" s="67"/>
      <c r="AH77" s="67"/>
      <c r="AI77" s="67"/>
    </row>
    <row r="78" spans="1:35" hidden="1" x14ac:dyDescent="0.25">
      <c r="A78" s="6">
        <f t="shared" si="3"/>
        <v>43542</v>
      </c>
      <c r="B78" s="76">
        <f t="shared" si="2"/>
        <v>12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  <c r="AF78" s="67"/>
      <c r="AG78" s="67"/>
      <c r="AH78" s="67"/>
      <c r="AI78" s="67"/>
    </row>
    <row r="79" spans="1:35" hidden="1" x14ac:dyDescent="0.25">
      <c r="A79" s="6">
        <f t="shared" si="3"/>
        <v>43543</v>
      </c>
      <c r="B79" s="76">
        <f t="shared" si="2"/>
        <v>12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  <c r="AF79" s="67"/>
      <c r="AG79" s="67"/>
      <c r="AH79" s="67"/>
      <c r="AI79" s="67"/>
    </row>
    <row r="80" spans="1:35" hidden="1" x14ac:dyDescent="0.25">
      <c r="A80" s="6">
        <f t="shared" si="3"/>
        <v>43544</v>
      </c>
      <c r="B80" s="76">
        <f t="shared" si="2"/>
        <v>12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  <c r="AF80" s="67"/>
      <c r="AG80" s="67"/>
      <c r="AH80" s="67"/>
      <c r="AI80" s="67"/>
    </row>
    <row r="81" spans="1:35" hidden="1" x14ac:dyDescent="0.25">
      <c r="A81" s="6">
        <f t="shared" si="3"/>
        <v>43545</v>
      </c>
      <c r="B81" s="76">
        <f t="shared" si="2"/>
        <v>12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  <c r="AF81" s="67"/>
      <c r="AG81" s="67"/>
      <c r="AH81" s="67"/>
      <c r="AI81" s="67"/>
    </row>
    <row r="82" spans="1:35" hidden="1" x14ac:dyDescent="0.25">
      <c r="A82" s="6">
        <f t="shared" si="3"/>
        <v>43546</v>
      </c>
      <c r="B82" s="76">
        <f t="shared" si="2"/>
        <v>12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  <c r="AF82" s="67"/>
      <c r="AG82" s="67"/>
      <c r="AH82" s="67"/>
      <c r="AI82" s="67"/>
    </row>
    <row r="83" spans="1:35" hidden="1" x14ac:dyDescent="0.25">
      <c r="A83" s="6">
        <f t="shared" si="3"/>
        <v>43547</v>
      </c>
      <c r="B83" s="76">
        <f t="shared" si="2"/>
        <v>12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  <c r="AF83" s="67"/>
      <c r="AG83" s="67"/>
      <c r="AH83" s="67"/>
      <c r="AI83" s="67"/>
    </row>
    <row r="84" spans="1:35" hidden="1" x14ac:dyDescent="0.25">
      <c r="A84" s="6">
        <f t="shared" si="3"/>
        <v>43548</v>
      </c>
      <c r="B84" s="76">
        <f t="shared" si="2"/>
        <v>12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  <c r="AF84" s="67"/>
      <c r="AG84" s="67"/>
      <c r="AH84" s="67"/>
      <c r="AI84" s="67"/>
    </row>
    <row r="85" spans="1:35" hidden="1" x14ac:dyDescent="0.25">
      <c r="A85" s="6">
        <f t="shared" si="3"/>
        <v>43549</v>
      </c>
      <c r="B85" s="76">
        <f t="shared" si="2"/>
        <v>13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  <c r="AF85" s="67"/>
      <c r="AG85" s="67"/>
      <c r="AH85" s="67"/>
      <c r="AI85" s="67"/>
    </row>
    <row r="86" spans="1:35" hidden="1" x14ac:dyDescent="0.25">
      <c r="A86" s="6">
        <f t="shared" si="3"/>
        <v>43550</v>
      </c>
      <c r="B86" s="76">
        <f t="shared" si="2"/>
        <v>13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  <c r="AF86" s="67"/>
      <c r="AG86" s="67"/>
      <c r="AH86" s="67"/>
      <c r="AI86" s="67"/>
    </row>
    <row r="87" spans="1:35" hidden="1" x14ac:dyDescent="0.25">
      <c r="A87" s="6">
        <f t="shared" si="3"/>
        <v>43551</v>
      </c>
      <c r="B87" s="76">
        <f t="shared" si="2"/>
        <v>13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  <c r="AF87" s="67"/>
      <c r="AG87" s="67"/>
      <c r="AH87" s="67"/>
      <c r="AI87" s="67"/>
    </row>
    <row r="88" spans="1:35" hidden="1" x14ac:dyDescent="0.25">
      <c r="A88" s="6">
        <f t="shared" si="3"/>
        <v>43552</v>
      </c>
      <c r="B88" s="76">
        <f t="shared" si="2"/>
        <v>13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  <c r="AF88" s="67"/>
      <c r="AG88" s="67"/>
      <c r="AH88" s="67"/>
      <c r="AI88" s="67"/>
    </row>
    <row r="89" spans="1:35" hidden="1" x14ac:dyDescent="0.25">
      <c r="A89" s="6">
        <f t="shared" si="3"/>
        <v>43553</v>
      </c>
      <c r="B89" s="76">
        <f t="shared" si="2"/>
        <v>13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  <c r="AF89" s="67"/>
      <c r="AG89" s="67"/>
      <c r="AH89" s="67"/>
      <c r="AI89" s="67"/>
    </row>
    <row r="90" spans="1:35" hidden="1" x14ac:dyDescent="0.25">
      <c r="A90" s="6">
        <f t="shared" si="3"/>
        <v>43554</v>
      </c>
      <c r="B90" s="76">
        <f t="shared" si="2"/>
        <v>13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  <c r="AF90" s="67"/>
      <c r="AG90" s="67"/>
      <c r="AH90" s="67"/>
      <c r="AI90" s="67"/>
    </row>
    <row r="91" spans="1:35" hidden="1" x14ac:dyDescent="0.25">
      <c r="A91" s="6">
        <f t="shared" si="3"/>
        <v>43555</v>
      </c>
      <c r="B91" s="76">
        <f t="shared" si="2"/>
        <v>13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  <c r="AF91" s="67"/>
      <c r="AG91" s="67"/>
      <c r="AH91" s="67"/>
      <c r="AI91" s="67"/>
    </row>
    <row r="92" spans="1:35" hidden="1" x14ac:dyDescent="0.25">
      <c r="A92" s="6">
        <f t="shared" si="3"/>
        <v>43556</v>
      </c>
      <c r="B92" s="76">
        <f t="shared" si="2"/>
        <v>14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  <c r="AF92" s="67"/>
      <c r="AG92" s="67"/>
      <c r="AH92" s="67"/>
      <c r="AI92" s="67"/>
    </row>
    <row r="93" spans="1:35" hidden="1" x14ac:dyDescent="0.25">
      <c r="A93" s="6">
        <f t="shared" si="3"/>
        <v>43557</v>
      </c>
      <c r="B93" s="76">
        <f t="shared" si="2"/>
        <v>14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  <c r="AF93" s="67"/>
      <c r="AG93" s="67"/>
      <c r="AH93" s="67"/>
      <c r="AI93" s="67"/>
    </row>
    <row r="94" spans="1:35" hidden="1" x14ac:dyDescent="0.25">
      <c r="A94" s="6">
        <f t="shared" si="3"/>
        <v>43558</v>
      </c>
      <c r="B94" s="76">
        <f t="shared" si="2"/>
        <v>14</v>
      </c>
      <c r="C94" s="7" t="s">
        <v>57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  <c r="AF94" s="67"/>
      <c r="AG94" s="67"/>
      <c r="AH94" s="67"/>
      <c r="AI94" s="67"/>
    </row>
    <row r="95" spans="1:35" hidden="1" x14ac:dyDescent="0.25">
      <c r="A95" s="6">
        <f t="shared" si="3"/>
        <v>43559</v>
      </c>
      <c r="B95" s="76">
        <f t="shared" si="2"/>
        <v>14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  <c r="AF95" s="67"/>
      <c r="AG95" s="67"/>
      <c r="AH95" s="67"/>
      <c r="AI95" s="67"/>
    </row>
    <row r="96" spans="1:35" hidden="1" x14ac:dyDescent="0.25">
      <c r="A96" s="6">
        <f t="shared" si="3"/>
        <v>43560</v>
      </c>
      <c r="B96" s="76">
        <f t="shared" si="2"/>
        <v>14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  <c r="AF96" s="67"/>
      <c r="AG96" s="67"/>
      <c r="AH96" s="67"/>
      <c r="AI96" s="67"/>
    </row>
    <row r="97" spans="1:35" hidden="1" x14ac:dyDescent="0.25">
      <c r="A97" s="6">
        <f t="shared" si="3"/>
        <v>43561</v>
      </c>
      <c r="B97" s="76">
        <f t="shared" si="2"/>
        <v>14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  <c r="AF97" s="67"/>
      <c r="AG97" s="67"/>
      <c r="AH97" s="67"/>
      <c r="AI97" s="67"/>
    </row>
    <row r="98" spans="1:35" hidden="1" x14ac:dyDescent="0.25">
      <c r="A98" s="6">
        <f t="shared" si="3"/>
        <v>43562</v>
      </c>
      <c r="B98" s="76">
        <f t="shared" si="2"/>
        <v>14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  <c r="AF98" s="67"/>
      <c r="AG98" s="67"/>
      <c r="AH98" s="67"/>
      <c r="AI98" s="67"/>
    </row>
    <row r="99" spans="1:35" hidden="1" x14ac:dyDescent="0.25">
      <c r="A99" s="6">
        <f t="shared" si="3"/>
        <v>43563</v>
      </c>
      <c r="B99" s="76">
        <f t="shared" si="2"/>
        <v>15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  <c r="AF99" s="67"/>
      <c r="AG99" s="67"/>
      <c r="AH99" s="67"/>
      <c r="AI99" s="67"/>
    </row>
    <row r="100" spans="1:35" hidden="1" x14ac:dyDescent="0.25">
      <c r="A100" s="6">
        <f t="shared" si="3"/>
        <v>43564</v>
      </c>
      <c r="B100" s="76">
        <f t="shared" si="2"/>
        <v>15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  <c r="AF100" s="67"/>
      <c r="AG100" s="67"/>
      <c r="AH100" s="67"/>
      <c r="AI100" s="67"/>
    </row>
    <row r="101" spans="1:35" hidden="1" x14ac:dyDescent="0.25">
      <c r="A101" s="6">
        <f t="shared" si="3"/>
        <v>43565</v>
      </c>
      <c r="B101" s="76">
        <f t="shared" si="2"/>
        <v>15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  <c r="AF101" s="67"/>
      <c r="AG101" s="67"/>
      <c r="AH101" s="67"/>
      <c r="AI101" s="67"/>
    </row>
    <row r="102" spans="1:35" hidden="1" x14ac:dyDescent="0.25">
      <c r="A102" s="6">
        <f t="shared" si="3"/>
        <v>43566</v>
      </c>
      <c r="B102" s="76">
        <f t="shared" si="2"/>
        <v>15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  <c r="AF102" s="67"/>
      <c r="AG102" s="67"/>
      <c r="AH102" s="67"/>
      <c r="AI102" s="67"/>
    </row>
    <row r="103" spans="1:35" hidden="1" x14ac:dyDescent="0.25">
      <c r="A103" s="6">
        <f t="shared" si="3"/>
        <v>43567</v>
      </c>
      <c r="B103" s="76">
        <f t="shared" si="2"/>
        <v>15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  <c r="AF103" s="67"/>
      <c r="AG103" s="67"/>
      <c r="AH103" s="67"/>
      <c r="AI103" s="67"/>
    </row>
    <row r="104" spans="1:35" hidden="1" x14ac:dyDescent="0.25">
      <c r="A104" s="6">
        <f t="shared" si="3"/>
        <v>43568</v>
      </c>
      <c r="B104" s="76">
        <f t="shared" si="2"/>
        <v>15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  <c r="AF104" s="67"/>
      <c r="AG104" s="67"/>
      <c r="AH104" s="67"/>
      <c r="AI104" s="67"/>
    </row>
    <row r="105" spans="1:35" hidden="1" x14ac:dyDescent="0.25">
      <c r="A105" s="6">
        <f t="shared" si="3"/>
        <v>43569</v>
      </c>
      <c r="B105" s="76">
        <f t="shared" si="2"/>
        <v>15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  <c r="AF105" s="67"/>
      <c r="AG105" s="67"/>
      <c r="AH105" s="67"/>
      <c r="AI105" s="67"/>
    </row>
    <row r="106" spans="1:35" hidden="1" x14ac:dyDescent="0.25">
      <c r="A106" s="6">
        <f t="shared" si="3"/>
        <v>43570</v>
      </c>
      <c r="B106" s="76">
        <f t="shared" si="2"/>
        <v>16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  <c r="AF106" s="67"/>
      <c r="AG106" s="67"/>
      <c r="AH106" s="67"/>
      <c r="AI106" s="67"/>
    </row>
    <row r="107" spans="1:35" hidden="1" x14ac:dyDescent="0.25">
      <c r="A107" s="6">
        <f t="shared" si="3"/>
        <v>43571</v>
      </c>
      <c r="B107" s="76">
        <f t="shared" si="2"/>
        <v>16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  <c r="AF107" s="67"/>
      <c r="AG107" s="67"/>
      <c r="AH107" s="67"/>
      <c r="AI107" s="67"/>
    </row>
    <row r="108" spans="1:35" hidden="1" x14ac:dyDescent="0.25">
      <c r="A108" s="6">
        <f t="shared" si="3"/>
        <v>43572</v>
      </c>
      <c r="B108" s="76">
        <f t="shared" si="2"/>
        <v>16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  <c r="AF108" s="67"/>
      <c r="AG108" s="67"/>
      <c r="AH108" s="67"/>
      <c r="AI108" s="67"/>
    </row>
    <row r="109" spans="1:35" hidden="1" x14ac:dyDescent="0.25">
      <c r="A109" s="6">
        <f t="shared" si="3"/>
        <v>43573</v>
      </c>
      <c r="B109" s="76">
        <f t="shared" si="2"/>
        <v>16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  <c r="AF109" s="67"/>
      <c r="AG109" s="67"/>
      <c r="AH109" s="67"/>
      <c r="AI109" s="67"/>
    </row>
    <row r="110" spans="1:35" hidden="1" x14ac:dyDescent="0.25">
      <c r="A110" s="6">
        <f t="shared" si="3"/>
        <v>43574</v>
      </c>
      <c r="B110" s="76">
        <f t="shared" si="2"/>
        <v>16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  <c r="AF110" s="67"/>
      <c r="AG110" s="67"/>
      <c r="AH110" s="67"/>
      <c r="AI110" s="67"/>
    </row>
    <row r="111" spans="1:35" hidden="1" x14ac:dyDescent="0.25">
      <c r="A111" s="6">
        <f t="shared" si="3"/>
        <v>43575</v>
      </c>
      <c r="B111" s="76">
        <f t="shared" si="2"/>
        <v>16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  <c r="AF111" s="67"/>
      <c r="AG111" s="67"/>
      <c r="AH111" s="67"/>
      <c r="AI111" s="67"/>
    </row>
    <row r="112" spans="1:35" hidden="1" x14ac:dyDescent="0.25">
      <c r="A112" s="6">
        <f t="shared" si="3"/>
        <v>43576</v>
      </c>
      <c r="B112" s="76">
        <f t="shared" si="2"/>
        <v>16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  <c r="AF112" s="67"/>
      <c r="AG112" s="67"/>
      <c r="AH112" s="67"/>
      <c r="AI112" s="67"/>
    </row>
    <row r="113" spans="1:35" hidden="1" x14ac:dyDescent="0.25">
      <c r="A113" s="6">
        <f t="shared" si="3"/>
        <v>43577</v>
      </c>
      <c r="B113" s="76">
        <f t="shared" si="2"/>
        <v>17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  <c r="AF113" s="67"/>
      <c r="AG113" s="67"/>
      <c r="AH113" s="67"/>
      <c r="AI113" s="67"/>
    </row>
    <row r="114" spans="1:35" hidden="1" x14ac:dyDescent="0.25">
      <c r="A114" s="6">
        <f t="shared" si="3"/>
        <v>43578</v>
      </c>
      <c r="B114" s="76">
        <f t="shared" si="2"/>
        <v>17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  <c r="AF114" s="67"/>
      <c r="AG114" s="67"/>
      <c r="AH114" s="67"/>
      <c r="AI114" s="67"/>
    </row>
    <row r="115" spans="1:35" hidden="1" x14ac:dyDescent="0.25">
      <c r="A115" s="6">
        <f t="shared" si="3"/>
        <v>43579</v>
      </c>
      <c r="B115" s="76">
        <f t="shared" si="2"/>
        <v>17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  <c r="AF115" s="67"/>
      <c r="AG115" s="67"/>
      <c r="AH115" s="67"/>
      <c r="AI115" s="67"/>
    </row>
    <row r="116" spans="1:35" hidden="1" x14ac:dyDescent="0.25">
      <c r="A116" s="6">
        <f t="shared" si="3"/>
        <v>43580</v>
      </c>
      <c r="B116" s="76">
        <f t="shared" si="2"/>
        <v>17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  <c r="AF116" s="67"/>
      <c r="AG116" s="67"/>
      <c r="AH116" s="67"/>
      <c r="AI116" s="67"/>
    </row>
    <row r="117" spans="1:35" hidden="1" x14ac:dyDescent="0.25">
      <c r="A117" s="6">
        <f t="shared" si="3"/>
        <v>43581</v>
      </c>
      <c r="B117" s="76">
        <f t="shared" si="2"/>
        <v>17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  <c r="AF117" s="67"/>
      <c r="AG117" s="67"/>
      <c r="AH117" s="67"/>
      <c r="AI117" s="67"/>
    </row>
    <row r="118" spans="1:35" hidden="1" x14ac:dyDescent="0.25">
      <c r="A118" s="6">
        <f t="shared" si="3"/>
        <v>43582</v>
      </c>
      <c r="B118" s="76">
        <f t="shared" si="2"/>
        <v>17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  <c r="AF118" s="67"/>
      <c r="AG118" s="67"/>
      <c r="AH118" s="67"/>
      <c r="AI118" s="67"/>
    </row>
    <row r="119" spans="1:35" hidden="1" x14ac:dyDescent="0.25">
      <c r="A119" s="6">
        <f t="shared" si="3"/>
        <v>43583</v>
      </c>
      <c r="B119" s="76">
        <f t="shared" si="2"/>
        <v>17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  <c r="AF119" s="67"/>
      <c r="AG119" s="67"/>
      <c r="AH119" s="67"/>
      <c r="AI119" s="67"/>
    </row>
    <row r="120" spans="1:35" hidden="1" x14ac:dyDescent="0.25">
      <c r="A120" s="6">
        <f t="shared" si="3"/>
        <v>43584</v>
      </c>
      <c r="B120" s="76">
        <f t="shared" si="2"/>
        <v>18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  <c r="AF120" s="67"/>
      <c r="AG120" s="67"/>
      <c r="AH120" s="67"/>
      <c r="AI120" s="67"/>
    </row>
    <row r="121" spans="1:35" hidden="1" x14ac:dyDescent="0.25">
      <c r="A121" s="6">
        <f t="shared" si="3"/>
        <v>43585</v>
      </c>
      <c r="B121" s="76">
        <f t="shared" si="2"/>
        <v>18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  <c r="AF121" s="67"/>
      <c r="AG121" s="67"/>
      <c r="AH121" s="67"/>
      <c r="AI121" s="67"/>
    </row>
    <row r="122" spans="1:35" hidden="1" x14ac:dyDescent="0.25">
      <c r="A122" s="6">
        <f t="shared" si="3"/>
        <v>43586</v>
      </c>
      <c r="B122" s="76">
        <f t="shared" si="2"/>
        <v>18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  <c r="AF122" s="67"/>
      <c r="AG122" s="67"/>
      <c r="AH122" s="67"/>
      <c r="AI122" s="67"/>
    </row>
    <row r="123" spans="1:35" hidden="1" x14ac:dyDescent="0.25">
      <c r="A123" s="6">
        <f t="shared" si="3"/>
        <v>43587</v>
      </c>
      <c r="B123" s="76">
        <f t="shared" si="2"/>
        <v>18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  <c r="AF123" s="67"/>
      <c r="AG123" s="67"/>
      <c r="AH123" s="67"/>
      <c r="AI123" s="67"/>
    </row>
    <row r="124" spans="1:35" hidden="1" x14ac:dyDescent="0.25">
      <c r="A124" s="6">
        <f t="shared" si="3"/>
        <v>43588</v>
      </c>
      <c r="B124" s="76">
        <f t="shared" si="2"/>
        <v>18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  <c r="AF124" s="67"/>
      <c r="AG124" s="67"/>
      <c r="AH124" s="67"/>
      <c r="AI124" s="67"/>
    </row>
    <row r="125" spans="1:35" hidden="1" x14ac:dyDescent="0.25">
      <c r="A125" s="6">
        <f t="shared" si="3"/>
        <v>43589</v>
      </c>
      <c r="B125" s="76">
        <f t="shared" si="2"/>
        <v>18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  <c r="AF125" s="67"/>
      <c r="AG125" s="67"/>
      <c r="AH125" s="67"/>
      <c r="AI125" s="67"/>
    </row>
    <row r="126" spans="1:35" hidden="1" x14ac:dyDescent="0.25">
      <c r="A126" s="6">
        <f t="shared" si="3"/>
        <v>43590</v>
      </c>
      <c r="B126" s="76">
        <f t="shared" si="2"/>
        <v>18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  <c r="AF126" s="67"/>
      <c r="AG126" s="67"/>
      <c r="AH126" s="67"/>
      <c r="AI126" s="67"/>
    </row>
    <row r="127" spans="1:35" hidden="1" x14ac:dyDescent="0.25">
      <c r="A127" s="6">
        <f t="shared" si="3"/>
        <v>43591</v>
      </c>
      <c r="B127" s="76">
        <f t="shared" ref="B127:B190" si="4">INT((A127-DATE(YEAR(A127),1,3)+WEEKDAY(DATE(YEAR(A127),1,3))+5)/7)</f>
        <v>19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  <c r="AF127" s="67"/>
      <c r="AG127" s="67"/>
      <c r="AH127" s="67"/>
      <c r="AI127" s="67"/>
    </row>
    <row r="128" spans="1:35" hidden="1" x14ac:dyDescent="0.25">
      <c r="A128" s="6">
        <f t="shared" si="3"/>
        <v>43592</v>
      </c>
      <c r="B128" s="76">
        <f t="shared" si="4"/>
        <v>19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  <c r="AF128" s="67"/>
      <c r="AG128" s="67"/>
      <c r="AH128" s="67"/>
      <c r="AI128" s="67"/>
    </row>
    <row r="129" spans="1:35" hidden="1" x14ac:dyDescent="0.25">
      <c r="A129" s="6">
        <f t="shared" si="3"/>
        <v>43593</v>
      </c>
      <c r="B129" s="76">
        <f t="shared" si="4"/>
        <v>19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  <c r="AF129" s="67"/>
      <c r="AG129" s="67"/>
      <c r="AH129" s="67"/>
      <c r="AI129" s="67"/>
    </row>
    <row r="130" spans="1:35" hidden="1" x14ac:dyDescent="0.25">
      <c r="A130" s="6">
        <f t="shared" si="3"/>
        <v>43594</v>
      </c>
      <c r="B130" s="76">
        <f t="shared" si="4"/>
        <v>19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  <c r="AF130" s="67"/>
      <c r="AG130" s="67"/>
      <c r="AH130" s="67"/>
      <c r="AI130" s="67"/>
    </row>
    <row r="131" spans="1:35" hidden="1" x14ac:dyDescent="0.25">
      <c r="A131" s="6">
        <f t="shared" si="3"/>
        <v>43595</v>
      </c>
      <c r="B131" s="76">
        <f t="shared" si="4"/>
        <v>19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  <c r="AF131" s="67"/>
      <c r="AG131" s="67"/>
      <c r="AH131" s="67"/>
      <c r="AI131" s="67"/>
    </row>
    <row r="132" spans="1:35" hidden="1" x14ac:dyDescent="0.25">
      <c r="A132" s="6">
        <f t="shared" ref="A132:A195" si="5">A131+1</f>
        <v>43596</v>
      </c>
      <c r="B132" s="76">
        <f t="shared" si="4"/>
        <v>19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  <c r="AF132" s="67"/>
      <c r="AG132" s="67"/>
      <c r="AH132" s="67"/>
      <c r="AI132" s="67"/>
    </row>
    <row r="133" spans="1:35" hidden="1" x14ac:dyDescent="0.25">
      <c r="A133" s="6">
        <f t="shared" si="5"/>
        <v>43597</v>
      </c>
      <c r="B133" s="76">
        <f t="shared" si="4"/>
        <v>19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  <c r="AF133" s="67"/>
      <c r="AG133" s="67"/>
      <c r="AH133" s="67"/>
      <c r="AI133" s="67"/>
    </row>
    <row r="134" spans="1:35" hidden="1" x14ac:dyDescent="0.25">
      <c r="A134" s="6">
        <f t="shared" si="5"/>
        <v>43598</v>
      </c>
      <c r="B134" s="76">
        <f t="shared" si="4"/>
        <v>20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  <c r="AF134" s="67"/>
      <c r="AG134" s="67"/>
      <c r="AH134" s="67"/>
      <c r="AI134" s="67"/>
    </row>
    <row r="135" spans="1:35" hidden="1" x14ac:dyDescent="0.25">
      <c r="A135" s="6">
        <f t="shared" si="5"/>
        <v>43599</v>
      </c>
      <c r="B135" s="76">
        <f t="shared" si="4"/>
        <v>20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  <c r="AF135" s="67"/>
      <c r="AG135" s="67"/>
      <c r="AH135" s="67"/>
      <c r="AI135" s="67"/>
    </row>
    <row r="136" spans="1:35" hidden="1" x14ac:dyDescent="0.25">
      <c r="A136" s="6">
        <f t="shared" si="5"/>
        <v>43600</v>
      </c>
      <c r="B136" s="76">
        <f t="shared" si="4"/>
        <v>20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  <c r="AF136" s="67"/>
      <c r="AG136" s="67"/>
      <c r="AH136" s="67"/>
      <c r="AI136" s="67"/>
    </row>
    <row r="137" spans="1:35" hidden="1" x14ac:dyDescent="0.25">
      <c r="A137" s="6">
        <f t="shared" si="5"/>
        <v>43601</v>
      </c>
      <c r="B137" s="76">
        <f t="shared" si="4"/>
        <v>20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  <c r="AF137" s="67"/>
      <c r="AG137" s="67"/>
      <c r="AH137" s="67"/>
      <c r="AI137" s="67"/>
    </row>
    <row r="138" spans="1:35" hidden="1" x14ac:dyDescent="0.25">
      <c r="A138" s="6">
        <f t="shared" si="5"/>
        <v>43602</v>
      </c>
      <c r="B138" s="76">
        <f t="shared" si="4"/>
        <v>20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  <c r="AF138" s="67"/>
      <c r="AG138" s="67"/>
      <c r="AH138" s="67"/>
      <c r="AI138" s="67"/>
    </row>
    <row r="139" spans="1:35" hidden="1" x14ac:dyDescent="0.25">
      <c r="A139" s="6">
        <f t="shared" si="5"/>
        <v>43603</v>
      </c>
      <c r="B139" s="76">
        <f t="shared" si="4"/>
        <v>20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  <c r="AF139" s="67"/>
      <c r="AG139" s="67"/>
      <c r="AH139" s="67"/>
      <c r="AI139" s="67"/>
    </row>
    <row r="140" spans="1:35" hidden="1" x14ac:dyDescent="0.25">
      <c r="A140" s="6">
        <f t="shared" si="5"/>
        <v>43604</v>
      </c>
      <c r="B140" s="76">
        <f t="shared" si="4"/>
        <v>20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  <c r="AF140" s="67"/>
      <c r="AG140" s="67"/>
      <c r="AH140" s="67"/>
      <c r="AI140" s="67"/>
    </row>
    <row r="141" spans="1:35" hidden="1" x14ac:dyDescent="0.25">
      <c r="A141" s="6">
        <f t="shared" si="5"/>
        <v>43605</v>
      </c>
      <c r="B141" s="76">
        <f t="shared" si="4"/>
        <v>21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  <c r="AF141" s="67"/>
      <c r="AG141" s="67"/>
      <c r="AH141" s="67"/>
      <c r="AI141" s="67"/>
    </row>
    <row r="142" spans="1:35" hidden="1" x14ac:dyDescent="0.25">
      <c r="A142" s="6">
        <f t="shared" si="5"/>
        <v>43606</v>
      </c>
      <c r="B142" s="76">
        <f t="shared" si="4"/>
        <v>21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  <c r="AF142" s="67"/>
      <c r="AG142" s="67"/>
      <c r="AH142" s="67"/>
      <c r="AI142" s="67"/>
    </row>
    <row r="143" spans="1:35" hidden="1" x14ac:dyDescent="0.25">
      <c r="A143" s="6">
        <f t="shared" si="5"/>
        <v>43607</v>
      </c>
      <c r="B143" s="76">
        <f t="shared" si="4"/>
        <v>21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  <c r="AF143" s="67"/>
      <c r="AG143" s="67"/>
      <c r="AH143" s="67"/>
      <c r="AI143" s="67"/>
    </row>
    <row r="144" spans="1:35" hidden="1" x14ac:dyDescent="0.25">
      <c r="A144" s="6">
        <f t="shared" si="5"/>
        <v>43608</v>
      </c>
      <c r="B144" s="76">
        <f t="shared" si="4"/>
        <v>21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  <c r="AF144" s="67"/>
      <c r="AG144" s="67"/>
      <c r="AH144" s="67"/>
      <c r="AI144" s="67"/>
    </row>
    <row r="145" spans="1:35" hidden="1" x14ac:dyDescent="0.25">
      <c r="A145" s="6">
        <f t="shared" si="5"/>
        <v>43609</v>
      </c>
      <c r="B145" s="76">
        <f t="shared" si="4"/>
        <v>21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  <c r="AF145" s="67"/>
      <c r="AG145" s="67"/>
      <c r="AH145" s="67"/>
      <c r="AI145" s="67"/>
    </row>
    <row r="146" spans="1:35" hidden="1" x14ac:dyDescent="0.25">
      <c r="A146" s="6">
        <f t="shared" si="5"/>
        <v>43610</v>
      </c>
      <c r="B146" s="76">
        <f t="shared" si="4"/>
        <v>21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  <c r="AF146" s="67"/>
      <c r="AG146" s="67"/>
      <c r="AH146" s="67"/>
      <c r="AI146" s="67"/>
    </row>
    <row r="147" spans="1:35" hidden="1" x14ac:dyDescent="0.25">
      <c r="A147" s="6">
        <f t="shared" si="5"/>
        <v>43611</v>
      </c>
      <c r="B147" s="76">
        <f t="shared" si="4"/>
        <v>21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  <c r="AF147" s="67"/>
      <c r="AG147" s="67"/>
      <c r="AH147" s="67"/>
      <c r="AI147" s="67"/>
    </row>
    <row r="148" spans="1:35" hidden="1" x14ac:dyDescent="0.25">
      <c r="A148" s="6">
        <f t="shared" si="5"/>
        <v>43612</v>
      </c>
      <c r="B148" s="76">
        <f t="shared" si="4"/>
        <v>22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  <c r="AF148" s="67"/>
      <c r="AG148" s="67"/>
      <c r="AH148" s="67"/>
      <c r="AI148" s="67"/>
    </row>
    <row r="149" spans="1:35" hidden="1" x14ac:dyDescent="0.25">
      <c r="A149" s="6">
        <f t="shared" si="5"/>
        <v>43613</v>
      </c>
      <c r="B149" s="76">
        <f t="shared" si="4"/>
        <v>22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  <c r="AF149" s="67"/>
      <c r="AG149" s="67"/>
      <c r="AH149" s="67"/>
      <c r="AI149" s="67"/>
    </row>
    <row r="150" spans="1:35" hidden="1" x14ac:dyDescent="0.25">
      <c r="A150" s="6">
        <f t="shared" si="5"/>
        <v>43614</v>
      </c>
      <c r="B150" s="76">
        <f t="shared" si="4"/>
        <v>22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  <c r="AF150" s="67"/>
      <c r="AG150" s="67"/>
      <c r="AH150" s="67"/>
      <c r="AI150" s="67"/>
    </row>
    <row r="151" spans="1:35" hidden="1" x14ac:dyDescent="0.25">
      <c r="A151" s="6">
        <f t="shared" si="5"/>
        <v>43615</v>
      </c>
      <c r="B151" s="76">
        <f t="shared" si="4"/>
        <v>22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  <c r="AF151" s="67"/>
      <c r="AG151" s="67"/>
      <c r="AH151" s="67"/>
      <c r="AI151" s="67"/>
    </row>
    <row r="152" spans="1:35" hidden="1" x14ac:dyDescent="0.25">
      <c r="A152" s="6">
        <f t="shared" si="5"/>
        <v>43616</v>
      </c>
      <c r="B152" s="76">
        <f t="shared" si="4"/>
        <v>22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  <c r="AF152" s="67"/>
      <c r="AG152" s="67"/>
      <c r="AH152" s="67"/>
      <c r="AI152" s="67"/>
    </row>
    <row r="153" spans="1:35" hidden="1" x14ac:dyDescent="0.25">
      <c r="A153" s="6">
        <f t="shared" si="5"/>
        <v>43617</v>
      </c>
      <c r="B153" s="76">
        <f t="shared" si="4"/>
        <v>22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  <c r="AF153" s="67"/>
      <c r="AG153" s="67"/>
      <c r="AH153" s="67"/>
      <c r="AI153" s="67"/>
    </row>
    <row r="154" spans="1:35" hidden="1" x14ac:dyDescent="0.25">
      <c r="A154" s="6">
        <f t="shared" si="5"/>
        <v>43618</v>
      </c>
      <c r="B154" s="76">
        <f t="shared" si="4"/>
        <v>22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  <c r="AF154" s="67"/>
      <c r="AG154" s="67"/>
      <c r="AH154" s="67"/>
      <c r="AI154" s="67"/>
    </row>
    <row r="155" spans="1:35" hidden="1" x14ac:dyDescent="0.25">
      <c r="A155" s="6">
        <f t="shared" si="5"/>
        <v>43619</v>
      </c>
      <c r="B155" s="76">
        <f t="shared" si="4"/>
        <v>23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  <c r="AF155" s="67"/>
      <c r="AG155" s="67"/>
      <c r="AH155" s="67"/>
      <c r="AI155" s="67"/>
    </row>
    <row r="156" spans="1:35" hidden="1" x14ac:dyDescent="0.25">
      <c r="A156" s="6">
        <f t="shared" si="5"/>
        <v>43620</v>
      </c>
      <c r="B156" s="76">
        <f t="shared" si="4"/>
        <v>23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  <c r="AF156" s="67"/>
      <c r="AG156" s="67"/>
      <c r="AH156" s="67"/>
      <c r="AI156" s="67"/>
    </row>
    <row r="157" spans="1:35" hidden="1" x14ac:dyDescent="0.25">
      <c r="A157" s="6">
        <f t="shared" si="5"/>
        <v>43621</v>
      </c>
      <c r="B157" s="76">
        <f t="shared" si="4"/>
        <v>23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  <c r="AF157" s="67"/>
      <c r="AG157" s="67"/>
      <c r="AH157" s="67"/>
      <c r="AI157" s="67"/>
    </row>
    <row r="158" spans="1:35" hidden="1" x14ac:dyDescent="0.25">
      <c r="A158" s="6">
        <f t="shared" si="5"/>
        <v>43622</v>
      </c>
      <c r="B158" s="76">
        <f t="shared" si="4"/>
        <v>23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  <c r="AF158" s="67"/>
      <c r="AG158" s="67"/>
      <c r="AH158" s="67"/>
      <c r="AI158" s="67"/>
    </row>
    <row r="159" spans="1:35" hidden="1" x14ac:dyDescent="0.25">
      <c r="A159" s="6">
        <f t="shared" si="5"/>
        <v>43623</v>
      </c>
      <c r="B159" s="76">
        <f t="shared" si="4"/>
        <v>23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  <c r="AF159" s="67"/>
      <c r="AG159" s="67"/>
      <c r="AH159" s="67"/>
      <c r="AI159" s="67"/>
    </row>
    <row r="160" spans="1:35" hidden="1" x14ac:dyDescent="0.25">
      <c r="A160" s="6">
        <f t="shared" si="5"/>
        <v>43624</v>
      </c>
      <c r="B160" s="76">
        <f t="shared" si="4"/>
        <v>23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  <c r="AF160" s="67"/>
      <c r="AG160" s="67"/>
      <c r="AH160" s="67"/>
      <c r="AI160" s="67"/>
    </row>
    <row r="161" spans="1:35" hidden="1" x14ac:dyDescent="0.25">
      <c r="A161" s="6">
        <f t="shared" si="5"/>
        <v>43625</v>
      </c>
      <c r="B161" s="76">
        <f t="shared" si="4"/>
        <v>23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  <c r="AF161" s="67"/>
      <c r="AG161" s="67"/>
      <c r="AH161" s="67"/>
      <c r="AI161" s="67"/>
    </row>
    <row r="162" spans="1:35" hidden="1" x14ac:dyDescent="0.25">
      <c r="A162" s="6">
        <f t="shared" si="5"/>
        <v>43626</v>
      </c>
      <c r="B162" s="76">
        <f t="shared" si="4"/>
        <v>24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  <c r="AF162" s="67"/>
      <c r="AG162" s="67"/>
      <c r="AH162" s="67"/>
      <c r="AI162" s="67"/>
    </row>
    <row r="163" spans="1:35" hidden="1" x14ac:dyDescent="0.25">
      <c r="A163" s="6">
        <f t="shared" si="5"/>
        <v>43627</v>
      </c>
      <c r="B163" s="76">
        <f t="shared" si="4"/>
        <v>24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  <c r="AF163" s="67"/>
      <c r="AG163" s="67"/>
      <c r="AH163" s="67"/>
      <c r="AI163" s="67"/>
    </row>
    <row r="164" spans="1:35" hidden="1" x14ac:dyDescent="0.25">
      <c r="A164" s="6">
        <f t="shared" si="5"/>
        <v>43628</v>
      </c>
      <c r="B164" s="76">
        <f t="shared" si="4"/>
        <v>24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  <c r="AF164" s="67"/>
      <c r="AG164" s="67"/>
      <c r="AH164" s="67"/>
      <c r="AI164" s="67"/>
    </row>
    <row r="165" spans="1:35" hidden="1" x14ac:dyDescent="0.25">
      <c r="A165" s="6">
        <f t="shared" si="5"/>
        <v>43629</v>
      </c>
      <c r="B165" s="76">
        <f t="shared" si="4"/>
        <v>24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  <c r="AF165" s="67"/>
      <c r="AG165" s="67"/>
      <c r="AH165" s="67"/>
      <c r="AI165" s="67"/>
    </row>
    <row r="166" spans="1:35" hidden="1" x14ac:dyDescent="0.25">
      <c r="A166" s="6">
        <f t="shared" si="5"/>
        <v>43630</v>
      </c>
      <c r="B166" s="76">
        <f t="shared" si="4"/>
        <v>24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  <c r="AF166" s="67"/>
      <c r="AG166" s="67"/>
      <c r="AH166" s="67"/>
      <c r="AI166" s="67"/>
    </row>
    <row r="167" spans="1:35" hidden="1" x14ac:dyDescent="0.25">
      <c r="A167" s="6">
        <f t="shared" si="5"/>
        <v>43631</v>
      </c>
      <c r="B167" s="76">
        <f t="shared" si="4"/>
        <v>24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  <c r="AF167" s="67"/>
      <c r="AG167" s="67"/>
      <c r="AH167" s="67"/>
      <c r="AI167" s="67"/>
    </row>
    <row r="168" spans="1:35" hidden="1" x14ac:dyDescent="0.25">
      <c r="A168" s="6">
        <f t="shared" si="5"/>
        <v>43632</v>
      </c>
      <c r="B168" s="76">
        <f t="shared" si="4"/>
        <v>24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  <c r="AF168" s="67"/>
      <c r="AG168" s="67"/>
      <c r="AH168" s="67"/>
      <c r="AI168" s="67"/>
    </row>
    <row r="169" spans="1:35" hidden="1" x14ac:dyDescent="0.25">
      <c r="A169" s="6">
        <f t="shared" si="5"/>
        <v>43633</v>
      </c>
      <c r="B169" s="76">
        <f t="shared" si="4"/>
        <v>25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  <c r="AF169" s="67"/>
      <c r="AG169" s="67"/>
      <c r="AH169" s="67"/>
      <c r="AI169" s="67"/>
    </row>
    <row r="170" spans="1:35" hidden="1" x14ac:dyDescent="0.25">
      <c r="A170" s="6">
        <f t="shared" si="5"/>
        <v>43634</v>
      </c>
      <c r="B170" s="76">
        <f t="shared" si="4"/>
        <v>25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  <c r="AF170" s="67"/>
      <c r="AG170" s="67"/>
      <c r="AH170" s="67"/>
      <c r="AI170" s="67"/>
    </row>
    <row r="171" spans="1:35" hidden="1" x14ac:dyDescent="0.25">
      <c r="A171" s="6">
        <f t="shared" si="5"/>
        <v>43635</v>
      </c>
      <c r="B171" s="76">
        <f t="shared" si="4"/>
        <v>25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  <c r="AF171" s="67"/>
      <c r="AG171" s="67"/>
      <c r="AH171" s="67"/>
      <c r="AI171" s="67"/>
    </row>
    <row r="172" spans="1:35" hidden="1" x14ac:dyDescent="0.25">
      <c r="A172" s="6">
        <f t="shared" si="5"/>
        <v>43636</v>
      </c>
      <c r="B172" s="76">
        <f t="shared" si="4"/>
        <v>25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  <c r="AF172" s="67"/>
      <c r="AG172" s="67"/>
      <c r="AH172" s="67"/>
      <c r="AI172" s="67"/>
    </row>
    <row r="173" spans="1:35" hidden="1" x14ac:dyDescent="0.25">
      <c r="A173" s="6">
        <f t="shared" si="5"/>
        <v>43637</v>
      </c>
      <c r="B173" s="76">
        <f t="shared" si="4"/>
        <v>25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  <c r="AF173" s="67"/>
      <c r="AG173" s="67"/>
      <c r="AH173" s="67"/>
      <c r="AI173" s="67"/>
    </row>
    <row r="174" spans="1:35" hidden="1" x14ac:dyDescent="0.25">
      <c r="A174" s="6">
        <f t="shared" si="5"/>
        <v>43638</v>
      </c>
      <c r="B174" s="76">
        <f t="shared" si="4"/>
        <v>25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  <c r="AF174" s="67"/>
      <c r="AG174" s="67"/>
      <c r="AH174" s="67"/>
      <c r="AI174" s="67"/>
    </row>
    <row r="175" spans="1:35" hidden="1" x14ac:dyDescent="0.25">
      <c r="A175" s="6">
        <f t="shared" si="5"/>
        <v>43639</v>
      </c>
      <c r="B175" s="76">
        <f t="shared" si="4"/>
        <v>25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  <c r="AF175" s="67"/>
      <c r="AG175" s="67"/>
      <c r="AH175" s="67"/>
      <c r="AI175" s="67"/>
    </row>
    <row r="176" spans="1:35" hidden="1" x14ac:dyDescent="0.25">
      <c r="A176" s="6">
        <f t="shared" si="5"/>
        <v>43640</v>
      </c>
      <c r="B176" s="76">
        <f t="shared" si="4"/>
        <v>26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  <c r="AF176" s="67"/>
      <c r="AG176" s="67"/>
      <c r="AH176" s="67"/>
      <c r="AI176" s="67"/>
    </row>
    <row r="177" spans="1:35" hidden="1" x14ac:dyDescent="0.25">
      <c r="A177" s="6">
        <f t="shared" si="5"/>
        <v>43641</v>
      </c>
      <c r="B177" s="76">
        <f t="shared" si="4"/>
        <v>26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  <c r="AF177" s="67"/>
      <c r="AG177" s="67"/>
      <c r="AH177" s="67"/>
      <c r="AI177" s="67"/>
    </row>
    <row r="178" spans="1:35" hidden="1" x14ac:dyDescent="0.25">
      <c r="A178" s="6">
        <f t="shared" si="5"/>
        <v>43642</v>
      </c>
      <c r="B178" s="76">
        <f t="shared" si="4"/>
        <v>26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  <c r="AF178" s="67"/>
      <c r="AG178" s="67"/>
      <c r="AH178" s="67"/>
      <c r="AI178" s="67"/>
    </row>
    <row r="179" spans="1:35" hidden="1" x14ac:dyDescent="0.25">
      <c r="A179" s="6">
        <f t="shared" si="5"/>
        <v>43643</v>
      </c>
      <c r="B179" s="76">
        <f t="shared" si="4"/>
        <v>26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  <c r="AF179" s="67"/>
      <c r="AG179" s="67"/>
      <c r="AH179" s="67"/>
      <c r="AI179" s="67"/>
    </row>
    <row r="180" spans="1:35" hidden="1" x14ac:dyDescent="0.25">
      <c r="A180" s="6">
        <f t="shared" si="5"/>
        <v>43644</v>
      </c>
      <c r="B180" s="76">
        <f t="shared" si="4"/>
        <v>26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  <c r="AF180" s="67"/>
      <c r="AG180" s="67"/>
      <c r="AH180" s="67"/>
      <c r="AI180" s="67"/>
    </row>
    <row r="181" spans="1:35" hidden="1" x14ac:dyDescent="0.25">
      <c r="A181" s="6">
        <f t="shared" si="5"/>
        <v>43645</v>
      </c>
      <c r="B181" s="76">
        <f t="shared" si="4"/>
        <v>26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  <c r="AF181" s="67"/>
      <c r="AG181" s="67"/>
      <c r="AH181" s="67"/>
      <c r="AI181" s="67"/>
    </row>
    <row r="182" spans="1:35" hidden="1" x14ac:dyDescent="0.25">
      <c r="A182" s="6">
        <f t="shared" si="5"/>
        <v>43646</v>
      </c>
      <c r="B182" s="76">
        <f t="shared" si="4"/>
        <v>26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  <c r="AF182" s="67"/>
      <c r="AG182" s="67"/>
      <c r="AH182" s="67"/>
      <c r="AI182" s="67"/>
    </row>
    <row r="183" spans="1:35" hidden="1" x14ac:dyDescent="0.25">
      <c r="A183" s="6">
        <f t="shared" si="5"/>
        <v>43647</v>
      </c>
      <c r="B183" s="76">
        <f t="shared" si="4"/>
        <v>27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  <c r="AF183" s="67"/>
      <c r="AG183" s="67"/>
      <c r="AH183" s="67"/>
      <c r="AI183" s="67"/>
    </row>
    <row r="184" spans="1:35" hidden="1" x14ac:dyDescent="0.25">
      <c r="A184" s="6">
        <f t="shared" si="5"/>
        <v>43648</v>
      </c>
      <c r="B184" s="76">
        <f t="shared" si="4"/>
        <v>27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  <c r="AF184" s="67"/>
      <c r="AG184" s="67"/>
      <c r="AH184" s="67"/>
      <c r="AI184" s="67"/>
    </row>
    <row r="185" spans="1:35" hidden="1" x14ac:dyDescent="0.25">
      <c r="A185" s="6">
        <f t="shared" si="5"/>
        <v>43649</v>
      </c>
      <c r="B185" s="76">
        <f t="shared" si="4"/>
        <v>27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  <c r="AF185" s="67"/>
      <c r="AG185" s="67"/>
      <c r="AH185" s="67"/>
      <c r="AI185" s="67"/>
    </row>
    <row r="186" spans="1:35" hidden="1" x14ac:dyDescent="0.25">
      <c r="A186" s="6">
        <f t="shared" si="5"/>
        <v>43650</v>
      </c>
      <c r="B186" s="76">
        <f t="shared" si="4"/>
        <v>27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  <c r="AF186" s="67"/>
      <c r="AG186" s="67"/>
      <c r="AH186" s="67"/>
      <c r="AI186" s="67"/>
    </row>
    <row r="187" spans="1:35" hidden="1" x14ac:dyDescent="0.25">
      <c r="A187" s="6">
        <f t="shared" si="5"/>
        <v>43651</v>
      </c>
      <c r="B187" s="76">
        <f t="shared" si="4"/>
        <v>27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  <c r="AF187" s="67"/>
      <c r="AG187" s="67"/>
      <c r="AH187" s="67"/>
      <c r="AI187" s="67"/>
    </row>
    <row r="188" spans="1:35" hidden="1" x14ac:dyDescent="0.25">
      <c r="A188" s="6">
        <f t="shared" si="5"/>
        <v>43652</v>
      </c>
      <c r="B188" s="76">
        <f t="shared" si="4"/>
        <v>27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  <c r="AF188" s="67"/>
      <c r="AG188" s="67"/>
      <c r="AH188" s="67"/>
      <c r="AI188" s="67"/>
    </row>
    <row r="189" spans="1:35" hidden="1" x14ac:dyDescent="0.25">
      <c r="A189" s="6">
        <f t="shared" si="5"/>
        <v>43653</v>
      </c>
      <c r="B189" s="76">
        <f t="shared" si="4"/>
        <v>27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  <c r="AF189" s="67"/>
      <c r="AG189" s="67"/>
      <c r="AH189" s="67"/>
      <c r="AI189" s="67"/>
    </row>
    <row r="190" spans="1:35" hidden="1" x14ac:dyDescent="0.25">
      <c r="A190" s="6">
        <f t="shared" si="5"/>
        <v>43654</v>
      </c>
      <c r="B190" s="76">
        <f t="shared" si="4"/>
        <v>28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  <c r="AF190" s="67"/>
      <c r="AG190" s="67"/>
      <c r="AH190" s="67"/>
      <c r="AI190" s="67"/>
    </row>
    <row r="191" spans="1:35" hidden="1" x14ac:dyDescent="0.25">
      <c r="A191" s="6">
        <f t="shared" si="5"/>
        <v>43655</v>
      </c>
      <c r="B191" s="76">
        <f t="shared" ref="B191:B254" si="6">INT((A191-DATE(YEAR(A191),1,3)+WEEKDAY(DATE(YEAR(A191),1,3))+5)/7)</f>
        <v>28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  <c r="AF191" s="67"/>
      <c r="AG191" s="67"/>
      <c r="AH191" s="67"/>
      <c r="AI191" s="67"/>
    </row>
    <row r="192" spans="1:35" hidden="1" x14ac:dyDescent="0.25">
      <c r="A192" s="6">
        <f t="shared" si="5"/>
        <v>43656</v>
      </c>
      <c r="B192" s="76">
        <f t="shared" si="6"/>
        <v>28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  <c r="AF192" s="67"/>
      <c r="AG192" s="67"/>
      <c r="AH192" s="67"/>
      <c r="AI192" s="67"/>
    </row>
    <row r="193" spans="1:35" hidden="1" x14ac:dyDescent="0.25">
      <c r="A193" s="6">
        <f t="shared" si="5"/>
        <v>43657</v>
      </c>
      <c r="B193" s="76">
        <f t="shared" si="6"/>
        <v>28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  <c r="AF193" s="67"/>
      <c r="AG193" s="67"/>
      <c r="AH193" s="67"/>
      <c r="AI193" s="67"/>
    </row>
    <row r="194" spans="1:35" hidden="1" x14ac:dyDescent="0.25">
      <c r="A194" s="6">
        <f t="shared" si="5"/>
        <v>43658</v>
      </c>
      <c r="B194" s="76">
        <f t="shared" si="6"/>
        <v>28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  <c r="AF194" s="67"/>
      <c r="AG194" s="67"/>
      <c r="AH194" s="67"/>
      <c r="AI194" s="67"/>
    </row>
    <row r="195" spans="1:35" hidden="1" x14ac:dyDescent="0.25">
      <c r="A195" s="6">
        <f t="shared" si="5"/>
        <v>43659</v>
      </c>
      <c r="B195" s="76">
        <f t="shared" si="6"/>
        <v>28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  <c r="AF195" s="67"/>
      <c r="AG195" s="67"/>
      <c r="AH195" s="67"/>
      <c r="AI195" s="67"/>
    </row>
    <row r="196" spans="1:35" hidden="1" x14ac:dyDescent="0.25">
      <c r="A196" s="6">
        <f t="shared" ref="A196:A259" si="7">A195+1</f>
        <v>43660</v>
      </c>
      <c r="B196" s="76">
        <f t="shared" si="6"/>
        <v>28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  <c r="AF196" s="67"/>
      <c r="AG196" s="67"/>
      <c r="AH196" s="67"/>
      <c r="AI196" s="67"/>
    </row>
    <row r="197" spans="1:35" hidden="1" x14ac:dyDescent="0.25">
      <c r="A197" s="6">
        <f t="shared" si="7"/>
        <v>43661</v>
      </c>
      <c r="B197" s="76">
        <f t="shared" si="6"/>
        <v>29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  <c r="AF197" s="67"/>
      <c r="AG197" s="67"/>
      <c r="AH197" s="67"/>
      <c r="AI197" s="67"/>
    </row>
    <row r="198" spans="1:35" hidden="1" x14ac:dyDescent="0.25">
      <c r="A198" s="6">
        <f t="shared" si="7"/>
        <v>43662</v>
      </c>
      <c r="B198" s="76">
        <f t="shared" si="6"/>
        <v>29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  <c r="AF198" s="67"/>
      <c r="AG198" s="67"/>
      <c r="AH198" s="67"/>
      <c r="AI198" s="67"/>
    </row>
    <row r="199" spans="1:35" hidden="1" x14ac:dyDescent="0.25">
      <c r="A199" s="6">
        <f t="shared" si="7"/>
        <v>43663</v>
      </c>
      <c r="B199" s="76">
        <f t="shared" si="6"/>
        <v>29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  <c r="AF199" s="67"/>
      <c r="AG199" s="67"/>
      <c r="AH199" s="67"/>
      <c r="AI199" s="67"/>
    </row>
    <row r="200" spans="1:35" hidden="1" x14ac:dyDescent="0.25">
      <c r="A200" s="6">
        <f t="shared" si="7"/>
        <v>43664</v>
      </c>
      <c r="B200" s="76">
        <f t="shared" si="6"/>
        <v>29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  <c r="AF200" s="67"/>
      <c r="AG200" s="67"/>
      <c r="AH200" s="67"/>
      <c r="AI200" s="67"/>
    </row>
    <row r="201" spans="1:35" hidden="1" x14ac:dyDescent="0.25">
      <c r="A201" s="6">
        <f t="shared" si="7"/>
        <v>43665</v>
      </c>
      <c r="B201" s="76">
        <f t="shared" si="6"/>
        <v>29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  <c r="AF201" s="67"/>
      <c r="AG201" s="67"/>
      <c r="AH201" s="67"/>
      <c r="AI201" s="67"/>
    </row>
    <row r="202" spans="1:35" hidden="1" x14ac:dyDescent="0.25">
      <c r="A202" s="6">
        <f t="shared" si="7"/>
        <v>43666</v>
      </c>
      <c r="B202" s="76">
        <f t="shared" si="6"/>
        <v>29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  <c r="AF202" s="67"/>
      <c r="AG202" s="67"/>
      <c r="AH202" s="67"/>
      <c r="AI202" s="67"/>
    </row>
    <row r="203" spans="1:35" hidden="1" x14ac:dyDescent="0.25">
      <c r="A203" s="6">
        <f t="shared" si="7"/>
        <v>43667</v>
      </c>
      <c r="B203" s="76">
        <f t="shared" si="6"/>
        <v>29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  <c r="AF203" s="67"/>
      <c r="AG203" s="67"/>
      <c r="AH203" s="67"/>
      <c r="AI203" s="67"/>
    </row>
    <row r="204" spans="1:35" hidden="1" x14ac:dyDescent="0.25">
      <c r="A204" s="6">
        <f t="shared" si="7"/>
        <v>43668</v>
      </c>
      <c r="B204" s="76">
        <f t="shared" si="6"/>
        <v>30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  <c r="AF204" s="67"/>
      <c r="AG204" s="67"/>
      <c r="AH204" s="67"/>
      <c r="AI204" s="67"/>
    </row>
    <row r="205" spans="1:35" hidden="1" x14ac:dyDescent="0.25">
      <c r="A205" s="6">
        <f t="shared" si="7"/>
        <v>43669</v>
      </c>
      <c r="B205" s="76">
        <f t="shared" si="6"/>
        <v>30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  <c r="AF205" s="67"/>
      <c r="AG205" s="67"/>
      <c r="AH205" s="67"/>
      <c r="AI205" s="67"/>
    </row>
    <row r="206" spans="1:35" hidden="1" x14ac:dyDescent="0.25">
      <c r="A206" s="6">
        <f t="shared" si="7"/>
        <v>43670</v>
      </c>
      <c r="B206" s="76">
        <f t="shared" si="6"/>
        <v>30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  <c r="AF206" s="67"/>
      <c r="AG206" s="67"/>
      <c r="AH206" s="67"/>
      <c r="AI206" s="67"/>
    </row>
    <row r="207" spans="1:35" hidden="1" x14ac:dyDescent="0.25">
      <c r="A207" s="6">
        <f t="shared" si="7"/>
        <v>43671</v>
      </c>
      <c r="B207" s="76">
        <f t="shared" si="6"/>
        <v>30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  <c r="AF207" s="67"/>
      <c r="AG207" s="67"/>
      <c r="AH207" s="67"/>
      <c r="AI207" s="67"/>
    </row>
    <row r="208" spans="1:35" hidden="1" x14ac:dyDescent="0.25">
      <c r="A208" s="6">
        <f t="shared" si="7"/>
        <v>43672</v>
      </c>
      <c r="B208" s="76">
        <f t="shared" si="6"/>
        <v>30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  <c r="AF208" s="67"/>
      <c r="AG208" s="67"/>
      <c r="AH208" s="67"/>
      <c r="AI208" s="67"/>
    </row>
    <row r="209" spans="1:35" hidden="1" x14ac:dyDescent="0.25">
      <c r="A209" s="6">
        <f t="shared" si="7"/>
        <v>43673</v>
      </c>
      <c r="B209" s="76">
        <f t="shared" si="6"/>
        <v>30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  <c r="AF209" s="67"/>
      <c r="AG209" s="67"/>
      <c r="AH209" s="67"/>
      <c r="AI209" s="67"/>
    </row>
    <row r="210" spans="1:35" hidden="1" x14ac:dyDescent="0.25">
      <c r="A210" s="6">
        <f t="shared" si="7"/>
        <v>43674</v>
      </c>
      <c r="B210" s="76">
        <f t="shared" si="6"/>
        <v>30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  <c r="AF210" s="67"/>
      <c r="AG210" s="67"/>
      <c r="AH210" s="67"/>
      <c r="AI210" s="67"/>
    </row>
    <row r="211" spans="1:35" hidden="1" x14ac:dyDescent="0.25">
      <c r="A211" s="6">
        <f t="shared" si="7"/>
        <v>43675</v>
      </c>
      <c r="B211" s="76">
        <f t="shared" si="6"/>
        <v>31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  <c r="AF211" s="67"/>
      <c r="AG211" s="67"/>
      <c r="AH211" s="67"/>
      <c r="AI211" s="67"/>
    </row>
    <row r="212" spans="1:35" hidden="1" x14ac:dyDescent="0.25">
      <c r="A212" s="6">
        <f t="shared" si="7"/>
        <v>43676</v>
      </c>
      <c r="B212" s="76">
        <f t="shared" si="6"/>
        <v>31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  <c r="AF212" s="67"/>
      <c r="AG212" s="67"/>
      <c r="AH212" s="67"/>
      <c r="AI212" s="67"/>
    </row>
    <row r="213" spans="1:35" hidden="1" x14ac:dyDescent="0.25">
      <c r="A213" s="6">
        <f t="shared" si="7"/>
        <v>43677</v>
      </c>
      <c r="B213" s="76">
        <f t="shared" si="6"/>
        <v>31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  <c r="AF213" s="67"/>
      <c r="AG213" s="67"/>
      <c r="AH213" s="67"/>
      <c r="AI213" s="67"/>
    </row>
    <row r="214" spans="1:35" hidden="1" x14ac:dyDescent="0.25">
      <c r="A214" s="6">
        <f t="shared" si="7"/>
        <v>43678</v>
      </c>
      <c r="B214" s="76">
        <f t="shared" si="6"/>
        <v>31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  <c r="AF214" s="67"/>
      <c r="AG214" s="67"/>
      <c r="AH214" s="67"/>
      <c r="AI214" s="67"/>
    </row>
    <row r="215" spans="1:35" hidden="1" x14ac:dyDescent="0.25">
      <c r="A215" s="6">
        <f t="shared" si="7"/>
        <v>43679</v>
      </c>
      <c r="B215" s="76">
        <f t="shared" si="6"/>
        <v>31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  <c r="AF215" s="67"/>
      <c r="AG215" s="67"/>
      <c r="AH215" s="67"/>
      <c r="AI215" s="67"/>
    </row>
    <row r="216" spans="1:35" hidden="1" x14ac:dyDescent="0.25">
      <c r="A216" s="6">
        <f t="shared" si="7"/>
        <v>43680</v>
      </c>
      <c r="B216" s="76">
        <f t="shared" si="6"/>
        <v>31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  <c r="AF216" s="67"/>
      <c r="AG216" s="67"/>
      <c r="AH216" s="67"/>
      <c r="AI216" s="67"/>
    </row>
    <row r="217" spans="1:35" hidden="1" x14ac:dyDescent="0.25">
      <c r="A217" s="6">
        <f t="shared" si="7"/>
        <v>43681</v>
      </c>
      <c r="B217" s="76">
        <f t="shared" si="6"/>
        <v>31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  <c r="AF217" s="67"/>
      <c r="AG217" s="67"/>
      <c r="AH217" s="67"/>
      <c r="AI217" s="67"/>
    </row>
    <row r="218" spans="1:35" hidden="1" x14ac:dyDescent="0.25">
      <c r="A218" s="6">
        <f t="shared" si="7"/>
        <v>43682</v>
      </c>
      <c r="B218" s="76">
        <f t="shared" si="6"/>
        <v>32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  <c r="AF218" s="67"/>
      <c r="AG218" s="67"/>
      <c r="AH218" s="67"/>
      <c r="AI218" s="67"/>
    </row>
    <row r="219" spans="1:35" hidden="1" x14ac:dyDescent="0.25">
      <c r="A219" s="6">
        <f t="shared" si="7"/>
        <v>43683</v>
      </c>
      <c r="B219" s="76">
        <f t="shared" si="6"/>
        <v>32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  <c r="AF219" s="67"/>
      <c r="AG219" s="67"/>
      <c r="AH219" s="67"/>
      <c r="AI219" s="67"/>
    </row>
    <row r="220" spans="1:35" hidden="1" x14ac:dyDescent="0.25">
      <c r="A220" s="6">
        <f t="shared" si="7"/>
        <v>43684</v>
      </c>
      <c r="B220" s="76">
        <f t="shared" si="6"/>
        <v>32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  <c r="AF220" s="67"/>
      <c r="AG220" s="67"/>
      <c r="AH220" s="67"/>
      <c r="AI220" s="67"/>
    </row>
    <row r="221" spans="1:35" hidden="1" x14ac:dyDescent="0.25">
      <c r="A221" s="6">
        <f t="shared" si="7"/>
        <v>43685</v>
      </c>
      <c r="B221" s="76">
        <f t="shared" si="6"/>
        <v>32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  <c r="AF221" s="67"/>
      <c r="AG221" s="67"/>
      <c r="AH221" s="67"/>
      <c r="AI221" s="67"/>
    </row>
    <row r="222" spans="1:35" hidden="1" x14ac:dyDescent="0.25">
      <c r="A222" s="6">
        <f t="shared" si="7"/>
        <v>43686</v>
      </c>
      <c r="B222" s="76">
        <f t="shared" si="6"/>
        <v>32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  <c r="AF222" s="67"/>
      <c r="AG222" s="67"/>
      <c r="AH222" s="67"/>
      <c r="AI222" s="67"/>
    </row>
    <row r="223" spans="1:35" hidden="1" x14ac:dyDescent="0.25">
      <c r="A223" s="6">
        <f t="shared" si="7"/>
        <v>43687</v>
      </c>
      <c r="B223" s="76">
        <f t="shared" si="6"/>
        <v>32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  <c r="AF223" s="67"/>
      <c r="AG223" s="67"/>
      <c r="AH223" s="67"/>
      <c r="AI223" s="67"/>
    </row>
    <row r="224" spans="1:35" hidden="1" x14ac:dyDescent="0.25">
      <c r="A224" s="6">
        <f t="shared" si="7"/>
        <v>43688</v>
      </c>
      <c r="B224" s="76">
        <f t="shared" si="6"/>
        <v>32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  <c r="AF224" s="67"/>
      <c r="AG224" s="67"/>
      <c r="AH224" s="67"/>
      <c r="AI224" s="67"/>
    </row>
    <row r="225" spans="1:35" hidden="1" x14ac:dyDescent="0.25">
      <c r="A225" s="6">
        <f t="shared" si="7"/>
        <v>43689</v>
      </c>
      <c r="B225" s="76">
        <f t="shared" si="6"/>
        <v>33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  <c r="AF225" s="67"/>
      <c r="AG225" s="67"/>
      <c r="AH225" s="67"/>
      <c r="AI225" s="67"/>
    </row>
    <row r="226" spans="1:35" hidden="1" x14ac:dyDescent="0.25">
      <c r="A226" s="6">
        <f t="shared" si="7"/>
        <v>43690</v>
      </c>
      <c r="B226" s="76">
        <f t="shared" si="6"/>
        <v>33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  <c r="AF226" s="67"/>
      <c r="AG226" s="67"/>
      <c r="AH226" s="67"/>
      <c r="AI226" s="67"/>
    </row>
    <row r="227" spans="1:35" hidden="1" x14ac:dyDescent="0.25">
      <c r="A227" s="6">
        <f t="shared" si="7"/>
        <v>43691</v>
      </c>
      <c r="B227" s="76">
        <f t="shared" si="6"/>
        <v>33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  <c r="AF227" s="67"/>
      <c r="AG227" s="67"/>
      <c r="AH227" s="67"/>
      <c r="AI227" s="67"/>
    </row>
    <row r="228" spans="1:35" hidden="1" x14ac:dyDescent="0.25">
      <c r="A228" s="6">
        <f t="shared" si="7"/>
        <v>43692</v>
      </c>
      <c r="B228" s="76">
        <f t="shared" si="6"/>
        <v>33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  <c r="AF228" s="67"/>
      <c r="AG228" s="67"/>
      <c r="AH228" s="67"/>
      <c r="AI228" s="67"/>
    </row>
    <row r="229" spans="1:35" hidden="1" x14ac:dyDescent="0.25">
      <c r="A229" s="6">
        <f t="shared" si="7"/>
        <v>43693</v>
      </c>
      <c r="B229" s="76">
        <f t="shared" si="6"/>
        <v>33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  <c r="AF229" s="67"/>
      <c r="AG229" s="67"/>
      <c r="AH229" s="67"/>
      <c r="AI229" s="67"/>
    </row>
    <row r="230" spans="1:35" hidden="1" x14ac:dyDescent="0.25">
      <c r="A230" s="6">
        <f t="shared" si="7"/>
        <v>43694</v>
      </c>
      <c r="B230" s="76">
        <f t="shared" si="6"/>
        <v>33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  <c r="AF230" s="67"/>
      <c r="AG230" s="67"/>
      <c r="AH230" s="67"/>
      <c r="AI230" s="67"/>
    </row>
    <row r="231" spans="1:35" hidden="1" x14ac:dyDescent="0.25">
      <c r="A231" s="6">
        <f t="shared" si="7"/>
        <v>43695</v>
      </c>
      <c r="B231" s="76">
        <f t="shared" si="6"/>
        <v>33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  <c r="AF231" s="67"/>
      <c r="AG231" s="67"/>
      <c r="AH231" s="67"/>
      <c r="AI231" s="67"/>
    </row>
    <row r="232" spans="1:35" hidden="1" x14ac:dyDescent="0.25">
      <c r="A232" s="6">
        <f t="shared" si="7"/>
        <v>43696</v>
      </c>
      <c r="B232" s="76">
        <f t="shared" si="6"/>
        <v>34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  <c r="AF232" s="67"/>
      <c r="AG232" s="67"/>
      <c r="AH232" s="67"/>
      <c r="AI232" s="67"/>
    </row>
    <row r="233" spans="1:35" hidden="1" x14ac:dyDescent="0.25">
      <c r="A233" s="6">
        <f t="shared" si="7"/>
        <v>43697</v>
      </c>
      <c r="B233" s="76">
        <f t="shared" si="6"/>
        <v>34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  <c r="AF233" s="67"/>
      <c r="AG233" s="67"/>
      <c r="AH233" s="67"/>
      <c r="AI233" s="67"/>
    </row>
    <row r="234" spans="1:35" hidden="1" x14ac:dyDescent="0.25">
      <c r="A234" s="6">
        <f t="shared" si="7"/>
        <v>43698</v>
      </c>
      <c r="B234" s="76">
        <f t="shared" si="6"/>
        <v>34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  <c r="AF234" s="67"/>
      <c r="AG234" s="67"/>
      <c r="AH234" s="67"/>
      <c r="AI234" s="67"/>
    </row>
    <row r="235" spans="1:35" hidden="1" x14ac:dyDescent="0.25">
      <c r="A235" s="6">
        <f t="shared" si="7"/>
        <v>43699</v>
      </c>
      <c r="B235" s="76">
        <f t="shared" si="6"/>
        <v>34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  <c r="AF235" s="67"/>
      <c r="AG235" s="67"/>
      <c r="AH235" s="67"/>
      <c r="AI235" s="67"/>
    </row>
    <row r="236" spans="1:35" hidden="1" x14ac:dyDescent="0.25">
      <c r="A236" s="6">
        <f t="shared" si="7"/>
        <v>43700</v>
      </c>
      <c r="B236" s="76">
        <f t="shared" si="6"/>
        <v>34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  <c r="AF236" s="67"/>
      <c r="AG236" s="67"/>
      <c r="AH236" s="67"/>
      <c r="AI236" s="67"/>
    </row>
    <row r="237" spans="1:35" hidden="1" x14ac:dyDescent="0.25">
      <c r="A237" s="6">
        <f t="shared" si="7"/>
        <v>43701</v>
      </c>
      <c r="B237" s="76">
        <f t="shared" si="6"/>
        <v>34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  <c r="AF237" s="67"/>
      <c r="AG237" s="67"/>
      <c r="AH237" s="67"/>
      <c r="AI237" s="67"/>
    </row>
    <row r="238" spans="1:35" hidden="1" x14ac:dyDescent="0.25">
      <c r="A238" s="6">
        <f t="shared" si="7"/>
        <v>43702</v>
      </c>
      <c r="B238" s="76">
        <f t="shared" si="6"/>
        <v>34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  <c r="AF238" s="67"/>
      <c r="AG238" s="67"/>
      <c r="AH238" s="67"/>
      <c r="AI238" s="67"/>
    </row>
    <row r="239" spans="1:35" hidden="1" x14ac:dyDescent="0.25">
      <c r="A239" s="6">
        <f t="shared" si="7"/>
        <v>43703</v>
      </c>
      <c r="B239" s="76">
        <f t="shared" si="6"/>
        <v>35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  <c r="AF239" s="67"/>
      <c r="AG239" s="67"/>
      <c r="AH239" s="67"/>
      <c r="AI239" s="67"/>
    </row>
    <row r="240" spans="1:35" hidden="1" x14ac:dyDescent="0.25">
      <c r="A240" s="6">
        <f t="shared" si="7"/>
        <v>43704</v>
      </c>
      <c r="B240" s="76">
        <f t="shared" si="6"/>
        <v>35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  <c r="AF240" s="67"/>
      <c r="AG240" s="67"/>
      <c r="AH240" s="67"/>
      <c r="AI240" s="67"/>
    </row>
    <row r="241" spans="1:35" hidden="1" x14ac:dyDescent="0.25">
      <c r="A241" s="6">
        <f t="shared" si="7"/>
        <v>43705</v>
      </c>
      <c r="B241" s="76">
        <f t="shared" si="6"/>
        <v>35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  <c r="AF241" s="67"/>
      <c r="AG241" s="67"/>
      <c r="AH241" s="67"/>
      <c r="AI241" s="67"/>
    </row>
    <row r="242" spans="1:35" hidden="1" x14ac:dyDescent="0.25">
      <c r="A242" s="6">
        <f t="shared" si="7"/>
        <v>43706</v>
      </c>
      <c r="B242" s="76">
        <f t="shared" si="6"/>
        <v>35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  <c r="AF242" s="67"/>
      <c r="AG242" s="67"/>
      <c r="AH242" s="67"/>
      <c r="AI242" s="67"/>
    </row>
    <row r="243" spans="1:35" hidden="1" x14ac:dyDescent="0.25">
      <c r="A243" s="6">
        <f t="shared" si="7"/>
        <v>43707</v>
      </c>
      <c r="B243" s="76">
        <f t="shared" si="6"/>
        <v>35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  <c r="AF243" s="67"/>
      <c r="AG243" s="67"/>
      <c r="AH243" s="67"/>
      <c r="AI243" s="67"/>
    </row>
    <row r="244" spans="1:35" hidden="1" x14ac:dyDescent="0.25">
      <c r="A244" s="6">
        <f t="shared" si="7"/>
        <v>43708</v>
      </c>
      <c r="B244" s="76">
        <f t="shared" si="6"/>
        <v>35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  <c r="AF244" s="67"/>
      <c r="AG244" s="67"/>
      <c r="AH244" s="67"/>
      <c r="AI244" s="67"/>
    </row>
    <row r="245" spans="1:35" hidden="1" x14ac:dyDescent="0.25">
      <c r="A245" s="6">
        <f t="shared" si="7"/>
        <v>43709</v>
      </c>
      <c r="B245" s="76">
        <f t="shared" si="6"/>
        <v>35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  <c r="AF245" s="67"/>
      <c r="AG245" s="67"/>
      <c r="AH245" s="67"/>
      <c r="AI245" s="67"/>
    </row>
    <row r="246" spans="1:35" hidden="1" x14ac:dyDescent="0.25">
      <c r="A246" s="6">
        <f t="shared" si="7"/>
        <v>43710</v>
      </c>
      <c r="B246" s="76">
        <f t="shared" si="6"/>
        <v>36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  <c r="AF246" s="67"/>
      <c r="AG246" s="67"/>
      <c r="AH246" s="67"/>
      <c r="AI246" s="67"/>
    </row>
    <row r="247" spans="1:35" hidden="1" x14ac:dyDescent="0.25">
      <c r="A247" s="6">
        <f t="shared" si="7"/>
        <v>43711</v>
      </c>
      <c r="B247" s="76">
        <f t="shared" si="6"/>
        <v>36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  <c r="AF247" s="67"/>
      <c r="AG247" s="67"/>
      <c r="AH247" s="67"/>
      <c r="AI247" s="67"/>
    </row>
    <row r="248" spans="1:35" hidden="1" x14ac:dyDescent="0.25">
      <c r="A248" s="6">
        <f t="shared" si="7"/>
        <v>43712</v>
      </c>
      <c r="B248" s="76">
        <f t="shared" si="6"/>
        <v>36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  <c r="AF248" s="67"/>
      <c r="AG248" s="67"/>
      <c r="AH248" s="67"/>
      <c r="AI248" s="67"/>
    </row>
    <row r="249" spans="1:35" hidden="1" x14ac:dyDescent="0.25">
      <c r="A249" s="6">
        <f t="shared" si="7"/>
        <v>43713</v>
      </c>
      <c r="B249" s="76">
        <f t="shared" si="6"/>
        <v>36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  <c r="AF249" s="67"/>
      <c r="AG249" s="67"/>
      <c r="AH249" s="67"/>
      <c r="AI249" s="67"/>
    </row>
    <row r="250" spans="1:35" hidden="1" x14ac:dyDescent="0.25">
      <c r="A250" s="6">
        <f t="shared" si="7"/>
        <v>43714</v>
      </c>
      <c r="B250" s="76">
        <f t="shared" si="6"/>
        <v>36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  <c r="AF250" s="67"/>
      <c r="AG250" s="67"/>
      <c r="AH250" s="67"/>
      <c r="AI250" s="67"/>
    </row>
    <row r="251" spans="1:35" hidden="1" x14ac:dyDescent="0.25">
      <c r="A251" s="6">
        <f t="shared" si="7"/>
        <v>43715</v>
      </c>
      <c r="B251" s="76">
        <f t="shared" si="6"/>
        <v>36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  <c r="AF251" s="67"/>
      <c r="AG251" s="67"/>
      <c r="AH251" s="67"/>
      <c r="AI251" s="67"/>
    </row>
    <row r="252" spans="1:35" hidden="1" x14ac:dyDescent="0.25">
      <c r="A252" s="6">
        <f t="shared" si="7"/>
        <v>43716</v>
      </c>
      <c r="B252" s="76">
        <f t="shared" si="6"/>
        <v>36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  <c r="AF252" s="67"/>
      <c r="AG252" s="67"/>
      <c r="AH252" s="67"/>
      <c r="AI252" s="67"/>
    </row>
    <row r="253" spans="1:35" hidden="1" x14ac:dyDescent="0.25">
      <c r="A253" s="6">
        <f t="shared" si="7"/>
        <v>43717</v>
      </c>
      <c r="B253" s="76">
        <f t="shared" si="6"/>
        <v>37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  <c r="AF253" s="67"/>
      <c r="AG253" s="67"/>
      <c r="AH253" s="67"/>
      <c r="AI253" s="67"/>
    </row>
    <row r="254" spans="1:35" hidden="1" x14ac:dyDescent="0.25">
      <c r="A254" s="6">
        <f t="shared" si="7"/>
        <v>43718</v>
      </c>
      <c r="B254" s="76">
        <f t="shared" si="6"/>
        <v>37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  <c r="AF254" s="67"/>
      <c r="AG254" s="67"/>
      <c r="AH254" s="67"/>
      <c r="AI254" s="67"/>
    </row>
    <row r="255" spans="1:35" hidden="1" x14ac:dyDescent="0.25">
      <c r="A255" s="6">
        <f t="shared" si="7"/>
        <v>43719</v>
      </c>
      <c r="B255" s="76">
        <f t="shared" ref="B255:B318" si="8">INT((A255-DATE(YEAR(A255),1,3)+WEEKDAY(DATE(YEAR(A255),1,3))+5)/7)</f>
        <v>37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  <c r="AF255" s="67"/>
      <c r="AG255" s="67"/>
      <c r="AH255" s="67"/>
      <c r="AI255" s="67"/>
    </row>
    <row r="256" spans="1:35" hidden="1" x14ac:dyDescent="0.25">
      <c r="A256" s="6">
        <f t="shared" si="7"/>
        <v>43720</v>
      </c>
      <c r="B256" s="76">
        <f t="shared" si="8"/>
        <v>37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  <c r="AF256" s="67"/>
      <c r="AG256" s="67"/>
      <c r="AH256" s="67"/>
      <c r="AI256" s="67"/>
    </row>
    <row r="257" spans="1:35" hidden="1" x14ac:dyDescent="0.25">
      <c r="A257" s="6">
        <f t="shared" si="7"/>
        <v>43721</v>
      </c>
      <c r="B257" s="76">
        <f t="shared" si="8"/>
        <v>37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  <c r="AF257" s="67"/>
      <c r="AG257" s="67"/>
      <c r="AH257" s="67"/>
      <c r="AI257" s="67"/>
    </row>
    <row r="258" spans="1:35" hidden="1" x14ac:dyDescent="0.25">
      <c r="A258" s="6">
        <f t="shared" si="7"/>
        <v>43722</v>
      </c>
      <c r="B258" s="76">
        <f t="shared" si="8"/>
        <v>37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  <c r="AF258" s="67"/>
      <c r="AG258" s="67"/>
      <c r="AH258" s="67"/>
      <c r="AI258" s="67"/>
    </row>
    <row r="259" spans="1:35" hidden="1" x14ac:dyDescent="0.25">
      <c r="A259" s="6">
        <f t="shared" si="7"/>
        <v>43723</v>
      </c>
      <c r="B259" s="76">
        <f t="shared" si="8"/>
        <v>37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  <c r="AF259" s="67"/>
      <c r="AG259" s="67"/>
      <c r="AH259" s="67"/>
      <c r="AI259" s="67"/>
    </row>
    <row r="260" spans="1:35" hidden="1" x14ac:dyDescent="0.25">
      <c r="A260" s="6">
        <f t="shared" ref="A260:A323" si="9">A259+1</f>
        <v>43724</v>
      </c>
      <c r="B260" s="76">
        <f t="shared" si="8"/>
        <v>38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  <c r="AF260" s="67"/>
      <c r="AG260" s="67"/>
      <c r="AH260" s="67"/>
      <c r="AI260" s="67"/>
    </row>
    <row r="261" spans="1:35" hidden="1" x14ac:dyDescent="0.25">
      <c r="A261" s="6">
        <f t="shared" si="9"/>
        <v>43725</v>
      </c>
      <c r="B261" s="76">
        <f t="shared" si="8"/>
        <v>38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  <c r="AF261" s="67"/>
      <c r="AG261" s="67"/>
      <c r="AH261" s="67"/>
      <c r="AI261" s="67"/>
    </row>
    <row r="262" spans="1:35" hidden="1" x14ac:dyDescent="0.25">
      <c r="A262" s="6">
        <f t="shared" si="9"/>
        <v>43726</v>
      </c>
      <c r="B262" s="76">
        <f t="shared" si="8"/>
        <v>38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  <c r="AF262" s="67"/>
      <c r="AG262" s="67"/>
      <c r="AH262" s="67"/>
      <c r="AI262" s="67"/>
    </row>
    <row r="263" spans="1:35" hidden="1" x14ac:dyDescent="0.25">
      <c r="A263" s="6">
        <f t="shared" si="9"/>
        <v>43727</v>
      </c>
      <c r="B263" s="76">
        <f t="shared" si="8"/>
        <v>38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  <c r="AF263" s="67"/>
      <c r="AG263" s="67"/>
      <c r="AH263" s="67"/>
      <c r="AI263" s="67"/>
    </row>
    <row r="264" spans="1:35" hidden="1" x14ac:dyDescent="0.25">
      <c r="A264" s="6">
        <f t="shared" si="9"/>
        <v>43728</v>
      </c>
      <c r="B264" s="76">
        <f t="shared" si="8"/>
        <v>38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  <c r="AF264" s="67"/>
      <c r="AG264" s="67"/>
      <c r="AH264" s="67"/>
      <c r="AI264" s="67"/>
    </row>
    <row r="265" spans="1:35" hidden="1" x14ac:dyDescent="0.25">
      <c r="A265" s="6">
        <f t="shared" si="9"/>
        <v>43729</v>
      </c>
      <c r="B265" s="76">
        <f t="shared" si="8"/>
        <v>38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  <c r="AF265" s="67"/>
      <c r="AG265" s="67"/>
      <c r="AH265" s="67"/>
      <c r="AI265" s="67"/>
    </row>
    <row r="266" spans="1:35" hidden="1" x14ac:dyDescent="0.25">
      <c r="A266" s="6">
        <f t="shared" si="9"/>
        <v>43730</v>
      </c>
      <c r="B266" s="76">
        <f t="shared" si="8"/>
        <v>38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  <c r="AF266" s="67"/>
      <c r="AG266" s="67"/>
      <c r="AH266" s="67"/>
      <c r="AI266" s="67"/>
    </row>
    <row r="267" spans="1:35" hidden="1" x14ac:dyDescent="0.25">
      <c r="A267" s="6">
        <f t="shared" si="9"/>
        <v>43731</v>
      </c>
      <c r="B267" s="76">
        <f t="shared" si="8"/>
        <v>39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  <c r="AF267" s="67"/>
      <c r="AG267" s="67"/>
      <c r="AH267" s="67"/>
      <c r="AI267" s="67"/>
    </row>
    <row r="268" spans="1:35" hidden="1" x14ac:dyDescent="0.25">
      <c r="A268" s="6">
        <f t="shared" si="9"/>
        <v>43732</v>
      </c>
      <c r="B268" s="76">
        <f t="shared" si="8"/>
        <v>39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  <c r="AF268" s="67"/>
      <c r="AG268" s="67"/>
      <c r="AH268" s="67"/>
      <c r="AI268" s="67"/>
    </row>
    <row r="269" spans="1:35" hidden="1" x14ac:dyDescent="0.25">
      <c r="A269" s="6">
        <f t="shared" si="9"/>
        <v>43733</v>
      </c>
      <c r="B269" s="76">
        <f t="shared" si="8"/>
        <v>39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  <c r="AF269" s="67"/>
      <c r="AG269" s="67"/>
      <c r="AH269" s="67"/>
      <c r="AI269" s="67"/>
    </row>
    <row r="270" spans="1:35" hidden="1" x14ac:dyDescent="0.25">
      <c r="A270" s="6">
        <f t="shared" si="9"/>
        <v>43734</v>
      </c>
      <c r="B270" s="76">
        <f t="shared" si="8"/>
        <v>39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  <c r="AF270" s="67"/>
      <c r="AG270" s="67"/>
      <c r="AH270" s="67"/>
      <c r="AI270" s="67"/>
    </row>
    <row r="271" spans="1:35" hidden="1" x14ac:dyDescent="0.25">
      <c r="A271" s="6">
        <f t="shared" si="9"/>
        <v>43735</v>
      </c>
      <c r="B271" s="76">
        <f t="shared" si="8"/>
        <v>39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  <c r="AF271" s="67"/>
      <c r="AG271" s="67"/>
      <c r="AH271" s="67"/>
      <c r="AI271" s="67"/>
    </row>
    <row r="272" spans="1:35" hidden="1" x14ac:dyDescent="0.25">
      <c r="A272" s="6">
        <f t="shared" si="9"/>
        <v>43736</v>
      </c>
      <c r="B272" s="76">
        <f t="shared" si="8"/>
        <v>39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  <c r="AF272" s="67"/>
      <c r="AG272" s="67"/>
      <c r="AH272" s="67"/>
      <c r="AI272" s="67"/>
    </row>
    <row r="273" spans="1:35" hidden="1" x14ac:dyDescent="0.25">
      <c r="A273" s="6">
        <f t="shared" si="9"/>
        <v>43737</v>
      </c>
      <c r="B273" s="76">
        <f t="shared" si="8"/>
        <v>39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  <c r="AF273" s="67"/>
      <c r="AG273" s="67"/>
      <c r="AH273" s="67"/>
      <c r="AI273" s="67"/>
    </row>
    <row r="274" spans="1:35" hidden="1" x14ac:dyDescent="0.25">
      <c r="A274" s="6">
        <f t="shared" si="9"/>
        <v>43738</v>
      </c>
      <c r="B274" s="76">
        <f t="shared" si="8"/>
        <v>40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  <c r="AF274" s="67"/>
      <c r="AG274" s="67"/>
      <c r="AH274" s="67"/>
      <c r="AI274" s="67"/>
    </row>
    <row r="275" spans="1:35" hidden="1" x14ac:dyDescent="0.25">
      <c r="A275" s="6">
        <f t="shared" si="9"/>
        <v>43739</v>
      </c>
      <c r="B275" s="76">
        <f t="shared" si="8"/>
        <v>40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  <c r="AF275" s="67"/>
      <c r="AG275" s="67"/>
      <c r="AH275" s="67"/>
      <c r="AI275" s="67"/>
    </row>
    <row r="276" spans="1:35" hidden="1" x14ac:dyDescent="0.25">
      <c r="A276" s="6">
        <f t="shared" si="9"/>
        <v>43740</v>
      </c>
      <c r="B276" s="76">
        <f t="shared" si="8"/>
        <v>40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  <c r="AF276" s="67"/>
      <c r="AG276" s="67"/>
      <c r="AH276" s="67"/>
      <c r="AI276" s="67"/>
    </row>
    <row r="277" spans="1:35" hidden="1" x14ac:dyDescent="0.25">
      <c r="A277" s="6">
        <f t="shared" si="9"/>
        <v>43741</v>
      </c>
      <c r="B277" s="76">
        <f t="shared" si="8"/>
        <v>40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  <c r="AF277" s="67"/>
      <c r="AG277" s="67"/>
      <c r="AH277" s="67"/>
      <c r="AI277" s="67"/>
    </row>
    <row r="278" spans="1:35" hidden="1" x14ac:dyDescent="0.25">
      <c r="A278" s="6">
        <f t="shared" si="9"/>
        <v>43742</v>
      </c>
      <c r="B278" s="76">
        <f t="shared" si="8"/>
        <v>40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  <c r="AF278" s="67"/>
      <c r="AG278" s="67"/>
      <c r="AH278" s="67"/>
      <c r="AI278" s="67"/>
    </row>
    <row r="279" spans="1:35" hidden="1" x14ac:dyDescent="0.25">
      <c r="A279" s="6">
        <f t="shared" si="9"/>
        <v>43743</v>
      </c>
      <c r="B279" s="76">
        <f t="shared" si="8"/>
        <v>40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  <c r="AF279" s="67"/>
      <c r="AG279" s="67"/>
      <c r="AH279" s="67"/>
      <c r="AI279" s="67"/>
    </row>
    <row r="280" spans="1:35" hidden="1" x14ac:dyDescent="0.25">
      <c r="A280" s="6">
        <f t="shared" si="9"/>
        <v>43744</v>
      </c>
      <c r="B280" s="76">
        <f t="shared" si="8"/>
        <v>40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  <c r="AF280" s="67"/>
      <c r="AG280" s="67"/>
      <c r="AH280" s="67"/>
      <c r="AI280" s="67"/>
    </row>
    <row r="281" spans="1:35" hidden="1" x14ac:dyDescent="0.25">
      <c r="A281" s="6">
        <f t="shared" si="9"/>
        <v>43745</v>
      </c>
      <c r="B281" s="76">
        <f t="shared" si="8"/>
        <v>41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  <c r="AF281" s="67"/>
      <c r="AG281" s="67"/>
      <c r="AH281" s="67"/>
      <c r="AI281" s="67"/>
    </row>
    <row r="282" spans="1:35" hidden="1" x14ac:dyDescent="0.25">
      <c r="A282" s="6">
        <f t="shared" si="9"/>
        <v>43746</v>
      </c>
      <c r="B282" s="76">
        <f t="shared" si="8"/>
        <v>41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  <c r="AF282" s="67"/>
      <c r="AG282" s="67"/>
      <c r="AH282" s="67"/>
      <c r="AI282" s="67"/>
    </row>
    <row r="283" spans="1:35" hidden="1" x14ac:dyDescent="0.25">
      <c r="A283" s="6">
        <f t="shared" si="9"/>
        <v>43747</v>
      </c>
      <c r="B283" s="76">
        <f t="shared" si="8"/>
        <v>41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  <c r="AF283" s="67"/>
      <c r="AG283" s="67"/>
      <c r="AH283" s="67"/>
      <c r="AI283" s="67"/>
    </row>
    <row r="284" spans="1:35" hidden="1" x14ac:dyDescent="0.25">
      <c r="A284" s="6">
        <f t="shared" si="9"/>
        <v>43748</v>
      </c>
      <c r="B284" s="76">
        <f t="shared" si="8"/>
        <v>41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  <c r="AF284" s="67"/>
      <c r="AG284" s="67"/>
      <c r="AH284" s="67"/>
      <c r="AI284" s="67"/>
    </row>
    <row r="285" spans="1:35" hidden="1" x14ac:dyDescent="0.25">
      <c r="A285" s="6">
        <f t="shared" si="9"/>
        <v>43749</v>
      </c>
      <c r="B285" s="76">
        <f t="shared" si="8"/>
        <v>41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  <c r="AF285" s="67"/>
      <c r="AG285" s="67"/>
      <c r="AH285" s="67"/>
      <c r="AI285" s="67"/>
    </row>
    <row r="286" spans="1:35" hidden="1" x14ac:dyDescent="0.25">
      <c r="A286" s="6">
        <f t="shared" si="9"/>
        <v>43750</v>
      </c>
      <c r="B286" s="76">
        <f t="shared" si="8"/>
        <v>41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  <c r="AF286" s="67"/>
      <c r="AG286" s="67"/>
      <c r="AH286" s="67"/>
      <c r="AI286" s="67"/>
    </row>
    <row r="287" spans="1:35" hidden="1" x14ac:dyDescent="0.25">
      <c r="A287" s="6">
        <f t="shared" si="9"/>
        <v>43751</v>
      </c>
      <c r="B287" s="76">
        <f t="shared" si="8"/>
        <v>41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  <c r="AF287" s="67"/>
      <c r="AG287" s="67"/>
      <c r="AH287" s="67"/>
      <c r="AI287" s="67"/>
    </row>
    <row r="288" spans="1:35" hidden="1" x14ac:dyDescent="0.25">
      <c r="A288" s="6">
        <f t="shared" si="9"/>
        <v>43752</v>
      </c>
      <c r="B288" s="76">
        <f t="shared" si="8"/>
        <v>42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  <c r="AF288" s="67"/>
      <c r="AG288" s="67"/>
      <c r="AH288" s="67"/>
      <c r="AI288" s="67"/>
    </row>
    <row r="289" spans="1:35" hidden="1" x14ac:dyDescent="0.25">
      <c r="A289" s="6">
        <f t="shared" si="9"/>
        <v>43753</v>
      </c>
      <c r="B289" s="76">
        <f t="shared" si="8"/>
        <v>42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  <c r="AF289" s="67"/>
      <c r="AG289" s="67"/>
      <c r="AH289" s="67"/>
      <c r="AI289" s="67"/>
    </row>
    <row r="290" spans="1:35" hidden="1" x14ac:dyDescent="0.25">
      <c r="A290" s="6">
        <f t="shared" si="9"/>
        <v>43754</v>
      </c>
      <c r="B290" s="76">
        <f t="shared" si="8"/>
        <v>42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  <c r="AF290" s="67"/>
      <c r="AG290" s="67"/>
      <c r="AH290" s="67"/>
      <c r="AI290" s="67"/>
    </row>
    <row r="291" spans="1:35" hidden="1" x14ac:dyDescent="0.25">
      <c r="A291" s="6">
        <f t="shared" si="9"/>
        <v>43755</v>
      </c>
      <c r="B291" s="76">
        <f t="shared" si="8"/>
        <v>42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  <c r="AF291" s="67"/>
      <c r="AG291" s="67"/>
      <c r="AH291" s="67"/>
      <c r="AI291" s="67"/>
    </row>
    <row r="292" spans="1:35" hidden="1" x14ac:dyDescent="0.25">
      <c r="A292" s="6">
        <f t="shared" si="9"/>
        <v>43756</v>
      </c>
      <c r="B292" s="76">
        <f t="shared" si="8"/>
        <v>42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  <c r="AF292" s="67"/>
      <c r="AG292" s="67"/>
      <c r="AH292" s="67"/>
      <c r="AI292" s="67"/>
    </row>
    <row r="293" spans="1:35" hidden="1" x14ac:dyDescent="0.25">
      <c r="A293" s="6">
        <f t="shared" si="9"/>
        <v>43757</v>
      </c>
      <c r="B293" s="76">
        <f t="shared" si="8"/>
        <v>42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  <c r="AF293" s="67"/>
      <c r="AG293" s="67"/>
      <c r="AH293" s="67"/>
      <c r="AI293" s="67"/>
    </row>
    <row r="294" spans="1:35" hidden="1" x14ac:dyDescent="0.25">
      <c r="A294" s="6">
        <f t="shared" si="9"/>
        <v>43758</v>
      </c>
      <c r="B294" s="76">
        <f t="shared" si="8"/>
        <v>42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  <c r="AF294" s="67"/>
      <c r="AG294" s="67"/>
      <c r="AH294" s="67"/>
      <c r="AI294" s="67"/>
    </row>
    <row r="295" spans="1:35" hidden="1" x14ac:dyDescent="0.25">
      <c r="A295" s="6">
        <f t="shared" si="9"/>
        <v>43759</v>
      </c>
      <c r="B295" s="76">
        <f t="shared" si="8"/>
        <v>43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  <c r="AF295" s="67"/>
      <c r="AG295" s="67"/>
      <c r="AH295" s="67"/>
      <c r="AI295" s="67"/>
    </row>
    <row r="296" spans="1:35" hidden="1" x14ac:dyDescent="0.25">
      <c r="A296" s="6">
        <f t="shared" si="9"/>
        <v>43760</v>
      </c>
      <c r="B296" s="76">
        <f t="shared" si="8"/>
        <v>43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  <c r="AF296" s="67"/>
      <c r="AG296" s="67"/>
      <c r="AH296" s="67"/>
      <c r="AI296" s="67"/>
    </row>
    <row r="297" spans="1:35" hidden="1" x14ac:dyDescent="0.25">
      <c r="A297" s="6">
        <f t="shared" si="9"/>
        <v>43761</v>
      </c>
      <c r="B297" s="76">
        <f t="shared" si="8"/>
        <v>43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  <c r="AF297" s="67"/>
      <c r="AG297" s="67"/>
      <c r="AH297" s="67"/>
      <c r="AI297" s="67"/>
    </row>
    <row r="298" spans="1:35" hidden="1" x14ac:dyDescent="0.25">
      <c r="A298" s="6">
        <f t="shared" si="9"/>
        <v>43762</v>
      </c>
      <c r="B298" s="76">
        <f t="shared" si="8"/>
        <v>43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  <c r="AF298" s="67"/>
      <c r="AG298" s="67"/>
      <c r="AH298" s="67"/>
      <c r="AI298" s="67"/>
    </row>
    <row r="299" spans="1:35" hidden="1" x14ac:dyDescent="0.25">
      <c r="A299" s="6">
        <f t="shared" si="9"/>
        <v>43763</v>
      </c>
      <c r="B299" s="76">
        <f t="shared" si="8"/>
        <v>43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  <c r="AF299" s="67"/>
      <c r="AG299" s="67"/>
      <c r="AH299" s="67"/>
      <c r="AI299" s="67"/>
    </row>
    <row r="300" spans="1:35" hidden="1" x14ac:dyDescent="0.25">
      <c r="A300" s="6">
        <f t="shared" si="9"/>
        <v>43764</v>
      </c>
      <c r="B300" s="76">
        <f t="shared" si="8"/>
        <v>43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  <c r="AF300" s="67"/>
      <c r="AG300" s="67"/>
      <c r="AH300" s="67"/>
      <c r="AI300" s="67"/>
    </row>
    <row r="301" spans="1:35" hidden="1" x14ac:dyDescent="0.25">
      <c r="A301" s="6">
        <f t="shared" si="9"/>
        <v>43765</v>
      </c>
      <c r="B301" s="76">
        <f t="shared" si="8"/>
        <v>43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  <c r="AF301" s="67"/>
      <c r="AG301" s="67"/>
      <c r="AH301" s="67"/>
      <c r="AI301" s="67"/>
    </row>
    <row r="302" spans="1:35" hidden="1" x14ac:dyDescent="0.25">
      <c r="A302" s="6">
        <f t="shared" si="9"/>
        <v>43766</v>
      </c>
      <c r="B302" s="76">
        <f t="shared" si="8"/>
        <v>44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  <c r="AF302" s="67"/>
      <c r="AG302" s="67"/>
      <c r="AH302" s="67"/>
      <c r="AI302" s="67"/>
    </row>
    <row r="303" spans="1:35" hidden="1" x14ac:dyDescent="0.25">
      <c r="A303" s="6">
        <f t="shared" si="9"/>
        <v>43767</v>
      </c>
      <c r="B303" s="76">
        <f t="shared" si="8"/>
        <v>44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  <c r="AF303" s="67"/>
      <c r="AG303" s="67"/>
      <c r="AH303" s="67"/>
      <c r="AI303" s="67"/>
    </row>
    <row r="304" spans="1:35" hidden="1" x14ac:dyDescent="0.25">
      <c r="A304" s="6">
        <f t="shared" si="9"/>
        <v>43768</v>
      </c>
      <c r="B304" s="76">
        <f t="shared" si="8"/>
        <v>44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  <c r="AF304" s="67"/>
      <c r="AG304" s="67"/>
      <c r="AH304" s="67"/>
      <c r="AI304" s="67"/>
    </row>
    <row r="305" spans="1:35" hidden="1" x14ac:dyDescent="0.25">
      <c r="A305" s="6">
        <f t="shared" si="9"/>
        <v>43769</v>
      </c>
      <c r="B305" s="76">
        <f t="shared" si="8"/>
        <v>44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  <c r="AF305" s="67"/>
      <c r="AG305" s="67"/>
      <c r="AH305" s="67"/>
      <c r="AI305" s="67"/>
    </row>
    <row r="306" spans="1:35" hidden="1" x14ac:dyDescent="0.25">
      <c r="A306" s="6">
        <f t="shared" si="9"/>
        <v>43770</v>
      </c>
      <c r="B306" s="76">
        <f t="shared" si="8"/>
        <v>44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  <c r="AF306" s="67"/>
      <c r="AG306" s="67"/>
      <c r="AH306" s="67"/>
      <c r="AI306" s="67"/>
    </row>
    <row r="307" spans="1:35" hidden="1" x14ac:dyDescent="0.25">
      <c r="A307" s="6">
        <f t="shared" si="9"/>
        <v>43771</v>
      </c>
      <c r="B307" s="76">
        <f t="shared" si="8"/>
        <v>44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  <c r="AF307" s="67"/>
      <c r="AG307" s="67"/>
      <c r="AH307" s="67"/>
      <c r="AI307" s="67"/>
    </row>
    <row r="308" spans="1:35" hidden="1" x14ac:dyDescent="0.25">
      <c r="A308" s="6">
        <f t="shared" si="9"/>
        <v>43772</v>
      </c>
      <c r="B308" s="76">
        <f t="shared" si="8"/>
        <v>44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  <c r="AF308" s="67"/>
      <c r="AG308" s="67"/>
      <c r="AH308" s="67"/>
      <c r="AI308" s="67"/>
    </row>
    <row r="309" spans="1:35" hidden="1" x14ac:dyDescent="0.25">
      <c r="A309" s="6">
        <f t="shared" si="9"/>
        <v>43773</v>
      </c>
      <c r="B309" s="76">
        <f t="shared" si="8"/>
        <v>45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  <c r="AF309" s="67"/>
      <c r="AG309" s="67"/>
      <c r="AH309" s="67"/>
      <c r="AI309" s="67"/>
    </row>
    <row r="310" spans="1:35" hidden="1" x14ac:dyDescent="0.25">
      <c r="A310" s="6">
        <f t="shared" si="9"/>
        <v>43774</v>
      </c>
      <c r="B310" s="76">
        <f t="shared" si="8"/>
        <v>45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  <c r="AF310" s="67"/>
      <c r="AG310" s="67"/>
      <c r="AH310" s="67"/>
      <c r="AI310" s="67"/>
    </row>
    <row r="311" spans="1:35" hidden="1" x14ac:dyDescent="0.25">
      <c r="A311" s="6">
        <f t="shared" si="9"/>
        <v>43775</v>
      </c>
      <c r="B311" s="76">
        <f t="shared" si="8"/>
        <v>45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  <c r="AF311" s="67"/>
      <c r="AG311" s="67"/>
      <c r="AH311" s="67"/>
      <c r="AI311" s="67"/>
    </row>
    <row r="312" spans="1:35" hidden="1" x14ac:dyDescent="0.25">
      <c r="A312" s="6">
        <f t="shared" si="9"/>
        <v>43776</v>
      </c>
      <c r="B312" s="76">
        <f t="shared" si="8"/>
        <v>45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  <c r="AF312" s="67"/>
      <c r="AG312" s="67"/>
      <c r="AH312" s="67"/>
      <c r="AI312" s="67"/>
    </row>
    <row r="313" spans="1:35" hidden="1" x14ac:dyDescent="0.25">
      <c r="A313" s="6">
        <f t="shared" si="9"/>
        <v>43777</v>
      </c>
      <c r="B313" s="76">
        <f t="shared" si="8"/>
        <v>45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  <c r="AF313" s="67"/>
      <c r="AG313" s="67"/>
      <c r="AH313" s="67"/>
      <c r="AI313" s="67"/>
    </row>
    <row r="314" spans="1:35" hidden="1" x14ac:dyDescent="0.25">
      <c r="A314" s="6">
        <f t="shared" si="9"/>
        <v>43778</v>
      </c>
      <c r="B314" s="76">
        <f t="shared" si="8"/>
        <v>45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  <c r="AF314" s="67"/>
      <c r="AG314" s="67"/>
      <c r="AH314" s="67"/>
      <c r="AI314" s="67"/>
    </row>
    <row r="315" spans="1:35" hidden="1" x14ac:dyDescent="0.25">
      <c r="A315" s="6">
        <f t="shared" si="9"/>
        <v>43779</v>
      </c>
      <c r="B315" s="76">
        <f t="shared" si="8"/>
        <v>45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  <c r="AF315" s="67"/>
      <c r="AG315" s="67"/>
      <c r="AH315" s="67"/>
      <c r="AI315" s="67"/>
    </row>
    <row r="316" spans="1:35" hidden="1" x14ac:dyDescent="0.25">
      <c r="A316" s="6">
        <f t="shared" si="9"/>
        <v>43780</v>
      </c>
      <c r="B316" s="76">
        <f t="shared" si="8"/>
        <v>46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  <c r="AF316" s="67"/>
      <c r="AG316" s="67"/>
      <c r="AH316" s="67"/>
      <c r="AI316" s="67"/>
    </row>
    <row r="317" spans="1:35" hidden="1" x14ac:dyDescent="0.25">
      <c r="A317" s="6">
        <f t="shared" si="9"/>
        <v>43781</v>
      </c>
      <c r="B317" s="76">
        <f t="shared" si="8"/>
        <v>46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  <c r="AF317" s="67"/>
      <c r="AG317" s="67"/>
      <c r="AH317" s="67"/>
      <c r="AI317" s="67"/>
    </row>
    <row r="318" spans="1:35" hidden="1" x14ac:dyDescent="0.25">
      <c r="A318" s="6">
        <f t="shared" si="9"/>
        <v>43782</v>
      </c>
      <c r="B318" s="76">
        <f t="shared" si="8"/>
        <v>46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  <c r="AF318" s="67"/>
      <c r="AG318" s="67"/>
      <c r="AH318" s="67"/>
      <c r="AI318" s="67"/>
    </row>
    <row r="319" spans="1:35" hidden="1" x14ac:dyDescent="0.25">
      <c r="A319" s="6">
        <f t="shared" si="9"/>
        <v>43783</v>
      </c>
      <c r="B319" s="76">
        <f t="shared" ref="B319:B366" si="10">INT((A319-DATE(YEAR(A319),1,3)+WEEKDAY(DATE(YEAR(A319),1,3))+5)/7)</f>
        <v>46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  <c r="AF319" s="67"/>
      <c r="AG319" s="67"/>
      <c r="AH319" s="67"/>
      <c r="AI319" s="67"/>
    </row>
    <row r="320" spans="1:35" hidden="1" x14ac:dyDescent="0.25">
      <c r="A320" s="6">
        <f t="shared" si="9"/>
        <v>43784</v>
      </c>
      <c r="B320" s="76">
        <f t="shared" si="10"/>
        <v>46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  <c r="AF320" s="67"/>
      <c r="AG320" s="67"/>
      <c r="AH320" s="67"/>
      <c r="AI320" s="67"/>
    </row>
    <row r="321" spans="1:35" hidden="1" x14ac:dyDescent="0.25">
      <c r="A321" s="6">
        <f t="shared" si="9"/>
        <v>43785</v>
      </c>
      <c r="B321" s="76">
        <f t="shared" si="10"/>
        <v>46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  <c r="AF321" s="67"/>
      <c r="AG321" s="67"/>
      <c r="AH321" s="67"/>
      <c r="AI321" s="67"/>
    </row>
    <row r="322" spans="1:35" hidden="1" x14ac:dyDescent="0.25">
      <c r="A322" s="6">
        <f t="shared" si="9"/>
        <v>43786</v>
      </c>
      <c r="B322" s="76">
        <f t="shared" si="10"/>
        <v>46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  <c r="AF322" s="67"/>
      <c r="AG322" s="67"/>
      <c r="AH322" s="67"/>
      <c r="AI322" s="67"/>
    </row>
    <row r="323" spans="1:35" hidden="1" x14ac:dyDescent="0.25">
      <c r="A323" s="6">
        <f t="shared" si="9"/>
        <v>43787</v>
      </c>
      <c r="B323" s="76">
        <f t="shared" si="10"/>
        <v>47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  <c r="AF323" s="67"/>
      <c r="AG323" s="67"/>
      <c r="AH323" s="67"/>
      <c r="AI323" s="67"/>
    </row>
    <row r="324" spans="1:35" hidden="1" x14ac:dyDescent="0.25">
      <c r="A324" s="6">
        <f t="shared" ref="A324:A366" si="11">A323+1</f>
        <v>43788</v>
      </c>
      <c r="B324" s="76">
        <f t="shared" si="10"/>
        <v>47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  <c r="AF324" s="67"/>
      <c r="AG324" s="67"/>
      <c r="AH324" s="67"/>
      <c r="AI324" s="67"/>
    </row>
    <row r="325" spans="1:35" hidden="1" x14ac:dyDescent="0.25">
      <c r="A325" s="6">
        <f t="shared" si="11"/>
        <v>43789</v>
      </c>
      <c r="B325" s="76">
        <f t="shared" si="10"/>
        <v>47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  <c r="AF325" s="67"/>
      <c r="AG325" s="67"/>
      <c r="AH325" s="67"/>
      <c r="AI325" s="67"/>
    </row>
    <row r="326" spans="1:35" hidden="1" x14ac:dyDescent="0.25">
      <c r="A326" s="6">
        <f t="shared" si="11"/>
        <v>43790</v>
      </c>
      <c r="B326" s="76">
        <f t="shared" si="10"/>
        <v>47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  <c r="AF326" s="67"/>
      <c r="AG326" s="67"/>
      <c r="AH326" s="67"/>
      <c r="AI326" s="67"/>
    </row>
    <row r="327" spans="1:35" hidden="1" x14ac:dyDescent="0.25">
      <c r="A327" s="6">
        <f t="shared" si="11"/>
        <v>43791</v>
      </c>
      <c r="B327" s="76">
        <f t="shared" si="10"/>
        <v>47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  <c r="AF327" s="67"/>
      <c r="AG327" s="67"/>
      <c r="AH327" s="67"/>
      <c r="AI327" s="67"/>
    </row>
    <row r="328" spans="1:35" hidden="1" x14ac:dyDescent="0.25">
      <c r="A328" s="6">
        <f t="shared" si="11"/>
        <v>43792</v>
      </c>
      <c r="B328" s="76">
        <f t="shared" si="10"/>
        <v>47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  <c r="AF328" s="67"/>
      <c r="AG328" s="67"/>
      <c r="AH328" s="67"/>
      <c r="AI328" s="67"/>
    </row>
    <row r="329" spans="1:35" hidden="1" x14ac:dyDescent="0.25">
      <c r="A329" s="6">
        <f t="shared" si="11"/>
        <v>43793</v>
      </c>
      <c r="B329" s="76">
        <f t="shared" si="10"/>
        <v>47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  <c r="AF329" s="67"/>
      <c r="AG329" s="67"/>
      <c r="AH329" s="67"/>
      <c r="AI329" s="67"/>
    </row>
    <row r="330" spans="1:35" hidden="1" x14ac:dyDescent="0.25">
      <c r="A330" s="6">
        <f t="shared" si="11"/>
        <v>43794</v>
      </c>
      <c r="B330" s="76">
        <f t="shared" si="10"/>
        <v>48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  <c r="AF330" s="67"/>
      <c r="AG330" s="67"/>
      <c r="AH330" s="67"/>
      <c r="AI330" s="67"/>
    </row>
    <row r="331" spans="1:35" hidden="1" x14ac:dyDescent="0.25">
      <c r="A331" s="6">
        <f t="shared" si="11"/>
        <v>43795</v>
      </c>
      <c r="B331" s="76">
        <f t="shared" si="10"/>
        <v>48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  <c r="AF331" s="67"/>
      <c r="AG331" s="67"/>
      <c r="AH331" s="67"/>
      <c r="AI331" s="67"/>
    </row>
    <row r="332" spans="1:35" hidden="1" x14ac:dyDescent="0.25">
      <c r="A332" s="6">
        <f t="shared" si="11"/>
        <v>43796</v>
      </c>
      <c r="B332" s="76">
        <f t="shared" si="10"/>
        <v>48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  <c r="AF332" s="67"/>
      <c r="AG332" s="67"/>
      <c r="AH332" s="67"/>
      <c r="AI332" s="67"/>
    </row>
    <row r="333" spans="1:35" hidden="1" x14ac:dyDescent="0.25">
      <c r="A333" s="6">
        <f t="shared" si="11"/>
        <v>43797</v>
      </c>
      <c r="B333" s="76">
        <f t="shared" si="10"/>
        <v>48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  <c r="AF333" s="67"/>
      <c r="AG333" s="67"/>
      <c r="AH333" s="67"/>
      <c r="AI333" s="67"/>
    </row>
    <row r="334" spans="1:35" hidden="1" x14ac:dyDescent="0.25">
      <c r="A334" s="6">
        <f t="shared" si="11"/>
        <v>43798</v>
      </c>
      <c r="B334" s="76">
        <f t="shared" si="10"/>
        <v>48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  <c r="AF334" s="67"/>
      <c r="AG334" s="67"/>
      <c r="AH334" s="67"/>
      <c r="AI334" s="67"/>
    </row>
    <row r="335" spans="1:35" hidden="1" x14ac:dyDescent="0.25">
      <c r="A335" s="6">
        <f t="shared" si="11"/>
        <v>43799</v>
      </c>
      <c r="B335" s="76">
        <f t="shared" si="10"/>
        <v>48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  <c r="AF335" s="67"/>
      <c r="AG335" s="67"/>
      <c r="AH335" s="67"/>
      <c r="AI335" s="67"/>
    </row>
    <row r="336" spans="1:35" hidden="1" x14ac:dyDescent="0.25">
      <c r="A336" s="6">
        <f t="shared" si="11"/>
        <v>43800</v>
      </c>
      <c r="B336" s="76">
        <f t="shared" si="10"/>
        <v>48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  <c r="AF336" s="67"/>
      <c r="AG336" s="67"/>
      <c r="AH336" s="67"/>
      <c r="AI336" s="67"/>
    </row>
    <row r="337" spans="1:35" hidden="1" x14ac:dyDescent="0.25">
      <c r="A337" s="6">
        <f t="shared" si="11"/>
        <v>43801</v>
      </c>
      <c r="B337" s="76">
        <f t="shared" si="10"/>
        <v>49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  <c r="AF337" s="67"/>
      <c r="AG337" s="67"/>
      <c r="AH337" s="67"/>
      <c r="AI337" s="67"/>
    </row>
    <row r="338" spans="1:35" hidden="1" x14ac:dyDescent="0.25">
      <c r="A338" s="6">
        <f t="shared" si="11"/>
        <v>43802</v>
      </c>
      <c r="B338" s="76">
        <f t="shared" si="10"/>
        <v>49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  <c r="AF338" s="67"/>
      <c r="AG338" s="67"/>
      <c r="AH338" s="67"/>
      <c r="AI338" s="67"/>
    </row>
    <row r="339" spans="1:35" hidden="1" x14ac:dyDescent="0.25">
      <c r="A339" s="6">
        <f t="shared" si="11"/>
        <v>43803</v>
      </c>
      <c r="B339" s="76">
        <f t="shared" si="10"/>
        <v>49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  <c r="AF339" s="67"/>
      <c r="AG339" s="67"/>
      <c r="AH339" s="67"/>
      <c r="AI339" s="67"/>
    </row>
    <row r="340" spans="1:35" hidden="1" x14ac:dyDescent="0.25">
      <c r="A340" s="6">
        <f t="shared" si="11"/>
        <v>43804</v>
      </c>
      <c r="B340" s="76">
        <f t="shared" si="10"/>
        <v>49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  <c r="AF340" s="67"/>
      <c r="AG340" s="67"/>
      <c r="AH340" s="67"/>
      <c r="AI340" s="67"/>
    </row>
    <row r="341" spans="1:35" hidden="1" x14ac:dyDescent="0.25">
      <c r="A341" s="6">
        <f t="shared" si="11"/>
        <v>43805</v>
      </c>
      <c r="B341" s="76">
        <f t="shared" si="10"/>
        <v>49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  <c r="AF341" s="67"/>
      <c r="AG341" s="67"/>
      <c r="AH341" s="67"/>
      <c r="AI341" s="67"/>
    </row>
    <row r="342" spans="1:35" hidden="1" x14ac:dyDescent="0.25">
      <c r="A342" s="6">
        <f t="shared" si="11"/>
        <v>43806</v>
      </c>
      <c r="B342" s="76">
        <f t="shared" si="10"/>
        <v>49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  <c r="AF342" s="67"/>
      <c r="AG342" s="67"/>
      <c r="AH342" s="67"/>
      <c r="AI342" s="67"/>
    </row>
    <row r="343" spans="1:35" hidden="1" x14ac:dyDescent="0.25">
      <c r="A343" s="6">
        <f t="shared" si="11"/>
        <v>43807</v>
      </c>
      <c r="B343" s="76">
        <f t="shared" si="10"/>
        <v>49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  <c r="AF343" s="67"/>
      <c r="AG343" s="67"/>
      <c r="AH343" s="67"/>
      <c r="AI343" s="67"/>
    </row>
    <row r="344" spans="1:35" hidden="1" x14ac:dyDescent="0.25">
      <c r="A344" s="6">
        <f t="shared" si="11"/>
        <v>43808</v>
      </c>
      <c r="B344" s="76">
        <f t="shared" si="10"/>
        <v>50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  <c r="AF344" s="67"/>
      <c r="AG344" s="67"/>
      <c r="AH344" s="67"/>
      <c r="AI344" s="67"/>
    </row>
    <row r="345" spans="1:35" hidden="1" x14ac:dyDescent="0.25">
      <c r="A345" s="6">
        <f t="shared" si="11"/>
        <v>43809</v>
      </c>
      <c r="B345" s="76">
        <f t="shared" si="10"/>
        <v>50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  <c r="AF345" s="67"/>
      <c r="AG345" s="67"/>
      <c r="AH345" s="67"/>
      <c r="AI345" s="67"/>
    </row>
    <row r="346" spans="1:35" hidden="1" x14ac:dyDescent="0.25">
      <c r="A346" s="6">
        <f t="shared" si="11"/>
        <v>43810</v>
      </c>
      <c r="B346" s="76">
        <f t="shared" si="10"/>
        <v>50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  <c r="AF346" s="67"/>
      <c r="AG346" s="67"/>
      <c r="AH346" s="67"/>
      <c r="AI346" s="67"/>
    </row>
    <row r="347" spans="1:35" hidden="1" x14ac:dyDescent="0.25">
      <c r="A347" s="6">
        <f t="shared" si="11"/>
        <v>43811</v>
      </c>
      <c r="B347" s="76">
        <f t="shared" si="10"/>
        <v>50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  <c r="AF347" s="67"/>
      <c r="AG347" s="67"/>
      <c r="AH347" s="67"/>
      <c r="AI347" s="67"/>
    </row>
    <row r="348" spans="1:35" hidden="1" x14ac:dyDescent="0.25">
      <c r="A348" s="6">
        <f t="shared" si="11"/>
        <v>43812</v>
      </c>
      <c r="B348" s="76">
        <f t="shared" si="10"/>
        <v>50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  <c r="AF348" s="67"/>
      <c r="AG348" s="67"/>
      <c r="AH348" s="67"/>
      <c r="AI348" s="67"/>
    </row>
    <row r="349" spans="1:35" hidden="1" x14ac:dyDescent="0.25">
      <c r="A349" s="6">
        <f t="shared" si="11"/>
        <v>43813</v>
      </c>
      <c r="B349" s="76">
        <f t="shared" si="10"/>
        <v>50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  <c r="AF349" s="67"/>
      <c r="AG349" s="67"/>
      <c r="AH349" s="67"/>
      <c r="AI349" s="67"/>
    </row>
    <row r="350" spans="1:35" hidden="1" x14ac:dyDescent="0.25">
      <c r="A350" s="6">
        <f t="shared" si="11"/>
        <v>43814</v>
      </c>
      <c r="B350" s="76">
        <f t="shared" si="10"/>
        <v>50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  <c r="AF350" s="67"/>
      <c r="AG350" s="67"/>
      <c r="AH350" s="67"/>
      <c r="AI350" s="67"/>
    </row>
    <row r="351" spans="1:35" hidden="1" x14ac:dyDescent="0.25">
      <c r="A351" s="6">
        <f t="shared" si="11"/>
        <v>43815</v>
      </c>
      <c r="B351" s="76">
        <f t="shared" si="10"/>
        <v>51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  <c r="AF351" s="67"/>
      <c r="AG351" s="67"/>
      <c r="AH351" s="67"/>
      <c r="AI351" s="67"/>
    </row>
    <row r="352" spans="1:35" hidden="1" x14ac:dyDescent="0.25">
      <c r="A352" s="6">
        <f t="shared" si="11"/>
        <v>43816</v>
      </c>
      <c r="B352" s="76">
        <f t="shared" si="10"/>
        <v>51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  <c r="AF352" s="67"/>
      <c r="AG352" s="67"/>
      <c r="AH352" s="67"/>
      <c r="AI352" s="67"/>
    </row>
    <row r="353" spans="1:35" hidden="1" x14ac:dyDescent="0.25">
      <c r="A353" s="6">
        <f t="shared" si="11"/>
        <v>43817</v>
      </c>
      <c r="B353" s="76">
        <f t="shared" si="10"/>
        <v>51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  <c r="AF353" s="67"/>
      <c r="AG353" s="67"/>
      <c r="AH353" s="67"/>
      <c r="AI353" s="67"/>
    </row>
    <row r="354" spans="1:35" hidden="1" x14ac:dyDescent="0.25">
      <c r="A354" s="6">
        <f t="shared" si="11"/>
        <v>43818</v>
      </c>
      <c r="B354" s="76">
        <f t="shared" si="10"/>
        <v>51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  <c r="AF354" s="67"/>
      <c r="AG354" s="67"/>
      <c r="AH354" s="67"/>
      <c r="AI354" s="67"/>
    </row>
    <row r="355" spans="1:35" hidden="1" x14ac:dyDescent="0.25">
      <c r="A355" s="6">
        <f t="shared" si="11"/>
        <v>43819</v>
      </c>
      <c r="B355" s="76">
        <f t="shared" si="10"/>
        <v>51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  <c r="AF355" s="67"/>
      <c r="AG355" s="67"/>
      <c r="AH355" s="67"/>
      <c r="AI355" s="67"/>
    </row>
    <row r="356" spans="1:35" hidden="1" x14ac:dyDescent="0.25">
      <c r="A356" s="6">
        <f t="shared" si="11"/>
        <v>43820</v>
      </c>
      <c r="B356" s="76">
        <f t="shared" si="10"/>
        <v>51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  <c r="AF356" s="67"/>
      <c r="AG356" s="67"/>
      <c r="AH356" s="67"/>
      <c r="AI356" s="67"/>
    </row>
    <row r="357" spans="1:35" ht="30.75" hidden="1" x14ac:dyDescent="0.25">
      <c r="A357" s="6">
        <f t="shared" si="11"/>
        <v>43821</v>
      </c>
      <c r="B357" s="76">
        <f t="shared" si="10"/>
        <v>51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  <c r="AF357" s="67"/>
      <c r="AG357" s="67"/>
      <c r="AH357" s="67"/>
      <c r="AI357" s="67"/>
    </row>
    <row r="358" spans="1:35" x14ac:dyDescent="0.25">
      <c r="A358" s="6">
        <f t="shared" si="11"/>
        <v>43822</v>
      </c>
      <c r="B358" s="76">
        <f t="shared" si="10"/>
        <v>52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  <c r="AF358" s="67"/>
      <c r="AG358" s="67"/>
      <c r="AH358" s="67"/>
      <c r="AI358" s="67"/>
    </row>
    <row r="359" spans="1:35" x14ac:dyDescent="0.25">
      <c r="A359" s="6">
        <f t="shared" si="11"/>
        <v>43823</v>
      </c>
      <c r="B359" s="76">
        <f t="shared" si="10"/>
        <v>52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  <c r="AF359" s="67"/>
      <c r="AG359" s="67"/>
      <c r="AH359" s="67"/>
      <c r="AI359" s="67"/>
    </row>
    <row r="360" spans="1:35" x14ac:dyDescent="0.25">
      <c r="A360" s="6">
        <f t="shared" si="11"/>
        <v>43824</v>
      </c>
      <c r="B360" s="76">
        <f t="shared" si="10"/>
        <v>52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  <c r="AF360" s="67"/>
      <c r="AG360" s="67"/>
      <c r="AH360" s="67"/>
      <c r="AI360" s="67"/>
    </row>
    <row r="361" spans="1:35" x14ac:dyDescent="0.25">
      <c r="A361" s="6">
        <f t="shared" si="11"/>
        <v>43825</v>
      </c>
      <c r="B361" s="76">
        <f t="shared" si="10"/>
        <v>52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  <c r="AF361" s="67"/>
      <c r="AG361" s="67"/>
      <c r="AH361" s="67"/>
      <c r="AI361" s="67"/>
    </row>
    <row r="362" spans="1:35" x14ac:dyDescent="0.25">
      <c r="A362" s="6">
        <f t="shared" si="11"/>
        <v>43826</v>
      </c>
      <c r="B362" s="76">
        <f t="shared" si="10"/>
        <v>52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  <c r="AF362" s="67"/>
      <c r="AG362" s="67"/>
      <c r="AH362" s="67"/>
      <c r="AI362" s="67"/>
    </row>
    <row r="363" spans="1:35" x14ac:dyDescent="0.25">
      <c r="A363" s="6">
        <f t="shared" si="11"/>
        <v>43827</v>
      </c>
      <c r="B363" s="76">
        <f t="shared" si="10"/>
        <v>52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  <c r="AF363" s="67"/>
      <c r="AG363" s="67"/>
      <c r="AH363" s="67"/>
      <c r="AI363" s="67"/>
    </row>
    <row r="364" spans="1:35" x14ac:dyDescent="0.25">
      <c r="A364" s="6">
        <f t="shared" si="11"/>
        <v>43828</v>
      </c>
      <c r="B364" s="76">
        <f t="shared" si="10"/>
        <v>52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  <c r="AF364" s="67"/>
      <c r="AG364" s="67"/>
      <c r="AH364" s="67"/>
      <c r="AI364" s="67"/>
    </row>
    <row r="365" spans="1:35" hidden="1" x14ac:dyDescent="0.25">
      <c r="A365" s="6">
        <f t="shared" si="11"/>
        <v>43829</v>
      </c>
      <c r="B365" s="76">
        <f t="shared" si="10"/>
        <v>53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  <c r="AF365" s="67"/>
      <c r="AG365" s="67"/>
      <c r="AH365" s="67"/>
      <c r="AI365" s="67"/>
    </row>
    <row r="366" spans="1:35" hidden="1" x14ac:dyDescent="0.25">
      <c r="A366" s="6">
        <f t="shared" si="11"/>
        <v>43830</v>
      </c>
      <c r="B366" s="76">
        <f t="shared" si="10"/>
        <v>53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  <c r="AF366" s="67"/>
      <c r="AG366" s="67"/>
      <c r="AH366" s="67"/>
      <c r="AI366" s="67"/>
    </row>
  </sheetData>
  <autoFilter ref="A1:B366">
    <filterColumn colId="1">
      <filters>
        <filter val="52"/>
      </filters>
    </filterColumn>
  </autoFilter>
  <conditionalFormatting sqref="A2:AI366">
    <cfRule type="expression" dxfId="8" priority="5">
      <formula>COUNTIF(Feries,$A2)&gt;0</formula>
    </cfRule>
    <cfRule type="expression" dxfId="7" priority="6">
      <formula>WEEKDAY($A2,2)&gt;5</formula>
    </cfRule>
    <cfRule type="expression" dxfId="6" priority="8">
      <formula>MOD(ROW($A2),2)=1</formula>
    </cfRule>
    <cfRule type="expression" dxfId="5" priority="9">
      <formula>MOD(COLUMN(A$1),2)=0</formula>
    </cfRule>
  </conditionalFormatting>
  <dataValidations count="1">
    <dataValidation type="list" allowBlank="1" showInputMessage="1" showErrorMessage="1" sqref="C2:AI362">
      <formula1>ACBag</formula1>
    </dataValidation>
  </dataValidations>
  <pageMargins left="0.7" right="0.7" top="0.75" bottom="0.75" header="0.3" footer="0.3"/>
  <pageSetup paperSize="9" scale="28" orientation="landscape" r:id="rId1"/>
  <drawing r:id="rId2"/>
  <legacyDrawing r:id="rId3"/>
  <controls>
    <mc:AlternateContent xmlns:mc="http://schemas.openxmlformats.org/markup-compatibility/2006">
      <mc:Choice Requires="x14">
        <control shapeId="2066" r:id="rId4" name="CmdPrintH">
          <controlPr defaultSize="0" autoLine="0" r:id="rId5">
            <anchor moveWithCells="1">
              <from>
                <xdr:col>0</xdr:col>
                <xdr:colOff>533400</xdr:colOff>
                <xdr:row>0</xdr:row>
                <xdr:rowOff>314325</xdr:rowOff>
              </from>
              <to>
                <xdr:col>0</xdr:col>
                <xdr:colOff>1666875</xdr:colOff>
                <xdr:row>0</xdr:row>
                <xdr:rowOff>666750</xdr:rowOff>
              </to>
            </anchor>
          </controlPr>
        </control>
      </mc:Choice>
      <mc:Fallback>
        <control shapeId="2066" r:id="rId4" name="CmdPrintH"/>
      </mc:Fallback>
    </mc:AlternateContent>
    <mc:AlternateContent xmlns:mc="http://schemas.openxmlformats.org/markup-compatibility/2006">
      <mc:Choice Requires="x14">
        <control shapeId="2051" r:id="rId6" name="Comboweek">
          <controlPr defaultSize="0" print="0" autoLine="0" linkedCell="#REF!" listFillRange="Week" r:id="rId7">
            <anchor moveWithCells="1">
              <from>
                <xdr:col>0</xdr:col>
                <xdr:colOff>0</xdr:colOff>
                <xdr:row>0</xdr:row>
                <xdr:rowOff>723900</xdr:rowOff>
              </from>
              <to>
                <xdr:col>0</xdr:col>
                <xdr:colOff>1762125</xdr:colOff>
                <xdr:row>0</xdr:row>
                <xdr:rowOff>1000125</xdr:rowOff>
              </to>
            </anchor>
          </controlPr>
        </control>
      </mc:Choice>
      <mc:Fallback>
        <control shapeId="2051" r:id="rId6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J56"/>
  <sheetViews>
    <sheetView showGridLines="0" workbookViewId="0">
      <selection activeCell="B2" sqref="B2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.28515625" style="70" customWidth="1"/>
    <col min="4" max="4" width="15" style="79" customWidth="1"/>
    <col min="5" max="5" width="2.28515625" style="70" customWidth="1"/>
    <col min="6" max="6" width="13.85546875" style="67" customWidth="1"/>
    <col min="7" max="7" width="2.28515625" style="70" customWidth="1"/>
    <col min="8" max="8" width="13.85546875" style="67" customWidth="1"/>
    <col min="9" max="9" width="2.28515625" style="70" customWidth="1"/>
    <col min="10" max="10" width="7.5703125" style="67" customWidth="1"/>
    <col min="11" max="11" width="15.28515625" style="67" bestFit="1" customWidth="1"/>
    <col min="12" max="12" width="7.5703125" style="67" bestFit="1" customWidth="1"/>
    <col min="13" max="13" width="20.85546875" style="67" bestFit="1" customWidth="1"/>
    <col min="14" max="14" width="2.28515625" style="21" customWidth="1"/>
    <col min="15" max="15" width="16.85546875" style="25" customWidth="1"/>
    <col min="16" max="16" width="23.7109375" customWidth="1"/>
    <col min="17" max="17" width="2.28515625" customWidth="1"/>
    <col min="19" max="19" width="2.28515625" customWidth="1"/>
    <col min="20" max="20" width="7" customWidth="1"/>
    <col min="21" max="21" width="20.5703125" customWidth="1"/>
    <col min="22" max="22" width="2.28515625" style="21" customWidth="1"/>
    <col min="23" max="23" width="2.7109375" style="53" customWidth="1"/>
    <col min="24" max="24" width="23.140625" customWidth="1"/>
    <col min="25" max="25" width="2.28515625" customWidth="1"/>
    <col min="26" max="26" width="6.85546875" customWidth="1"/>
    <col min="27" max="27" width="21" customWidth="1"/>
    <col min="28" max="28" width="2.28515625" customWidth="1"/>
    <col min="29" max="29" width="3.5703125" customWidth="1"/>
    <col min="30" max="30" width="14.85546875" bestFit="1" customWidth="1"/>
    <col min="31" max="31" width="2.28515625" customWidth="1"/>
    <col min="33" max="33" width="2.28515625" customWidth="1"/>
    <col min="35" max="35" width="3" customWidth="1"/>
    <col min="36" max="36" width="13.85546875" customWidth="1"/>
  </cols>
  <sheetData>
    <row r="1" spans="1:36" s="17" customFormat="1" ht="18" customHeight="1" x14ac:dyDescent="0.25">
      <c r="A1" s="13" t="s">
        <v>0</v>
      </c>
      <c r="B1" s="66">
        <v>2019</v>
      </c>
      <c r="C1" s="73"/>
      <c r="D1" s="78" t="s">
        <v>0</v>
      </c>
      <c r="E1" s="73"/>
      <c r="F1" s="66" t="s">
        <v>216</v>
      </c>
      <c r="G1" s="73"/>
      <c r="H1" s="66" t="s">
        <v>158</v>
      </c>
      <c r="I1" s="73"/>
      <c r="J1" s="66" t="s">
        <v>199</v>
      </c>
      <c r="K1" s="66" t="s">
        <v>200</v>
      </c>
      <c r="L1" s="66" t="s">
        <v>201</v>
      </c>
      <c r="M1" s="17" t="s">
        <v>202</v>
      </c>
      <c r="N1" s="15"/>
      <c r="O1" s="74"/>
      <c r="P1" s="14" t="s">
        <v>150</v>
      </c>
      <c r="Q1" s="16"/>
      <c r="R1" s="54" t="s">
        <v>86</v>
      </c>
      <c r="S1" s="16"/>
      <c r="T1" s="52" t="s">
        <v>85</v>
      </c>
      <c r="U1" s="52" t="s">
        <v>89</v>
      </c>
      <c r="V1" s="15"/>
      <c r="W1" s="63" t="s">
        <v>197</v>
      </c>
      <c r="X1" s="52" t="s">
        <v>92</v>
      </c>
      <c r="Y1" s="56"/>
      <c r="Z1" s="52" t="s">
        <v>196</v>
      </c>
      <c r="AA1" s="52" t="s">
        <v>93</v>
      </c>
      <c r="AB1" s="56"/>
      <c r="AC1" s="63" t="s">
        <v>198</v>
      </c>
      <c r="AD1" s="52" t="s">
        <v>147</v>
      </c>
      <c r="AE1" s="56"/>
      <c r="AF1" s="52" t="s">
        <v>101</v>
      </c>
      <c r="AG1" s="56"/>
      <c r="AH1" s="52" t="s">
        <v>102</v>
      </c>
      <c r="AI1" s="56"/>
      <c r="AJ1" s="52" t="s">
        <v>146</v>
      </c>
    </row>
    <row r="2" spans="1:36" x14ac:dyDescent="0.25">
      <c r="A2" s="18" t="s">
        <v>1</v>
      </c>
      <c r="B2" s="69">
        <f>DATE(An,1,1)</f>
        <v>43466</v>
      </c>
      <c r="C2" s="71"/>
      <c r="D2" s="77">
        <v>2017</v>
      </c>
      <c r="E2" s="71"/>
      <c r="F2" s="69" t="s">
        <v>217</v>
      </c>
      <c r="G2" s="71"/>
      <c r="H2" s="69" t="s">
        <v>159</v>
      </c>
      <c r="I2" s="71"/>
      <c r="J2" s="91">
        <f>INT((K2-DATE(YEAR(K2),1,3)+WEEKDAY(DATE(YEAR(K2),1,3))+5)/7)</f>
        <v>1</v>
      </c>
      <c r="K2" s="80">
        <f>DATE(An,1,1)</f>
        <v>43466</v>
      </c>
      <c r="L2" s="80">
        <f>K2+MOD(8-WEEKDAY(K2),7)</f>
        <v>43471</v>
      </c>
      <c r="M2" s="79" t="str">
        <f>"du "&amp;TEXT(K2,"jj-mmm")&amp;" au "&amp;TEXT(L2,"jj-mmm")</f>
        <v>du 01-janv au 06-janv</v>
      </c>
      <c r="N2" s="20"/>
      <c r="O2" s="75" t="s">
        <v>152</v>
      </c>
      <c r="P2" t="s">
        <v>153</v>
      </c>
      <c r="Q2" s="22"/>
      <c r="R2" t="s">
        <v>87</v>
      </c>
      <c r="S2" s="22"/>
      <c r="T2" s="55">
        <v>1</v>
      </c>
      <c r="U2" t="s">
        <v>90</v>
      </c>
      <c r="V2" s="20"/>
      <c r="W2" s="53">
        <v>1</v>
      </c>
      <c r="X2" t="s">
        <v>18</v>
      </c>
      <c r="Y2" s="22"/>
      <c r="Z2">
        <v>1</v>
      </c>
      <c r="AA2" t="s">
        <v>94</v>
      </c>
      <c r="AB2" s="22"/>
      <c r="AC2" s="53"/>
      <c r="AE2" s="22"/>
      <c r="AF2" s="57" t="s">
        <v>37</v>
      </c>
      <c r="AG2" s="22"/>
      <c r="AH2" s="57" t="s">
        <v>171</v>
      </c>
      <c r="AI2" s="22"/>
      <c r="AJ2">
        <v>25</v>
      </c>
    </row>
    <row r="3" spans="1:36" x14ac:dyDescent="0.25">
      <c r="A3" s="18" t="s">
        <v>2</v>
      </c>
      <c r="B3" s="69">
        <f>ROUND(DATE(An,4,MOD(234-11*MOD(B1,19),30))/7,0)*7-6</f>
        <v>43576</v>
      </c>
      <c r="C3" s="71"/>
      <c r="D3" s="77">
        <v>2018</v>
      </c>
      <c r="E3" s="71"/>
      <c r="F3" s="69" t="s">
        <v>218</v>
      </c>
      <c r="G3" s="71"/>
      <c r="H3" s="69" t="s">
        <v>170</v>
      </c>
      <c r="I3" s="71"/>
      <c r="J3" s="91">
        <f>J2+1</f>
        <v>2</v>
      </c>
      <c r="K3" s="80">
        <f>L2+1</f>
        <v>43472</v>
      </c>
      <c r="L3" s="80">
        <f>L2+7</f>
        <v>43478</v>
      </c>
      <c r="M3" s="79" t="str">
        <f t="shared" ref="M3:M54" si="0">"du "&amp;TEXT(K3,"jj-mmm")&amp;" au "&amp;TEXT(L3,"jj-mmm")</f>
        <v>du 07-janv au 13-janv</v>
      </c>
      <c r="N3" s="20"/>
      <c r="O3" s="75">
        <v>42784</v>
      </c>
      <c r="P3" s="19">
        <v>42816</v>
      </c>
      <c r="Q3" s="22"/>
      <c r="R3" t="s">
        <v>88</v>
      </c>
      <c r="S3" s="22"/>
      <c r="T3" s="55">
        <v>2</v>
      </c>
      <c r="U3" t="s">
        <v>91</v>
      </c>
      <c r="V3" s="20"/>
      <c r="W3" s="53">
        <v>2</v>
      </c>
      <c r="X3" t="s">
        <v>205</v>
      </c>
      <c r="Y3" s="22"/>
      <c r="Z3">
        <v>2</v>
      </c>
      <c r="AA3" t="s">
        <v>95</v>
      </c>
      <c r="AB3" s="22"/>
      <c r="AC3" s="53"/>
      <c r="AE3" s="22"/>
      <c r="AF3" s="65" t="s">
        <v>40</v>
      </c>
      <c r="AG3" s="22"/>
      <c r="AH3" s="65" t="s">
        <v>172</v>
      </c>
      <c r="AI3" s="22"/>
    </row>
    <row r="4" spans="1:36" x14ac:dyDescent="0.25">
      <c r="A4" s="23" t="s">
        <v>3</v>
      </c>
      <c r="B4" s="69">
        <f>B3+1</f>
        <v>43577</v>
      </c>
      <c r="C4" s="71"/>
      <c r="D4" s="77">
        <v>2019</v>
      </c>
      <c r="E4" s="71"/>
      <c r="F4" s="69" t="s">
        <v>219</v>
      </c>
      <c r="G4" s="71"/>
      <c r="H4" s="69" t="s">
        <v>160</v>
      </c>
      <c r="I4" s="71"/>
      <c r="J4" s="91">
        <f t="shared" ref="J4:J54" si="1">J3+1</f>
        <v>3</v>
      </c>
      <c r="K4" s="80">
        <f>K3+7</f>
        <v>43479</v>
      </c>
      <c r="L4" s="80">
        <f>L3+7</f>
        <v>43485</v>
      </c>
      <c r="M4" s="79" t="str">
        <f t="shared" si="0"/>
        <v>du 14-janv au 20-janv</v>
      </c>
      <c r="N4" s="20"/>
      <c r="O4" s="75"/>
      <c r="P4" s="19"/>
      <c r="Q4" s="22"/>
      <c r="R4" t="s">
        <v>155</v>
      </c>
      <c r="S4" s="22"/>
      <c r="T4" s="55">
        <v>3</v>
      </c>
      <c r="U4" t="s">
        <v>144</v>
      </c>
      <c r="V4" s="20"/>
      <c r="W4" s="53">
        <v>3</v>
      </c>
      <c r="X4" t="s">
        <v>24</v>
      </c>
      <c r="Y4" s="22"/>
      <c r="Z4">
        <v>3</v>
      </c>
      <c r="AA4" t="s">
        <v>96</v>
      </c>
      <c r="AB4" s="22"/>
      <c r="AC4" s="53"/>
      <c r="AE4" s="22"/>
      <c r="AF4" s="57" t="s">
        <v>44</v>
      </c>
      <c r="AG4" s="22"/>
      <c r="AH4" s="57" t="s">
        <v>173</v>
      </c>
      <c r="AI4" s="22"/>
    </row>
    <row r="5" spans="1:36" x14ac:dyDescent="0.25">
      <c r="A5" s="23" t="s">
        <v>4</v>
      </c>
      <c r="B5" s="69">
        <f>DATE(An,5,1)</f>
        <v>43586</v>
      </c>
      <c r="C5" s="71"/>
      <c r="D5" s="77">
        <v>2020</v>
      </c>
      <c r="E5" s="71"/>
      <c r="F5" s="69" t="s">
        <v>220</v>
      </c>
      <c r="G5" s="71"/>
      <c r="H5" s="69" t="s">
        <v>161</v>
      </c>
      <c r="I5" s="71"/>
      <c r="J5" s="91">
        <f t="shared" si="1"/>
        <v>4</v>
      </c>
      <c r="K5" s="80">
        <f t="shared" ref="K5:K20" si="2">K4+7</f>
        <v>43486</v>
      </c>
      <c r="L5" s="80">
        <f t="shared" ref="L5:L53" si="3">L4+7</f>
        <v>43492</v>
      </c>
      <c r="M5" s="79" t="str">
        <f t="shared" si="0"/>
        <v>du 21-janv au 27-janv</v>
      </c>
      <c r="N5" s="20"/>
      <c r="O5" s="75"/>
      <c r="P5" s="19" t="s">
        <v>151</v>
      </c>
      <c r="Q5" s="22"/>
      <c r="R5" t="s">
        <v>156</v>
      </c>
      <c r="S5" s="22"/>
      <c r="T5" s="55">
        <v>4</v>
      </c>
      <c r="V5" s="20"/>
      <c r="W5" s="53">
        <v>4</v>
      </c>
      <c r="X5" t="s">
        <v>28</v>
      </c>
      <c r="Y5" s="22"/>
      <c r="Z5">
        <v>4</v>
      </c>
      <c r="AA5" t="s">
        <v>97</v>
      </c>
      <c r="AB5" s="22"/>
      <c r="AC5" s="53"/>
      <c r="AE5" s="22"/>
      <c r="AF5" s="65" t="s">
        <v>47</v>
      </c>
      <c r="AG5" s="22"/>
      <c r="AH5" s="65" t="s">
        <v>174</v>
      </c>
      <c r="AI5" s="22"/>
    </row>
    <row r="6" spans="1:36" x14ac:dyDescent="0.25">
      <c r="A6" s="18" t="s">
        <v>5</v>
      </c>
      <c r="B6" s="69">
        <f>DATE(An,5,8)</f>
        <v>43593</v>
      </c>
      <c r="C6" s="71"/>
      <c r="D6" s="77">
        <v>2021</v>
      </c>
      <c r="E6" s="71"/>
      <c r="F6" s="69"/>
      <c r="G6" s="71"/>
      <c r="H6" s="69" t="s">
        <v>162</v>
      </c>
      <c r="I6" s="71"/>
      <c r="J6" s="91">
        <f t="shared" si="1"/>
        <v>5</v>
      </c>
      <c r="K6" s="80">
        <f t="shared" si="2"/>
        <v>43493</v>
      </c>
      <c r="L6" s="80">
        <f t="shared" si="3"/>
        <v>43499</v>
      </c>
      <c r="M6" s="79" t="str">
        <f t="shared" si="0"/>
        <v>du 28-janv au 03-févr</v>
      </c>
      <c r="N6" s="20"/>
      <c r="O6" s="75"/>
      <c r="P6" s="19" t="s">
        <v>154</v>
      </c>
      <c r="Q6" s="22"/>
      <c r="S6" s="22"/>
      <c r="V6" s="20"/>
      <c r="W6" s="53">
        <v>5</v>
      </c>
      <c r="X6" t="s">
        <v>31</v>
      </c>
      <c r="Y6" s="22"/>
      <c r="Z6">
        <v>5</v>
      </c>
      <c r="AA6" t="s">
        <v>109</v>
      </c>
      <c r="AB6" s="22"/>
      <c r="AC6" s="53"/>
      <c r="AE6" s="22"/>
      <c r="AF6" s="57" t="s">
        <v>36</v>
      </c>
      <c r="AG6" s="22"/>
      <c r="AH6" s="57" t="s">
        <v>175</v>
      </c>
      <c r="AI6" s="22"/>
    </row>
    <row r="7" spans="1:36" x14ac:dyDescent="0.25">
      <c r="A7" s="23" t="s">
        <v>6</v>
      </c>
      <c r="B7" s="69">
        <f>B3+39</f>
        <v>43615</v>
      </c>
      <c r="C7" s="71"/>
      <c r="D7" s="77">
        <v>2022</v>
      </c>
      <c r="E7" s="71"/>
      <c r="F7" s="69"/>
      <c r="G7" s="71"/>
      <c r="H7" s="69" t="s">
        <v>163</v>
      </c>
      <c r="I7" s="71"/>
      <c r="J7" s="91">
        <f t="shared" si="1"/>
        <v>6</v>
      </c>
      <c r="K7" s="80">
        <f t="shared" si="2"/>
        <v>43500</v>
      </c>
      <c r="L7" s="80">
        <f t="shared" si="3"/>
        <v>43506</v>
      </c>
      <c r="M7" s="79" t="str">
        <f t="shared" si="0"/>
        <v>du 04-févr au 10-févr</v>
      </c>
      <c r="N7" s="20"/>
      <c r="O7" s="75"/>
      <c r="P7" s="19"/>
      <c r="Q7" s="22"/>
      <c r="S7" s="22"/>
      <c r="V7" s="20"/>
      <c r="W7" s="53">
        <v>6</v>
      </c>
      <c r="X7" t="s">
        <v>204</v>
      </c>
      <c r="Y7" s="22"/>
      <c r="Z7">
        <v>6</v>
      </c>
      <c r="AA7" t="s">
        <v>98</v>
      </c>
      <c r="AB7" s="22"/>
      <c r="AC7" s="53"/>
      <c r="AE7" s="22"/>
      <c r="AF7" s="65" t="s">
        <v>53</v>
      </c>
      <c r="AG7" s="22"/>
      <c r="AH7" s="65" t="s">
        <v>176</v>
      </c>
      <c r="AI7" s="22"/>
    </row>
    <row r="8" spans="1:36" x14ac:dyDescent="0.25">
      <c r="A8" s="23" t="s">
        <v>7</v>
      </c>
      <c r="B8" s="69">
        <f>B3+49</f>
        <v>43625</v>
      </c>
      <c r="C8" s="71"/>
      <c r="D8" s="77">
        <v>2023</v>
      </c>
      <c r="E8" s="71"/>
      <c r="F8" s="69"/>
      <c r="G8" s="71"/>
      <c r="H8" s="69" t="s">
        <v>164</v>
      </c>
      <c r="I8" s="71"/>
      <c r="J8" s="91">
        <f t="shared" si="1"/>
        <v>7</v>
      </c>
      <c r="K8" s="80">
        <f t="shared" si="2"/>
        <v>43507</v>
      </c>
      <c r="L8" s="80">
        <f t="shared" si="3"/>
        <v>43513</v>
      </c>
      <c r="M8" s="79" t="str">
        <f t="shared" si="0"/>
        <v>du 11-févr au 17-févr</v>
      </c>
      <c r="N8" s="20"/>
      <c r="O8" s="75"/>
      <c r="P8" s="19"/>
      <c r="Q8" s="22"/>
      <c r="S8" s="22"/>
      <c r="V8" s="20"/>
      <c r="W8" s="53">
        <v>7</v>
      </c>
      <c r="X8" t="s">
        <v>38</v>
      </c>
      <c r="Y8" s="22"/>
      <c r="Z8">
        <v>7</v>
      </c>
      <c r="AA8" t="s">
        <v>99</v>
      </c>
      <c r="AB8" s="22"/>
      <c r="AC8" s="53"/>
      <c r="AE8" s="22"/>
      <c r="AF8" s="57" t="s">
        <v>50</v>
      </c>
      <c r="AG8" s="22"/>
      <c r="AH8" s="57" t="s">
        <v>177</v>
      </c>
      <c r="AI8" s="22"/>
    </row>
    <row r="9" spans="1:36" x14ac:dyDescent="0.25">
      <c r="A9" s="23" t="s">
        <v>8</v>
      </c>
      <c r="B9" s="69">
        <f>B3+50</f>
        <v>43626</v>
      </c>
      <c r="C9" s="71"/>
      <c r="D9" s="77">
        <v>2024</v>
      </c>
      <c r="E9" s="71"/>
      <c r="F9" s="69"/>
      <c r="G9" s="71"/>
      <c r="H9" s="69" t="s">
        <v>165</v>
      </c>
      <c r="I9" s="71"/>
      <c r="J9" s="91">
        <f t="shared" si="1"/>
        <v>8</v>
      </c>
      <c r="K9" s="80">
        <f t="shared" si="2"/>
        <v>43514</v>
      </c>
      <c r="L9" s="80">
        <f t="shared" si="3"/>
        <v>43520</v>
      </c>
      <c r="M9" s="79" t="str">
        <f t="shared" si="0"/>
        <v>du 18-févr au 24-févr</v>
      </c>
      <c r="N9" s="20"/>
      <c r="Q9" s="22"/>
      <c r="S9" s="22"/>
      <c r="V9" s="20"/>
      <c r="W9" s="53">
        <v>8</v>
      </c>
      <c r="X9" t="s">
        <v>206</v>
      </c>
      <c r="Y9" s="22"/>
      <c r="Z9">
        <v>8</v>
      </c>
      <c r="AA9" t="s">
        <v>110</v>
      </c>
      <c r="AB9" s="22"/>
      <c r="AC9" s="53"/>
      <c r="AE9" s="22"/>
      <c r="AF9" s="65" t="s">
        <v>57</v>
      </c>
      <c r="AG9" s="22"/>
      <c r="AH9" s="65" t="s">
        <v>178</v>
      </c>
      <c r="AI9" s="22"/>
    </row>
    <row r="10" spans="1:36" x14ac:dyDescent="0.25">
      <c r="A10" s="18">
        <v>42565</v>
      </c>
      <c r="B10" s="69">
        <f>DATE(An,7,14)</f>
        <v>43660</v>
      </c>
      <c r="C10" s="71"/>
      <c r="D10" s="77">
        <v>2025</v>
      </c>
      <c r="E10" s="71"/>
      <c r="F10" s="69"/>
      <c r="G10" s="71"/>
      <c r="H10" s="69" t="s">
        <v>166</v>
      </c>
      <c r="I10" s="71"/>
      <c r="J10" s="91">
        <f t="shared" si="1"/>
        <v>9</v>
      </c>
      <c r="K10" s="80">
        <f t="shared" si="2"/>
        <v>43521</v>
      </c>
      <c r="L10" s="80">
        <f t="shared" si="3"/>
        <v>43527</v>
      </c>
      <c r="M10" s="79" t="str">
        <f t="shared" si="0"/>
        <v>du 25-févr au 03-mars</v>
      </c>
      <c r="N10" s="20"/>
      <c r="O10" s="75"/>
      <c r="P10" s="19"/>
      <c r="Q10" s="22"/>
      <c r="S10" s="22"/>
      <c r="V10" s="20"/>
      <c r="W10" s="53">
        <v>9</v>
      </c>
      <c r="X10" t="s">
        <v>207</v>
      </c>
      <c r="Y10" s="22"/>
      <c r="Z10">
        <v>9</v>
      </c>
      <c r="AA10" t="s">
        <v>112</v>
      </c>
      <c r="AB10" s="22"/>
      <c r="AC10" s="53"/>
      <c r="AE10" s="22"/>
      <c r="AF10" s="57" t="s">
        <v>35</v>
      </c>
      <c r="AG10" s="22"/>
      <c r="AH10" s="57" t="s">
        <v>179</v>
      </c>
      <c r="AI10" s="22"/>
    </row>
    <row r="11" spans="1:36" x14ac:dyDescent="0.25">
      <c r="A11" s="18">
        <v>42597</v>
      </c>
      <c r="B11" s="69">
        <f>DATE(An,8,15)</f>
        <v>43692</v>
      </c>
      <c r="C11" s="71"/>
      <c r="D11" s="77">
        <v>2026</v>
      </c>
      <c r="E11" s="71"/>
      <c r="F11" s="69"/>
      <c r="G11" s="71"/>
      <c r="H11" s="69" t="s">
        <v>167</v>
      </c>
      <c r="I11" s="71"/>
      <c r="J11" s="91">
        <f t="shared" si="1"/>
        <v>10</v>
      </c>
      <c r="K11" s="80">
        <f t="shared" si="2"/>
        <v>43528</v>
      </c>
      <c r="L11" s="80">
        <f t="shared" si="3"/>
        <v>43534</v>
      </c>
      <c r="M11" s="79" t="str">
        <f t="shared" si="0"/>
        <v>du 04-mars au 10-mars</v>
      </c>
      <c r="N11" s="20"/>
      <c r="O11" s="75"/>
      <c r="Q11" s="22"/>
      <c r="S11" s="22"/>
      <c r="T11" s="61" t="s">
        <v>104</v>
      </c>
      <c r="U11" s="62"/>
      <c r="V11" s="20"/>
      <c r="W11" s="53">
        <v>10</v>
      </c>
      <c r="X11" t="s">
        <v>208</v>
      </c>
      <c r="Y11" s="22"/>
      <c r="Z11">
        <v>10</v>
      </c>
      <c r="AA11" t="s">
        <v>111</v>
      </c>
      <c r="AB11" s="22"/>
      <c r="AC11" s="53"/>
      <c r="AE11" s="22"/>
      <c r="AF11" s="65" t="s">
        <v>39</v>
      </c>
      <c r="AG11" s="22"/>
      <c r="AH11" s="65" t="s">
        <v>180</v>
      </c>
      <c r="AI11" s="22"/>
    </row>
    <row r="12" spans="1:36" x14ac:dyDescent="0.25">
      <c r="A12" s="23" t="s">
        <v>9</v>
      </c>
      <c r="B12" s="69">
        <f>DATE(An,11,1)</f>
        <v>43770</v>
      </c>
      <c r="C12" s="71"/>
      <c r="D12" s="77">
        <v>2027</v>
      </c>
      <c r="E12" s="71"/>
      <c r="F12" s="69"/>
      <c r="G12" s="71"/>
      <c r="H12" s="69" t="s">
        <v>168</v>
      </c>
      <c r="I12" s="71"/>
      <c r="J12" s="91">
        <f t="shared" si="1"/>
        <v>11</v>
      </c>
      <c r="K12" s="80">
        <f t="shared" si="2"/>
        <v>43535</v>
      </c>
      <c r="L12" s="80">
        <f t="shared" si="3"/>
        <v>43541</v>
      </c>
      <c r="M12" s="79" t="str">
        <f t="shared" si="0"/>
        <v>du 11-mars au 17-mars</v>
      </c>
      <c r="N12" s="20"/>
      <c r="O12" s="75"/>
      <c r="Q12" s="22"/>
      <c r="S12" s="22"/>
      <c r="T12" s="62" t="s">
        <v>148</v>
      </c>
      <c r="U12" s="62"/>
      <c r="V12" s="20"/>
      <c r="W12" s="53">
        <v>11</v>
      </c>
      <c r="X12" t="s">
        <v>209</v>
      </c>
      <c r="Y12" s="22"/>
      <c r="Z12">
        <v>11</v>
      </c>
      <c r="AA12" t="s">
        <v>113</v>
      </c>
      <c r="AB12" s="22"/>
      <c r="AC12" s="53"/>
      <c r="AE12" s="22"/>
      <c r="AF12" s="57" t="s">
        <v>43</v>
      </c>
      <c r="AG12" s="22"/>
      <c r="AH12" s="57" t="s">
        <v>181</v>
      </c>
      <c r="AI12" s="22"/>
    </row>
    <row r="13" spans="1:36" x14ac:dyDescent="0.25">
      <c r="A13" s="18">
        <v>42685</v>
      </c>
      <c r="B13" s="69">
        <f>DATE(An,11,11)</f>
        <v>43780</v>
      </c>
      <c r="C13" s="71"/>
      <c r="D13" s="77">
        <v>2028</v>
      </c>
      <c r="E13" s="71"/>
      <c r="F13" s="69"/>
      <c r="G13" s="71"/>
      <c r="H13" s="69" t="s">
        <v>169</v>
      </c>
      <c r="I13" s="71"/>
      <c r="J13" s="91">
        <f t="shared" si="1"/>
        <v>12</v>
      </c>
      <c r="K13" s="80">
        <f t="shared" si="2"/>
        <v>43542</v>
      </c>
      <c r="L13" s="80">
        <f t="shared" si="3"/>
        <v>43548</v>
      </c>
      <c r="M13" s="79" t="str">
        <f t="shared" si="0"/>
        <v>du 18-mars au 24-mars</v>
      </c>
      <c r="N13" s="20"/>
      <c r="O13" s="75"/>
      <c r="P13" s="19"/>
      <c r="Q13" s="22"/>
      <c r="S13" s="22"/>
      <c r="T13" s="62" t="s">
        <v>103</v>
      </c>
      <c r="U13" s="62"/>
      <c r="V13" s="20"/>
      <c r="W13" s="53">
        <v>12</v>
      </c>
      <c r="X13" t="s">
        <v>210</v>
      </c>
      <c r="Y13" s="22"/>
      <c r="Z13">
        <v>12</v>
      </c>
      <c r="AA13" t="s">
        <v>100</v>
      </c>
      <c r="AB13" s="22"/>
      <c r="AC13" s="53"/>
      <c r="AE13" s="22"/>
      <c r="AF13" s="65" t="s">
        <v>46</v>
      </c>
      <c r="AG13" s="22"/>
      <c r="AH13" s="65" t="s">
        <v>182</v>
      </c>
      <c r="AI13" s="22"/>
    </row>
    <row r="14" spans="1:36" x14ac:dyDescent="0.25">
      <c r="A14" s="18" t="s">
        <v>10</v>
      </c>
      <c r="B14" s="69">
        <f>DATE(An,12,25)</f>
        <v>43824</v>
      </c>
      <c r="C14" s="71"/>
      <c r="D14" s="77">
        <v>2029</v>
      </c>
      <c r="E14" s="71"/>
      <c r="F14" s="69"/>
      <c r="G14" s="71"/>
      <c r="H14" s="69"/>
      <c r="I14" s="71"/>
      <c r="J14" s="91">
        <f t="shared" si="1"/>
        <v>13</v>
      </c>
      <c r="K14" s="80">
        <f t="shared" si="2"/>
        <v>43549</v>
      </c>
      <c r="L14" s="80">
        <f t="shared" si="3"/>
        <v>43555</v>
      </c>
      <c r="M14" s="79" t="str">
        <f t="shared" si="0"/>
        <v>du 25-mars au 31-mars</v>
      </c>
      <c r="N14" s="20"/>
      <c r="O14" s="75"/>
      <c r="P14" s="19"/>
      <c r="Q14" s="22"/>
      <c r="S14" s="22"/>
      <c r="T14" s="62" t="s">
        <v>117</v>
      </c>
      <c r="U14" s="62"/>
      <c r="V14" s="20"/>
      <c r="W14" s="53">
        <v>13</v>
      </c>
      <c r="X14" t="s">
        <v>211</v>
      </c>
      <c r="Y14" s="22"/>
      <c r="Z14">
        <v>13</v>
      </c>
      <c r="AA14" t="s">
        <v>114</v>
      </c>
      <c r="AB14" s="22"/>
      <c r="AC14" s="53"/>
      <c r="AE14" s="22"/>
      <c r="AF14" s="57" t="s">
        <v>49</v>
      </c>
      <c r="AG14" s="22"/>
      <c r="AH14" s="57" t="s">
        <v>183</v>
      </c>
      <c r="AI14" s="22"/>
    </row>
    <row r="15" spans="1:36" x14ac:dyDescent="0.25">
      <c r="C15" s="72"/>
      <c r="D15" s="77">
        <v>2030</v>
      </c>
      <c r="E15" s="72"/>
      <c r="G15" s="72"/>
      <c r="I15" s="72"/>
      <c r="J15" s="91">
        <f t="shared" si="1"/>
        <v>14</v>
      </c>
      <c r="K15" s="80">
        <f t="shared" si="2"/>
        <v>43556</v>
      </c>
      <c r="L15" s="80">
        <f t="shared" si="3"/>
        <v>43562</v>
      </c>
      <c r="M15" s="79" t="str">
        <f t="shared" si="0"/>
        <v>du 01-avr au 07-avr</v>
      </c>
      <c r="N15" s="24"/>
      <c r="Q15" s="22"/>
      <c r="S15" s="22"/>
      <c r="T15" s="62" t="s">
        <v>118</v>
      </c>
      <c r="U15" s="62"/>
      <c r="V15" s="24"/>
      <c r="W15" s="53">
        <v>14</v>
      </c>
      <c r="X15" t="s">
        <v>58</v>
      </c>
      <c r="Y15" s="22"/>
      <c r="Z15">
        <v>14</v>
      </c>
      <c r="AA15" t="s">
        <v>116</v>
      </c>
      <c r="AB15" s="22"/>
      <c r="AC15" s="53"/>
      <c r="AE15" s="22"/>
      <c r="AF15" s="65" t="s">
        <v>52</v>
      </c>
      <c r="AG15" s="22"/>
      <c r="AH15" s="65" t="s">
        <v>184</v>
      </c>
      <c r="AI15" s="22"/>
    </row>
    <row r="16" spans="1:36" x14ac:dyDescent="0.25">
      <c r="J16" s="91">
        <f t="shared" si="1"/>
        <v>15</v>
      </c>
      <c r="K16" s="80">
        <f t="shared" si="2"/>
        <v>43563</v>
      </c>
      <c r="L16" s="80">
        <f t="shared" si="3"/>
        <v>43569</v>
      </c>
      <c r="M16" s="79" t="str">
        <f t="shared" si="0"/>
        <v>du 08-avr au 14-avr</v>
      </c>
      <c r="T16" s="62" t="s">
        <v>145</v>
      </c>
      <c r="U16" s="62"/>
      <c r="W16" s="53">
        <v>15</v>
      </c>
      <c r="X16" t="s">
        <v>212</v>
      </c>
      <c r="Y16" s="22"/>
      <c r="Z16">
        <v>15</v>
      </c>
      <c r="AA16" t="s">
        <v>115</v>
      </c>
      <c r="AF16" s="57" t="s">
        <v>55</v>
      </c>
      <c r="AH16" s="57" t="s">
        <v>185</v>
      </c>
    </row>
    <row r="17" spans="6:34" x14ac:dyDescent="0.25">
      <c r="J17" s="91">
        <f t="shared" si="1"/>
        <v>16</v>
      </c>
      <c r="K17" s="80">
        <f t="shared" si="2"/>
        <v>43570</v>
      </c>
      <c r="L17" s="80">
        <f t="shared" si="3"/>
        <v>43576</v>
      </c>
      <c r="M17" s="79" t="str">
        <f t="shared" si="0"/>
        <v>du 15-avr au 21-avr</v>
      </c>
      <c r="W17" s="53">
        <v>16</v>
      </c>
      <c r="X17" t="s">
        <v>213</v>
      </c>
      <c r="Z17">
        <v>16</v>
      </c>
      <c r="AA17" t="s">
        <v>127</v>
      </c>
      <c r="AF17" s="65" t="s">
        <v>23</v>
      </c>
      <c r="AH17" s="65" t="s">
        <v>186</v>
      </c>
    </row>
    <row r="18" spans="6:34" x14ac:dyDescent="0.25">
      <c r="J18" s="91">
        <f t="shared" si="1"/>
        <v>17</v>
      </c>
      <c r="K18" s="80">
        <f t="shared" si="2"/>
        <v>43577</v>
      </c>
      <c r="L18" s="80">
        <f t="shared" si="3"/>
        <v>43583</v>
      </c>
      <c r="M18" s="79" t="str">
        <f t="shared" si="0"/>
        <v>du 22-avr au 28-avr</v>
      </c>
      <c r="W18" s="53">
        <v>17</v>
      </c>
      <c r="X18" t="s">
        <v>61</v>
      </c>
      <c r="Z18">
        <v>17</v>
      </c>
      <c r="AA18" t="s">
        <v>128</v>
      </c>
      <c r="AF18" s="57" t="s">
        <v>27</v>
      </c>
      <c r="AH18" s="57" t="s">
        <v>187</v>
      </c>
    </row>
    <row r="19" spans="6:34" x14ac:dyDescent="0.25">
      <c r="J19" s="91">
        <f t="shared" si="1"/>
        <v>18</v>
      </c>
      <c r="K19" s="80">
        <f t="shared" si="2"/>
        <v>43584</v>
      </c>
      <c r="L19" s="80">
        <f t="shared" si="3"/>
        <v>43590</v>
      </c>
      <c r="M19" s="79" t="str">
        <f t="shared" si="0"/>
        <v>du 29-avr au 05-mai</v>
      </c>
      <c r="W19" s="53">
        <v>18</v>
      </c>
      <c r="X19" t="s">
        <v>63</v>
      </c>
      <c r="Z19">
        <v>18</v>
      </c>
      <c r="AA19" t="s">
        <v>136</v>
      </c>
      <c r="AF19" s="65" t="s">
        <v>30</v>
      </c>
      <c r="AH19" s="65" t="s">
        <v>188</v>
      </c>
    </row>
    <row r="20" spans="6:34" x14ac:dyDescent="0.25">
      <c r="J20" s="91">
        <f t="shared" si="1"/>
        <v>19</v>
      </c>
      <c r="K20" s="80">
        <f t="shared" si="2"/>
        <v>43591</v>
      </c>
      <c r="L20" s="80">
        <f t="shared" si="3"/>
        <v>43597</v>
      </c>
      <c r="M20" s="79" t="str">
        <f t="shared" si="0"/>
        <v>du 06-mai au 12-mai</v>
      </c>
      <c r="W20" s="53">
        <v>19</v>
      </c>
      <c r="X20" t="s">
        <v>108</v>
      </c>
      <c r="Z20">
        <v>19</v>
      </c>
      <c r="AA20" t="s">
        <v>137</v>
      </c>
      <c r="AF20" s="57" t="s">
        <v>33</v>
      </c>
      <c r="AH20" s="57" t="s">
        <v>189</v>
      </c>
    </row>
    <row r="21" spans="6:34" x14ac:dyDescent="0.25">
      <c r="J21" s="91">
        <f t="shared" si="1"/>
        <v>20</v>
      </c>
      <c r="K21" s="80">
        <f t="shared" ref="K21:K54" si="4">K20+7</f>
        <v>43598</v>
      </c>
      <c r="L21" s="80">
        <f t="shared" si="3"/>
        <v>43604</v>
      </c>
      <c r="M21" s="79" t="str">
        <f t="shared" si="0"/>
        <v>du 13-mai au 19-mai</v>
      </c>
      <c r="W21" s="53">
        <v>20</v>
      </c>
      <c r="X21" t="s">
        <v>65</v>
      </c>
      <c r="Z21">
        <v>20</v>
      </c>
      <c r="AA21" t="s">
        <v>138</v>
      </c>
      <c r="AF21" s="65" t="s">
        <v>21</v>
      </c>
      <c r="AH21" s="65" t="s">
        <v>190</v>
      </c>
    </row>
    <row r="22" spans="6:34" x14ac:dyDescent="0.25">
      <c r="J22" s="91">
        <f t="shared" si="1"/>
        <v>21</v>
      </c>
      <c r="K22" s="80">
        <f t="shared" si="4"/>
        <v>43605</v>
      </c>
      <c r="L22" s="80">
        <f t="shared" si="3"/>
        <v>43611</v>
      </c>
      <c r="M22" s="79" t="str">
        <f t="shared" si="0"/>
        <v>du 20-mai au 26-mai</v>
      </c>
      <c r="W22" s="53">
        <v>21</v>
      </c>
      <c r="X22" t="s">
        <v>105</v>
      </c>
      <c r="Z22">
        <v>21</v>
      </c>
      <c r="AA22" t="s">
        <v>139</v>
      </c>
      <c r="AF22" s="57" t="s">
        <v>25</v>
      </c>
      <c r="AH22" s="57" t="s">
        <v>191</v>
      </c>
    </row>
    <row r="23" spans="6:34" x14ac:dyDescent="0.25">
      <c r="F23" s="90"/>
      <c r="H23" s="90"/>
      <c r="J23" s="91">
        <f t="shared" si="1"/>
        <v>22</v>
      </c>
      <c r="K23" s="80">
        <f t="shared" si="4"/>
        <v>43612</v>
      </c>
      <c r="L23" s="80">
        <f t="shared" si="3"/>
        <v>43618</v>
      </c>
      <c r="M23" s="79" t="str">
        <f t="shared" si="0"/>
        <v>du 27-mai au 02-juin</v>
      </c>
      <c r="W23" s="53">
        <v>22</v>
      </c>
      <c r="X23" t="s">
        <v>106</v>
      </c>
      <c r="Z23">
        <v>22</v>
      </c>
      <c r="AA23" t="s">
        <v>140</v>
      </c>
      <c r="AF23" s="65" t="s">
        <v>22</v>
      </c>
      <c r="AH23" s="65" t="s">
        <v>192</v>
      </c>
    </row>
    <row r="24" spans="6:34" x14ac:dyDescent="0.25">
      <c r="H24"/>
      <c r="J24" s="91">
        <f t="shared" si="1"/>
        <v>23</v>
      </c>
      <c r="K24" s="80">
        <f t="shared" si="4"/>
        <v>43619</v>
      </c>
      <c r="L24" s="80">
        <f t="shared" si="3"/>
        <v>43625</v>
      </c>
      <c r="M24" s="79" t="str">
        <f t="shared" si="0"/>
        <v>du 03-juin au 09-juin</v>
      </c>
      <c r="W24" s="53">
        <v>23</v>
      </c>
      <c r="X24" t="s">
        <v>107</v>
      </c>
      <c r="Z24">
        <v>23</v>
      </c>
      <c r="AA24" t="s">
        <v>141</v>
      </c>
      <c r="AF24" s="57" t="s">
        <v>26</v>
      </c>
      <c r="AH24" s="57" t="s">
        <v>193</v>
      </c>
    </row>
    <row r="25" spans="6:34" x14ac:dyDescent="0.25">
      <c r="F25" s="90"/>
      <c r="H25" s="90"/>
      <c r="J25" s="91">
        <f t="shared" si="1"/>
        <v>24</v>
      </c>
      <c r="K25" s="80">
        <f t="shared" si="4"/>
        <v>43626</v>
      </c>
      <c r="L25" s="80">
        <f t="shared" si="3"/>
        <v>43632</v>
      </c>
      <c r="M25" s="79" t="str">
        <f t="shared" si="0"/>
        <v>du 10-juin au 16-juin</v>
      </c>
      <c r="W25" s="53">
        <v>24</v>
      </c>
      <c r="X25" t="s">
        <v>127</v>
      </c>
      <c r="Z25">
        <v>24</v>
      </c>
      <c r="AA25" t="s">
        <v>142</v>
      </c>
      <c r="AF25" s="65" t="s">
        <v>29</v>
      </c>
      <c r="AH25" s="65" t="s">
        <v>194</v>
      </c>
    </row>
    <row r="26" spans="6:34" x14ac:dyDescent="0.25">
      <c r="J26" s="91">
        <f t="shared" si="1"/>
        <v>25</v>
      </c>
      <c r="K26" s="80">
        <f t="shared" si="4"/>
        <v>43633</v>
      </c>
      <c r="L26" s="80">
        <f t="shared" si="3"/>
        <v>43639</v>
      </c>
      <c r="M26" s="79" t="str">
        <f t="shared" si="0"/>
        <v>du 17-juin au 23-juin</v>
      </c>
      <c r="W26" s="53">
        <v>25</v>
      </c>
      <c r="X26" t="s">
        <v>128</v>
      </c>
      <c r="Z26">
        <v>25</v>
      </c>
      <c r="AA26" t="s">
        <v>203</v>
      </c>
      <c r="AF26" s="57" t="s">
        <v>32</v>
      </c>
      <c r="AH26" s="57" t="s">
        <v>195</v>
      </c>
    </row>
    <row r="27" spans="6:34" x14ac:dyDescent="0.25">
      <c r="J27" s="91">
        <f t="shared" si="1"/>
        <v>26</v>
      </c>
      <c r="K27" s="80">
        <f t="shared" si="4"/>
        <v>43640</v>
      </c>
      <c r="L27" s="80">
        <f t="shared" si="3"/>
        <v>43646</v>
      </c>
      <c r="M27" s="79" t="str">
        <f t="shared" si="0"/>
        <v>du 24-juin au 30-juin</v>
      </c>
      <c r="W27" s="53">
        <v>26</v>
      </c>
      <c r="X27" t="s">
        <v>136</v>
      </c>
    </row>
    <row r="28" spans="6:34" x14ac:dyDescent="0.25">
      <c r="J28" s="91">
        <f t="shared" si="1"/>
        <v>27</v>
      </c>
      <c r="K28" s="80">
        <f t="shared" si="4"/>
        <v>43647</v>
      </c>
      <c r="L28" s="80">
        <f t="shared" si="3"/>
        <v>43653</v>
      </c>
      <c r="M28" s="79" t="str">
        <f t="shared" si="0"/>
        <v>du 01-juil au 07-juil</v>
      </c>
      <c r="W28" s="53">
        <v>27</v>
      </c>
      <c r="X28" t="s">
        <v>137</v>
      </c>
    </row>
    <row r="29" spans="6:34" x14ac:dyDescent="0.25">
      <c r="J29" s="91">
        <f t="shared" si="1"/>
        <v>28</v>
      </c>
      <c r="K29" s="80">
        <f t="shared" si="4"/>
        <v>43654</v>
      </c>
      <c r="L29" s="80">
        <f t="shared" si="3"/>
        <v>43660</v>
      </c>
      <c r="M29" s="79" t="str">
        <f t="shared" si="0"/>
        <v>du 08-juil au 14-juil</v>
      </c>
      <c r="W29" s="53">
        <v>28</v>
      </c>
      <c r="X29" t="s">
        <v>138</v>
      </c>
    </row>
    <row r="30" spans="6:34" x14ac:dyDescent="0.25">
      <c r="J30" s="91">
        <f t="shared" si="1"/>
        <v>29</v>
      </c>
      <c r="K30" s="80">
        <f t="shared" si="4"/>
        <v>43661</v>
      </c>
      <c r="L30" s="80">
        <f t="shared" si="3"/>
        <v>43667</v>
      </c>
      <c r="M30" s="79" t="str">
        <f t="shared" si="0"/>
        <v>du 15-juil au 21-juil</v>
      </c>
      <c r="W30" s="53">
        <v>29</v>
      </c>
      <c r="X30" t="s">
        <v>139</v>
      </c>
    </row>
    <row r="31" spans="6:34" x14ac:dyDescent="0.25">
      <c r="J31" s="91">
        <f t="shared" si="1"/>
        <v>30</v>
      </c>
      <c r="K31" s="80">
        <f t="shared" si="4"/>
        <v>43668</v>
      </c>
      <c r="L31" s="80">
        <f t="shared" si="3"/>
        <v>43674</v>
      </c>
      <c r="M31" s="79" t="str">
        <f t="shared" si="0"/>
        <v>du 22-juil au 28-juil</v>
      </c>
      <c r="W31" s="53">
        <v>30</v>
      </c>
      <c r="X31" t="s">
        <v>140</v>
      </c>
    </row>
    <row r="32" spans="6:34" x14ac:dyDescent="0.25">
      <c r="J32" s="91">
        <f t="shared" si="1"/>
        <v>31</v>
      </c>
      <c r="K32" s="80">
        <f t="shared" si="4"/>
        <v>43675</v>
      </c>
      <c r="L32" s="80">
        <f t="shared" si="3"/>
        <v>43681</v>
      </c>
      <c r="M32" s="79" t="str">
        <f t="shared" si="0"/>
        <v>du 29-juil au 04-août</v>
      </c>
      <c r="W32" s="53">
        <v>31</v>
      </c>
      <c r="X32" t="s">
        <v>142</v>
      </c>
    </row>
    <row r="33" spans="10:24" x14ac:dyDescent="0.25">
      <c r="J33" s="91">
        <f t="shared" si="1"/>
        <v>32</v>
      </c>
      <c r="K33" s="80">
        <f t="shared" si="4"/>
        <v>43682</v>
      </c>
      <c r="L33" s="80">
        <f t="shared" si="3"/>
        <v>43688</v>
      </c>
      <c r="M33" s="79" t="str">
        <f t="shared" si="0"/>
        <v>du 05-août au 11-août</v>
      </c>
      <c r="W33" s="53">
        <v>32</v>
      </c>
      <c r="X33" t="s">
        <v>143</v>
      </c>
    </row>
    <row r="34" spans="10:24" x14ac:dyDescent="0.25">
      <c r="J34" s="91">
        <f t="shared" si="1"/>
        <v>33</v>
      </c>
      <c r="K34" s="80">
        <f t="shared" si="4"/>
        <v>43689</v>
      </c>
      <c r="L34" s="80">
        <f t="shared" si="3"/>
        <v>43695</v>
      </c>
      <c r="M34" s="79" t="str">
        <f t="shared" si="0"/>
        <v>du 12-août au 18-août</v>
      </c>
    </row>
    <row r="35" spans="10:24" x14ac:dyDescent="0.25">
      <c r="J35" s="91">
        <f t="shared" si="1"/>
        <v>34</v>
      </c>
      <c r="K35" s="80">
        <f t="shared" si="4"/>
        <v>43696</v>
      </c>
      <c r="L35" s="80">
        <f t="shared" si="3"/>
        <v>43702</v>
      </c>
      <c r="M35" s="79" t="str">
        <f t="shared" si="0"/>
        <v>du 19-août au 25-août</v>
      </c>
    </row>
    <row r="36" spans="10:24" x14ac:dyDescent="0.25">
      <c r="J36" s="91">
        <f t="shared" si="1"/>
        <v>35</v>
      </c>
      <c r="K36" s="80">
        <f t="shared" si="4"/>
        <v>43703</v>
      </c>
      <c r="L36" s="80">
        <f t="shared" si="3"/>
        <v>43709</v>
      </c>
      <c r="M36" s="79" t="str">
        <f t="shared" si="0"/>
        <v>du 26-août au 01-sept</v>
      </c>
    </row>
    <row r="37" spans="10:24" x14ac:dyDescent="0.25">
      <c r="J37" s="91">
        <f t="shared" si="1"/>
        <v>36</v>
      </c>
      <c r="K37" s="80">
        <f t="shared" si="4"/>
        <v>43710</v>
      </c>
      <c r="L37" s="80">
        <f t="shared" si="3"/>
        <v>43716</v>
      </c>
      <c r="M37" s="79" t="str">
        <f t="shared" si="0"/>
        <v>du 02-sept au 08-sept</v>
      </c>
    </row>
    <row r="38" spans="10:24" x14ac:dyDescent="0.25">
      <c r="J38" s="91">
        <f t="shared" si="1"/>
        <v>37</v>
      </c>
      <c r="K38" s="80">
        <f t="shared" si="4"/>
        <v>43717</v>
      </c>
      <c r="L38" s="80">
        <f t="shared" si="3"/>
        <v>43723</v>
      </c>
      <c r="M38" s="79" t="str">
        <f t="shared" si="0"/>
        <v>du 09-sept au 15-sept</v>
      </c>
    </row>
    <row r="39" spans="10:24" x14ac:dyDescent="0.25">
      <c r="J39" s="91">
        <f t="shared" si="1"/>
        <v>38</v>
      </c>
      <c r="K39" s="80">
        <f t="shared" si="4"/>
        <v>43724</v>
      </c>
      <c r="L39" s="80">
        <f t="shared" si="3"/>
        <v>43730</v>
      </c>
      <c r="M39" s="79" t="str">
        <f t="shared" si="0"/>
        <v>du 16-sept au 22-sept</v>
      </c>
    </row>
    <row r="40" spans="10:24" x14ac:dyDescent="0.25">
      <c r="J40" s="91">
        <f t="shared" si="1"/>
        <v>39</v>
      </c>
      <c r="K40" s="80">
        <f t="shared" si="4"/>
        <v>43731</v>
      </c>
      <c r="L40" s="80">
        <f t="shared" si="3"/>
        <v>43737</v>
      </c>
      <c r="M40" s="79" t="str">
        <f t="shared" si="0"/>
        <v>du 23-sept au 29-sept</v>
      </c>
    </row>
    <row r="41" spans="10:24" x14ac:dyDescent="0.25">
      <c r="J41" s="91">
        <f t="shared" si="1"/>
        <v>40</v>
      </c>
      <c r="K41" s="80">
        <f t="shared" si="4"/>
        <v>43738</v>
      </c>
      <c r="L41" s="80">
        <f t="shared" si="3"/>
        <v>43744</v>
      </c>
      <c r="M41" s="79" t="str">
        <f t="shared" si="0"/>
        <v>du 30-sept au 06-oct</v>
      </c>
    </row>
    <row r="42" spans="10:24" x14ac:dyDescent="0.25">
      <c r="J42" s="91">
        <f t="shared" si="1"/>
        <v>41</v>
      </c>
      <c r="K42" s="80">
        <f t="shared" si="4"/>
        <v>43745</v>
      </c>
      <c r="L42" s="80">
        <f t="shared" si="3"/>
        <v>43751</v>
      </c>
      <c r="M42" s="79" t="str">
        <f t="shared" si="0"/>
        <v>du 07-oct au 13-oct</v>
      </c>
    </row>
    <row r="43" spans="10:24" x14ac:dyDescent="0.25">
      <c r="J43" s="91">
        <f t="shared" si="1"/>
        <v>42</v>
      </c>
      <c r="K43" s="80">
        <f t="shared" si="4"/>
        <v>43752</v>
      </c>
      <c r="L43" s="80">
        <f t="shared" si="3"/>
        <v>43758</v>
      </c>
      <c r="M43" s="79" t="str">
        <f t="shared" si="0"/>
        <v>du 14-oct au 20-oct</v>
      </c>
    </row>
    <row r="44" spans="10:24" x14ac:dyDescent="0.25">
      <c r="J44" s="91">
        <f t="shared" si="1"/>
        <v>43</v>
      </c>
      <c r="K44" s="80">
        <f t="shared" si="4"/>
        <v>43759</v>
      </c>
      <c r="L44" s="80">
        <f t="shared" si="3"/>
        <v>43765</v>
      </c>
      <c r="M44" s="79" t="str">
        <f t="shared" si="0"/>
        <v>du 21-oct au 27-oct</v>
      </c>
    </row>
    <row r="45" spans="10:24" x14ac:dyDescent="0.25">
      <c r="J45" s="91">
        <f t="shared" si="1"/>
        <v>44</v>
      </c>
      <c r="K45" s="80">
        <f t="shared" si="4"/>
        <v>43766</v>
      </c>
      <c r="L45" s="80">
        <f t="shared" si="3"/>
        <v>43772</v>
      </c>
      <c r="M45" s="79" t="str">
        <f t="shared" si="0"/>
        <v>du 28-oct au 03-nov</v>
      </c>
    </row>
    <row r="46" spans="10:24" x14ac:dyDescent="0.25">
      <c r="J46" s="91">
        <f t="shared" si="1"/>
        <v>45</v>
      </c>
      <c r="K46" s="80">
        <f t="shared" si="4"/>
        <v>43773</v>
      </c>
      <c r="L46" s="80">
        <f t="shared" si="3"/>
        <v>43779</v>
      </c>
      <c r="M46" s="79" t="str">
        <f t="shared" si="0"/>
        <v>du 04-nov au 10-nov</v>
      </c>
    </row>
    <row r="47" spans="10:24" x14ac:dyDescent="0.25">
      <c r="J47" s="91">
        <f t="shared" si="1"/>
        <v>46</v>
      </c>
      <c r="K47" s="80">
        <f t="shared" si="4"/>
        <v>43780</v>
      </c>
      <c r="L47" s="80">
        <f t="shared" si="3"/>
        <v>43786</v>
      </c>
      <c r="M47" s="79" t="str">
        <f t="shared" si="0"/>
        <v>du 11-nov au 17-nov</v>
      </c>
    </row>
    <row r="48" spans="10:24" x14ac:dyDescent="0.25">
      <c r="J48" s="91">
        <f t="shared" si="1"/>
        <v>47</v>
      </c>
      <c r="K48" s="80">
        <f t="shared" si="4"/>
        <v>43787</v>
      </c>
      <c r="L48" s="80">
        <f t="shared" si="3"/>
        <v>43793</v>
      </c>
      <c r="M48" s="79" t="str">
        <f t="shared" si="0"/>
        <v>du 18-nov au 24-nov</v>
      </c>
    </row>
    <row r="49" spans="10:13" x14ac:dyDescent="0.25">
      <c r="J49" s="91">
        <f t="shared" si="1"/>
        <v>48</v>
      </c>
      <c r="K49" s="80">
        <f t="shared" si="4"/>
        <v>43794</v>
      </c>
      <c r="L49" s="80">
        <f t="shared" si="3"/>
        <v>43800</v>
      </c>
      <c r="M49" s="79" t="str">
        <f t="shared" si="0"/>
        <v>du 25-nov au 01-déc</v>
      </c>
    </row>
    <row r="50" spans="10:13" x14ac:dyDescent="0.25">
      <c r="J50" s="91">
        <f t="shared" si="1"/>
        <v>49</v>
      </c>
      <c r="K50" s="80">
        <f t="shared" si="4"/>
        <v>43801</v>
      </c>
      <c r="L50" s="80">
        <f t="shared" si="3"/>
        <v>43807</v>
      </c>
      <c r="M50" s="79" t="str">
        <f t="shared" si="0"/>
        <v>du 02-déc au 08-déc</v>
      </c>
    </row>
    <row r="51" spans="10:13" x14ac:dyDescent="0.25">
      <c r="J51" s="91">
        <f t="shared" si="1"/>
        <v>50</v>
      </c>
      <c r="K51" s="80">
        <f t="shared" si="4"/>
        <v>43808</v>
      </c>
      <c r="L51" s="80">
        <f t="shared" si="3"/>
        <v>43814</v>
      </c>
      <c r="M51" s="79" t="str">
        <f t="shared" si="0"/>
        <v>du 09-déc au 15-déc</v>
      </c>
    </row>
    <row r="52" spans="10:13" x14ac:dyDescent="0.25">
      <c r="J52" s="91">
        <f t="shared" si="1"/>
        <v>51</v>
      </c>
      <c r="K52" s="80">
        <f t="shared" si="4"/>
        <v>43815</v>
      </c>
      <c r="L52" s="80">
        <f t="shared" si="3"/>
        <v>43821</v>
      </c>
      <c r="M52" s="79" t="str">
        <f t="shared" si="0"/>
        <v>du 16-déc au 22-déc</v>
      </c>
    </row>
    <row r="53" spans="10:13" x14ac:dyDescent="0.25">
      <c r="J53" s="91">
        <f t="shared" si="1"/>
        <v>52</v>
      </c>
      <c r="K53" s="80">
        <f t="shared" si="4"/>
        <v>43822</v>
      </c>
      <c r="L53" s="80">
        <f t="shared" si="3"/>
        <v>43828</v>
      </c>
      <c r="M53" s="79" t="str">
        <f t="shared" si="0"/>
        <v>du 23-déc au 29-déc</v>
      </c>
    </row>
    <row r="54" spans="10:13" x14ac:dyDescent="0.25">
      <c r="J54" s="91">
        <f t="shared" si="1"/>
        <v>53</v>
      </c>
      <c r="K54" s="80">
        <f t="shared" si="4"/>
        <v>43829</v>
      </c>
      <c r="L54" s="80">
        <f>DATE(An,12,31)</f>
        <v>43830</v>
      </c>
      <c r="M54" s="79" t="str">
        <f t="shared" si="0"/>
        <v>du 30-déc au 31-déc</v>
      </c>
    </row>
    <row r="55" spans="10:13" x14ac:dyDescent="0.25">
      <c r="J55" s="77"/>
      <c r="K55" s="80"/>
      <c r="L55" s="80"/>
    </row>
    <row r="56" spans="10:13" x14ac:dyDescent="0.25">
      <c r="J56" s="7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58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58">
        <v>43101</v>
      </c>
      <c r="B1" t="s">
        <v>42</v>
      </c>
      <c r="C1" t="s">
        <v>20</v>
      </c>
      <c r="D1" t="s">
        <v>119</v>
      </c>
      <c r="E1" t="s">
        <v>129</v>
      </c>
      <c r="F1" t="s">
        <v>130</v>
      </c>
      <c r="G1" t="s">
        <v>131</v>
      </c>
    </row>
    <row r="2" spans="1:10" x14ac:dyDescent="0.25">
      <c r="A2" s="58">
        <v>43106</v>
      </c>
      <c r="B2" t="s">
        <v>37</v>
      </c>
      <c r="C2" t="s">
        <v>40</v>
      </c>
      <c r="D2" t="s">
        <v>44</v>
      </c>
      <c r="E2" s="59">
        <f>A2+2</f>
        <v>43108</v>
      </c>
      <c r="F2" s="59">
        <f>A2+2</f>
        <v>43108</v>
      </c>
      <c r="G2" s="59">
        <f>A2+1</f>
        <v>43107</v>
      </c>
      <c r="H2" s="60" t="s">
        <v>133</v>
      </c>
      <c r="I2" s="60"/>
      <c r="J2" s="60"/>
    </row>
    <row r="3" spans="1:10" x14ac:dyDescent="0.25">
      <c r="A3" s="58">
        <v>43107</v>
      </c>
      <c r="H3" s="60"/>
      <c r="I3" s="60"/>
      <c r="J3" s="60"/>
    </row>
    <row r="4" spans="1:10" x14ac:dyDescent="0.25">
      <c r="A4" s="58">
        <v>43113</v>
      </c>
      <c r="H4" s="60"/>
      <c r="I4" s="60"/>
      <c r="J4" s="60"/>
    </row>
    <row r="5" spans="1:10" x14ac:dyDescent="0.25">
      <c r="A5" s="58">
        <v>43114</v>
      </c>
      <c r="B5" t="s">
        <v>120</v>
      </c>
      <c r="C5" t="s">
        <v>121</v>
      </c>
      <c r="D5" t="s">
        <v>122</v>
      </c>
      <c r="E5" s="62" t="s">
        <v>123</v>
      </c>
      <c r="F5" s="62" t="s">
        <v>126</v>
      </c>
      <c r="G5" s="62" t="s">
        <v>126</v>
      </c>
      <c r="H5" s="60" t="s">
        <v>132</v>
      </c>
      <c r="I5" s="60"/>
      <c r="J5" s="60"/>
    </row>
    <row r="6" spans="1:10" x14ac:dyDescent="0.25">
      <c r="A6" s="58">
        <v>43120</v>
      </c>
      <c r="B6" t="s">
        <v>120</v>
      </c>
      <c r="C6" t="s">
        <v>121</v>
      </c>
      <c r="D6" t="s">
        <v>122</v>
      </c>
      <c r="E6" s="62" t="s">
        <v>124</v>
      </c>
      <c r="F6" s="62" t="s">
        <v>124</v>
      </c>
      <c r="G6" s="62" t="s">
        <v>125</v>
      </c>
    </row>
    <row r="7" spans="1:10" x14ac:dyDescent="0.25">
      <c r="A7" s="58">
        <v>43121</v>
      </c>
    </row>
    <row r="8" spans="1:10" x14ac:dyDescent="0.25">
      <c r="A8" s="58">
        <v>43127</v>
      </c>
    </row>
    <row r="9" spans="1:10" x14ac:dyDescent="0.25">
      <c r="A9" s="58">
        <v>43128</v>
      </c>
      <c r="B9" t="s">
        <v>122</v>
      </c>
      <c r="C9" t="s">
        <v>134</v>
      </c>
      <c r="D9" t="s">
        <v>135</v>
      </c>
      <c r="E9" s="64">
        <f>A9-1</f>
        <v>43127</v>
      </c>
      <c r="F9" s="64">
        <f>A9-2</f>
        <v>43126</v>
      </c>
      <c r="G9" s="64">
        <f>A9-2</f>
        <v>43126</v>
      </c>
    </row>
    <row r="10" spans="1:10" x14ac:dyDescent="0.25">
      <c r="A10" s="58">
        <v>43134</v>
      </c>
      <c r="B10" t="s">
        <v>122</v>
      </c>
      <c r="C10" t="s">
        <v>134</v>
      </c>
      <c r="D10" t="s">
        <v>135</v>
      </c>
      <c r="E10" s="64">
        <f>A10+2</f>
        <v>43136</v>
      </c>
      <c r="F10" s="64">
        <f>A10+2</f>
        <v>43136</v>
      </c>
      <c r="G10" s="64">
        <f>A10+1</f>
        <v>43135</v>
      </c>
    </row>
    <row r="11" spans="1:10" x14ac:dyDescent="0.25">
      <c r="A11" s="58">
        <v>43135</v>
      </c>
    </row>
    <row r="12" spans="1:10" x14ac:dyDescent="0.25">
      <c r="A12" s="58">
        <v>43141</v>
      </c>
    </row>
    <row r="13" spans="1:10" x14ac:dyDescent="0.25">
      <c r="A13" s="58">
        <v>43142</v>
      </c>
    </row>
    <row r="14" spans="1:10" x14ac:dyDescent="0.25">
      <c r="A14" s="58">
        <v>43148</v>
      </c>
    </row>
    <row r="15" spans="1:10" x14ac:dyDescent="0.25">
      <c r="A15" s="58">
        <v>43149</v>
      </c>
    </row>
    <row r="16" spans="1:10" x14ac:dyDescent="0.25">
      <c r="A16" s="58">
        <v>43155</v>
      </c>
    </row>
    <row r="17" spans="1:1" x14ac:dyDescent="0.25">
      <c r="A17" s="58">
        <v>43156</v>
      </c>
    </row>
    <row r="18" spans="1:1" x14ac:dyDescent="0.25">
      <c r="A18" s="58">
        <v>43162</v>
      </c>
    </row>
    <row r="19" spans="1:1" x14ac:dyDescent="0.25">
      <c r="A19" s="58">
        <v>43163</v>
      </c>
    </row>
    <row r="20" spans="1:1" x14ac:dyDescent="0.25">
      <c r="A20" s="58">
        <v>43169</v>
      </c>
    </row>
    <row r="21" spans="1:1" x14ac:dyDescent="0.25">
      <c r="A21" s="58">
        <v>43170</v>
      </c>
    </row>
    <row r="22" spans="1:1" x14ac:dyDescent="0.25">
      <c r="A22" s="58">
        <v>43176</v>
      </c>
    </row>
    <row r="23" spans="1:1" x14ac:dyDescent="0.25">
      <c r="A23" s="58">
        <v>43177</v>
      </c>
    </row>
    <row r="24" spans="1:1" x14ac:dyDescent="0.25">
      <c r="A24" s="58">
        <v>43183</v>
      </c>
    </row>
    <row r="25" spans="1:1" x14ac:dyDescent="0.25">
      <c r="A25" s="58">
        <v>43184</v>
      </c>
    </row>
    <row r="26" spans="1:1" x14ac:dyDescent="0.25">
      <c r="A26" s="58">
        <v>43190</v>
      </c>
    </row>
    <row r="27" spans="1:1" x14ac:dyDescent="0.25">
      <c r="A27" s="58">
        <v>43191</v>
      </c>
    </row>
    <row r="28" spans="1:1" x14ac:dyDescent="0.25">
      <c r="A28" s="58">
        <v>43192</v>
      </c>
    </row>
    <row r="29" spans="1:1" x14ac:dyDescent="0.25">
      <c r="A29" s="58">
        <v>43197</v>
      </c>
    </row>
    <row r="30" spans="1:1" x14ac:dyDescent="0.25">
      <c r="A30" s="58">
        <v>43198</v>
      </c>
    </row>
    <row r="31" spans="1:1" x14ac:dyDescent="0.25">
      <c r="A31" s="58">
        <v>43204</v>
      </c>
    </row>
    <row r="32" spans="1:1" x14ac:dyDescent="0.25">
      <c r="A32" s="58">
        <v>43205</v>
      </c>
    </row>
    <row r="33" spans="1:1" x14ac:dyDescent="0.25">
      <c r="A33" s="58">
        <v>43211</v>
      </c>
    </row>
    <row r="34" spans="1:1" x14ac:dyDescent="0.25">
      <c r="A34" s="58">
        <v>43212</v>
      </c>
    </row>
    <row r="35" spans="1:1" x14ac:dyDescent="0.25">
      <c r="A35" s="58">
        <v>43218</v>
      </c>
    </row>
    <row r="36" spans="1:1" x14ac:dyDescent="0.25">
      <c r="A36" s="58">
        <v>43219</v>
      </c>
    </row>
    <row r="37" spans="1:1" x14ac:dyDescent="0.25">
      <c r="A37" s="58">
        <v>43221</v>
      </c>
    </row>
    <row r="38" spans="1:1" x14ac:dyDescent="0.25">
      <c r="A38" s="58">
        <v>43225</v>
      </c>
    </row>
    <row r="39" spans="1:1" x14ac:dyDescent="0.25">
      <c r="A39" s="58">
        <v>43226</v>
      </c>
    </row>
    <row r="40" spans="1:1" x14ac:dyDescent="0.25">
      <c r="A40" s="58">
        <v>43228</v>
      </c>
    </row>
    <row r="41" spans="1:1" x14ac:dyDescent="0.25">
      <c r="A41" s="58">
        <v>43230</v>
      </c>
    </row>
    <row r="42" spans="1:1" x14ac:dyDescent="0.25">
      <c r="A42" s="58">
        <v>43232</v>
      </c>
    </row>
    <row r="43" spans="1:1" x14ac:dyDescent="0.25">
      <c r="A43" s="58">
        <v>43233</v>
      </c>
    </row>
    <row r="44" spans="1:1" x14ac:dyDescent="0.25">
      <c r="A44" s="58">
        <v>43239</v>
      </c>
    </row>
    <row r="45" spans="1:1" x14ac:dyDescent="0.25">
      <c r="A45" s="58">
        <v>43240</v>
      </c>
    </row>
    <row r="46" spans="1:1" x14ac:dyDescent="0.25">
      <c r="A46" s="58">
        <v>43241</v>
      </c>
    </row>
    <row r="47" spans="1:1" x14ac:dyDescent="0.25">
      <c r="A47" s="58">
        <v>43246</v>
      </c>
    </row>
    <row r="48" spans="1:1" x14ac:dyDescent="0.25">
      <c r="A48" s="58">
        <v>43247</v>
      </c>
    </row>
    <row r="49" spans="1:1" x14ac:dyDescent="0.25">
      <c r="A49" s="58">
        <v>43253</v>
      </c>
    </row>
    <row r="50" spans="1:1" x14ac:dyDescent="0.25">
      <c r="A50" s="58">
        <v>43254</v>
      </c>
    </row>
    <row r="51" spans="1:1" x14ac:dyDescent="0.25">
      <c r="A51" s="58">
        <v>43260</v>
      </c>
    </row>
    <row r="52" spans="1:1" x14ac:dyDescent="0.25">
      <c r="A52" s="58">
        <v>43261</v>
      </c>
    </row>
    <row r="53" spans="1:1" x14ac:dyDescent="0.25">
      <c r="A53" s="58">
        <v>43267</v>
      </c>
    </row>
    <row r="54" spans="1:1" x14ac:dyDescent="0.25">
      <c r="A54" s="58">
        <v>43268</v>
      </c>
    </row>
    <row r="55" spans="1:1" x14ac:dyDescent="0.25">
      <c r="A55" s="58">
        <v>43274</v>
      </c>
    </row>
    <row r="56" spans="1:1" x14ac:dyDescent="0.25">
      <c r="A56" s="58">
        <v>43275</v>
      </c>
    </row>
    <row r="57" spans="1:1" x14ac:dyDescent="0.25">
      <c r="A57" s="58">
        <v>43281</v>
      </c>
    </row>
    <row r="58" spans="1:1" x14ac:dyDescent="0.25">
      <c r="A58" s="58">
        <v>43282</v>
      </c>
    </row>
    <row r="59" spans="1:1" x14ac:dyDescent="0.25">
      <c r="A59" s="58">
        <v>43288</v>
      </c>
    </row>
    <row r="60" spans="1:1" x14ac:dyDescent="0.25">
      <c r="A60" s="58">
        <v>43289</v>
      </c>
    </row>
    <row r="61" spans="1:1" x14ac:dyDescent="0.25">
      <c r="A61" s="58">
        <v>43295</v>
      </c>
    </row>
    <row r="62" spans="1:1" x14ac:dyDescent="0.25">
      <c r="A62" s="58">
        <v>43296</v>
      </c>
    </row>
    <row r="63" spans="1:1" x14ac:dyDescent="0.25">
      <c r="A63" s="58">
        <v>43302</v>
      </c>
    </row>
    <row r="64" spans="1:1" x14ac:dyDescent="0.25">
      <c r="A64" s="58">
        <v>43303</v>
      </c>
    </row>
    <row r="65" spans="1:1" x14ac:dyDescent="0.25">
      <c r="A65" s="58">
        <v>43309</v>
      </c>
    </row>
    <row r="66" spans="1:1" x14ac:dyDescent="0.25">
      <c r="A66" s="58">
        <v>43310</v>
      </c>
    </row>
    <row r="67" spans="1:1" x14ac:dyDescent="0.25">
      <c r="A67" s="58">
        <v>43316</v>
      </c>
    </row>
    <row r="68" spans="1:1" x14ac:dyDescent="0.25">
      <c r="A68" s="58">
        <v>43317</v>
      </c>
    </row>
    <row r="69" spans="1:1" x14ac:dyDescent="0.25">
      <c r="A69" s="58">
        <v>43323</v>
      </c>
    </row>
    <row r="70" spans="1:1" x14ac:dyDescent="0.25">
      <c r="A70" s="58">
        <v>43324</v>
      </c>
    </row>
    <row r="71" spans="1:1" x14ac:dyDescent="0.25">
      <c r="A71" s="58">
        <v>43327</v>
      </c>
    </row>
    <row r="72" spans="1:1" x14ac:dyDescent="0.25">
      <c r="A72" s="58">
        <v>43330</v>
      </c>
    </row>
    <row r="73" spans="1:1" x14ac:dyDescent="0.25">
      <c r="A73" s="58">
        <v>43331</v>
      </c>
    </row>
    <row r="74" spans="1:1" x14ac:dyDescent="0.25">
      <c r="A74" s="58">
        <v>43337</v>
      </c>
    </row>
    <row r="75" spans="1:1" x14ac:dyDescent="0.25">
      <c r="A75" s="58">
        <v>43338</v>
      </c>
    </row>
    <row r="76" spans="1:1" x14ac:dyDescent="0.25">
      <c r="A76" s="58">
        <v>43344</v>
      </c>
    </row>
    <row r="77" spans="1:1" x14ac:dyDescent="0.25">
      <c r="A77" s="58">
        <v>43345</v>
      </c>
    </row>
    <row r="78" spans="1:1" x14ac:dyDescent="0.25">
      <c r="A78" s="58">
        <v>43351</v>
      </c>
    </row>
    <row r="79" spans="1:1" x14ac:dyDescent="0.25">
      <c r="A79" s="58">
        <v>43352</v>
      </c>
    </row>
    <row r="80" spans="1:1" x14ac:dyDescent="0.25">
      <c r="A80" s="58">
        <v>43358</v>
      </c>
    </row>
    <row r="81" spans="1:1" x14ac:dyDescent="0.25">
      <c r="A81" s="58">
        <v>43359</v>
      </c>
    </row>
    <row r="82" spans="1:1" x14ac:dyDescent="0.25">
      <c r="A82" s="58">
        <v>43365</v>
      </c>
    </row>
    <row r="83" spans="1:1" x14ac:dyDescent="0.25">
      <c r="A83" s="58">
        <v>43366</v>
      </c>
    </row>
    <row r="84" spans="1:1" x14ac:dyDescent="0.25">
      <c r="A84" s="58">
        <v>43372</v>
      </c>
    </row>
    <row r="85" spans="1:1" x14ac:dyDescent="0.25">
      <c r="A85" s="58">
        <v>43373</v>
      </c>
    </row>
    <row r="86" spans="1:1" x14ac:dyDescent="0.25">
      <c r="A86" s="58">
        <v>43379</v>
      </c>
    </row>
    <row r="87" spans="1:1" x14ac:dyDescent="0.25">
      <c r="A87" s="58">
        <v>43380</v>
      </c>
    </row>
    <row r="88" spans="1:1" x14ac:dyDescent="0.25">
      <c r="A88" s="58">
        <v>43386</v>
      </c>
    </row>
    <row r="89" spans="1:1" x14ac:dyDescent="0.25">
      <c r="A89" s="58">
        <v>43387</v>
      </c>
    </row>
    <row r="90" spans="1:1" x14ac:dyDescent="0.25">
      <c r="A90" s="58">
        <v>43393</v>
      </c>
    </row>
    <row r="91" spans="1:1" x14ac:dyDescent="0.25">
      <c r="A91" s="58">
        <v>43394</v>
      </c>
    </row>
    <row r="92" spans="1:1" x14ac:dyDescent="0.25">
      <c r="A92" s="58">
        <v>43400</v>
      </c>
    </row>
    <row r="93" spans="1:1" x14ac:dyDescent="0.25">
      <c r="A93" s="58">
        <v>43401</v>
      </c>
    </row>
    <row r="94" spans="1:1" x14ac:dyDescent="0.25">
      <c r="A94" s="58">
        <v>43405</v>
      </c>
    </row>
    <row r="95" spans="1:1" x14ac:dyDescent="0.25">
      <c r="A95" s="58">
        <v>43407</v>
      </c>
    </row>
    <row r="96" spans="1:1" x14ac:dyDescent="0.25">
      <c r="A96" s="58">
        <v>43408</v>
      </c>
    </row>
    <row r="97" spans="1:1" x14ac:dyDescent="0.25">
      <c r="A97" s="58">
        <v>43414</v>
      </c>
    </row>
    <row r="98" spans="1:1" x14ac:dyDescent="0.25">
      <c r="A98" s="58">
        <v>43415</v>
      </c>
    </row>
    <row r="99" spans="1:1" x14ac:dyDescent="0.25">
      <c r="A99" s="58">
        <v>43421</v>
      </c>
    </row>
    <row r="100" spans="1:1" x14ac:dyDescent="0.25">
      <c r="A100" s="58">
        <v>43422</v>
      </c>
    </row>
    <row r="101" spans="1:1" x14ac:dyDescent="0.25">
      <c r="A101" s="58">
        <v>43428</v>
      </c>
    </row>
    <row r="102" spans="1:1" x14ac:dyDescent="0.25">
      <c r="A102" s="58">
        <v>43429</v>
      </c>
    </row>
    <row r="103" spans="1:1" x14ac:dyDescent="0.25">
      <c r="A103" s="58">
        <v>43435</v>
      </c>
    </row>
    <row r="104" spans="1:1" x14ac:dyDescent="0.25">
      <c r="A104" s="58">
        <v>43436</v>
      </c>
    </row>
    <row r="105" spans="1:1" x14ac:dyDescent="0.25">
      <c r="A105" s="58">
        <v>43442</v>
      </c>
    </row>
    <row r="106" spans="1:1" x14ac:dyDescent="0.25">
      <c r="A106" s="58">
        <v>43443</v>
      </c>
    </row>
    <row r="107" spans="1:1" x14ac:dyDescent="0.25">
      <c r="A107" s="58">
        <v>43449</v>
      </c>
    </row>
    <row r="108" spans="1:1" x14ac:dyDescent="0.25">
      <c r="A108" s="58">
        <v>43450</v>
      </c>
    </row>
    <row r="109" spans="1:1" x14ac:dyDescent="0.25">
      <c r="A109" s="58">
        <v>43456</v>
      </c>
    </row>
    <row r="110" spans="1:1" x14ac:dyDescent="0.25">
      <c r="A110" s="58">
        <v>43457</v>
      </c>
    </row>
    <row r="111" spans="1:1" x14ac:dyDescent="0.25">
      <c r="A111" s="58">
        <v>43459</v>
      </c>
    </row>
    <row r="112" spans="1:1" x14ac:dyDescent="0.25">
      <c r="A112" s="58">
        <v>43463</v>
      </c>
    </row>
    <row r="113" spans="1:1" x14ac:dyDescent="0.25">
      <c r="A113" s="58">
        <v>43464</v>
      </c>
    </row>
    <row r="114" spans="1:1" x14ac:dyDescent="0.25">
      <c r="A114" s="58">
        <v>43099</v>
      </c>
    </row>
    <row r="115" spans="1:1" x14ac:dyDescent="0.25">
      <c r="A115" s="58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expression" priority="38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A5:A1048576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26" t="s">
        <v>82</v>
      </c>
      <c r="B1" s="27" t="s">
        <v>11</v>
      </c>
      <c r="C1" s="28" t="s">
        <v>12</v>
      </c>
      <c r="D1" s="28" t="s">
        <v>13</v>
      </c>
      <c r="E1" s="28" t="s">
        <v>83</v>
      </c>
      <c r="F1" s="28" t="s">
        <v>14</v>
      </c>
      <c r="G1" s="28" t="s">
        <v>15</v>
      </c>
      <c r="H1" s="28" t="s">
        <v>16</v>
      </c>
      <c r="I1" s="28" t="s">
        <v>17</v>
      </c>
      <c r="J1" s="28"/>
      <c r="AJ1" s="26"/>
    </row>
    <row r="2" spans="1:36" ht="17.25" thickBot="1" x14ac:dyDescent="0.3">
      <c r="A2" s="26" t="s">
        <v>18</v>
      </c>
      <c r="B2" s="27"/>
      <c r="C2" s="27"/>
      <c r="D2" s="27"/>
      <c r="E2" s="29"/>
      <c r="F2" s="27"/>
      <c r="G2" s="27"/>
      <c r="H2" s="27"/>
      <c r="I2" s="29"/>
      <c r="J2" s="29"/>
    </row>
    <row r="3" spans="1:36" ht="17.25" thickBot="1" x14ac:dyDescent="0.3">
      <c r="A3" s="26" t="s">
        <v>19</v>
      </c>
      <c r="B3" s="28" t="s">
        <v>20</v>
      </c>
      <c r="C3" s="27" t="s">
        <v>21</v>
      </c>
      <c r="D3" s="27" t="s">
        <v>22</v>
      </c>
      <c r="E3" s="29"/>
      <c r="F3" s="27" t="s">
        <v>22</v>
      </c>
      <c r="G3" s="27" t="s">
        <v>23</v>
      </c>
      <c r="H3" s="27"/>
      <c r="I3" s="29"/>
      <c r="J3" s="29"/>
    </row>
    <row r="4" spans="1:36" ht="17.25" thickBot="1" x14ac:dyDescent="0.3">
      <c r="A4" s="26" t="s">
        <v>24</v>
      </c>
      <c r="B4" s="28"/>
      <c r="C4" s="27" t="s">
        <v>25</v>
      </c>
      <c r="D4" s="27" t="s">
        <v>26</v>
      </c>
      <c r="E4" s="29"/>
      <c r="F4" s="27" t="s">
        <v>26</v>
      </c>
      <c r="G4" s="27" t="s">
        <v>27</v>
      </c>
      <c r="H4" s="27"/>
      <c r="I4" s="29"/>
      <c r="J4" s="29"/>
    </row>
    <row r="5" spans="1:36" ht="17.25" thickBot="1" x14ac:dyDescent="0.3">
      <c r="A5" s="26" t="s">
        <v>28</v>
      </c>
      <c r="B5" s="28" t="s">
        <v>20</v>
      </c>
      <c r="C5" s="27" t="s">
        <v>22</v>
      </c>
      <c r="D5" s="27" t="s">
        <v>29</v>
      </c>
      <c r="E5" s="29"/>
      <c r="F5" s="27" t="s">
        <v>29</v>
      </c>
      <c r="G5" s="27" t="s">
        <v>30</v>
      </c>
      <c r="H5" s="27"/>
      <c r="I5" s="29"/>
      <c r="J5" s="29"/>
    </row>
    <row r="6" spans="1:36" ht="17.25" thickBot="1" x14ac:dyDescent="0.3">
      <c r="A6" s="26" t="s">
        <v>31</v>
      </c>
      <c r="B6" s="28"/>
      <c r="C6" s="27" t="s">
        <v>26</v>
      </c>
      <c r="D6" s="27" t="s">
        <v>32</v>
      </c>
      <c r="E6" s="30"/>
      <c r="F6" s="27" t="s">
        <v>32</v>
      </c>
      <c r="G6" s="27" t="s">
        <v>33</v>
      </c>
      <c r="H6" s="27"/>
      <c r="I6" s="30"/>
      <c r="J6" s="30"/>
    </row>
    <row r="7" spans="1:36" ht="17.25" thickBot="1" x14ac:dyDescent="0.3">
      <c r="A7" s="26" t="s">
        <v>34</v>
      </c>
      <c r="B7" s="28" t="s">
        <v>20</v>
      </c>
      <c r="C7" s="27" t="s">
        <v>29</v>
      </c>
      <c r="D7" s="27" t="s">
        <v>35</v>
      </c>
      <c r="E7" s="31" t="s">
        <v>36</v>
      </c>
      <c r="F7" s="27"/>
      <c r="G7" s="27" t="s">
        <v>37</v>
      </c>
      <c r="H7" s="27"/>
      <c r="I7" s="31" t="s">
        <v>32</v>
      </c>
      <c r="J7" s="31" t="s">
        <v>32</v>
      </c>
    </row>
    <row r="8" spans="1:36" ht="17.25" thickBot="1" x14ac:dyDescent="0.3">
      <c r="A8" s="26" t="s">
        <v>38</v>
      </c>
      <c r="B8" s="28"/>
      <c r="C8" s="27" t="s">
        <v>32</v>
      </c>
      <c r="D8" s="27" t="s">
        <v>39</v>
      </c>
      <c r="E8" s="29"/>
      <c r="F8" s="27"/>
      <c r="G8" s="27" t="s">
        <v>40</v>
      </c>
      <c r="H8" s="27"/>
      <c r="I8" s="29"/>
      <c r="J8" s="29"/>
    </row>
    <row r="9" spans="1:36" ht="17.25" thickBot="1" x14ac:dyDescent="0.3">
      <c r="A9" s="26" t="s">
        <v>41</v>
      </c>
      <c r="B9" s="32" t="s">
        <v>42</v>
      </c>
      <c r="C9" s="27" t="s">
        <v>35</v>
      </c>
      <c r="D9" s="27" t="s">
        <v>43</v>
      </c>
      <c r="E9" s="29"/>
      <c r="F9" s="27" t="s">
        <v>35</v>
      </c>
      <c r="G9" s="27" t="s">
        <v>44</v>
      </c>
      <c r="H9" s="27"/>
      <c r="I9" s="29"/>
      <c r="J9" s="29"/>
    </row>
    <row r="10" spans="1:36" ht="17.25" thickBot="1" x14ac:dyDescent="0.3">
      <c r="A10" s="26" t="s">
        <v>45</v>
      </c>
      <c r="B10" s="32" t="s">
        <v>42</v>
      </c>
      <c r="C10" s="27" t="s">
        <v>39</v>
      </c>
      <c r="D10" s="27" t="s">
        <v>46</v>
      </c>
      <c r="E10" s="29"/>
      <c r="F10" s="27" t="s">
        <v>39</v>
      </c>
      <c r="G10" s="27" t="s">
        <v>47</v>
      </c>
      <c r="H10" s="27"/>
      <c r="I10" s="29"/>
      <c r="J10" s="29"/>
    </row>
    <row r="11" spans="1:36" ht="17.25" thickBot="1" x14ac:dyDescent="0.3">
      <c r="A11" s="26" t="s">
        <v>48</v>
      </c>
      <c r="B11" s="32" t="s">
        <v>42</v>
      </c>
      <c r="C11" s="27" t="s">
        <v>43</v>
      </c>
      <c r="D11" s="27" t="s">
        <v>49</v>
      </c>
      <c r="E11" s="33" t="s">
        <v>50</v>
      </c>
      <c r="F11" s="27"/>
      <c r="G11" s="27" t="s">
        <v>36</v>
      </c>
      <c r="H11" s="27"/>
      <c r="I11" s="33" t="s">
        <v>23</v>
      </c>
      <c r="J11" s="33" t="s">
        <v>23</v>
      </c>
    </row>
    <row r="12" spans="1:36" ht="17.25" thickBot="1" x14ac:dyDescent="0.3">
      <c r="A12" s="26" t="s">
        <v>51</v>
      </c>
      <c r="B12" s="34" t="s">
        <v>20</v>
      </c>
      <c r="C12" s="27" t="s">
        <v>46</v>
      </c>
      <c r="D12" s="27" t="s">
        <v>52</v>
      </c>
      <c r="E12" s="35"/>
      <c r="F12" s="27"/>
      <c r="G12" s="27" t="s">
        <v>53</v>
      </c>
      <c r="H12" s="27"/>
      <c r="I12" s="35"/>
      <c r="J12" s="35"/>
    </row>
    <row r="13" spans="1:36" ht="17.25" thickBot="1" x14ac:dyDescent="0.3">
      <c r="A13" s="26" t="s">
        <v>54</v>
      </c>
      <c r="B13" s="34" t="s">
        <v>20</v>
      </c>
      <c r="C13" s="27" t="s">
        <v>49</v>
      </c>
      <c r="D13" s="27" t="s">
        <v>55</v>
      </c>
      <c r="E13" s="35"/>
      <c r="F13" s="27" t="s">
        <v>43</v>
      </c>
      <c r="G13" s="27" t="s">
        <v>50</v>
      </c>
      <c r="H13" s="27"/>
      <c r="I13" s="35"/>
      <c r="J13" s="35"/>
    </row>
    <row r="14" spans="1:36" ht="17.25" thickBot="1" x14ac:dyDescent="0.3">
      <c r="A14" s="26" t="s">
        <v>56</v>
      </c>
      <c r="B14" s="28" t="s">
        <v>20</v>
      </c>
      <c r="C14" s="27" t="s">
        <v>52</v>
      </c>
      <c r="D14" s="27" t="s">
        <v>23</v>
      </c>
      <c r="E14" s="29"/>
      <c r="F14" s="27" t="s">
        <v>46</v>
      </c>
      <c r="G14" s="27" t="s">
        <v>57</v>
      </c>
      <c r="H14" s="27"/>
      <c r="I14" s="29"/>
      <c r="J14" s="29"/>
    </row>
    <row r="15" spans="1:36" ht="17.25" thickBot="1" x14ac:dyDescent="0.3">
      <c r="A15" s="26" t="s">
        <v>58</v>
      </c>
      <c r="B15" s="28"/>
      <c r="C15" s="27" t="s">
        <v>55</v>
      </c>
      <c r="D15" s="27" t="s">
        <v>27</v>
      </c>
      <c r="E15" s="29"/>
      <c r="F15" s="27" t="s">
        <v>49</v>
      </c>
      <c r="G15" s="27" t="s">
        <v>35</v>
      </c>
      <c r="H15" s="27"/>
      <c r="I15" s="29"/>
      <c r="J15" s="29"/>
    </row>
    <row r="16" spans="1:36" ht="17.25" thickBot="1" x14ac:dyDescent="0.3">
      <c r="A16" s="26" t="s">
        <v>59</v>
      </c>
      <c r="B16" s="28" t="s">
        <v>60</v>
      </c>
      <c r="C16" s="27" t="s">
        <v>23</v>
      </c>
      <c r="D16" s="27" t="s">
        <v>30</v>
      </c>
      <c r="E16" s="29"/>
      <c r="F16" s="27" t="s">
        <v>52</v>
      </c>
      <c r="G16" s="27" t="s">
        <v>39</v>
      </c>
      <c r="H16" s="27"/>
      <c r="I16" s="29"/>
      <c r="J16" s="29"/>
    </row>
    <row r="17" spans="1:10" ht="17.25" thickBot="1" x14ac:dyDescent="0.3">
      <c r="A17" s="26" t="s">
        <v>61</v>
      </c>
      <c r="B17" s="28"/>
      <c r="C17" s="27" t="s">
        <v>27</v>
      </c>
      <c r="D17" s="27" t="s">
        <v>33</v>
      </c>
      <c r="E17" s="29"/>
      <c r="F17" s="27" t="s">
        <v>55</v>
      </c>
      <c r="G17" s="27" t="s">
        <v>43</v>
      </c>
      <c r="H17" s="27"/>
      <c r="I17" s="29"/>
      <c r="J17" s="29"/>
    </row>
    <row r="18" spans="1:10" ht="17.25" thickBot="1" x14ac:dyDescent="0.3">
      <c r="A18" s="26" t="s">
        <v>62</v>
      </c>
      <c r="B18" s="28" t="s">
        <v>60</v>
      </c>
      <c r="C18" s="27" t="s">
        <v>30</v>
      </c>
      <c r="D18" s="27" t="s">
        <v>37</v>
      </c>
      <c r="E18" s="29"/>
      <c r="F18" s="27" t="s">
        <v>23</v>
      </c>
      <c r="G18" s="27" t="s">
        <v>46</v>
      </c>
      <c r="H18" s="27"/>
      <c r="I18" s="29"/>
      <c r="J18" s="29"/>
    </row>
    <row r="19" spans="1:10" ht="15.75" customHeight="1" thickBot="1" x14ac:dyDescent="0.3">
      <c r="A19" s="26" t="s">
        <v>63</v>
      </c>
      <c r="B19" s="28"/>
      <c r="C19" s="27" t="s">
        <v>33</v>
      </c>
      <c r="D19" s="27" t="s">
        <v>40</v>
      </c>
      <c r="E19" s="29"/>
      <c r="F19" s="27" t="s">
        <v>27</v>
      </c>
      <c r="G19" s="27" t="s">
        <v>49</v>
      </c>
      <c r="H19" s="27"/>
      <c r="I19" s="29"/>
      <c r="J19" s="29"/>
    </row>
    <row r="20" spans="1:10" ht="17.25" thickBot="1" x14ac:dyDescent="0.3">
      <c r="A20" s="26" t="s">
        <v>64</v>
      </c>
      <c r="B20" s="32" t="s">
        <v>42</v>
      </c>
      <c r="C20" s="27" t="s">
        <v>37</v>
      </c>
      <c r="D20" s="27" t="s">
        <v>44</v>
      </c>
      <c r="E20" s="29"/>
      <c r="F20" s="27" t="s">
        <v>30</v>
      </c>
      <c r="G20" s="27" t="s">
        <v>52</v>
      </c>
      <c r="H20" s="27"/>
      <c r="I20" s="29"/>
      <c r="J20" s="29"/>
    </row>
    <row r="21" spans="1:10" ht="17.25" thickBot="1" x14ac:dyDescent="0.3">
      <c r="A21" s="26" t="s">
        <v>65</v>
      </c>
      <c r="B21" s="28"/>
      <c r="C21" s="27" t="s">
        <v>40</v>
      </c>
      <c r="D21" s="27" t="s">
        <v>47</v>
      </c>
      <c r="E21" s="29"/>
      <c r="F21" s="27" t="s">
        <v>33</v>
      </c>
      <c r="G21" s="27" t="s">
        <v>55</v>
      </c>
      <c r="H21" s="27"/>
      <c r="I21" s="29"/>
      <c r="J21" s="29"/>
    </row>
    <row r="22" spans="1:10" ht="17.25" thickBot="1" x14ac:dyDescent="0.3">
      <c r="A22" s="26" t="s">
        <v>66</v>
      </c>
      <c r="B22" s="36" t="s">
        <v>67</v>
      </c>
      <c r="C22" s="27" t="s">
        <v>44</v>
      </c>
      <c r="D22" s="27" t="s">
        <v>36</v>
      </c>
      <c r="E22" s="37" t="s">
        <v>25</v>
      </c>
      <c r="F22" s="27" t="s">
        <v>37</v>
      </c>
      <c r="H22" s="27" t="s">
        <v>68</v>
      </c>
      <c r="I22" s="37" t="s">
        <v>55</v>
      </c>
      <c r="J22" s="37" t="s">
        <v>55</v>
      </c>
    </row>
    <row r="23" spans="1:10" ht="17.25" thickBot="1" x14ac:dyDescent="0.3">
      <c r="A23" s="26" t="s">
        <v>69</v>
      </c>
      <c r="B23" s="36" t="s">
        <v>67</v>
      </c>
      <c r="C23" s="27" t="s">
        <v>47</v>
      </c>
      <c r="D23" s="27" t="s">
        <v>53</v>
      </c>
      <c r="E23" s="29"/>
      <c r="F23" s="27" t="s">
        <v>40</v>
      </c>
      <c r="H23" s="27" t="s">
        <v>70</v>
      </c>
      <c r="I23" s="29"/>
      <c r="J23" s="29"/>
    </row>
    <row r="24" spans="1:10" ht="17.25" thickBot="1" x14ac:dyDescent="0.3">
      <c r="A24" s="26" t="s">
        <v>71</v>
      </c>
      <c r="B24" s="36" t="s">
        <v>67</v>
      </c>
      <c r="C24" s="27" t="s">
        <v>36</v>
      </c>
      <c r="D24" s="27" t="s">
        <v>50</v>
      </c>
      <c r="E24" s="29"/>
      <c r="F24" s="27" t="s">
        <v>44</v>
      </c>
      <c r="G24" s="27" t="s">
        <v>21</v>
      </c>
      <c r="H24" s="27" t="s">
        <v>72</v>
      </c>
      <c r="I24" s="29"/>
      <c r="J24" s="29"/>
    </row>
    <row r="25" spans="1:10" ht="17.25" thickBot="1" x14ac:dyDescent="0.3">
      <c r="A25" s="26" t="s">
        <v>73</v>
      </c>
      <c r="B25" s="27"/>
      <c r="C25" s="27" t="s">
        <v>53</v>
      </c>
      <c r="D25" s="27" t="s">
        <v>57</v>
      </c>
      <c r="E25" s="29"/>
      <c r="F25" s="27" t="s">
        <v>47</v>
      </c>
      <c r="G25" s="27" t="s">
        <v>25</v>
      </c>
      <c r="H25" s="27"/>
      <c r="I25" s="29"/>
      <c r="J25" s="29"/>
    </row>
    <row r="26" spans="1:10" ht="17.25" thickBot="1" x14ac:dyDescent="0.3">
      <c r="A26" s="26" t="s">
        <v>73</v>
      </c>
      <c r="B26" s="27"/>
      <c r="C26" s="27" t="s">
        <v>50</v>
      </c>
      <c r="D26" s="27" t="s">
        <v>21</v>
      </c>
      <c r="E26" s="29"/>
      <c r="F26" s="27" t="s">
        <v>36</v>
      </c>
      <c r="G26" s="27" t="s">
        <v>22</v>
      </c>
      <c r="H26" s="27"/>
      <c r="I26" s="29"/>
      <c r="J26" s="29"/>
    </row>
    <row r="27" spans="1:10" ht="17.25" thickBot="1" x14ac:dyDescent="0.3">
      <c r="A27" s="26" t="s">
        <v>73</v>
      </c>
      <c r="B27" s="27"/>
      <c r="C27" s="27" t="s">
        <v>57</v>
      </c>
      <c r="D27" s="27" t="s">
        <v>25</v>
      </c>
      <c r="E27" s="29"/>
      <c r="F27" s="27" t="s">
        <v>53</v>
      </c>
      <c r="G27" s="27" t="s">
        <v>26</v>
      </c>
      <c r="H27" s="27"/>
      <c r="I27" s="29"/>
      <c r="J27" s="29"/>
    </row>
    <row r="28" spans="1:10" ht="17.25" thickBot="1" x14ac:dyDescent="0.3">
      <c r="A28" s="26" t="s">
        <v>73</v>
      </c>
      <c r="B28" s="27"/>
      <c r="C28" s="27"/>
      <c r="D28" s="27"/>
      <c r="E28" s="29"/>
      <c r="F28" s="27" t="s">
        <v>50</v>
      </c>
      <c r="G28" s="27" t="s">
        <v>29</v>
      </c>
      <c r="H28" s="27"/>
      <c r="I28" s="29"/>
      <c r="J28" s="29"/>
    </row>
    <row r="29" spans="1:10" ht="17.25" thickBot="1" x14ac:dyDescent="0.3">
      <c r="A29" s="26" t="s">
        <v>73</v>
      </c>
      <c r="B29" s="27"/>
      <c r="C29" s="27"/>
      <c r="D29" s="27"/>
      <c r="E29" s="29"/>
      <c r="F29" s="27" t="s">
        <v>57</v>
      </c>
      <c r="G29" s="27" t="s">
        <v>32</v>
      </c>
      <c r="H29" s="27"/>
      <c r="I29" s="29"/>
      <c r="J29" s="29"/>
    </row>
    <row r="30" spans="1:10" ht="17.25" thickBot="1" x14ac:dyDescent="0.3">
      <c r="A30" s="26" t="s">
        <v>73</v>
      </c>
      <c r="B30" s="27"/>
      <c r="C30" s="27"/>
      <c r="D30" s="27"/>
      <c r="E30" s="29"/>
      <c r="F30" s="27" t="s">
        <v>21</v>
      </c>
      <c r="G30" s="27"/>
      <c r="H30" s="27"/>
      <c r="I30" s="29"/>
      <c r="J30" s="29"/>
    </row>
    <row r="31" spans="1:10" ht="17.25" thickBot="1" x14ac:dyDescent="0.3">
      <c r="A31" s="26" t="s">
        <v>73</v>
      </c>
      <c r="B31" s="27"/>
      <c r="C31" s="27"/>
      <c r="D31" s="27"/>
      <c r="E31" s="29"/>
      <c r="F31" s="27" t="s">
        <v>25</v>
      </c>
      <c r="G31" s="27"/>
      <c r="H31" s="27"/>
      <c r="I31" s="29"/>
      <c r="J31" s="29"/>
    </row>
    <row r="32" spans="1:10" ht="15.75" thickBot="1" x14ac:dyDescent="0.3">
      <c r="A32" s="38"/>
      <c r="B32" s="39"/>
      <c r="C32" s="39"/>
      <c r="D32" s="39"/>
      <c r="E32" s="39"/>
      <c r="F32" s="39"/>
      <c r="G32" s="39"/>
      <c r="H32" s="39"/>
      <c r="I32" s="39"/>
      <c r="J32" s="40"/>
    </row>
    <row r="33" spans="1:10" ht="17.25" thickBot="1" x14ac:dyDescent="0.35">
      <c r="A33" s="41"/>
      <c r="B33" s="42" t="s">
        <v>74</v>
      </c>
      <c r="C33" s="43"/>
      <c r="D33" s="44">
        <v>1</v>
      </c>
      <c r="E33" s="42" t="s">
        <v>75</v>
      </c>
      <c r="F33" s="45">
        <v>2</v>
      </c>
      <c r="G33" s="42" t="s">
        <v>76</v>
      </c>
      <c r="H33" s="46">
        <v>3</v>
      </c>
      <c r="I33" s="42" t="s">
        <v>77</v>
      </c>
      <c r="J33" s="47"/>
    </row>
    <row r="34" spans="1:10" ht="15.75" thickBot="1" x14ac:dyDescent="0.3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7" spans="1:10" x14ac:dyDescent="0.25">
      <c r="B37" s="51" t="s">
        <v>78</v>
      </c>
      <c r="C37" s="17">
        <f>COUNTA(C2:C25)</f>
        <v>23</v>
      </c>
      <c r="D37" s="17">
        <f>COUNTA(D2:D25)</f>
        <v>23</v>
      </c>
      <c r="E37" s="17">
        <f>COUNTA(E2:E25)</f>
        <v>3</v>
      </c>
      <c r="F37" s="17">
        <f>COUNTA(F5:F25)</f>
        <v>17</v>
      </c>
      <c r="G37" s="17">
        <f>COUNTA(G2:G18)</f>
        <v>16</v>
      </c>
      <c r="H37" s="17"/>
      <c r="I37" s="17">
        <f>COUNTA(I2:I25)</f>
        <v>3</v>
      </c>
      <c r="J37" s="17">
        <f>COUNTA(J2:J25)</f>
        <v>3</v>
      </c>
    </row>
    <row r="38" spans="1:10" x14ac:dyDescent="0.25">
      <c r="B38" s="51" t="s">
        <v>79</v>
      </c>
      <c r="C38" s="17">
        <f>COUNTA(C25:C31)</f>
        <v>3</v>
      </c>
      <c r="D38" s="17">
        <f>COUNTA(D25:D31)</f>
        <v>3</v>
      </c>
      <c r="E38" s="17">
        <f>COUNTA(E25:E31)</f>
        <v>0</v>
      </c>
      <c r="F38" s="17">
        <f>COUNTA(F25:F30)</f>
        <v>6</v>
      </c>
      <c r="G38" s="17">
        <f>COUNTA(G29:G31)</f>
        <v>1</v>
      </c>
      <c r="H38" s="17"/>
      <c r="I38" s="17">
        <f>COUNTA(I25:I31)</f>
        <v>0</v>
      </c>
      <c r="J38" s="17">
        <f>COUNTA(J25:J31)</f>
        <v>0</v>
      </c>
    </row>
    <row r="39" spans="1:10" x14ac:dyDescent="0.25">
      <c r="B39" s="51" t="s">
        <v>80</v>
      </c>
      <c r="C39" s="17" t="str">
        <f t="array" ref="C39">IF(((COUNTA(C2:C31,)-1)-SUM(IF(COUNTIF(C2:C31,C2:C31)=1,1))),"Err_Double","OK")</f>
        <v>OK</v>
      </c>
      <c r="D39" s="17" t="str">
        <f t="array" ref="D39">IF(((COUNTA(D2:D31,)-1)-SUM(IF(COUNTIF(D2:D31,D2:D31)=1,1))),"Err_Double","OK")</f>
        <v>OK</v>
      </c>
      <c r="E39" s="17" t="str">
        <f t="array" ref="E39">IF(((COUNTA(E2:E31,)-1)-SUM(IF(COUNTIF(E2:E31,E2:E31)=1,1))),"Err_Double","OK")</f>
        <v>OK</v>
      </c>
      <c r="F39" s="17" t="str">
        <f t="array" ref="F39">IF(((COUNTA(F5:F30,)-1)-SUM(IF(COUNTIF(F5:F30,F5:F30)=1,1))),"Err_Double","OK")</f>
        <v>OK</v>
      </c>
      <c r="G39" s="17" t="str">
        <f t="array" ref="G39">IF(((COUNTA(G2:G31,)-1)-SUM(IF(COUNTIF(G2:G31,G2:G31)=1,1))),"Err_Double","OK")</f>
        <v>OK</v>
      </c>
      <c r="H39" s="17"/>
      <c r="I39" s="17" t="str">
        <f t="array" ref="I39">IF(((COUNTA(I2:I31,)-1)-SUM(IF(COUNTIF(I2:I31,I2:I31)=1,1))),"Err_Double","OK")</f>
        <v>OK</v>
      </c>
      <c r="J39" s="17" t="str">
        <f t="array" ref="J39">IF(((COUNTA(J2:J31,)-1)-SUM(IF(COUNTIF(J2:J31,J2:J31)=1,1))),"Err_Double","OK")</f>
        <v>OK</v>
      </c>
    </row>
    <row r="40" spans="1:10" x14ac:dyDescent="0.25">
      <c r="B40" s="51" t="s">
        <v>81</v>
      </c>
      <c r="C40" s="17">
        <f>COUNTA(C2:C31)</f>
        <v>25</v>
      </c>
      <c r="D40" s="17">
        <f>COUNTA(D2:D31)</f>
        <v>25</v>
      </c>
      <c r="E40" s="17">
        <f>COUNTA(E2:E31)</f>
        <v>3</v>
      </c>
      <c r="F40" s="17">
        <f>COUNTA(F5:F30)</f>
        <v>22</v>
      </c>
      <c r="G40" s="17">
        <f>COUNTA(G2:G31)</f>
        <v>25</v>
      </c>
      <c r="H40" s="17"/>
      <c r="I40" s="17">
        <f>COUNTA(I2:I31)</f>
        <v>3</v>
      </c>
      <c r="J40" s="17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:C3"/>
  <sheetViews>
    <sheetView showGridLines="0" workbookViewId="0">
      <selection activeCell="F30" sqref="F30"/>
    </sheetView>
  </sheetViews>
  <sheetFormatPr baseColWidth="10" defaultRowHeight="15" x14ac:dyDescent="0.25"/>
  <cols>
    <col min="1" max="1" width="19.85546875" bestFit="1" customWidth="1"/>
    <col min="2" max="3" width="3" bestFit="1" customWidth="1"/>
    <col min="4" max="5" width="5.85546875" bestFit="1" customWidth="1"/>
    <col min="6" max="6" width="20" bestFit="1" customWidth="1"/>
    <col min="7" max="7" width="22.42578125" bestFit="1" customWidth="1"/>
    <col min="8" max="8" width="26.42578125" bestFit="1" customWidth="1"/>
  </cols>
  <sheetData>
    <row r="1" spans="1:3" ht="52.5" customHeight="1" x14ac:dyDescent="0.25"/>
    <row r="3" spans="1:3" x14ac:dyDescent="0.25">
      <c r="A3" s="93" t="s">
        <v>214</v>
      </c>
      <c r="B3" s="92">
        <v>43829</v>
      </c>
      <c r="C3" s="92">
        <v>43830</v>
      </c>
    </row>
  </sheetData>
  <conditionalFormatting sqref="A3:C3">
    <cfRule type="expression" dxfId="1" priority="1" stopIfTrue="1">
      <formula>WEEKDAY(A$3,2)&gt;5</formula>
    </cfRule>
    <cfRule type="expression" dxfId="0" priority="2" stopIfTrue="1">
      <formula>COUNTIF(Feries,A$3)&gt;0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Cal</vt:lpstr>
      <vt:lpstr>Hebdotest</vt:lpstr>
      <vt:lpstr>Param</vt:lpstr>
      <vt:lpstr>FWE</vt:lpstr>
      <vt:lpstr>RefHebdo</vt:lpstr>
      <vt:lpstr>Print</vt:lpstr>
      <vt:lpstr>ACBag</vt:lpstr>
      <vt:lpstr>ACBpost</vt:lpstr>
      <vt:lpstr>An</vt:lpstr>
      <vt:lpstr>DBAAg</vt:lpstr>
      <vt:lpstr>FW</vt:lpstr>
      <vt:lpstr>MOIS</vt:lpstr>
      <vt:lpstr>Trim</vt:lpstr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ROCHART Édouard</cp:lastModifiedBy>
  <cp:lastPrinted>2016-11-04T16:08:35Z</cp:lastPrinted>
  <dcterms:created xsi:type="dcterms:W3CDTF">2016-09-12T08:37:33Z</dcterms:created>
  <dcterms:modified xsi:type="dcterms:W3CDTF">2016-11-07T09:12:46Z</dcterms:modified>
</cp:coreProperties>
</file>