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50" windowWidth="19440" windowHeight="8265"/>
  </bookViews>
  <sheets>
    <sheet name="Semainier" sheetId="11" r:id="rId1"/>
    <sheet name="Calendrier" sheetId="1" r:id="rId2"/>
    <sheet name="Paramètres" sheetId="2" state="hidden" r:id="rId3"/>
    <sheet name="Férie&amp;W-end" sheetId="3" r:id="rId4"/>
    <sheet name="Print" sheetId="14" r:id="rId5"/>
  </sheets>
  <functionGroups builtInGroupCount="17"/>
  <definedNames>
    <definedName name="_xlnm._FilterDatabase" localSheetId="1" hidden="1">Calendrier!$A$1:$C$367</definedName>
    <definedName name="_xlnm._FilterDatabase" localSheetId="3" hidden="1">'Férie&amp;W-end'!$A$1:$M$140</definedName>
    <definedName name="_xlnm._FilterDatabase" localSheetId="0" hidden="1">Semainier!$A$1:$AG$366</definedName>
    <definedName name="AbList1">OFFSET(Paramètres!$AD$1,1,,COUNTA(Paramètres!$AD:$AD)-1)</definedName>
    <definedName name="AbList2">OFFSET(Paramètres!$AM$1,1,,COUNTA(Paramètres!$AM:$AM)-1)</definedName>
    <definedName name="AbList3">OFFSET(Paramètres!$AV$1,1,,COUNTA(Paramètres!$AV:$AV)-1)</definedName>
    <definedName name="AbList4">OFFSET(Paramètres!$BE$1,1,,COUNTA(Paramètres!$BE:$BE)-1)</definedName>
    <definedName name="AbList5">OFFSET(Paramètres!$BN$1,1,,COUNTA(Paramètres!$BN:$BN)-1)</definedName>
    <definedName name="Abs">Paramètres!$A$8</definedName>
    <definedName name="AList1">OFFSET(Paramètres!$AG$1,1,,COUNTA(Paramètres!$AG:$AG)-1)</definedName>
    <definedName name="Alist2">OFFSET(Paramètres!$AP$1,1,,COUNTA(Paramètres!$AP:$AP)-1)</definedName>
    <definedName name="Alist3">OFFSET(Paramètres!$AY$1,1,,COUNTA(Paramètres!$AY:$AY)-1)</definedName>
    <definedName name="Alist4">OFFSET(Paramètres!$BH$1,1,,COUNTA(Paramètres!$BH:$BH)-1)</definedName>
    <definedName name="Alist5">OFFSET(Paramètres!$BQ$1,1,,COUNTA(Paramètres!$BQ:$BQ)-1)</definedName>
    <definedName name="An">Paramètres!$A$2</definedName>
    <definedName name="Année">OFFSET(Paramètres!$F$2,,,COUNTA(Paramètres!$F:$F)-1)</definedName>
    <definedName name="Aut">Paramètres!$T$7</definedName>
    <definedName name="Calend">OFFSET(Calendrier!$A$1,,,COUNTA(Calendrier!$A:$A),COUNTA(Calendrier!$1:$1))</definedName>
    <definedName name="Calendw">Semainier!s.début:INDEX(Semainier!$AG:$AG,Semainier!d.fin)</definedName>
    <definedName name="CalRps">OFFSET(Calendrier!$A$370,,,COUNTA(Calendrier!$A:$A),COUNTA(Calendrier!$A$370:A$370))</definedName>
    <definedName name="d.absents" localSheetId="2">Semainier!#REF!</definedName>
    <definedName name="d.absents" localSheetId="0">Semainier!$C$2:$Q$8</definedName>
    <definedName name="d.dates" localSheetId="2">Semainier!$A$2</definedName>
    <definedName name="d.dates" localSheetId="0">Semainier!$A$2:$A$8</definedName>
    <definedName name="d.données" localSheetId="2">Semainier!#REF!</definedName>
    <definedName name="d.données" localSheetId="0">Semainier!$C$2:$AC$8</definedName>
    <definedName name="d.fin" localSheetId="0">MATCH(9.99E+307,Semainier!$A:$A,1)</definedName>
    <definedName name="DVac">Paramètres!$T$3:$T$8</definedName>
    <definedName name="Etedeb">Paramètres!$T$6</definedName>
    <definedName name="Etefin">Paramètres!$U$6</definedName>
    <definedName name="Feries">OFFSET(Paramètres!$D$1,,,COUNTA(Paramètres!$D:$D)-1)</definedName>
    <definedName name="Fndeb">Paramètres!$T$3</definedName>
    <definedName name="FnFin">Paramètres!$U$3</definedName>
    <definedName name="FVac">Paramètres!$U$3:$U$8</definedName>
    <definedName name="FW">Paramètres!$L$2</definedName>
    <definedName name="FWE">OFFSET('Férie&amp;W-end'!$A$1,1,,COUNTA(Paramètres!$A:$A)-1)</definedName>
    <definedName name="Hiv">Paramètres!$T$4</definedName>
    <definedName name="MOIS">Paramètres!$J$2:$J$13</definedName>
    <definedName name="Noel">Paramètres!$T$8</definedName>
    <definedName name="NomAg">Paramètres!$A$10</definedName>
    <definedName name="NomPost">Paramètres!$A$6</definedName>
    <definedName name="PeriodeS">Paramètres!$S$2:$S$8</definedName>
    <definedName name="Post1">OFFSET(Paramètres!$AA$1,1,,COUNTA(Paramètres!$AA:$AA)-1)</definedName>
    <definedName name="Post2">OFFSET(Paramètres!$AJ$1,1,,COUNTA(Paramètres!$AJ:$AJ)-1)</definedName>
    <definedName name="Post3">OFFSET(Paramètres!$AS$1,1,,COUNTA(Paramètres!$AS:$AS)-1)</definedName>
    <definedName name="Post4">OFFSET(Paramètres!$BE$1,1,,COUNTA(Paramètres!$BE:$BE)-1)</definedName>
    <definedName name="Post5">OFFSET(Paramètres!$BN$1,1,,COUNTA(Paramètres!$BN:$BN)-1)</definedName>
    <definedName name="Pri">Paramètres!$T$5</definedName>
    <definedName name="s.début" localSheetId="0">Semainier!$A$1</definedName>
    <definedName name="Sect">Paramètres!$A$4</definedName>
    <definedName name="Secteur">OFFSET(Paramètres!$X$2,,,COUNTA(Paramètres!$X:$X)-1)</definedName>
    <definedName name="Trim">Paramètres!$H$2:$H$5</definedName>
    <definedName name="Version">Paramètres!$A$12</definedName>
    <definedName name="Week">Paramètres!$O$2:$O$54</definedName>
  </definedNames>
  <calcPr calcId="145621"/>
</workbook>
</file>

<file path=xl/calcChain.xml><?xml version="1.0" encoding="utf-8"?>
<calcChain xmlns="http://schemas.openxmlformats.org/spreadsheetml/2006/main">
  <c r="D380" i="11" l="1"/>
  <c r="E380" i="11"/>
  <c r="F380" i="11"/>
  <c r="G380" i="11"/>
  <c r="H380" i="11"/>
  <c r="I380" i="11"/>
  <c r="J380" i="11"/>
  <c r="K380" i="11"/>
  <c r="L380" i="11"/>
  <c r="M380" i="11"/>
  <c r="N380" i="11"/>
  <c r="O380" i="11"/>
  <c r="P380" i="11"/>
  <c r="Q380" i="11"/>
  <c r="R380" i="11"/>
  <c r="S380" i="11"/>
  <c r="T380" i="11"/>
  <c r="U380" i="11"/>
  <c r="V380" i="11"/>
  <c r="W380" i="11"/>
  <c r="X380" i="11"/>
  <c r="Y380" i="11"/>
  <c r="Z380" i="11"/>
  <c r="AA380" i="11"/>
  <c r="D381" i="11"/>
  <c r="E381" i="11"/>
  <c r="F381" i="11"/>
  <c r="G381" i="11"/>
  <c r="H381" i="11"/>
  <c r="I381" i="11"/>
  <c r="J381" i="11"/>
  <c r="K381" i="11"/>
  <c r="L381" i="11"/>
  <c r="M381" i="11"/>
  <c r="N381" i="11"/>
  <c r="O381" i="11"/>
  <c r="P381" i="11"/>
  <c r="Q381" i="11"/>
  <c r="R381" i="11"/>
  <c r="S381" i="11"/>
  <c r="T381" i="11"/>
  <c r="U381" i="11"/>
  <c r="V381" i="11"/>
  <c r="W381" i="11"/>
  <c r="X381" i="11"/>
  <c r="Y381" i="11"/>
  <c r="Z381" i="11"/>
  <c r="AA381" i="11"/>
  <c r="D382" i="11"/>
  <c r="E382" i="11"/>
  <c r="F382" i="11"/>
  <c r="G382" i="11"/>
  <c r="H382" i="11"/>
  <c r="I382" i="11"/>
  <c r="J382" i="11"/>
  <c r="K382" i="11"/>
  <c r="L382" i="11"/>
  <c r="M382" i="11"/>
  <c r="N382" i="11"/>
  <c r="O382" i="11"/>
  <c r="P382" i="11"/>
  <c r="Q382" i="11"/>
  <c r="R382" i="11"/>
  <c r="S382" i="11"/>
  <c r="T382" i="11"/>
  <c r="U382" i="11"/>
  <c r="V382" i="11"/>
  <c r="W382" i="11"/>
  <c r="X382" i="11"/>
  <c r="Y382" i="11"/>
  <c r="Z382" i="11"/>
  <c r="AA382" i="11"/>
  <c r="D383" i="11"/>
  <c r="E383" i="11"/>
  <c r="F383" i="11"/>
  <c r="G383" i="11"/>
  <c r="H383" i="11"/>
  <c r="I383" i="11"/>
  <c r="J383" i="11"/>
  <c r="K383" i="11"/>
  <c r="L383" i="11"/>
  <c r="M383" i="11"/>
  <c r="N383" i="11"/>
  <c r="O383" i="11"/>
  <c r="P383" i="11"/>
  <c r="Q383" i="11"/>
  <c r="R383" i="11"/>
  <c r="S383" i="11"/>
  <c r="T383" i="11"/>
  <c r="U383" i="11"/>
  <c r="V383" i="11"/>
  <c r="W383" i="11"/>
  <c r="X383" i="11"/>
  <c r="Y383" i="11"/>
  <c r="Z383" i="11"/>
  <c r="AA383" i="11"/>
  <c r="D384" i="11"/>
  <c r="E384" i="11"/>
  <c r="F384" i="11"/>
  <c r="G384" i="11"/>
  <c r="H384" i="11"/>
  <c r="I384" i="11"/>
  <c r="J384" i="11"/>
  <c r="K384" i="11"/>
  <c r="L384" i="11"/>
  <c r="M384" i="11"/>
  <c r="N384" i="11"/>
  <c r="O384" i="11"/>
  <c r="P384" i="11"/>
  <c r="Q384" i="11"/>
  <c r="R384" i="11"/>
  <c r="S384" i="11"/>
  <c r="T384" i="11"/>
  <c r="U384" i="11"/>
  <c r="V384" i="11"/>
  <c r="W384" i="11"/>
  <c r="X384" i="11"/>
  <c r="Y384" i="11"/>
  <c r="Z384" i="11"/>
  <c r="AA384" i="11"/>
  <c r="D385" i="11"/>
  <c r="E385" i="11"/>
  <c r="F385" i="11"/>
  <c r="G385" i="11"/>
  <c r="H385" i="11"/>
  <c r="I385" i="11"/>
  <c r="J385" i="11"/>
  <c r="K385" i="11"/>
  <c r="L385" i="11"/>
  <c r="M385" i="11"/>
  <c r="N385" i="11"/>
  <c r="O385" i="11"/>
  <c r="P385" i="11"/>
  <c r="Q385" i="11"/>
  <c r="R385" i="11"/>
  <c r="S385" i="11"/>
  <c r="T385" i="11"/>
  <c r="U385" i="11"/>
  <c r="V385" i="11"/>
  <c r="W385" i="11"/>
  <c r="X385" i="11"/>
  <c r="Y385" i="11"/>
  <c r="Z385" i="11"/>
  <c r="AA385" i="11"/>
  <c r="D386" i="11"/>
  <c r="E386" i="11"/>
  <c r="F386" i="11"/>
  <c r="G386" i="11"/>
  <c r="H386" i="11"/>
  <c r="I386" i="11"/>
  <c r="J386" i="11"/>
  <c r="K386" i="11"/>
  <c r="L386" i="11"/>
  <c r="M386" i="11"/>
  <c r="N386" i="11"/>
  <c r="O386" i="11"/>
  <c r="P386" i="11"/>
  <c r="Q386" i="11"/>
  <c r="R386" i="11"/>
  <c r="S386" i="11"/>
  <c r="T386" i="11"/>
  <c r="U386" i="11"/>
  <c r="V386" i="11"/>
  <c r="W386" i="11"/>
  <c r="X386" i="11"/>
  <c r="Y386" i="11"/>
  <c r="Z386" i="11"/>
  <c r="AA386" i="11"/>
  <c r="D387" i="11"/>
  <c r="E387" i="11"/>
  <c r="F387" i="11"/>
  <c r="G387" i="11"/>
  <c r="H387" i="11"/>
  <c r="I387" i="11"/>
  <c r="J387" i="11"/>
  <c r="K387" i="11"/>
  <c r="L387" i="11"/>
  <c r="M387" i="11"/>
  <c r="N387" i="11"/>
  <c r="O387" i="11"/>
  <c r="P387" i="11"/>
  <c r="Q387" i="11"/>
  <c r="R387" i="11"/>
  <c r="S387" i="11"/>
  <c r="T387" i="11"/>
  <c r="U387" i="11"/>
  <c r="V387" i="11"/>
  <c r="W387" i="11"/>
  <c r="X387" i="11"/>
  <c r="Y387" i="11"/>
  <c r="Z387" i="11"/>
  <c r="AA387" i="11"/>
  <c r="D388" i="11"/>
  <c r="E388" i="11"/>
  <c r="F388" i="11"/>
  <c r="G388" i="11"/>
  <c r="H388" i="11"/>
  <c r="I388" i="11"/>
  <c r="J388" i="11"/>
  <c r="K388" i="11"/>
  <c r="L388" i="11"/>
  <c r="M388" i="11"/>
  <c r="N388" i="11"/>
  <c r="O388" i="11"/>
  <c r="P388" i="11"/>
  <c r="Q388" i="11"/>
  <c r="R388" i="11"/>
  <c r="S388" i="11"/>
  <c r="T388" i="11"/>
  <c r="U388" i="11"/>
  <c r="V388" i="11"/>
  <c r="W388" i="11"/>
  <c r="X388" i="11"/>
  <c r="Y388" i="11"/>
  <c r="Z388" i="11"/>
  <c r="AA388" i="11"/>
  <c r="D389" i="11"/>
  <c r="E389" i="11"/>
  <c r="F389" i="11"/>
  <c r="G389" i="11"/>
  <c r="H389" i="11"/>
  <c r="I389" i="11"/>
  <c r="J389" i="11"/>
  <c r="K389" i="11"/>
  <c r="L389" i="11"/>
  <c r="M389" i="11"/>
  <c r="N389" i="11"/>
  <c r="O389" i="11"/>
  <c r="P389" i="11"/>
  <c r="Q389" i="11"/>
  <c r="R389" i="11"/>
  <c r="S389" i="11"/>
  <c r="T389" i="11"/>
  <c r="U389" i="11"/>
  <c r="V389" i="11"/>
  <c r="W389" i="11"/>
  <c r="X389" i="11"/>
  <c r="Y389" i="11"/>
  <c r="Z389" i="11"/>
  <c r="AA389" i="11"/>
  <c r="D390" i="11"/>
  <c r="E390" i="11"/>
  <c r="F390" i="11"/>
  <c r="G390" i="11"/>
  <c r="H390" i="11"/>
  <c r="I390" i="11"/>
  <c r="J390" i="11"/>
  <c r="K390" i="11"/>
  <c r="L390" i="11"/>
  <c r="M390" i="11"/>
  <c r="N390" i="11"/>
  <c r="O390" i="11"/>
  <c r="P390" i="11"/>
  <c r="Q390" i="11"/>
  <c r="R390" i="11"/>
  <c r="S390" i="11"/>
  <c r="T390" i="11"/>
  <c r="U390" i="11"/>
  <c r="V390" i="11"/>
  <c r="W390" i="11"/>
  <c r="X390" i="11"/>
  <c r="Y390" i="11"/>
  <c r="Z390" i="11"/>
  <c r="AA390" i="11"/>
  <c r="D391" i="11"/>
  <c r="E391" i="11"/>
  <c r="F391" i="11"/>
  <c r="G391" i="11"/>
  <c r="H391" i="11"/>
  <c r="I391" i="11"/>
  <c r="J391" i="11"/>
  <c r="K391" i="11"/>
  <c r="L391" i="11"/>
  <c r="M391" i="11"/>
  <c r="N391" i="11"/>
  <c r="O391" i="11"/>
  <c r="P391" i="11"/>
  <c r="Q391" i="11"/>
  <c r="R391" i="11"/>
  <c r="S391" i="11"/>
  <c r="T391" i="11"/>
  <c r="U391" i="11"/>
  <c r="V391" i="11"/>
  <c r="W391" i="11"/>
  <c r="X391" i="11"/>
  <c r="Y391" i="11"/>
  <c r="Z391" i="11"/>
  <c r="AA391" i="11"/>
  <c r="D392" i="11"/>
  <c r="E392" i="11"/>
  <c r="F392" i="11"/>
  <c r="G392" i="11"/>
  <c r="H392" i="11"/>
  <c r="I392" i="11"/>
  <c r="J392" i="11"/>
  <c r="K392" i="11"/>
  <c r="L392" i="11"/>
  <c r="M392" i="11"/>
  <c r="N392" i="11"/>
  <c r="O392" i="11"/>
  <c r="P392" i="11"/>
  <c r="Q392" i="11"/>
  <c r="R392" i="11"/>
  <c r="S392" i="11"/>
  <c r="T392" i="11"/>
  <c r="U392" i="11"/>
  <c r="V392" i="11"/>
  <c r="W392" i="11"/>
  <c r="X392" i="11"/>
  <c r="Y392" i="11"/>
  <c r="Z392" i="11"/>
  <c r="AA392" i="11"/>
  <c r="D393" i="11"/>
  <c r="E393" i="11"/>
  <c r="F393" i="11"/>
  <c r="G393" i="11"/>
  <c r="H393" i="11"/>
  <c r="I393" i="11"/>
  <c r="J393" i="11"/>
  <c r="K393" i="11"/>
  <c r="L393" i="11"/>
  <c r="M393" i="11"/>
  <c r="N393" i="11"/>
  <c r="O393" i="11"/>
  <c r="P393" i="11"/>
  <c r="Q393" i="11"/>
  <c r="R393" i="11"/>
  <c r="S393" i="11"/>
  <c r="T393" i="11"/>
  <c r="U393" i="11"/>
  <c r="V393" i="11"/>
  <c r="W393" i="11"/>
  <c r="X393" i="11"/>
  <c r="Y393" i="11"/>
  <c r="Z393" i="11"/>
  <c r="AA393" i="11"/>
  <c r="C381" i="11"/>
  <c r="C382" i="11"/>
  <c r="C383" i="11"/>
  <c r="C384" i="11"/>
  <c r="C385" i="11"/>
  <c r="C386" i="11"/>
  <c r="C387" i="11"/>
  <c r="C388" i="11"/>
  <c r="C389" i="11"/>
  <c r="C390" i="11"/>
  <c r="C391" i="11"/>
  <c r="C392" i="11"/>
  <c r="C393" i="11"/>
  <c r="C380" i="11"/>
  <c r="D371" i="11"/>
  <c r="D372" i="11"/>
  <c r="D373" i="11"/>
  <c r="D374" i="11"/>
  <c r="D375" i="11"/>
  <c r="D376" i="11"/>
  <c r="D370" i="11"/>
  <c r="C371" i="11"/>
  <c r="C372" i="11"/>
  <c r="C373" i="11"/>
  <c r="C374" i="11"/>
  <c r="C375" i="11"/>
  <c r="C376" i="11"/>
  <c r="C370" i="11"/>
  <c r="S371" i="1"/>
  <c r="S372" i="1"/>
  <c r="S373" i="1"/>
  <c r="S374" i="1"/>
  <c r="S375" i="1"/>
  <c r="S376" i="1"/>
  <c r="S377" i="1"/>
  <c r="S370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2" i="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E376" i="1"/>
  <c r="F376" i="1"/>
  <c r="G376" i="1"/>
  <c r="H376" i="1"/>
  <c r="I376" i="1"/>
  <c r="J376" i="1"/>
  <c r="K376" i="1"/>
  <c r="L376" i="1"/>
  <c r="M376" i="1"/>
  <c r="N376" i="1"/>
  <c r="O376" i="1"/>
  <c r="P376" i="1"/>
  <c r="Q376" i="1"/>
  <c r="E377" i="1"/>
  <c r="F377" i="1"/>
  <c r="G377" i="1"/>
  <c r="H377" i="1"/>
  <c r="I377" i="1"/>
  <c r="J377" i="1"/>
  <c r="K377" i="1"/>
  <c r="L377" i="1"/>
  <c r="M377" i="1"/>
  <c r="N377" i="1"/>
  <c r="O377" i="1"/>
  <c r="P377" i="1"/>
  <c r="Q377" i="1"/>
  <c r="D371" i="1"/>
  <c r="D372" i="1"/>
  <c r="D373" i="1"/>
  <c r="D374" i="1"/>
  <c r="D375" i="1"/>
  <c r="D376" i="1"/>
  <c r="D377" i="1"/>
  <c r="D370" i="1"/>
  <c r="G115" i="3"/>
  <c r="G114" i="3"/>
  <c r="B115" i="3"/>
  <c r="B114" i="3"/>
  <c r="G113" i="3"/>
  <c r="G112" i="3"/>
  <c r="B113" i="3"/>
  <c r="B112" i="3"/>
  <c r="G111" i="3"/>
  <c r="G110" i="3"/>
  <c r="B111" i="3"/>
  <c r="B110" i="3"/>
  <c r="G109" i="3"/>
  <c r="G108" i="3"/>
  <c r="B109" i="3"/>
  <c r="B108" i="3"/>
  <c r="G107" i="3"/>
  <c r="G106" i="3"/>
  <c r="B107" i="3"/>
  <c r="B106" i="3"/>
  <c r="G105" i="3"/>
  <c r="G104" i="3"/>
  <c r="B105" i="3"/>
  <c r="B104" i="3"/>
  <c r="G103" i="3"/>
  <c r="G102" i="3"/>
  <c r="B103" i="3"/>
  <c r="B102" i="3"/>
  <c r="G101" i="3"/>
  <c r="G100" i="3"/>
  <c r="B101" i="3"/>
  <c r="B100" i="3"/>
  <c r="G99" i="3"/>
  <c r="G98" i="3"/>
  <c r="B99" i="3"/>
  <c r="B98" i="3"/>
  <c r="G97" i="3"/>
  <c r="G96" i="3"/>
  <c r="B97" i="3"/>
  <c r="B96" i="3"/>
  <c r="G95" i="3"/>
  <c r="G94" i="3"/>
  <c r="B95" i="3"/>
  <c r="B94" i="3"/>
  <c r="G93" i="3"/>
  <c r="G92" i="3"/>
  <c r="B93" i="3"/>
  <c r="B92" i="3"/>
  <c r="G91" i="3"/>
  <c r="G90" i="3"/>
  <c r="B91" i="3"/>
  <c r="B90" i="3"/>
  <c r="G89" i="3"/>
  <c r="G88" i="3"/>
  <c r="B89" i="3"/>
  <c r="B88" i="3"/>
  <c r="G87" i="3"/>
  <c r="G86" i="3"/>
  <c r="B87" i="3"/>
  <c r="B86" i="3"/>
  <c r="G85" i="3"/>
  <c r="G84" i="3"/>
  <c r="B85" i="3"/>
  <c r="B84" i="3"/>
  <c r="G83" i="3"/>
  <c r="G82" i="3"/>
  <c r="B83" i="3"/>
  <c r="B82" i="3"/>
  <c r="G81" i="3"/>
  <c r="G80" i="3"/>
  <c r="B81" i="3"/>
  <c r="B80" i="3"/>
  <c r="G79" i="3"/>
  <c r="G78" i="3"/>
  <c r="B79" i="3"/>
  <c r="B78" i="3"/>
  <c r="G77" i="3"/>
  <c r="G76" i="3"/>
  <c r="B77" i="3"/>
  <c r="B76" i="3"/>
  <c r="G75" i="3"/>
  <c r="G74" i="3"/>
  <c r="B75" i="3"/>
  <c r="B74" i="3"/>
  <c r="G73" i="3"/>
  <c r="G72" i="3"/>
  <c r="B73" i="3"/>
  <c r="B72" i="3"/>
  <c r="G71" i="3"/>
  <c r="G70" i="3"/>
  <c r="B71" i="3"/>
  <c r="B70" i="3"/>
  <c r="G69" i="3"/>
  <c r="G68" i="3"/>
  <c r="B69" i="3"/>
  <c r="B68" i="3"/>
  <c r="G67" i="3"/>
  <c r="G66" i="3"/>
  <c r="B67" i="3"/>
  <c r="B66" i="3"/>
  <c r="G65" i="3"/>
  <c r="G64" i="3"/>
  <c r="B65" i="3"/>
  <c r="B64" i="3"/>
  <c r="G63" i="3"/>
  <c r="G62" i="3"/>
  <c r="B63" i="3"/>
  <c r="B62" i="3"/>
  <c r="G61" i="3"/>
  <c r="G60" i="3"/>
  <c r="B61" i="3"/>
  <c r="B60" i="3"/>
  <c r="G59" i="3"/>
  <c r="G58" i="3"/>
  <c r="B59" i="3"/>
  <c r="B58" i="3"/>
  <c r="G57" i="3"/>
  <c r="G56" i="3"/>
  <c r="B57" i="3"/>
  <c r="B56" i="3"/>
  <c r="G55" i="3"/>
  <c r="G54" i="3"/>
  <c r="B55" i="3"/>
  <c r="B54" i="3"/>
  <c r="G53" i="3"/>
  <c r="G52" i="3"/>
  <c r="B53" i="3"/>
  <c r="B52" i="3"/>
  <c r="G51" i="3"/>
  <c r="G50" i="3"/>
  <c r="B51" i="3"/>
  <c r="B50" i="3"/>
  <c r="G49" i="3"/>
  <c r="G48" i="3"/>
  <c r="B49" i="3"/>
  <c r="B48" i="3"/>
  <c r="G47" i="3"/>
  <c r="G46" i="3"/>
  <c r="B47" i="3"/>
  <c r="B46" i="3"/>
  <c r="G45" i="3"/>
  <c r="G44" i="3"/>
  <c r="B45" i="3"/>
  <c r="B44" i="3"/>
  <c r="G43" i="3"/>
  <c r="G42" i="3"/>
  <c r="B43" i="3"/>
  <c r="B42" i="3"/>
  <c r="G41" i="3"/>
  <c r="G40" i="3"/>
  <c r="B41" i="3"/>
  <c r="B40" i="3"/>
  <c r="G39" i="3"/>
  <c r="G38" i="3"/>
  <c r="B39" i="3"/>
  <c r="B38" i="3"/>
  <c r="G37" i="3"/>
  <c r="G36" i="3"/>
  <c r="B37" i="3"/>
  <c r="B36" i="3"/>
  <c r="G35" i="3"/>
  <c r="G34" i="3"/>
  <c r="B35" i="3"/>
  <c r="B34" i="3"/>
  <c r="G33" i="3"/>
  <c r="G32" i="3"/>
  <c r="B33" i="3"/>
  <c r="B32" i="3"/>
  <c r="G31" i="3"/>
  <c r="G30" i="3"/>
  <c r="B31" i="3"/>
  <c r="B30" i="3"/>
  <c r="G29" i="3"/>
  <c r="G28" i="3"/>
  <c r="B29" i="3"/>
  <c r="B28" i="3"/>
  <c r="G27" i="3"/>
  <c r="G26" i="3"/>
  <c r="B27" i="3"/>
  <c r="B26" i="3"/>
  <c r="G25" i="3"/>
  <c r="G24" i="3"/>
  <c r="B25" i="3"/>
  <c r="B24" i="3"/>
  <c r="G23" i="3"/>
  <c r="G22" i="3"/>
  <c r="B23" i="3"/>
  <c r="B22" i="3"/>
  <c r="G21" i="3"/>
  <c r="G20" i="3"/>
  <c r="B21" i="3"/>
  <c r="B20" i="3"/>
  <c r="G19" i="3"/>
  <c r="G18" i="3"/>
  <c r="B19" i="3"/>
  <c r="B18" i="3"/>
  <c r="G17" i="3"/>
  <c r="G16" i="3"/>
  <c r="B17" i="3"/>
  <c r="B16" i="3"/>
  <c r="G15" i="3"/>
  <c r="G14" i="3"/>
  <c r="B15" i="3"/>
  <c r="B14" i="3"/>
  <c r="G13" i="3"/>
  <c r="G12" i="3"/>
  <c r="B13" i="3"/>
  <c r="B12" i="3"/>
  <c r="G11" i="3"/>
  <c r="G10" i="3"/>
  <c r="B11" i="3"/>
  <c r="B10" i="3"/>
  <c r="G9" i="3"/>
  <c r="G8" i="3"/>
  <c r="B9" i="3"/>
  <c r="B8" i="3"/>
  <c r="G7" i="3"/>
  <c r="G6" i="3"/>
  <c r="B7" i="3"/>
  <c r="B6" i="3"/>
  <c r="G5" i="3"/>
  <c r="G4" i="3"/>
  <c r="B5" i="3"/>
  <c r="B4" i="3"/>
  <c r="G3" i="3"/>
  <c r="G2" i="3"/>
  <c r="B3" i="3"/>
  <c r="B2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D15" i="2" l="1"/>
  <c r="A1" i="1" l="1"/>
  <c r="A1" i="11" l="1"/>
  <c r="B116" i="3" l="1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D3" i="2" l="1"/>
  <c r="U8" i="2" l="1"/>
  <c r="U7" i="2"/>
  <c r="U5" i="2"/>
  <c r="U4" i="2"/>
  <c r="F2" i="3" l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20" i="3"/>
  <c r="F22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" i="3"/>
  <c r="BN1" i="2" l="1"/>
  <c r="BE1" i="2"/>
  <c r="AV1" i="2"/>
  <c r="AM1" i="2"/>
  <c r="AD1" i="2"/>
  <c r="F19" i="3" l="1"/>
  <c r="BQ1" i="2"/>
  <c r="BH1" i="2"/>
  <c r="BK1" i="2"/>
  <c r="BB1" i="2"/>
  <c r="AS1" i="2"/>
  <c r="F21" i="3" l="1"/>
  <c r="AY1" i="2"/>
  <c r="AP1" i="2"/>
  <c r="AG1" i="2"/>
  <c r="AJ1" i="2"/>
  <c r="AA1" i="2"/>
  <c r="F23" i="3" l="1"/>
  <c r="N54" i="2"/>
  <c r="L10" i="3" l="1"/>
  <c r="K10" i="3"/>
  <c r="J10" i="3"/>
  <c r="L9" i="3"/>
  <c r="K9" i="3"/>
  <c r="J9" i="3"/>
  <c r="L2" i="3"/>
  <c r="K2" i="3"/>
  <c r="J2" i="3"/>
  <c r="D14" i="2"/>
  <c r="D13" i="2"/>
  <c r="D12" i="2"/>
  <c r="D11" i="2"/>
  <c r="D10" i="2"/>
  <c r="D6" i="2"/>
  <c r="D5" i="2"/>
  <c r="D8" i="2"/>
  <c r="M2" i="2"/>
  <c r="D2" i="2"/>
  <c r="A2" i="11"/>
  <c r="A2" i="1"/>
  <c r="A3" i="1" l="1"/>
  <c r="C2" i="1"/>
  <c r="A3" i="11"/>
  <c r="B2" i="11"/>
  <c r="N2" i="2"/>
  <c r="O2" i="2" s="1"/>
  <c r="L2" i="2"/>
  <c r="L3" i="2" s="1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D7" i="2"/>
  <c r="D9" i="2"/>
  <c r="D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M3" i="2"/>
  <c r="N3" i="2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A300" i="11" l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M4" i="2"/>
  <c r="O3" i="2"/>
  <c r="A5" i="1"/>
  <c r="C4" i="1"/>
  <c r="B4" i="1"/>
  <c r="A361" i="11" l="1"/>
  <c r="A362" i="11" s="1"/>
  <c r="A363" i="11" s="1"/>
  <c r="A364" i="11" s="1"/>
  <c r="A365" i="11" s="1"/>
  <c r="M5" i="2"/>
  <c r="O4" i="2"/>
  <c r="A6" i="1"/>
  <c r="C5" i="1"/>
  <c r="B5" i="1"/>
  <c r="B364" i="11" l="1"/>
  <c r="B363" i="11"/>
  <c r="M6" i="2"/>
  <c r="O5" i="2"/>
  <c r="A7" i="1"/>
  <c r="C6" i="1"/>
  <c r="B365" i="11"/>
  <c r="A366" i="11"/>
  <c r="B6" i="1"/>
  <c r="E374" i="11" l="1"/>
  <c r="E371" i="11"/>
  <c r="E370" i="11"/>
  <c r="E373" i="11"/>
  <c r="E376" i="11"/>
  <c r="E375" i="11"/>
  <c r="A367" i="11"/>
  <c r="B367" i="11" s="1"/>
  <c r="B366" i="11"/>
  <c r="M7" i="2"/>
  <c r="O6" i="2"/>
  <c r="A8" i="1"/>
  <c r="C7" i="1"/>
  <c r="B4" i="11"/>
  <c r="B7" i="1"/>
  <c r="E372" i="11" l="1"/>
  <c r="M8" i="2"/>
  <c r="O7" i="2"/>
  <c r="A9" i="1"/>
  <c r="C8" i="1"/>
  <c r="B5" i="11"/>
  <c r="B8" i="1"/>
  <c r="M9" i="2" l="1"/>
  <c r="O8" i="2"/>
  <c r="A10" i="1"/>
  <c r="C9" i="1"/>
  <c r="B6" i="11"/>
  <c r="B9" i="1"/>
  <c r="M10" i="2" l="1"/>
  <c r="O9" i="2"/>
  <c r="A11" i="1"/>
  <c r="C10" i="1"/>
  <c r="B7" i="11"/>
  <c r="B10" i="1"/>
  <c r="M11" i="2" l="1"/>
  <c r="O10" i="2"/>
  <c r="A12" i="1"/>
  <c r="C11" i="1"/>
  <c r="B8" i="11"/>
  <c r="B11" i="1"/>
  <c r="M12" i="2" l="1"/>
  <c r="O11" i="2"/>
  <c r="A13" i="1"/>
  <c r="C12" i="1"/>
  <c r="B9" i="11"/>
  <c r="B12" i="1"/>
  <c r="M13" i="2" l="1"/>
  <c r="O12" i="2"/>
  <c r="A14" i="1"/>
  <c r="C13" i="1"/>
  <c r="B10" i="11"/>
  <c r="B13" i="1"/>
  <c r="M14" i="2" l="1"/>
  <c r="O13" i="2"/>
  <c r="A15" i="1"/>
  <c r="C14" i="1"/>
  <c r="B11" i="11"/>
  <c r="B14" i="1"/>
  <c r="M15" i="2" l="1"/>
  <c r="O14" i="2"/>
  <c r="A16" i="1"/>
  <c r="C15" i="1"/>
  <c r="B12" i="11"/>
  <c r="B15" i="1"/>
  <c r="M16" i="2" l="1"/>
  <c r="O15" i="2"/>
  <c r="A17" i="1"/>
  <c r="C16" i="1"/>
  <c r="B13" i="11"/>
  <c r="B16" i="1"/>
  <c r="M17" i="2" l="1"/>
  <c r="O16" i="2"/>
  <c r="A18" i="1"/>
  <c r="C17" i="1"/>
  <c r="B14" i="11"/>
  <c r="B17" i="1"/>
  <c r="M18" i="2" l="1"/>
  <c r="O17" i="2"/>
  <c r="A19" i="1"/>
  <c r="C18" i="1"/>
  <c r="B15" i="11"/>
  <c r="B18" i="1"/>
  <c r="M19" i="2" l="1"/>
  <c r="O18" i="2"/>
  <c r="A20" i="1"/>
  <c r="C19" i="1"/>
  <c r="B16" i="11"/>
  <c r="B19" i="1"/>
  <c r="M20" i="2" l="1"/>
  <c r="O19" i="2"/>
  <c r="A21" i="1"/>
  <c r="C20" i="1"/>
  <c r="B17" i="11"/>
  <c r="B20" i="1"/>
  <c r="M21" i="2" l="1"/>
  <c r="O20" i="2"/>
  <c r="A22" i="1"/>
  <c r="C21" i="1"/>
  <c r="B18" i="11"/>
  <c r="B21" i="1"/>
  <c r="M22" i="2" l="1"/>
  <c r="O21" i="2"/>
  <c r="A23" i="1"/>
  <c r="C22" i="1"/>
  <c r="B19" i="11"/>
  <c r="B22" i="1"/>
  <c r="M23" i="2" l="1"/>
  <c r="O22" i="2"/>
  <c r="A24" i="1"/>
  <c r="C23" i="1"/>
  <c r="B20" i="11"/>
  <c r="B23" i="1"/>
  <c r="M24" i="2" l="1"/>
  <c r="O23" i="2"/>
  <c r="A25" i="1"/>
  <c r="C24" i="1"/>
  <c r="B21" i="11"/>
  <c r="B24" i="1"/>
  <c r="M25" i="2" l="1"/>
  <c r="O24" i="2"/>
  <c r="A26" i="1"/>
  <c r="C25" i="1"/>
  <c r="B22" i="11"/>
  <c r="B25" i="1"/>
  <c r="M26" i="2" l="1"/>
  <c r="O25" i="2"/>
  <c r="A27" i="1"/>
  <c r="C26" i="1"/>
  <c r="B23" i="11"/>
  <c r="B26" i="1"/>
  <c r="M27" i="2" l="1"/>
  <c r="O26" i="2"/>
  <c r="A28" i="1"/>
  <c r="C27" i="1"/>
  <c r="B24" i="11"/>
  <c r="B27" i="1"/>
  <c r="M28" i="2" l="1"/>
  <c r="O27" i="2"/>
  <c r="A29" i="1"/>
  <c r="C28" i="1"/>
  <c r="B25" i="11"/>
  <c r="B28" i="1"/>
  <c r="M29" i="2" l="1"/>
  <c r="O28" i="2"/>
  <c r="A30" i="1"/>
  <c r="C29" i="1"/>
  <c r="B26" i="11"/>
  <c r="B29" i="1"/>
  <c r="M30" i="2" l="1"/>
  <c r="O29" i="2"/>
  <c r="A31" i="1"/>
  <c r="C31" i="1" s="1"/>
  <c r="C30" i="1"/>
  <c r="B27" i="11"/>
  <c r="B30" i="1"/>
  <c r="M31" i="2" l="1"/>
  <c r="O30" i="2"/>
  <c r="B28" i="11"/>
  <c r="A32" i="1"/>
  <c r="C32" i="1" s="1"/>
  <c r="B31" i="1"/>
  <c r="M32" i="2" l="1"/>
  <c r="O31" i="2"/>
  <c r="B29" i="11"/>
  <c r="A33" i="1"/>
  <c r="C33" i="1" s="1"/>
  <c r="B32" i="1"/>
  <c r="M33" i="2" l="1"/>
  <c r="O32" i="2"/>
  <c r="B30" i="11"/>
  <c r="A34" i="1"/>
  <c r="C34" i="1" s="1"/>
  <c r="B33" i="1"/>
  <c r="M34" i="2" l="1"/>
  <c r="O33" i="2"/>
  <c r="B31" i="11"/>
  <c r="A35" i="1"/>
  <c r="C35" i="1" s="1"/>
  <c r="B34" i="1"/>
  <c r="M35" i="2" l="1"/>
  <c r="O34" i="2"/>
  <c r="B32" i="11"/>
  <c r="A36" i="1"/>
  <c r="C36" i="1" s="1"/>
  <c r="B35" i="1"/>
  <c r="M36" i="2" l="1"/>
  <c r="O35" i="2"/>
  <c r="B33" i="11"/>
  <c r="A37" i="1"/>
  <c r="C37" i="1" s="1"/>
  <c r="B36" i="1"/>
  <c r="M37" i="2" l="1"/>
  <c r="O36" i="2"/>
  <c r="B34" i="11"/>
  <c r="A38" i="1"/>
  <c r="C38" i="1" s="1"/>
  <c r="B37" i="1"/>
  <c r="M38" i="2" l="1"/>
  <c r="O37" i="2"/>
  <c r="B35" i="11"/>
  <c r="A39" i="1"/>
  <c r="C39" i="1" s="1"/>
  <c r="B38" i="1"/>
  <c r="M39" i="2" l="1"/>
  <c r="O38" i="2"/>
  <c r="B36" i="11"/>
  <c r="A40" i="1"/>
  <c r="C40" i="1" s="1"/>
  <c r="B39" i="1"/>
  <c r="M40" i="2" l="1"/>
  <c r="O39" i="2"/>
  <c r="B37" i="11"/>
  <c r="A41" i="1"/>
  <c r="C41" i="1" s="1"/>
  <c r="B40" i="1"/>
  <c r="M41" i="2" l="1"/>
  <c r="O40" i="2"/>
  <c r="B38" i="11"/>
  <c r="A42" i="1"/>
  <c r="C42" i="1" s="1"/>
  <c r="B41" i="1"/>
  <c r="M42" i="2" l="1"/>
  <c r="O41" i="2"/>
  <c r="B39" i="11"/>
  <c r="A43" i="1"/>
  <c r="C43" i="1" s="1"/>
  <c r="B42" i="1"/>
  <c r="M43" i="2" l="1"/>
  <c r="O42" i="2"/>
  <c r="B40" i="11"/>
  <c r="A44" i="1"/>
  <c r="C44" i="1" s="1"/>
  <c r="B43" i="1"/>
  <c r="M44" i="2" l="1"/>
  <c r="O43" i="2"/>
  <c r="B41" i="11"/>
  <c r="A45" i="1"/>
  <c r="C45" i="1" s="1"/>
  <c r="B44" i="1"/>
  <c r="M45" i="2" l="1"/>
  <c r="O44" i="2"/>
  <c r="B42" i="11"/>
  <c r="A46" i="1"/>
  <c r="C46" i="1" s="1"/>
  <c r="B45" i="1"/>
  <c r="M46" i="2" l="1"/>
  <c r="O45" i="2"/>
  <c r="B43" i="11"/>
  <c r="A47" i="1"/>
  <c r="C47" i="1" s="1"/>
  <c r="B46" i="1"/>
  <c r="M47" i="2" l="1"/>
  <c r="O46" i="2"/>
  <c r="B44" i="11"/>
  <c r="A48" i="1"/>
  <c r="C48" i="1" s="1"/>
  <c r="B47" i="1"/>
  <c r="M48" i="2" l="1"/>
  <c r="O47" i="2"/>
  <c r="B45" i="11"/>
  <c r="A49" i="1"/>
  <c r="C49" i="1" s="1"/>
  <c r="B48" i="1"/>
  <c r="M49" i="2" l="1"/>
  <c r="O48" i="2"/>
  <c r="B46" i="11"/>
  <c r="A50" i="1"/>
  <c r="C50" i="1" s="1"/>
  <c r="B49" i="1"/>
  <c r="M50" i="2" l="1"/>
  <c r="O49" i="2"/>
  <c r="B47" i="11"/>
  <c r="A51" i="1"/>
  <c r="C51" i="1" s="1"/>
  <c r="B50" i="1"/>
  <c r="M51" i="2" l="1"/>
  <c r="O50" i="2"/>
  <c r="B48" i="11"/>
  <c r="A52" i="1"/>
  <c r="C52" i="1" s="1"/>
  <c r="B51" i="1"/>
  <c r="M52" i="2" l="1"/>
  <c r="O51" i="2"/>
  <c r="B49" i="11"/>
  <c r="A53" i="1"/>
  <c r="C53" i="1" s="1"/>
  <c r="B52" i="1"/>
  <c r="M53" i="2" l="1"/>
  <c r="O52" i="2"/>
  <c r="B50" i="11"/>
  <c r="A54" i="1"/>
  <c r="C54" i="1" s="1"/>
  <c r="B53" i="1"/>
  <c r="M54" i="2" l="1"/>
  <c r="O54" i="2" s="1"/>
  <c r="O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B365" i="1"/>
  <c r="C366" i="1" l="1"/>
  <c r="A367" i="1"/>
  <c r="B366" i="1"/>
  <c r="B367" i="1" l="1"/>
  <c r="C367" i="1"/>
</calcChain>
</file>

<file path=xl/sharedStrings.xml><?xml version="1.0" encoding="utf-8"?>
<sst xmlns="http://schemas.openxmlformats.org/spreadsheetml/2006/main" count="296" uniqueCount="212">
  <si>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</si>
  <si>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</si>
  <si>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</si>
  <si>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</si>
  <si>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</si>
  <si>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</si>
  <si>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</si>
  <si>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</si>
  <si>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</si>
  <si>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</si>
  <si>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</si>
  <si>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8h30</t>
  </si>
  <si>
    <t>Formation Accueil/ NC</t>
  </si>
  <si>
    <t>Sous-traitance</t>
  </si>
  <si>
    <t>Formation Ss-Traitance</t>
  </si>
  <si>
    <t>Formation Pneumatique</t>
  </si>
  <si>
    <t>Agent 2</t>
  </si>
  <si>
    <t>7h30</t>
  </si>
  <si>
    <t>Agent 3</t>
  </si>
  <si>
    <t>Formation Scan</t>
  </si>
  <si>
    <t>Formation Hémato spéc</t>
  </si>
  <si>
    <t>Formation Hormono-UBC</t>
  </si>
  <si>
    <t>Formation Distribution</t>
  </si>
  <si>
    <t>Total Agents</t>
  </si>
  <si>
    <t>iDS</t>
  </si>
  <si>
    <t>Statut</t>
  </si>
  <si>
    <t>CA</t>
  </si>
  <si>
    <t>Formation</t>
  </si>
  <si>
    <t>Secteur</t>
  </si>
  <si>
    <t>ACB</t>
  </si>
  <si>
    <t>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</si>
  <si>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</si>
  <si>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</si>
  <si>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</si>
  <si>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</si>
  <si>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</si>
  <si>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</si>
  <si>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</si>
  <si>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</si>
  <si>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</si>
  <si>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</si>
  <si>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</si>
  <si>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</si>
  <si>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</si>
  <si>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</si>
  <si>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</si>
  <si>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</si>
  <si>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</si>
  <si>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</si>
  <si>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</si>
  <si>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18h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</si>
  <si>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</si>
  <si>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</si>
  <si>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</si>
  <si>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</si>
  <si>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</si>
  <si>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</si>
  <si>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</si>
  <si>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</si>
  <si>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</si>
  <si>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</si>
  <si>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</si>
  <si>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</si>
  <si>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</si>
  <si>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</si>
  <si>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</si>
  <si>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</si>
  <si>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</si>
  <si>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</si>
  <si>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</si>
  <si>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</si>
  <si>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</si>
  <si>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</si>
  <si>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</si>
  <si>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</si>
  <si>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Vacances Scolaire</t>
  </si>
  <si>
    <t xml:space="preserve">Debut </t>
  </si>
  <si>
    <t>Fin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</si>
  <si>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</si>
  <si>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</si>
  <si>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</si>
  <si>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</si>
  <si>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</si>
  <si>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</si>
  <si>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</si>
  <si>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</si>
  <si>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</si>
  <si>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</si>
  <si>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</si>
  <si>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</si>
  <si>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</si>
  <si>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</si>
  <si>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</si>
  <si>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</si>
  <si>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</si>
  <si>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</si>
  <si>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</si>
  <si>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</si>
  <si>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</si>
  <si>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</si>
  <si>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</si>
  <si>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</si>
  <si>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</si>
  <si>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</si>
  <si>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</si>
  <si>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</si>
  <si>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</si>
  <si>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</si>
  <si>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</si>
  <si>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</si>
  <si>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</si>
  <si>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</si>
  <si>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</si>
  <si>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</si>
  <si>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</si>
  <si>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</si>
  <si>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</si>
  <si>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</si>
  <si>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</si>
  <si>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</si>
  <si>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</si>
  <si>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</si>
  <si>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</si>
  <si>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</si>
  <si>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</si>
  <si>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</si>
  <si>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</si>
  <si>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</si>
  <si>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</si>
  <si>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</si>
  <si>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</si>
  <si>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</si>
  <si>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</si>
  <si>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</si>
  <si>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</si>
  <si>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</si>
  <si>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</si>
  <si>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</si>
  <si>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</si>
  <si>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</si>
  <si>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</si>
  <si>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</si>
  <si>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</si>
  <si>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</si>
  <si>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t>Fériés</t>
  </si>
  <si>
    <t>Service</t>
  </si>
  <si>
    <t>Jeudi</t>
  </si>
  <si>
    <t>Vendredi</t>
  </si>
  <si>
    <t>Samedi</t>
  </si>
  <si>
    <t>Dimanche</t>
  </si>
  <si>
    <t>Microscope</t>
  </si>
  <si>
    <t>Genetique</t>
  </si>
  <si>
    <t>Total Agents en Poste</t>
  </si>
  <si>
    <t>Total Agents Absents</t>
  </si>
  <si>
    <t>Poste</t>
  </si>
  <si>
    <t>Hivers</t>
  </si>
  <si>
    <t>Printemps</t>
  </si>
  <si>
    <t>Été</t>
  </si>
  <si>
    <t>Automne</t>
  </si>
  <si>
    <t>Noël</t>
  </si>
  <si>
    <t>JS</t>
  </si>
  <si>
    <t>Absence</t>
  </si>
  <si>
    <t>Version</t>
  </si>
  <si>
    <t>Agent</t>
  </si>
  <si>
    <t>Reliquat Noël N-1</t>
  </si>
  <si>
    <t>Période</t>
  </si>
  <si>
    <t>iDS1</t>
  </si>
  <si>
    <t>iDR1</t>
  </si>
  <si>
    <t>iDA1</t>
  </si>
  <si>
    <t>iDS2</t>
  </si>
  <si>
    <t>iDR2</t>
  </si>
  <si>
    <t>iDA2</t>
  </si>
  <si>
    <t>iDS3</t>
  </si>
  <si>
    <t>iDR3</t>
  </si>
  <si>
    <t>iDA3</t>
  </si>
  <si>
    <t>iDS4</t>
  </si>
  <si>
    <t>iDR4</t>
  </si>
  <si>
    <t>iDA4</t>
  </si>
  <si>
    <t>iDS5</t>
  </si>
  <si>
    <t>iDR5</t>
  </si>
  <si>
    <t>iDA5</t>
  </si>
  <si>
    <r>
      <t>2</t>
    </r>
    <r>
      <rPr>
        <vertAlign val="superscript"/>
        <sz val="10"/>
        <rFont val="Calibri"/>
        <family val="2"/>
        <scheme val="minor"/>
      </rPr>
      <t xml:space="preserve">eme 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</si>
  <si>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 xml:space="preserve">eme 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</si>
  <si>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 xml:space="preserve">eme </t>
    </r>
    <r>
      <rPr>
        <sz val="10"/>
        <rFont val="Calibri"/>
        <family val="2"/>
        <scheme val="minor"/>
      </rPr>
      <t>Trimestre</t>
    </r>
  </si>
  <si>
    <t>Récapitulatifs</t>
  </si>
  <si>
    <t>1er Janvier N+1</t>
  </si>
  <si>
    <t>Saisie 2</t>
  </si>
  <si>
    <t>Saisie 3</t>
  </si>
  <si>
    <t>Hormono-UBC</t>
  </si>
  <si>
    <t>AURELA</t>
  </si>
  <si>
    <t>CROZZOLI</t>
  </si>
  <si>
    <t>DOMERGE</t>
  </si>
  <si>
    <t>FOURCROY</t>
  </si>
  <si>
    <t>FRANCISQUIN</t>
  </si>
  <si>
    <t>HADDAD</t>
  </si>
  <si>
    <t>KRID</t>
  </si>
  <si>
    <t>LAGREZE</t>
  </si>
  <si>
    <t>LE CHEVILLER</t>
  </si>
  <si>
    <t>LEJOYEUX</t>
  </si>
  <si>
    <t>LOPES</t>
  </si>
  <si>
    <t>MASRY</t>
  </si>
  <si>
    <t>MOTYL</t>
  </si>
  <si>
    <t>REZAIGUE</t>
  </si>
  <si>
    <t>SOUICI</t>
  </si>
  <si>
    <t>SYLLA</t>
  </si>
  <si>
    <t>TASSIN</t>
  </si>
  <si>
    <t>THIEBAUD</t>
  </si>
  <si>
    <t>ZARROUG</t>
  </si>
  <si>
    <t>2018</t>
  </si>
  <si>
    <t>Post2</t>
  </si>
  <si>
    <t>Ablist2</t>
  </si>
  <si>
    <t>Alist2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</si>
</sst>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$-40C]dddd\ dd\ mm\ yy"/>
    <numFmt numFmtId="166" formatCode="dd"/>
    <numFmt numFmtId="167" formatCode="dddd\ dd\ mmmm"/>
    <numFmt numFmtId="168" formatCode="dd\ mmm"/>
  </numFmts>
  <fonts count="21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111111"/>
      <name val="Courier New"/>
      <family val="3"/>
    </font>
    <font>
      <vertAlign val="superscript"/>
      <sz val="1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7" fillId="0" borderId="0"/>
  </cellStyleXfs>
  <cellXfs count="96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Alignment="1">
      <alignment horizontal="center" vertical="center"/>
    </xf>
    <xf numFmtId="0" fontId="0" fillId="3" borderId="0" xfId="0" applyFill="1"/>
    <xf numFmtId="0" fontId="4" fillId="2" borderId="0" xfId="0" applyFont="1" applyFill="1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0" fontId="8" fillId="0" borderId="0" xfId="0" applyFont="1"/>
    <xf numFmtId="0" fontId="9" fillId="4" borderId="0" xfId="0" applyFont="1" applyFill="1"/>
    <xf numFmtId="0" fontId="4" fillId="3" borderId="0" xfId="0" applyFont="1" applyFill="1" applyAlignment="1">
      <alignment horizontal="center" vertical="center"/>
    </xf>
    <xf numFmtId="14" fontId="0" fillId="4" borderId="0" xfId="0" applyNumberFormat="1" applyFill="1"/>
    <xf numFmtId="0" fontId="5" fillId="0" borderId="0" xfId="0" applyFont="1" applyBorder="1" applyAlignment="1">
      <alignment horizontal="center" vertical="center"/>
    </xf>
    <xf numFmtId="0" fontId="0" fillId="0" borderId="0" xfId="0"/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6" fillId="0" borderId="0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167" fontId="6" fillId="0" borderId="0" xfId="0" applyNumberFormat="1" applyFont="1" applyBorder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3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center"/>
    </xf>
    <xf numFmtId="0" fontId="0" fillId="3" borderId="0" xfId="0" applyFill="1" applyBorder="1"/>
    <xf numFmtId="0" fontId="4" fillId="2" borderId="0" xfId="0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164" fontId="14" fillId="0" borderId="0" xfId="0" quotePrefix="1" applyNumberFormat="1" applyFont="1" applyAlignment="1">
      <alignment horizontal="center" vertical="top"/>
    </xf>
    <xf numFmtId="164" fontId="17" fillId="0" borderId="0" xfId="0" applyNumberFormat="1" applyFont="1" applyFill="1" applyBorder="1" applyAlignment="1">
      <alignment horizontal="right" vertical="center"/>
    </xf>
    <xf numFmtId="164" fontId="19" fillId="0" borderId="0" xfId="0" applyNumberFormat="1" applyFont="1" applyFill="1" applyBorder="1" applyAlignment="1">
      <alignment horizontal="right"/>
    </xf>
    <xf numFmtId="14" fontId="0" fillId="0" borderId="0" xfId="0" applyNumberFormat="1" applyFill="1" applyBorder="1"/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/>
    <xf numFmtId="0" fontId="0" fillId="0" borderId="0" xfId="0" applyNumberFormat="1" applyBorder="1" applyAlignment="1"/>
    <xf numFmtId="0" fontId="17" fillId="0" borderId="0" xfId="0" applyNumberFormat="1" applyFont="1" applyBorder="1" applyAlignment="1">
      <alignment horizontal="center" vertical="top" textRotation="90" readingOrder="1"/>
    </xf>
    <xf numFmtId="0" fontId="17" fillId="0" borderId="0" xfId="0" applyNumberFormat="1" applyFont="1" applyBorder="1" applyAlignment="1">
      <alignment vertical="top" textRotation="90" readingOrder="1"/>
    </xf>
    <xf numFmtId="0" fontId="17" fillId="0" borderId="0" xfId="0" applyNumberFormat="1" applyFont="1" applyBorder="1" applyAlignment="1">
      <alignment readingOrder="1"/>
    </xf>
    <xf numFmtId="0" fontId="17" fillId="0" borderId="0" xfId="0" applyNumberFormat="1" applyFont="1" applyBorder="1" applyAlignment="1">
      <alignment horizontal="center" vertical="top" readingOrder="1"/>
    </xf>
    <xf numFmtId="168" fontId="6" fillId="0" borderId="0" xfId="0" applyNumberFormat="1" applyFont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0" fontId="0" fillId="5" borderId="0" xfId="0" applyFill="1" applyBorder="1"/>
    <xf numFmtId="0" fontId="2" fillId="5" borderId="0" xfId="0" applyFont="1" applyFill="1" applyBorder="1" applyAlignment="1">
      <alignment horizontal="center" vertical="center" wrapText="1"/>
    </xf>
    <xf numFmtId="0" fontId="2" fillId="5" borderId="0" xfId="0" quotePrefix="1" applyFont="1" applyFill="1" applyBorder="1" applyAlignment="1">
      <alignment horizontal="center" vertical="center" wrapText="1"/>
    </xf>
    <xf numFmtId="0" fontId="0" fillId="6" borderId="0" xfId="0" applyFill="1" applyBorder="1"/>
    <xf numFmtId="0" fontId="2" fillId="6" borderId="0" xfId="0" applyFont="1" applyFill="1" applyBorder="1" applyAlignment="1">
      <alignment horizontal="center" vertical="center" wrapText="1"/>
    </xf>
    <xf numFmtId="0" fontId="2" fillId="6" borderId="0" xfId="0" quotePrefix="1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quotePrefix="1" applyFont="1" applyFill="1" applyBorder="1" applyAlignment="1">
      <alignment horizontal="center" vertical="center" wrapText="1"/>
    </xf>
    <xf numFmtId="165" fontId="0" fillId="0" borderId="0" xfId="0" applyNumberFormat="1" applyBorder="1"/>
    <xf numFmtId="14" fontId="0" fillId="0" borderId="0" xfId="0" applyNumberFormat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 readingOrder="1"/>
    </xf>
    <xf numFmtId="0" fontId="20" fillId="0" borderId="0" xfId="0" applyNumberFormat="1" applyFont="1" applyBorder="1" applyAlignment="1">
      <alignment horizontal="center" vertical="center" textRotation="90" readingOrder="1"/>
    </xf>
    <xf numFmtId="164" fontId="12" fillId="0" borderId="1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left" vertical="center" textRotation="90" wrapText="1"/>
    </xf>
    <xf numFmtId="0" fontId="17" fillId="0" borderId="1" xfId="0" applyNumberFormat="1" applyFont="1" applyBorder="1" applyAlignment="1">
      <alignment horizontal="center" vertical="top" textRotation="90" readingOrder="1"/>
    </xf>
    <xf numFmtId="164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/>
    <xf numFmtId="0" fontId="0" fillId="0" borderId="1" xfId="0" applyBorder="1"/>
    <xf numFmtId="164" fontId="3" fillId="0" borderId="1" xfId="0" applyNumberFormat="1" applyFont="1" applyFill="1" applyBorder="1"/>
    <xf numFmtId="166" fontId="0" fillId="0" borderId="1" xfId="0" applyNumberFormat="1" applyBorder="1"/>
    <xf numFmtId="164" fontId="0" fillId="0" borderId="1" xfId="0" applyNumberFormat="1" applyFill="1" applyBorder="1"/>
    <xf numFmtId="0" fontId="0" fillId="0" borderId="1" xfId="0" applyNumberFormat="1" applyBorder="1"/>
    <xf numFmtId="0" fontId="13" fillId="0" borderId="1" xfId="0" applyNumberFormat="1" applyFont="1" applyFill="1" applyBorder="1" applyAlignment="1">
      <alignment horizontal="left" vertical="center" wrapText="1"/>
    </xf>
    <xf numFmtId="0" fontId="20" fillId="0" borderId="1" xfId="0" applyNumberFormat="1" applyFont="1" applyBorder="1" applyAlignment="1">
      <alignment horizontal="center" vertical="center" textRotation="90" readingOrder="1"/>
    </xf>
    <xf numFmtId="164" fontId="16" fillId="0" borderId="1" xfId="0" applyNumberFormat="1" applyFont="1" applyFill="1" applyBorder="1" applyAlignment="1">
      <alignment horizontal="right" vertical="center"/>
    </xf>
    <xf numFmtId="0" fontId="20" fillId="0" borderId="1" xfId="0" applyNumberFormat="1" applyFont="1" applyBorder="1" applyAlignment="1">
      <alignment horizontal="center" vertical="center" readingOrder="1"/>
    </xf>
    <xf numFmtId="164" fontId="17" fillId="0" borderId="1" xfId="0" applyNumberFormat="1" applyFont="1" applyFill="1" applyBorder="1" applyAlignment="1">
      <alignment horizontal="right" vertical="center"/>
    </xf>
    <xf numFmtId="164" fontId="18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/>
    <xf numFmtId="0" fontId="20" fillId="0" borderId="1" xfId="0" applyNumberFormat="1" applyFont="1" applyBorder="1" applyAlignment="1">
      <alignment horizontal="center" vertical="center" textRotation="90" wrapText="1" readingOrder="1"/>
    </xf>
    <xf numFmtId="0" fontId="1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17" fillId="0" borderId="1" xfId="0" applyNumberFormat="1" applyFont="1" applyBorder="1" applyAlignment="1">
      <alignment horizontal="center" vertical="top" readingOrder="1"/>
    </xf>
    <xf numFmtId="0" fontId="17" fillId="0" borderId="1" xfId="0" applyNumberFormat="1" applyFont="1" applyBorder="1" applyAlignment="1">
      <alignment horizontal="center" vertical="top" wrapText="1" readingOrder="1"/>
    </xf>
  </cellXfs>
  <cellStyles count="2">
    <cellStyle name="Normal" xfId="0" builtinId="0"/>
    <cellStyle name="Normal 2" xfId="1"/>
  </cellStyles>
  <dxfs count="36"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 patternType="lightTrellis">
          <fgColor theme="4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 patternType="lightTrellis">
          <fgColor theme="4" tint="0.79995117038483843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35"/>
      <tableStyleElement type="firstColumnStripe" dxfId="34"/>
      <tableStyleElement type="secondColumnStripe" dxfId="33"/>
    </tableStyle>
    <tableStyle name="Style de tableau 2" pivot="0" count="2">
      <tableStyleElement type="firstColumnStripe" dxfId="32"/>
      <tableStyleElement type="secondColumnStripe" dxfId="31"/>
    </tableStyle>
    <tableStyle name="Style de tableau 3" pivot="0" count="2">
      <tableStyleElement type="firstColumnStripe" dxfId="30"/>
      <tableStyleElement type="secondColumnStripe" dxfId="29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1828800</xdr:rowOff>
        </xdr:from>
        <xdr:to>
          <xdr:col>1</xdr:col>
          <xdr:colOff>0</xdr:colOff>
          <xdr:row>1</xdr:row>
          <xdr:rowOff>9525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absolute">
    <xdr:from>
      <xdr:col>0</xdr:col>
      <xdr:colOff>736221</xdr:colOff>
      <xdr:row>0</xdr:row>
      <xdr:rowOff>701257</xdr:rowOff>
    </xdr:from>
    <xdr:to>
      <xdr:col>0</xdr:col>
      <xdr:colOff>1917480</xdr:colOff>
      <xdr:row>0</xdr:row>
      <xdr:rowOff>977481</xdr:rowOff>
    </xdr:to>
    <xdr:sp macro="[0]!printhbd" textlink="">
      <xdr:nvSpPr>
        <xdr:cNvPr id="4" name="ZoneTexte 3"/>
        <xdr:cNvSpPr txBox="1"/>
      </xdr:nvSpPr>
      <xdr:spPr>
        <a:xfrm>
          <a:off x="736221" y="701257"/>
          <a:ext cx="1181259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123825</xdr:colOff>
          <xdr:row>0</xdr:row>
          <xdr:rowOff>876300</xdr:rowOff>
        </xdr:from>
        <xdr:to>
          <xdr:col>31</xdr:col>
          <xdr:colOff>47625</xdr:colOff>
          <xdr:row>1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85725</xdr:colOff>
          <xdr:row>0</xdr:row>
          <xdr:rowOff>200025</xdr:rowOff>
        </xdr:from>
        <xdr:to>
          <xdr:col>31</xdr:col>
          <xdr:colOff>0</xdr:colOff>
          <xdr:row>0</xdr:row>
          <xdr:rowOff>542925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1228725</xdr:colOff>
          <xdr:row>0</xdr:row>
          <xdr:rowOff>1933575</xdr:rowOff>
        </xdr:from>
        <xdr:to>
          <xdr:col>3</xdr:col>
          <xdr:colOff>0</xdr:colOff>
          <xdr:row>1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1933575</xdr:rowOff>
        </xdr:from>
        <xdr:to>
          <xdr:col>0</xdr:col>
          <xdr:colOff>1228725</xdr:colOff>
          <xdr:row>1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absolute">
    <xdr:from>
      <xdr:col>0</xdr:col>
      <xdr:colOff>394608</xdr:colOff>
      <xdr:row>0</xdr:row>
      <xdr:rowOff>604051</xdr:rowOff>
    </xdr:from>
    <xdr:to>
      <xdr:col>0</xdr:col>
      <xdr:colOff>1695450</xdr:colOff>
      <xdr:row>0</xdr:row>
      <xdr:rowOff>922991</xdr:rowOff>
    </xdr:to>
    <xdr:sp macro="[0]!Menu.Menu" textlink="">
      <xdr:nvSpPr>
        <xdr:cNvPr id="7" name="ZoneTexte 6"/>
        <xdr:cNvSpPr txBox="1"/>
      </xdr:nvSpPr>
      <xdr:spPr>
        <a:xfrm>
          <a:off x="394608" y="604051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37</xdr:col>
      <xdr:colOff>730250</xdr:colOff>
      <xdr:row>0</xdr:row>
      <xdr:rowOff>0</xdr:rowOff>
    </xdr:from>
    <xdr:to>
      <xdr:col>41</xdr:col>
      <xdr:colOff>282575</xdr:colOff>
      <xdr:row>0</xdr:row>
      <xdr:rowOff>406400</xdr:rowOff>
    </xdr:to>
    <xdr:sp macro="[0]!Rbt" textlink="">
      <xdr:nvSpPr>
        <xdr:cNvPr id="2" name="ZoneTexte 1"/>
        <xdr:cNvSpPr txBox="1"/>
      </xdr:nvSpPr>
      <xdr:spPr>
        <a:xfrm>
          <a:off x="8255000" y="0"/>
          <a:ext cx="1524000" cy="406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Calendrier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24</xdr:col>
      <xdr:colOff>111125</xdr:colOff>
      <xdr:row>0</xdr:row>
      <xdr:rowOff>381000</xdr:rowOff>
    </xdr:to>
    <xdr:sp macro="[0]!MisajAg" textlink="">
      <xdr:nvSpPr>
        <xdr:cNvPr id="4" name="ZoneTexte 2" hidden="1"/>
        <xdr:cNvSpPr txBox="1"/>
      </xdr:nvSpPr>
      <xdr:spPr>
        <a:xfrm>
          <a:off x="0" y="0"/>
          <a:ext cx="11969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466725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CX393"/>
  <sheetViews>
    <sheetView showGridLines="0" tabSelected="1" zoomScale="55" zoomScaleNormal="55" workbookViewId="0">
      <pane xSplit="2" ySplit="1" topLeftCell="C2" activePane="bottomRight" state="frozenSplit"/>
      <selection pane="topRight" activeCell="C1" sqref="C1"/>
      <selection pane="bottomLeft" activeCell="A2" sqref="A2"/>
      <selection pane="bottomRight" activeCell="D7" sqref="D7"/>
    </sheetView>
  </sheetViews>
  <sheetFormatPr baseColWidth="10" defaultColWidth="4.85546875" defaultRowHeight="18.75" x14ac:dyDescent="0.3"/>
  <cols>
    <col min="1" max="1" width="37.5703125" style="52" bestFit="1" customWidth="1"/>
    <col min="2" max="2" width="5.140625" style="53" hidden="1" customWidth="1"/>
    <col min="3" max="3" width="9.28515625" style="58" customWidth="1"/>
    <col min="4" max="5" width="13.140625" style="58" customWidth="1"/>
    <col min="6" max="34" width="8.7109375" style="58" customWidth="1"/>
    <col min="35" max="96" width="6.140625" style="58" customWidth="1"/>
    <col min="97" max="102" width="6.140625" style="57" customWidth="1"/>
    <col min="103" max="16384" width="4.85546875" style="54"/>
  </cols>
  <sheetData>
    <row r="1" spans="1:102" s="22" customFormat="1" ht="177" customHeight="1" x14ac:dyDescent="0.25">
      <c r="A1" s="74" t="str">
        <f>"                           Postes
 "&amp;"Année  "&amp;An</f>
        <v xml:space="preserve">                           Postes
 Année  2018</v>
      </c>
      <c r="B1" s="84" t="s">
        <v>119</v>
      </c>
      <c r="C1" s="85" t="s">
        <v>31</v>
      </c>
      <c r="D1" s="85" t="s">
        <v>32</v>
      </c>
      <c r="E1" s="85" t="s">
        <v>33</v>
      </c>
      <c r="F1" s="85" t="s">
        <v>34</v>
      </c>
      <c r="G1" s="85" t="s">
        <v>42</v>
      </c>
      <c r="H1" s="85" t="s">
        <v>35</v>
      </c>
      <c r="I1" s="85" t="s">
        <v>36</v>
      </c>
      <c r="J1" s="85" t="s">
        <v>43</v>
      </c>
      <c r="K1" s="85" t="s">
        <v>45</v>
      </c>
      <c r="L1" s="85" t="s">
        <v>44</v>
      </c>
      <c r="M1" s="85" t="s">
        <v>46</v>
      </c>
      <c r="N1" s="85" t="s">
        <v>37</v>
      </c>
      <c r="O1" s="85" t="s">
        <v>47</v>
      </c>
      <c r="P1" s="85" t="s">
        <v>49</v>
      </c>
      <c r="Q1" s="85" t="s">
        <v>48</v>
      </c>
      <c r="R1" s="85" t="s">
        <v>66</v>
      </c>
      <c r="S1" s="85" t="s">
        <v>67</v>
      </c>
      <c r="T1" s="85" t="s">
        <v>68</v>
      </c>
      <c r="U1" s="85" t="s">
        <v>69</v>
      </c>
      <c r="V1" s="85" t="s">
        <v>70</v>
      </c>
      <c r="W1" s="85" t="s">
        <v>71</v>
      </c>
      <c r="X1" s="85" t="s">
        <v>72</v>
      </c>
      <c r="Y1" s="85" t="s">
        <v>123</v>
      </c>
      <c r="Z1" s="85" t="s">
        <v>57</v>
      </c>
      <c r="AA1" s="85" t="s">
        <v>58</v>
      </c>
      <c r="AB1" s="73"/>
      <c r="AC1" s="73"/>
      <c r="AD1" s="73"/>
      <c r="AE1" s="73"/>
      <c r="AF1" s="73"/>
      <c r="AG1" s="73"/>
      <c r="AH1" s="73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</row>
    <row r="2" spans="1:102" s="22" customFormat="1" ht="30.75" customHeight="1" x14ac:dyDescent="0.3">
      <c r="A2" s="86">
        <f>DATE(An,1,1)</f>
        <v>43101</v>
      </c>
      <c r="B2" s="78">
        <f>INT((A2-DATE(YEAR(A2),1,3)+WEEKDAY(DATE(YEAR(A2),1,3))+5)/7)</f>
        <v>1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72"/>
      <c r="AC2" s="72"/>
      <c r="AD2" s="72"/>
      <c r="AE2" s="72"/>
      <c r="AF2" s="72"/>
      <c r="AG2" s="72"/>
      <c r="AH2" s="72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</row>
    <row r="3" spans="1:102" s="22" customFormat="1" ht="30.75" customHeight="1" x14ac:dyDescent="0.3">
      <c r="A3" s="86">
        <f>A2+1</f>
        <v>43102</v>
      </c>
      <c r="B3" s="78">
        <f t="shared" ref="B3:B62" si="0">INT((A3-DATE(YEAR(A3),1,3)+WEEKDAY(DATE(YEAR(A3),1,3))+5)/7)</f>
        <v>1</v>
      </c>
      <c r="C3" s="87"/>
      <c r="D3" s="87" t="s">
        <v>94</v>
      </c>
      <c r="E3" s="87" t="s">
        <v>94</v>
      </c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72"/>
      <c r="AC3" s="72"/>
      <c r="AD3" s="72"/>
      <c r="AE3" s="72"/>
      <c r="AF3" s="72"/>
      <c r="AG3" s="72"/>
      <c r="AH3" s="72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</row>
    <row r="4" spans="1:102" s="36" customFormat="1" ht="30.75" customHeight="1" x14ac:dyDescent="0.3">
      <c r="A4" s="86">
        <f t="shared" ref="A4:A67" si="1">A3+1</f>
        <v>43103</v>
      </c>
      <c r="B4" s="78">
        <f t="shared" si="0"/>
        <v>1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72"/>
      <c r="AC4" s="72"/>
      <c r="AD4" s="72"/>
      <c r="AE4" s="72"/>
      <c r="AF4" s="72"/>
      <c r="AG4" s="72"/>
      <c r="AH4" s="72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</row>
    <row r="5" spans="1:102" s="22" customFormat="1" ht="30.75" customHeight="1" x14ac:dyDescent="0.3">
      <c r="A5" s="86">
        <f t="shared" si="1"/>
        <v>43104</v>
      </c>
      <c r="B5" s="78">
        <f t="shared" si="0"/>
        <v>1</v>
      </c>
      <c r="C5" s="87" t="s">
        <v>98</v>
      </c>
      <c r="D5" s="87"/>
      <c r="E5" s="87"/>
      <c r="F5" s="87" t="s">
        <v>99</v>
      </c>
      <c r="G5" s="87"/>
      <c r="H5" s="87" t="s">
        <v>98</v>
      </c>
      <c r="I5" s="87"/>
      <c r="J5" s="87"/>
      <c r="K5" s="87"/>
      <c r="L5" s="87" t="s">
        <v>101</v>
      </c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72"/>
      <c r="AC5" s="72"/>
      <c r="AD5" s="72"/>
      <c r="AE5" s="72"/>
      <c r="AF5" s="72"/>
      <c r="AG5" s="72"/>
      <c r="AH5" s="72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</row>
    <row r="6" spans="1:102" s="22" customFormat="1" ht="30.75" customHeight="1" x14ac:dyDescent="0.3">
      <c r="A6" s="86">
        <f t="shared" si="1"/>
        <v>43105</v>
      </c>
      <c r="B6" s="78">
        <f t="shared" si="0"/>
        <v>1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72"/>
      <c r="AC6" s="72"/>
      <c r="AD6" s="72"/>
      <c r="AE6" s="72"/>
      <c r="AF6" s="72"/>
      <c r="AG6" s="72"/>
      <c r="AH6" s="72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</row>
    <row r="7" spans="1:102" s="22" customFormat="1" ht="30.75" customHeight="1" x14ac:dyDescent="0.3">
      <c r="A7" s="86">
        <f t="shared" si="1"/>
        <v>43106</v>
      </c>
      <c r="B7" s="78">
        <f t="shared" si="0"/>
        <v>1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72"/>
      <c r="AC7" s="72"/>
      <c r="AD7" s="72"/>
      <c r="AE7" s="72"/>
      <c r="AF7" s="72"/>
      <c r="AG7" s="72"/>
      <c r="AH7" s="72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</row>
    <row r="8" spans="1:102" s="22" customFormat="1" ht="30.75" customHeight="1" x14ac:dyDescent="0.3">
      <c r="A8" s="86">
        <f t="shared" si="1"/>
        <v>43107</v>
      </c>
      <c r="B8" s="78">
        <f t="shared" si="0"/>
        <v>1</v>
      </c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72"/>
      <c r="AC8" s="72"/>
      <c r="AD8" s="72"/>
      <c r="AE8" s="72"/>
      <c r="AF8" s="72"/>
      <c r="AG8" s="72"/>
      <c r="AH8" s="72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</row>
    <row r="9" spans="1:102" s="22" customFormat="1" ht="30.75" hidden="1" customHeight="1" x14ac:dyDescent="0.3">
      <c r="A9" s="86">
        <f t="shared" si="1"/>
        <v>43108</v>
      </c>
      <c r="B9" s="78">
        <f t="shared" si="0"/>
        <v>2</v>
      </c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72"/>
      <c r="AC9" s="72"/>
      <c r="AD9" s="72"/>
      <c r="AE9" s="72"/>
      <c r="AF9" s="72"/>
      <c r="AG9" s="72"/>
      <c r="AH9" s="72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</row>
    <row r="10" spans="1:102" s="22" customFormat="1" ht="30.75" hidden="1" customHeight="1" x14ac:dyDescent="0.3">
      <c r="A10" s="86">
        <f t="shared" si="1"/>
        <v>43109</v>
      </c>
      <c r="B10" s="78">
        <f t="shared" si="0"/>
        <v>2</v>
      </c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72"/>
      <c r="AC10" s="72"/>
      <c r="AD10" s="72"/>
      <c r="AE10" s="72"/>
      <c r="AF10" s="72"/>
      <c r="AG10" s="72"/>
      <c r="AH10" s="72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</row>
    <row r="11" spans="1:102" s="22" customFormat="1" ht="30.75" hidden="1" customHeight="1" x14ac:dyDescent="0.3">
      <c r="A11" s="86">
        <f t="shared" si="1"/>
        <v>43110</v>
      </c>
      <c r="B11" s="78">
        <f t="shared" si="0"/>
        <v>2</v>
      </c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72"/>
      <c r="AC11" s="72"/>
      <c r="AD11" s="72"/>
      <c r="AE11" s="72"/>
      <c r="AF11" s="72"/>
      <c r="AG11" s="72"/>
      <c r="AH11" s="72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</row>
    <row r="12" spans="1:102" s="22" customFormat="1" ht="30.75" hidden="1" customHeight="1" x14ac:dyDescent="0.3">
      <c r="A12" s="86">
        <f t="shared" si="1"/>
        <v>43111</v>
      </c>
      <c r="B12" s="78">
        <f t="shared" si="0"/>
        <v>2</v>
      </c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72"/>
      <c r="AC12" s="72"/>
      <c r="AD12" s="72"/>
      <c r="AE12" s="72"/>
      <c r="AF12" s="72"/>
      <c r="AG12" s="72"/>
      <c r="AH12" s="72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</row>
    <row r="13" spans="1:102" s="22" customFormat="1" ht="30.75" hidden="1" customHeight="1" x14ac:dyDescent="0.3">
      <c r="A13" s="86">
        <f t="shared" si="1"/>
        <v>43112</v>
      </c>
      <c r="B13" s="78">
        <f t="shared" si="0"/>
        <v>2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72"/>
      <c r="AC13" s="72"/>
      <c r="AD13" s="72"/>
      <c r="AE13" s="72"/>
      <c r="AF13" s="72"/>
      <c r="AG13" s="72"/>
      <c r="AH13" s="72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</row>
    <row r="14" spans="1:102" s="22" customFormat="1" ht="30.75" hidden="1" customHeight="1" x14ac:dyDescent="0.3">
      <c r="A14" s="86">
        <f t="shared" si="1"/>
        <v>43113</v>
      </c>
      <c r="B14" s="78">
        <f t="shared" si="0"/>
        <v>2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72"/>
      <c r="AC14" s="72"/>
      <c r="AD14" s="72"/>
      <c r="AE14" s="72"/>
      <c r="AF14" s="72"/>
      <c r="AG14" s="72"/>
      <c r="AH14" s="72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</row>
    <row r="15" spans="1:102" s="22" customFormat="1" ht="30.75" hidden="1" customHeight="1" x14ac:dyDescent="0.3">
      <c r="A15" s="86">
        <f t="shared" si="1"/>
        <v>43114</v>
      </c>
      <c r="B15" s="78">
        <f t="shared" si="0"/>
        <v>2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72"/>
      <c r="AC15" s="72"/>
      <c r="AD15" s="72"/>
      <c r="AE15" s="72"/>
      <c r="AF15" s="72"/>
      <c r="AG15" s="72"/>
      <c r="AH15" s="72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</row>
    <row r="16" spans="1:102" s="22" customFormat="1" ht="30.75" hidden="1" customHeight="1" x14ac:dyDescent="0.3">
      <c r="A16" s="86">
        <f t="shared" si="1"/>
        <v>43115</v>
      </c>
      <c r="B16" s="78">
        <f t="shared" si="0"/>
        <v>3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72"/>
      <c r="AC16" s="72"/>
      <c r="AD16" s="72"/>
      <c r="AE16" s="72"/>
      <c r="AF16" s="72"/>
      <c r="AG16" s="72"/>
      <c r="AH16" s="72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</row>
    <row r="17" spans="1:102" s="22" customFormat="1" ht="30.75" hidden="1" customHeight="1" x14ac:dyDescent="0.3">
      <c r="A17" s="86">
        <f t="shared" si="1"/>
        <v>43116</v>
      </c>
      <c r="B17" s="78">
        <f t="shared" si="0"/>
        <v>3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72"/>
      <c r="AC17" s="72"/>
      <c r="AD17" s="72"/>
      <c r="AE17" s="72"/>
      <c r="AF17" s="72"/>
      <c r="AG17" s="72"/>
      <c r="AH17" s="72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CW17" s="57"/>
      <c r="CX17" s="57"/>
    </row>
    <row r="18" spans="1:102" s="22" customFormat="1" ht="30.75" hidden="1" customHeight="1" x14ac:dyDescent="0.3">
      <c r="A18" s="86">
        <f t="shared" si="1"/>
        <v>43117</v>
      </c>
      <c r="B18" s="78">
        <f t="shared" si="0"/>
        <v>3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72"/>
      <c r="AC18" s="72"/>
      <c r="AD18" s="72"/>
      <c r="AE18" s="72"/>
      <c r="AF18" s="72"/>
      <c r="AG18" s="72"/>
      <c r="AH18" s="72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/>
      <c r="BO18" s="57"/>
      <c r="BP18" s="57"/>
      <c r="BQ18" s="57"/>
      <c r="BR18" s="57"/>
      <c r="BS18" s="57"/>
      <c r="BT18" s="57"/>
      <c r="BU18" s="57"/>
      <c r="BV18" s="57"/>
      <c r="BW18" s="57"/>
      <c r="BX18" s="57"/>
      <c r="BY18" s="57"/>
      <c r="BZ18" s="57"/>
      <c r="CA18" s="57"/>
      <c r="CB18" s="57"/>
      <c r="CC18" s="57"/>
      <c r="CD18" s="57"/>
      <c r="CE18" s="57"/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CR18" s="57"/>
      <c r="CS18" s="57"/>
      <c r="CT18" s="57"/>
      <c r="CU18" s="57"/>
      <c r="CV18" s="57"/>
      <c r="CW18" s="57"/>
      <c r="CX18" s="57"/>
    </row>
    <row r="19" spans="1:102" s="22" customFormat="1" ht="30.75" hidden="1" customHeight="1" x14ac:dyDescent="0.3">
      <c r="A19" s="86">
        <f t="shared" si="1"/>
        <v>43118</v>
      </c>
      <c r="B19" s="78">
        <f t="shared" si="0"/>
        <v>3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72"/>
      <c r="AC19" s="72"/>
      <c r="AD19" s="72"/>
      <c r="AE19" s="72"/>
      <c r="AF19" s="72"/>
      <c r="AG19" s="72"/>
      <c r="AH19" s="72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</row>
    <row r="20" spans="1:102" s="22" customFormat="1" ht="30.75" hidden="1" customHeight="1" x14ac:dyDescent="0.3">
      <c r="A20" s="86">
        <f t="shared" si="1"/>
        <v>43119</v>
      </c>
      <c r="B20" s="78">
        <f t="shared" si="0"/>
        <v>3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72"/>
      <c r="AC20" s="72"/>
      <c r="AD20" s="72"/>
      <c r="AE20" s="72"/>
      <c r="AF20" s="72"/>
      <c r="AG20" s="72"/>
      <c r="AH20" s="72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</row>
    <row r="21" spans="1:102" s="22" customFormat="1" ht="30.75" hidden="1" customHeight="1" x14ac:dyDescent="0.3">
      <c r="A21" s="86">
        <f t="shared" si="1"/>
        <v>43120</v>
      </c>
      <c r="B21" s="78">
        <f t="shared" si="0"/>
        <v>3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72"/>
      <c r="AC21" s="72"/>
      <c r="AD21" s="72"/>
      <c r="AE21" s="72"/>
      <c r="AF21" s="72"/>
      <c r="AG21" s="72"/>
      <c r="AH21" s="72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</row>
    <row r="22" spans="1:102" s="22" customFormat="1" ht="30.75" hidden="1" customHeight="1" x14ac:dyDescent="0.3">
      <c r="A22" s="86">
        <f t="shared" si="1"/>
        <v>43121</v>
      </c>
      <c r="B22" s="78">
        <f t="shared" si="0"/>
        <v>3</v>
      </c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72"/>
      <c r="AC22" s="72"/>
      <c r="AD22" s="72"/>
      <c r="AE22" s="72"/>
      <c r="AF22" s="72"/>
      <c r="AG22" s="72"/>
      <c r="AH22" s="72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</row>
    <row r="23" spans="1:102" s="22" customFormat="1" ht="30.75" hidden="1" customHeight="1" x14ac:dyDescent="0.3">
      <c r="A23" s="86">
        <f t="shared" si="1"/>
        <v>43122</v>
      </c>
      <c r="B23" s="78">
        <f t="shared" si="0"/>
        <v>4</v>
      </c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72"/>
      <c r="AC23" s="72"/>
      <c r="AD23" s="72"/>
      <c r="AE23" s="72"/>
      <c r="AF23" s="72"/>
      <c r="AG23" s="72"/>
      <c r="AH23" s="72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</row>
    <row r="24" spans="1:102" s="22" customFormat="1" ht="30.75" hidden="1" customHeight="1" x14ac:dyDescent="0.3">
      <c r="A24" s="86">
        <f t="shared" si="1"/>
        <v>43123</v>
      </c>
      <c r="B24" s="78">
        <f t="shared" si="0"/>
        <v>4</v>
      </c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72"/>
      <c r="AC24" s="72"/>
      <c r="AD24" s="72"/>
      <c r="AE24" s="72"/>
      <c r="AF24" s="72"/>
      <c r="AG24" s="72"/>
      <c r="AH24" s="72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</row>
    <row r="25" spans="1:102" s="22" customFormat="1" ht="30.75" hidden="1" customHeight="1" x14ac:dyDescent="0.3">
      <c r="A25" s="86">
        <f t="shared" si="1"/>
        <v>43124</v>
      </c>
      <c r="B25" s="78">
        <f t="shared" si="0"/>
        <v>4</v>
      </c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72"/>
      <c r="AC25" s="72"/>
      <c r="AD25" s="72"/>
      <c r="AE25" s="72"/>
      <c r="AF25" s="72"/>
      <c r="AG25" s="72"/>
      <c r="AH25" s="72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</row>
    <row r="26" spans="1:102" s="22" customFormat="1" ht="30.75" hidden="1" customHeight="1" x14ac:dyDescent="0.3">
      <c r="A26" s="86">
        <f t="shared" si="1"/>
        <v>43125</v>
      </c>
      <c r="B26" s="78">
        <f t="shared" si="0"/>
        <v>4</v>
      </c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72"/>
      <c r="AC26" s="72"/>
      <c r="AD26" s="72"/>
      <c r="AE26" s="72"/>
      <c r="AF26" s="72"/>
      <c r="AG26" s="72"/>
      <c r="AH26" s="72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</row>
    <row r="27" spans="1:102" s="22" customFormat="1" ht="30.75" hidden="1" customHeight="1" x14ac:dyDescent="0.3">
      <c r="A27" s="86">
        <f t="shared" si="1"/>
        <v>43126</v>
      </c>
      <c r="B27" s="78">
        <f t="shared" si="0"/>
        <v>4</v>
      </c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72"/>
      <c r="AC27" s="72"/>
      <c r="AD27" s="72"/>
      <c r="AE27" s="72"/>
      <c r="AF27" s="72"/>
      <c r="AG27" s="72"/>
      <c r="AH27" s="72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</row>
    <row r="28" spans="1:102" s="22" customFormat="1" ht="30.75" hidden="1" customHeight="1" x14ac:dyDescent="0.3">
      <c r="A28" s="86">
        <f t="shared" si="1"/>
        <v>43127</v>
      </c>
      <c r="B28" s="78">
        <f t="shared" si="0"/>
        <v>4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72"/>
      <c r="AC28" s="72"/>
      <c r="AD28" s="72"/>
      <c r="AE28" s="72"/>
      <c r="AF28" s="72"/>
      <c r="AG28" s="72"/>
      <c r="AH28" s="72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</row>
    <row r="29" spans="1:102" s="22" customFormat="1" ht="30.75" hidden="1" customHeight="1" x14ac:dyDescent="0.3">
      <c r="A29" s="86">
        <f t="shared" si="1"/>
        <v>43128</v>
      </c>
      <c r="B29" s="78">
        <f t="shared" si="0"/>
        <v>4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72"/>
      <c r="AC29" s="72"/>
      <c r="AD29" s="72"/>
      <c r="AE29" s="72"/>
      <c r="AF29" s="72"/>
      <c r="AG29" s="72"/>
      <c r="AH29" s="72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</row>
    <row r="30" spans="1:102" s="22" customFormat="1" ht="30.75" hidden="1" customHeight="1" x14ac:dyDescent="0.3">
      <c r="A30" s="86">
        <f t="shared" si="1"/>
        <v>43129</v>
      </c>
      <c r="B30" s="78">
        <f t="shared" si="0"/>
        <v>5</v>
      </c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72"/>
      <c r="AC30" s="72"/>
      <c r="AD30" s="72"/>
      <c r="AE30" s="72"/>
      <c r="AF30" s="72"/>
      <c r="AG30" s="72"/>
      <c r="AH30" s="72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</row>
    <row r="31" spans="1:102" s="22" customFormat="1" ht="30.75" hidden="1" customHeight="1" x14ac:dyDescent="0.3">
      <c r="A31" s="86">
        <f t="shared" si="1"/>
        <v>43130</v>
      </c>
      <c r="B31" s="78">
        <f t="shared" si="0"/>
        <v>5</v>
      </c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72"/>
      <c r="AC31" s="72"/>
      <c r="AD31" s="72"/>
      <c r="AE31" s="72"/>
      <c r="AF31" s="72"/>
      <c r="AG31" s="72"/>
      <c r="AH31" s="72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</row>
    <row r="32" spans="1:102" s="22" customFormat="1" ht="30.75" hidden="1" customHeight="1" x14ac:dyDescent="0.3">
      <c r="A32" s="86">
        <f t="shared" si="1"/>
        <v>43131</v>
      </c>
      <c r="B32" s="78">
        <f t="shared" si="0"/>
        <v>5</v>
      </c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72"/>
      <c r="AC32" s="72"/>
      <c r="AD32" s="72"/>
      <c r="AE32" s="72"/>
      <c r="AF32" s="72"/>
      <c r="AG32" s="72"/>
      <c r="AH32" s="72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</row>
    <row r="33" spans="1:102" s="22" customFormat="1" ht="30.75" hidden="1" customHeight="1" x14ac:dyDescent="0.3">
      <c r="A33" s="86">
        <f t="shared" si="1"/>
        <v>43132</v>
      </c>
      <c r="B33" s="78">
        <f t="shared" si="0"/>
        <v>5</v>
      </c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72"/>
      <c r="AC33" s="72"/>
      <c r="AD33" s="72"/>
      <c r="AE33" s="72"/>
      <c r="AF33" s="72"/>
      <c r="AG33" s="72"/>
      <c r="AH33" s="72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</row>
    <row r="34" spans="1:102" s="22" customFormat="1" ht="30.75" hidden="1" customHeight="1" x14ac:dyDescent="0.3">
      <c r="A34" s="86">
        <f t="shared" si="1"/>
        <v>43133</v>
      </c>
      <c r="B34" s="78">
        <f t="shared" si="0"/>
        <v>5</v>
      </c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72"/>
      <c r="AC34" s="72"/>
      <c r="AD34" s="72"/>
      <c r="AE34" s="72"/>
      <c r="AF34" s="72"/>
      <c r="AG34" s="72"/>
      <c r="AH34" s="72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</row>
    <row r="35" spans="1:102" s="22" customFormat="1" ht="30.75" hidden="1" customHeight="1" x14ac:dyDescent="0.3">
      <c r="A35" s="86">
        <f t="shared" si="1"/>
        <v>43134</v>
      </c>
      <c r="B35" s="78">
        <f t="shared" si="0"/>
        <v>5</v>
      </c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72"/>
      <c r="AC35" s="72"/>
      <c r="AD35" s="72"/>
      <c r="AE35" s="72"/>
      <c r="AF35" s="72"/>
      <c r="AG35" s="72"/>
      <c r="AH35" s="72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</row>
    <row r="36" spans="1:102" s="22" customFormat="1" ht="30.75" hidden="1" customHeight="1" x14ac:dyDescent="0.3">
      <c r="A36" s="86">
        <f t="shared" si="1"/>
        <v>43135</v>
      </c>
      <c r="B36" s="78">
        <f t="shared" si="0"/>
        <v>5</v>
      </c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72"/>
      <c r="AC36" s="72"/>
      <c r="AD36" s="72"/>
      <c r="AE36" s="72"/>
      <c r="AF36" s="72"/>
      <c r="AG36" s="72"/>
      <c r="AH36" s="72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7"/>
      <c r="BZ36" s="57"/>
      <c r="CA36" s="57"/>
      <c r="CB36" s="57"/>
      <c r="CC36" s="57"/>
      <c r="CD36" s="57"/>
      <c r="CE36" s="57"/>
      <c r="CF36" s="57"/>
      <c r="CG36" s="57"/>
      <c r="CH36" s="57"/>
      <c r="CI36" s="57"/>
      <c r="CJ36" s="57"/>
      <c r="CK36" s="57"/>
      <c r="CL36" s="57"/>
      <c r="CM36" s="57"/>
      <c r="CN36" s="57"/>
      <c r="CO36" s="57"/>
      <c r="CP36" s="57"/>
      <c r="CQ36" s="57"/>
      <c r="CR36" s="57"/>
      <c r="CS36" s="57"/>
      <c r="CT36" s="57"/>
      <c r="CU36" s="57"/>
      <c r="CV36" s="57"/>
      <c r="CW36" s="57"/>
      <c r="CX36" s="57"/>
    </row>
    <row r="37" spans="1:102" s="22" customFormat="1" ht="30.75" hidden="1" customHeight="1" x14ac:dyDescent="0.3">
      <c r="A37" s="86">
        <f t="shared" si="1"/>
        <v>43136</v>
      </c>
      <c r="B37" s="78">
        <f t="shared" si="0"/>
        <v>6</v>
      </c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72"/>
      <c r="AC37" s="72"/>
      <c r="AD37" s="72"/>
      <c r="AE37" s="72"/>
      <c r="AF37" s="72"/>
      <c r="AG37" s="72"/>
      <c r="AH37" s="72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  <c r="CK37" s="57"/>
      <c r="CL37" s="57"/>
      <c r="CM37" s="57"/>
      <c r="CN37" s="57"/>
      <c r="CO37" s="57"/>
      <c r="CP37" s="57"/>
      <c r="CQ37" s="57"/>
      <c r="CR37" s="57"/>
      <c r="CS37" s="57"/>
      <c r="CT37" s="57"/>
      <c r="CU37" s="57"/>
      <c r="CV37" s="57"/>
      <c r="CW37" s="57"/>
      <c r="CX37" s="57"/>
    </row>
    <row r="38" spans="1:102" s="22" customFormat="1" ht="30.75" hidden="1" customHeight="1" x14ac:dyDescent="0.3">
      <c r="A38" s="86">
        <f t="shared" si="1"/>
        <v>43137</v>
      </c>
      <c r="B38" s="78">
        <f t="shared" si="0"/>
        <v>6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72"/>
      <c r="AC38" s="72"/>
      <c r="AD38" s="72"/>
      <c r="AE38" s="72"/>
      <c r="AF38" s="72"/>
      <c r="AG38" s="72"/>
      <c r="AH38" s="72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7"/>
      <c r="BK38" s="57"/>
      <c r="BL38" s="57"/>
      <c r="BM38" s="57"/>
      <c r="BN38" s="57"/>
      <c r="BO38" s="57"/>
      <c r="BP38" s="57"/>
      <c r="BQ38" s="57"/>
      <c r="BR38" s="57"/>
      <c r="BS38" s="57"/>
      <c r="BT38" s="57"/>
      <c r="BU38" s="57"/>
      <c r="BV38" s="57"/>
      <c r="BW38" s="57"/>
      <c r="BX38" s="57"/>
      <c r="BY38" s="57"/>
      <c r="BZ38" s="57"/>
      <c r="CA38" s="57"/>
      <c r="CB38" s="57"/>
      <c r="CC38" s="57"/>
      <c r="CD38" s="57"/>
      <c r="CE38" s="57"/>
      <c r="CF38" s="57"/>
      <c r="CG38" s="57"/>
      <c r="CH38" s="57"/>
      <c r="CI38" s="57"/>
      <c r="CJ38" s="57"/>
      <c r="CK38" s="57"/>
      <c r="CL38" s="57"/>
      <c r="CM38" s="57"/>
      <c r="CN38" s="57"/>
      <c r="CO38" s="57"/>
      <c r="CP38" s="57"/>
      <c r="CQ38" s="57"/>
      <c r="CR38" s="57"/>
      <c r="CS38" s="57"/>
      <c r="CT38" s="57"/>
      <c r="CU38" s="57"/>
      <c r="CV38" s="57"/>
      <c r="CW38" s="57"/>
      <c r="CX38" s="57"/>
    </row>
    <row r="39" spans="1:102" s="22" customFormat="1" ht="30.75" hidden="1" customHeight="1" x14ac:dyDescent="0.3">
      <c r="A39" s="86">
        <f t="shared" si="1"/>
        <v>43138</v>
      </c>
      <c r="B39" s="78">
        <f t="shared" si="0"/>
        <v>6</v>
      </c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72"/>
      <c r="AC39" s="72"/>
      <c r="AD39" s="72"/>
      <c r="AE39" s="72"/>
      <c r="AF39" s="72"/>
      <c r="AG39" s="72"/>
      <c r="AH39" s="72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  <c r="CK39" s="57"/>
      <c r="CL39" s="57"/>
      <c r="CM39" s="57"/>
      <c r="CN39" s="57"/>
      <c r="CO39" s="57"/>
      <c r="CP39" s="57"/>
      <c r="CQ39" s="57"/>
      <c r="CR39" s="57"/>
      <c r="CS39" s="57"/>
      <c r="CT39" s="57"/>
      <c r="CU39" s="57"/>
      <c r="CV39" s="57"/>
      <c r="CW39" s="57"/>
      <c r="CX39" s="57"/>
    </row>
    <row r="40" spans="1:102" s="22" customFormat="1" ht="30.75" hidden="1" customHeight="1" x14ac:dyDescent="0.3">
      <c r="A40" s="86">
        <f t="shared" si="1"/>
        <v>43139</v>
      </c>
      <c r="B40" s="78">
        <f t="shared" si="0"/>
        <v>6</v>
      </c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72"/>
      <c r="AC40" s="72"/>
      <c r="AD40" s="72"/>
      <c r="AE40" s="72"/>
      <c r="AF40" s="72"/>
      <c r="AG40" s="72"/>
      <c r="AH40" s="72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7"/>
      <c r="BY40" s="57"/>
      <c r="BZ40" s="57"/>
      <c r="CA40" s="57"/>
      <c r="CB40" s="57"/>
      <c r="CC40" s="57"/>
      <c r="CD40" s="57"/>
      <c r="CE40" s="57"/>
      <c r="CF40" s="57"/>
      <c r="CG40" s="57"/>
      <c r="CH40" s="57"/>
      <c r="CI40" s="57"/>
      <c r="CJ40" s="57"/>
      <c r="CK40" s="57"/>
      <c r="CL40" s="57"/>
      <c r="CM40" s="57"/>
      <c r="CN40" s="57"/>
      <c r="CO40" s="57"/>
      <c r="CP40" s="57"/>
      <c r="CQ40" s="57"/>
      <c r="CR40" s="57"/>
      <c r="CS40" s="57"/>
      <c r="CT40" s="57"/>
      <c r="CU40" s="57"/>
      <c r="CV40" s="57"/>
      <c r="CW40" s="57"/>
      <c r="CX40" s="57"/>
    </row>
    <row r="41" spans="1:102" s="22" customFormat="1" ht="30.75" hidden="1" customHeight="1" x14ac:dyDescent="0.3">
      <c r="A41" s="86">
        <f t="shared" si="1"/>
        <v>43140</v>
      </c>
      <c r="B41" s="78">
        <f t="shared" si="0"/>
        <v>6</v>
      </c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72"/>
      <c r="AC41" s="72"/>
      <c r="AD41" s="72"/>
      <c r="AE41" s="72"/>
      <c r="AF41" s="72"/>
      <c r="AG41" s="72"/>
      <c r="AH41" s="72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57"/>
      <c r="CT41" s="57"/>
      <c r="CU41" s="57"/>
      <c r="CV41" s="57"/>
      <c r="CW41" s="57"/>
      <c r="CX41" s="57"/>
    </row>
    <row r="42" spans="1:102" s="22" customFormat="1" ht="30.75" hidden="1" customHeight="1" x14ac:dyDescent="0.3">
      <c r="A42" s="86">
        <f t="shared" si="1"/>
        <v>43141</v>
      </c>
      <c r="B42" s="78">
        <f t="shared" si="0"/>
        <v>6</v>
      </c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72"/>
      <c r="AC42" s="72"/>
      <c r="AD42" s="72"/>
      <c r="AE42" s="72"/>
      <c r="AF42" s="72"/>
      <c r="AG42" s="72"/>
      <c r="AH42" s="72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7"/>
      <c r="BR42" s="57"/>
      <c r="BS42" s="57"/>
      <c r="BT42" s="57"/>
      <c r="BU42" s="57"/>
      <c r="BV42" s="57"/>
      <c r="BW42" s="57"/>
      <c r="BX42" s="57"/>
      <c r="BY42" s="57"/>
      <c r="BZ42" s="57"/>
      <c r="CA42" s="57"/>
      <c r="CB42" s="57"/>
      <c r="CC42" s="57"/>
      <c r="CD42" s="57"/>
      <c r="CE42" s="57"/>
      <c r="CF42" s="57"/>
      <c r="CG42" s="57"/>
      <c r="CH42" s="57"/>
      <c r="CI42" s="57"/>
      <c r="CJ42" s="57"/>
      <c r="CK42" s="57"/>
      <c r="CL42" s="57"/>
      <c r="CM42" s="57"/>
      <c r="CN42" s="57"/>
      <c r="CO42" s="57"/>
      <c r="CP42" s="57"/>
      <c r="CQ42" s="57"/>
      <c r="CR42" s="57"/>
      <c r="CS42" s="57"/>
      <c r="CT42" s="57"/>
      <c r="CU42" s="57"/>
      <c r="CV42" s="57"/>
      <c r="CW42" s="57"/>
      <c r="CX42" s="57"/>
    </row>
    <row r="43" spans="1:102" s="22" customFormat="1" ht="30.75" hidden="1" customHeight="1" x14ac:dyDescent="0.3">
      <c r="A43" s="86">
        <f t="shared" si="1"/>
        <v>43142</v>
      </c>
      <c r="B43" s="78">
        <f t="shared" si="0"/>
        <v>6</v>
      </c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72"/>
      <c r="AC43" s="72"/>
      <c r="AD43" s="72"/>
      <c r="AE43" s="72"/>
      <c r="AF43" s="72"/>
      <c r="AG43" s="72"/>
      <c r="AH43" s="72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</row>
    <row r="44" spans="1:102" s="22" customFormat="1" ht="30.75" hidden="1" customHeight="1" x14ac:dyDescent="0.3">
      <c r="A44" s="86">
        <f t="shared" si="1"/>
        <v>43143</v>
      </c>
      <c r="B44" s="78">
        <f t="shared" si="0"/>
        <v>7</v>
      </c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72"/>
      <c r="AC44" s="72"/>
      <c r="AD44" s="72"/>
      <c r="AE44" s="72"/>
      <c r="AF44" s="72"/>
      <c r="AG44" s="72"/>
      <c r="AH44" s="72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  <c r="BL44" s="57"/>
      <c r="BM44" s="57"/>
      <c r="BN44" s="57"/>
      <c r="BO44" s="57"/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  <c r="CV44" s="57"/>
      <c r="CW44" s="57"/>
      <c r="CX44" s="57"/>
    </row>
    <row r="45" spans="1:102" s="22" customFormat="1" ht="30.75" hidden="1" customHeight="1" x14ac:dyDescent="0.3">
      <c r="A45" s="86">
        <f t="shared" si="1"/>
        <v>43144</v>
      </c>
      <c r="B45" s="78">
        <f t="shared" si="0"/>
        <v>7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72"/>
      <c r="AC45" s="72"/>
      <c r="AD45" s="72"/>
      <c r="AE45" s="72"/>
      <c r="AF45" s="72"/>
      <c r="AG45" s="72"/>
      <c r="AH45" s="72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7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</row>
    <row r="46" spans="1:102" s="22" customFormat="1" ht="30.75" hidden="1" customHeight="1" x14ac:dyDescent="0.3">
      <c r="A46" s="86">
        <f t="shared" si="1"/>
        <v>43145</v>
      </c>
      <c r="B46" s="78">
        <f t="shared" si="0"/>
        <v>7</v>
      </c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72"/>
      <c r="AC46" s="72"/>
      <c r="AD46" s="72"/>
      <c r="AE46" s="72"/>
      <c r="AF46" s="72"/>
      <c r="AG46" s="72"/>
      <c r="AH46" s="72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57"/>
      <c r="CG46" s="57"/>
      <c r="CH46" s="57"/>
      <c r="CI46" s="57"/>
      <c r="CJ46" s="57"/>
      <c r="CK46" s="57"/>
      <c r="CL46" s="57"/>
      <c r="CM46" s="57"/>
      <c r="CN46" s="57"/>
      <c r="CO46" s="57"/>
      <c r="CP46" s="57"/>
      <c r="CQ46" s="57"/>
      <c r="CR46" s="57"/>
      <c r="CS46" s="57"/>
      <c r="CT46" s="57"/>
      <c r="CU46" s="57"/>
      <c r="CV46" s="57"/>
      <c r="CW46" s="57"/>
      <c r="CX46" s="57"/>
    </row>
    <row r="47" spans="1:102" s="22" customFormat="1" ht="30.75" hidden="1" customHeight="1" x14ac:dyDescent="0.3">
      <c r="A47" s="86">
        <f t="shared" si="1"/>
        <v>43146</v>
      </c>
      <c r="B47" s="78">
        <f t="shared" si="0"/>
        <v>7</v>
      </c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72"/>
      <c r="AC47" s="72"/>
      <c r="AD47" s="72"/>
      <c r="AE47" s="72"/>
      <c r="AF47" s="72"/>
      <c r="AG47" s="72"/>
      <c r="AH47" s="72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57"/>
      <c r="CT47" s="57"/>
      <c r="CU47" s="57"/>
      <c r="CV47" s="57"/>
      <c r="CW47" s="57"/>
      <c r="CX47" s="57"/>
    </row>
    <row r="48" spans="1:102" s="22" customFormat="1" ht="30.75" hidden="1" customHeight="1" x14ac:dyDescent="0.3">
      <c r="A48" s="86">
        <f t="shared" si="1"/>
        <v>43147</v>
      </c>
      <c r="B48" s="78">
        <f t="shared" si="0"/>
        <v>7</v>
      </c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72"/>
      <c r="AC48" s="72"/>
      <c r="AD48" s="72"/>
      <c r="AE48" s="72"/>
      <c r="AF48" s="72"/>
      <c r="AG48" s="72"/>
      <c r="AH48" s="72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7"/>
      <c r="BR48" s="57"/>
      <c r="BS48" s="57"/>
      <c r="BT48" s="57"/>
      <c r="BU48" s="57"/>
      <c r="BV48" s="57"/>
      <c r="BW48" s="57"/>
      <c r="BX48" s="57"/>
      <c r="BY48" s="57"/>
      <c r="BZ48" s="57"/>
      <c r="CA48" s="57"/>
      <c r="CB48" s="57"/>
      <c r="CC48" s="57"/>
      <c r="CD48" s="57"/>
      <c r="CE48" s="57"/>
      <c r="CF48" s="57"/>
      <c r="CG48" s="57"/>
      <c r="CH48" s="57"/>
      <c r="CI48" s="57"/>
      <c r="CJ48" s="57"/>
      <c r="CK48" s="57"/>
      <c r="CL48" s="57"/>
      <c r="CM48" s="57"/>
      <c r="CN48" s="57"/>
      <c r="CO48" s="57"/>
      <c r="CP48" s="57"/>
      <c r="CQ48" s="57"/>
      <c r="CR48" s="57"/>
      <c r="CS48" s="57"/>
      <c r="CT48" s="57"/>
      <c r="CU48" s="57"/>
      <c r="CV48" s="57"/>
      <c r="CW48" s="57"/>
      <c r="CX48" s="57"/>
    </row>
    <row r="49" spans="1:102" s="22" customFormat="1" ht="30.75" hidden="1" customHeight="1" x14ac:dyDescent="0.3">
      <c r="A49" s="86">
        <f t="shared" si="1"/>
        <v>43148</v>
      </c>
      <c r="B49" s="78">
        <f t="shared" si="0"/>
        <v>7</v>
      </c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72"/>
      <c r="AC49" s="72"/>
      <c r="AD49" s="72"/>
      <c r="AE49" s="72"/>
      <c r="AF49" s="72"/>
      <c r="AG49" s="72"/>
      <c r="AH49" s="72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  <c r="CQ49" s="57"/>
      <c r="CR49" s="57"/>
      <c r="CS49" s="57"/>
      <c r="CT49" s="57"/>
      <c r="CU49" s="57"/>
      <c r="CV49" s="57"/>
      <c r="CW49" s="57"/>
      <c r="CX49" s="57"/>
    </row>
    <row r="50" spans="1:102" s="22" customFormat="1" ht="30.75" hidden="1" customHeight="1" x14ac:dyDescent="0.3">
      <c r="A50" s="86">
        <f t="shared" si="1"/>
        <v>43149</v>
      </c>
      <c r="B50" s="78">
        <f t="shared" si="0"/>
        <v>7</v>
      </c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72"/>
      <c r="AC50" s="72"/>
      <c r="AD50" s="72"/>
      <c r="AE50" s="72"/>
      <c r="AF50" s="72"/>
      <c r="AG50" s="72"/>
      <c r="AH50" s="72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  <c r="BJ50" s="57"/>
      <c r="BK50" s="57"/>
      <c r="BL50" s="57"/>
      <c r="BM50" s="57"/>
      <c r="BN50" s="57"/>
      <c r="BO50" s="57"/>
      <c r="BP50" s="57"/>
      <c r="BQ50" s="57"/>
      <c r="BR50" s="57"/>
      <c r="BS50" s="57"/>
      <c r="BT50" s="57"/>
      <c r="BU50" s="57"/>
      <c r="BV50" s="57"/>
      <c r="BW50" s="57"/>
      <c r="BX50" s="57"/>
      <c r="BY50" s="57"/>
      <c r="BZ50" s="57"/>
      <c r="CA50" s="57"/>
      <c r="CB50" s="57"/>
      <c r="CC50" s="57"/>
      <c r="CD50" s="57"/>
      <c r="CE50" s="57"/>
      <c r="CF50" s="57"/>
      <c r="CG50" s="57"/>
      <c r="CH50" s="57"/>
      <c r="CI50" s="57"/>
      <c r="CJ50" s="57"/>
      <c r="CK50" s="57"/>
      <c r="CL50" s="57"/>
      <c r="CM50" s="57"/>
      <c r="CN50" s="57"/>
      <c r="CO50" s="57"/>
      <c r="CP50" s="57"/>
      <c r="CQ50" s="57"/>
      <c r="CR50" s="57"/>
      <c r="CS50" s="57"/>
      <c r="CT50" s="57"/>
      <c r="CU50" s="57"/>
      <c r="CV50" s="57"/>
      <c r="CW50" s="57"/>
      <c r="CX50" s="57"/>
    </row>
    <row r="51" spans="1:102" s="22" customFormat="1" ht="30.75" hidden="1" customHeight="1" x14ac:dyDescent="0.3">
      <c r="A51" s="86">
        <f t="shared" si="1"/>
        <v>43150</v>
      </c>
      <c r="B51" s="78">
        <f t="shared" si="0"/>
        <v>8</v>
      </c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72"/>
      <c r="AC51" s="72"/>
      <c r="AD51" s="72"/>
      <c r="AE51" s="72"/>
      <c r="AF51" s="72"/>
      <c r="AG51" s="72"/>
      <c r="AH51" s="72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  <c r="BV51" s="57"/>
      <c r="BW51" s="57"/>
      <c r="BX51" s="57"/>
      <c r="BY51" s="57"/>
      <c r="BZ51" s="57"/>
      <c r="CA51" s="57"/>
      <c r="CB51" s="57"/>
      <c r="CC51" s="57"/>
      <c r="CD51" s="57"/>
      <c r="CE51" s="57"/>
      <c r="CF51" s="57"/>
      <c r="CG51" s="57"/>
      <c r="CH51" s="57"/>
      <c r="CI51" s="57"/>
      <c r="CJ51" s="57"/>
      <c r="CK51" s="57"/>
      <c r="CL51" s="57"/>
      <c r="CM51" s="57"/>
      <c r="CN51" s="57"/>
      <c r="CO51" s="57"/>
      <c r="CP51" s="57"/>
      <c r="CQ51" s="57"/>
      <c r="CR51" s="57"/>
      <c r="CS51" s="57"/>
      <c r="CT51" s="57"/>
      <c r="CU51" s="57"/>
      <c r="CV51" s="57"/>
      <c r="CW51" s="57"/>
      <c r="CX51" s="57"/>
    </row>
    <row r="52" spans="1:102" s="22" customFormat="1" ht="30.75" hidden="1" customHeight="1" x14ac:dyDescent="0.3">
      <c r="A52" s="86">
        <f t="shared" si="1"/>
        <v>43151</v>
      </c>
      <c r="B52" s="78">
        <f t="shared" si="0"/>
        <v>8</v>
      </c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72"/>
      <c r="AC52" s="72"/>
      <c r="AD52" s="72"/>
      <c r="AE52" s="72"/>
      <c r="AF52" s="72"/>
      <c r="AG52" s="72"/>
      <c r="AH52" s="72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  <c r="BV52" s="57"/>
      <c r="BW52" s="57"/>
      <c r="BX52" s="57"/>
      <c r="BY52" s="57"/>
      <c r="BZ52" s="57"/>
      <c r="CA52" s="57"/>
      <c r="CB52" s="57"/>
      <c r="CC52" s="57"/>
      <c r="CD52" s="57"/>
      <c r="CE52" s="57"/>
      <c r="CF52" s="57"/>
      <c r="CG52" s="57"/>
      <c r="CH52" s="57"/>
      <c r="CI52" s="57"/>
      <c r="CJ52" s="57"/>
      <c r="CK52" s="57"/>
      <c r="CL52" s="57"/>
      <c r="CM52" s="57"/>
      <c r="CN52" s="57"/>
      <c r="CO52" s="57"/>
      <c r="CP52" s="57"/>
      <c r="CQ52" s="57"/>
      <c r="CR52" s="57"/>
      <c r="CS52" s="57"/>
      <c r="CT52" s="57"/>
      <c r="CU52" s="57"/>
      <c r="CV52" s="57"/>
      <c r="CW52" s="57"/>
      <c r="CX52" s="57"/>
    </row>
    <row r="53" spans="1:102" s="22" customFormat="1" ht="30.75" hidden="1" customHeight="1" x14ac:dyDescent="0.3">
      <c r="A53" s="86">
        <f t="shared" si="1"/>
        <v>43152</v>
      </c>
      <c r="B53" s="78">
        <f t="shared" si="0"/>
        <v>8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72"/>
      <c r="AC53" s="72"/>
      <c r="AD53" s="72"/>
      <c r="AE53" s="72"/>
      <c r="AF53" s="72"/>
      <c r="AG53" s="72"/>
      <c r="AH53" s="72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57"/>
      <c r="CT53" s="57"/>
      <c r="CU53" s="57"/>
      <c r="CV53" s="57"/>
      <c r="CW53" s="57"/>
      <c r="CX53" s="57"/>
    </row>
    <row r="54" spans="1:102" s="22" customFormat="1" ht="30.75" hidden="1" customHeight="1" x14ac:dyDescent="0.3">
      <c r="A54" s="86">
        <f t="shared" si="1"/>
        <v>43153</v>
      </c>
      <c r="B54" s="78">
        <f t="shared" si="0"/>
        <v>8</v>
      </c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72"/>
      <c r="AC54" s="72"/>
      <c r="AD54" s="72"/>
      <c r="AE54" s="72"/>
      <c r="AF54" s="72"/>
      <c r="AG54" s="72"/>
      <c r="AH54" s="72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7"/>
      <c r="BP54" s="57"/>
      <c r="BQ54" s="57"/>
      <c r="BR54" s="57"/>
      <c r="BS54" s="57"/>
      <c r="BT54" s="57"/>
      <c r="BU54" s="57"/>
      <c r="BV54" s="57"/>
      <c r="BW54" s="57"/>
      <c r="BX54" s="57"/>
      <c r="BY54" s="57"/>
      <c r="BZ54" s="57"/>
      <c r="CA54" s="57"/>
      <c r="CB54" s="57"/>
      <c r="CC54" s="57"/>
      <c r="CD54" s="57"/>
      <c r="CE54" s="57"/>
      <c r="CF54" s="57"/>
      <c r="CG54" s="57"/>
      <c r="CH54" s="57"/>
      <c r="CI54" s="57"/>
      <c r="CJ54" s="57"/>
      <c r="CK54" s="57"/>
      <c r="CL54" s="57"/>
      <c r="CM54" s="57"/>
      <c r="CN54" s="57"/>
      <c r="CO54" s="57"/>
      <c r="CP54" s="57"/>
      <c r="CQ54" s="57"/>
      <c r="CR54" s="57"/>
      <c r="CS54" s="57"/>
      <c r="CT54" s="57"/>
      <c r="CU54" s="57"/>
      <c r="CV54" s="57"/>
      <c r="CW54" s="57"/>
      <c r="CX54" s="57"/>
    </row>
    <row r="55" spans="1:102" s="22" customFormat="1" ht="30.75" hidden="1" customHeight="1" x14ac:dyDescent="0.3">
      <c r="A55" s="86">
        <f t="shared" si="1"/>
        <v>43154</v>
      </c>
      <c r="B55" s="78">
        <f t="shared" si="0"/>
        <v>8</v>
      </c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72"/>
      <c r="AC55" s="72"/>
      <c r="AD55" s="72"/>
      <c r="AE55" s="72"/>
      <c r="AF55" s="72"/>
      <c r="AG55" s="72"/>
      <c r="AH55" s="72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  <c r="CN55" s="57"/>
      <c r="CO55" s="57"/>
      <c r="CP55" s="57"/>
      <c r="CQ55" s="57"/>
      <c r="CR55" s="57"/>
      <c r="CS55" s="57"/>
      <c r="CT55" s="57"/>
      <c r="CU55" s="57"/>
      <c r="CV55" s="57"/>
      <c r="CW55" s="57"/>
      <c r="CX55" s="57"/>
    </row>
    <row r="56" spans="1:102" s="22" customFormat="1" ht="30.75" hidden="1" customHeight="1" x14ac:dyDescent="0.3">
      <c r="A56" s="86">
        <f t="shared" si="1"/>
        <v>43155</v>
      </c>
      <c r="B56" s="78">
        <f t="shared" si="0"/>
        <v>8</v>
      </c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72"/>
      <c r="AC56" s="72"/>
      <c r="AD56" s="72"/>
      <c r="AE56" s="72"/>
      <c r="AF56" s="72"/>
      <c r="AG56" s="72"/>
      <c r="AH56" s="72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57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7"/>
      <c r="CL56" s="57"/>
      <c r="CM56" s="57"/>
      <c r="CN56" s="57"/>
      <c r="CO56" s="57"/>
      <c r="CP56" s="57"/>
      <c r="CQ56" s="57"/>
      <c r="CR56" s="57"/>
      <c r="CS56" s="57"/>
      <c r="CT56" s="57"/>
      <c r="CU56" s="57"/>
      <c r="CV56" s="57"/>
      <c r="CW56" s="57"/>
      <c r="CX56" s="57"/>
    </row>
    <row r="57" spans="1:102" s="22" customFormat="1" ht="30.75" hidden="1" customHeight="1" x14ac:dyDescent="0.3">
      <c r="A57" s="86">
        <f t="shared" si="1"/>
        <v>43156</v>
      </c>
      <c r="B57" s="78">
        <f t="shared" si="0"/>
        <v>8</v>
      </c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72"/>
      <c r="AC57" s="72"/>
      <c r="AD57" s="72"/>
      <c r="AE57" s="72"/>
      <c r="AF57" s="72"/>
      <c r="AG57" s="72"/>
      <c r="AH57" s="72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57"/>
      <c r="CG57" s="57"/>
      <c r="CH57" s="57"/>
      <c r="CI57" s="57"/>
      <c r="CJ57" s="57"/>
      <c r="CK57" s="57"/>
      <c r="CL57" s="57"/>
      <c r="CM57" s="57"/>
      <c r="CN57" s="57"/>
      <c r="CO57" s="57"/>
      <c r="CP57" s="57"/>
      <c r="CQ57" s="57"/>
      <c r="CR57" s="57"/>
      <c r="CS57" s="57"/>
      <c r="CT57" s="57"/>
      <c r="CU57" s="57"/>
      <c r="CV57" s="57"/>
      <c r="CW57" s="57"/>
      <c r="CX57" s="57"/>
    </row>
    <row r="58" spans="1:102" s="22" customFormat="1" ht="30.75" hidden="1" customHeight="1" x14ac:dyDescent="0.3">
      <c r="A58" s="86">
        <f t="shared" si="1"/>
        <v>43157</v>
      </c>
      <c r="B58" s="78">
        <f t="shared" si="0"/>
        <v>9</v>
      </c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72"/>
      <c r="AC58" s="72"/>
      <c r="AD58" s="72"/>
      <c r="AE58" s="72"/>
      <c r="AF58" s="72"/>
      <c r="AG58" s="72"/>
      <c r="AH58" s="72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7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7"/>
      <c r="CL58" s="57"/>
      <c r="CM58" s="57"/>
      <c r="CN58" s="57"/>
      <c r="CO58" s="57"/>
      <c r="CP58" s="57"/>
      <c r="CQ58" s="57"/>
      <c r="CR58" s="57"/>
      <c r="CS58" s="57"/>
      <c r="CT58" s="57"/>
      <c r="CU58" s="57"/>
      <c r="CV58" s="57"/>
      <c r="CW58" s="57"/>
      <c r="CX58" s="57"/>
    </row>
    <row r="59" spans="1:102" s="22" customFormat="1" ht="30.75" hidden="1" customHeight="1" x14ac:dyDescent="0.3">
      <c r="A59" s="86">
        <f t="shared" si="1"/>
        <v>43158</v>
      </c>
      <c r="B59" s="78">
        <f t="shared" si="0"/>
        <v>9</v>
      </c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72"/>
      <c r="AC59" s="72"/>
      <c r="AD59" s="72"/>
      <c r="AE59" s="72"/>
      <c r="AF59" s="72"/>
      <c r="AG59" s="72"/>
      <c r="AH59" s="72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  <c r="BQ59" s="57"/>
      <c r="BR59" s="57"/>
      <c r="BS59" s="57"/>
      <c r="BT59" s="57"/>
      <c r="BU59" s="57"/>
      <c r="BV59" s="57"/>
      <c r="BW59" s="57"/>
      <c r="BX59" s="57"/>
      <c r="BY59" s="57"/>
      <c r="BZ59" s="57"/>
      <c r="CA59" s="57"/>
      <c r="CB59" s="57"/>
      <c r="CC59" s="57"/>
      <c r="CD59" s="57"/>
      <c r="CE59" s="57"/>
      <c r="CF59" s="57"/>
      <c r="CG59" s="57"/>
      <c r="CH59" s="57"/>
      <c r="CI59" s="57"/>
      <c r="CJ59" s="57"/>
      <c r="CK59" s="57"/>
      <c r="CL59" s="57"/>
      <c r="CM59" s="57"/>
      <c r="CN59" s="57"/>
      <c r="CO59" s="57"/>
      <c r="CP59" s="57"/>
      <c r="CQ59" s="57"/>
      <c r="CR59" s="57"/>
      <c r="CS59" s="57"/>
      <c r="CT59" s="57"/>
      <c r="CU59" s="57"/>
      <c r="CV59" s="57"/>
      <c r="CW59" s="57"/>
      <c r="CX59" s="57"/>
    </row>
    <row r="60" spans="1:102" s="22" customFormat="1" ht="30.75" hidden="1" customHeight="1" x14ac:dyDescent="0.3">
      <c r="A60" s="86">
        <f t="shared" si="1"/>
        <v>43159</v>
      </c>
      <c r="B60" s="78">
        <f t="shared" si="0"/>
        <v>9</v>
      </c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72"/>
      <c r="AC60" s="72"/>
      <c r="AD60" s="72"/>
      <c r="AE60" s="72"/>
      <c r="AF60" s="72"/>
      <c r="AG60" s="72"/>
      <c r="AH60" s="72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57"/>
      <c r="BG60" s="57"/>
      <c r="BH60" s="57"/>
      <c r="BI60" s="57"/>
      <c r="BJ60" s="57"/>
      <c r="BK60" s="57"/>
      <c r="BL60" s="57"/>
      <c r="BM60" s="57"/>
      <c r="BN60" s="57"/>
      <c r="BO60" s="57"/>
      <c r="BP60" s="57"/>
      <c r="BQ60" s="57"/>
      <c r="BR60" s="57"/>
      <c r="BS60" s="57"/>
      <c r="BT60" s="57"/>
      <c r="BU60" s="57"/>
      <c r="BV60" s="57"/>
      <c r="BW60" s="57"/>
      <c r="BX60" s="57"/>
      <c r="BY60" s="57"/>
      <c r="BZ60" s="57"/>
      <c r="CA60" s="57"/>
      <c r="CB60" s="57"/>
      <c r="CC60" s="57"/>
      <c r="CD60" s="57"/>
      <c r="CE60" s="57"/>
      <c r="CF60" s="57"/>
      <c r="CG60" s="57"/>
      <c r="CH60" s="57"/>
      <c r="CI60" s="57"/>
      <c r="CJ60" s="57"/>
      <c r="CK60" s="57"/>
      <c r="CL60" s="57"/>
      <c r="CM60" s="57"/>
      <c r="CN60" s="57"/>
      <c r="CO60" s="57"/>
      <c r="CP60" s="57"/>
      <c r="CQ60" s="57"/>
      <c r="CR60" s="57"/>
      <c r="CS60" s="57"/>
      <c r="CT60" s="57"/>
      <c r="CU60" s="57"/>
      <c r="CV60" s="57"/>
      <c r="CW60" s="57"/>
      <c r="CX60" s="57"/>
    </row>
    <row r="61" spans="1:102" s="22" customFormat="1" ht="30.75" hidden="1" customHeight="1" x14ac:dyDescent="0.3">
      <c r="A61" s="86">
        <f t="shared" si="1"/>
        <v>43160</v>
      </c>
      <c r="B61" s="78">
        <f t="shared" si="0"/>
        <v>9</v>
      </c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72"/>
      <c r="AC61" s="72"/>
      <c r="AD61" s="72"/>
      <c r="AE61" s="72"/>
      <c r="AF61" s="72"/>
      <c r="AG61" s="72"/>
      <c r="AH61" s="72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  <c r="BD61" s="57"/>
      <c r="BE61" s="57"/>
      <c r="BF61" s="57"/>
      <c r="BG61" s="57"/>
      <c r="BH61" s="57"/>
      <c r="BI61" s="57"/>
      <c r="BJ61" s="57"/>
      <c r="BK61" s="57"/>
      <c r="BL61" s="57"/>
      <c r="BM61" s="57"/>
      <c r="BN61" s="57"/>
      <c r="BO61" s="57"/>
      <c r="BP61" s="57"/>
      <c r="BQ61" s="57"/>
      <c r="BR61" s="57"/>
      <c r="BS61" s="57"/>
      <c r="BT61" s="57"/>
      <c r="BU61" s="57"/>
      <c r="BV61" s="57"/>
      <c r="BW61" s="57"/>
      <c r="BX61" s="57"/>
      <c r="BY61" s="57"/>
      <c r="BZ61" s="57"/>
      <c r="CA61" s="57"/>
      <c r="CB61" s="57"/>
      <c r="CC61" s="57"/>
      <c r="CD61" s="57"/>
      <c r="CE61" s="57"/>
      <c r="CF61" s="57"/>
      <c r="CG61" s="57"/>
      <c r="CH61" s="57"/>
      <c r="CI61" s="57"/>
      <c r="CJ61" s="57"/>
      <c r="CK61" s="57"/>
      <c r="CL61" s="57"/>
      <c r="CM61" s="57"/>
      <c r="CN61" s="57"/>
      <c r="CO61" s="57"/>
      <c r="CP61" s="57"/>
      <c r="CQ61" s="57"/>
      <c r="CR61" s="57"/>
      <c r="CS61" s="57"/>
      <c r="CT61" s="57"/>
      <c r="CU61" s="57"/>
      <c r="CV61" s="57"/>
      <c r="CW61" s="57"/>
      <c r="CX61" s="57"/>
    </row>
    <row r="62" spans="1:102" s="22" customFormat="1" ht="30.75" hidden="1" customHeight="1" x14ac:dyDescent="0.3">
      <c r="A62" s="86">
        <f t="shared" si="1"/>
        <v>43161</v>
      </c>
      <c r="B62" s="78">
        <f t="shared" si="0"/>
        <v>9</v>
      </c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72"/>
      <c r="AC62" s="72"/>
      <c r="AD62" s="72"/>
      <c r="AE62" s="72"/>
      <c r="AF62" s="72"/>
      <c r="AG62" s="72"/>
      <c r="AH62" s="72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57"/>
      <c r="BG62" s="57"/>
      <c r="BH62" s="57"/>
      <c r="BI62" s="57"/>
      <c r="BJ62" s="57"/>
      <c r="BK62" s="57"/>
      <c r="BL62" s="57"/>
      <c r="BM62" s="57"/>
      <c r="BN62" s="57"/>
      <c r="BO62" s="57"/>
      <c r="BP62" s="57"/>
      <c r="BQ62" s="57"/>
      <c r="BR62" s="57"/>
      <c r="BS62" s="57"/>
      <c r="BT62" s="57"/>
      <c r="BU62" s="57"/>
      <c r="BV62" s="57"/>
      <c r="BW62" s="57"/>
      <c r="BX62" s="57"/>
      <c r="BY62" s="57"/>
      <c r="BZ62" s="57"/>
      <c r="CA62" s="57"/>
      <c r="CB62" s="57"/>
      <c r="CC62" s="57"/>
      <c r="CD62" s="57"/>
      <c r="CE62" s="57"/>
      <c r="CF62" s="57"/>
      <c r="CG62" s="57"/>
      <c r="CH62" s="57"/>
      <c r="CI62" s="57"/>
      <c r="CJ62" s="57"/>
      <c r="CK62" s="57"/>
      <c r="CL62" s="57"/>
      <c r="CM62" s="57"/>
      <c r="CN62" s="57"/>
      <c r="CO62" s="57"/>
      <c r="CP62" s="57"/>
      <c r="CQ62" s="57"/>
      <c r="CR62" s="57"/>
      <c r="CS62" s="57"/>
      <c r="CT62" s="57"/>
      <c r="CU62" s="57"/>
      <c r="CV62" s="57"/>
      <c r="CW62" s="57"/>
      <c r="CX62" s="57"/>
    </row>
    <row r="63" spans="1:102" s="22" customFormat="1" ht="30.75" hidden="1" customHeight="1" x14ac:dyDescent="0.3">
      <c r="A63" s="86">
        <f t="shared" si="1"/>
        <v>43162</v>
      </c>
      <c r="B63" s="78">
        <f t="shared" ref="B63:B126" si="2">INT((A63-DATE(YEAR(A63),1,3)+WEEKDAY(DATE(YEAR(A63),1,3))+5)/7)</f>
        <v>9</v>
      </c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72"/>
      <c r="AC63" s="72"/>
      <c r="AD63" s="72"/>
      <c r="AE63" s="72"/>
      <c r="AF63" s="72"/>
      <c r="AG63" s="72"/>
      <c r="AH63" s="72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7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  <c r="CK63" s="57"/>
      <c r="CL63" s="57"/>
      <c r="CM63" s="57"/>
      <c r="CN63" s="57"/>
      <c r="CO63" s="57"/>
      <c r="CP63" s="57"/>
      <c r="CQ63" s="57"/>
      <c r="CR63" s="57"/>
      <c r="CS63" s="57"/>
      <c r="CT63" s="57"/>
      <c r="CU63" s="57"/>
      <c r="CV63" s="57"/>
      <c r="CW63" s="57"/>
      <c r="CX63" s="57"/>
    </row>
    <row r="64" spans="1:102" s="22" customFormat="1" ht="30.75" hidden="1" customHeight="1" x14ac:dyDescent="0.3">
      <c r="A64" s="86">
        <f t="shared" si="1"/>
        <v>43163</v>
      </c>
      <c r="B64" s="78">
        <f t="shared" si="2"/>
        <v>9</v>
      </c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72"/>
      <c r="AC64" s="72"/>
      <c r="AD64" s="72"/>
      <c r="AE64" s="72"/>
      <c r="AF64" s="72"/>
      <c r="AG64" s="72"/>
      <c r="AH64" s="72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7"/>
      <c r="BI64" s="57"/>
      <c r="BJ64" s="57"/>
      <c r="BK64" s="57"/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57"/>
      <c r="CE64" s="57"/>
      <c r="CF64" s="57"/>
      <c r="CG64" s="57"/>
      <c r="CH64" s="57"/>
      <c r="CI64" s="57"/>
      <c r="CJ64" s="57"/>
      <c r="CK64" s="57"/>
      <c r="CL64" s="57"/>
      <c r="CM64" s="57"/>
      <c r="CN64" s="57"/>
      <c r="CO64" s="57"/>
      <c r="CP64" s="57"/>
      <c r="CQ64" s="57"/>
      <c r="CR64" s="57"/>
      <c r="CS64" s="57"/>
      <c r="CT64" s="57"/>
      <c r="CU64" s="57"/>
      <c r="CV64" s="57"/>
      <c r="CW64" s="57"/>
      <c r="CX64" s="57"/>
    </row>
    <row r="65" spans="1:102" s="22" customFormat="1" ht="30.75" hidden="1" customHeight="1" x14ac:dyDescent="0.3">
      <c r="A65" s="86">
        <f t="shared" si="1"/>
        <v>43164</v>
      </c>
      <c r="B65" s="78">
        <f t="shared" si="2"/>
        <v>10</v>
      </c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72"/>
      <c r="AC65" s="72"/>
      <c r="AD65" s="72"/>
      <c r="AE65" s="72"/>
      <c r="AF65" s="72"/>
      <c r="AG65" s="72"/>
      <c r="AH65" s="72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7"/>
      <c r="BI65" s="57"/>
      <c r="BJ65" s="57"/>
      <c r="BK65" s="57"/>
      <c r="BL65" s="57"/>
      <c r="BM65" s="57"/>
      <c r="BN65" s="57"/>
      <c r="BO65" s="57"/>
      <c r="BP65" s="57"/>
      <c r="BQ65" s="57"/>
      <c r="BR65" s="57"/>
      <c r="BS65" s="57"/>
      <c r="BT65" s="57"/>
      <c r="BU65" s="57"/>
      <c r="BV65" s="57"/>
      <c r="BW65" s="57"/>
      <c r="BX65" s="57"/>
      <c r="BY65" s="57"/>
      <c r="BZ65" s="57"/>
      <c r="CA65" s="57"/>
      <c r="CB65" s="57"/>
      <c r="CC65" s="57"/>
      <c r="CD65" s="57"/>
      <c r="CE65" s="57"/>
      <c r="CF65" s="57"/>
      <c r="CG65" s="57"/>
      <c r="CH65" s="57"/>
      <c r="CI65" s="57"/>
      <c r="CJ65" s="57"/>
      <c r="CK65" s="57"/>
      <c r="CL65" s="57"/>
      <c r="CM65" s="57"/>
      <c r="CN65" s="57"/>
      <c r="CO65" s="57"/>
      <c r="CP65" s="57"/>
      <c r="CQ65" s="57"/>
      <c r="CR65" s="57"/>
      <c r="CS65" s="57"/>
      <c r="CT65" s="57"/>
      <c r="CU65" s="57"/>
      <c r="CV65" s="57"/>
      <c r="CW65" s="57"/>
      <c r="CX65" s="57"/>
    </row>
    <row r="66" spans="1:102" s="22" customFormat="1" ht="30.75" hidden="1" customHeight="1" x14ac:dyDescent="0.3">
      <c r="A66" s="86">
        <f t="shared" si="1"/>
        <v>43165</v>
      </c>
      <c r="B66" s="78">
        <f t="shared" si="2"/>
        <v>10</v>
      </c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72"/>
      <c r="AC66" s="72"/>
      <c r="AD66" s="72"/>
      <c r="AE66" s="72"/>
      <c r="AF66" s="72"/>
      <c r="AG66" s="72"/>
      <c r="AH66" s="72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7"/>
      <c r="BP66" s="57"/>
      <c r="BQ66" s="57"/>
      <c r="BR66" s="57"/>
      <c r="BS66" s="57"/>
      <c r="BT66" s="57"/>
      <c r="BU66" s="57"/>
      <c r="BV66" s="57"/>
      <c r="BW66" s="57"/>
      <c r="BX66" s="57"/>
      <c r="BY66" s="57"/>
      <c r="BZ66" s="57"/>
      <c r="CA66" s="57"/>
      <c r="CB66" s="57"/>
      <c r="CC66" s="57"/>
      <c r="CD66" s="57"/>
      <c r="CE66" s="57"/>
      <c r="CF66" s="57"/>
      <c r="CG66" s="57"/>
      <c r="CH66" s="57"/>
      <c r="CI66" s="57"/>
      <c r="CJ66" s="57"/>
      <c r="CK66" s="57"/>
      <c r="CL66" s="57"/>
      <c r="CM66" s="57"/>
      <c r="CN66" s="57"/>
      <c r="CO66" s="57"/>
      <c r="CP66" s="57"/>
      <c r="CQ66" s="57"/>
      <c r="CR66" s="57"/>
      <c r="CS66" s="57"/>
      <c r="CT66" s="57"/>
      <c r="CU66" s="57"/>
      <c r="CV66" s="57"/>
      <c r="CW66" s="57"/>
      <c r="CX66" s="57"/>
    </row>
    <row r="67" spans="1:102" s="22" customFormat="1" ht="30.75" hidden="1" customHeight="1" x14ac:dyDescent="0.3">
      <c r="A67" s="86">
        <f t="shared" si="1"/>
        <v>43166</v>
      </c>
      <c r="B67" s="78">
        <f t="shared" si="2"/>
        <v>10</v>
      </c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72"/>
      <c r="AC67" s="72"/>
      <c r="AD67" s="72"/>
      <c r="AE67" s="72"/>
      <c r="AF67" s="72"/>
      <c r="AG67" s="72"/>
      <c r="AH67" s="72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  <c r="BG67" s="57"/>
      <c r="BH67" s="57"/>
      <c r="BI67" s="57"/>
      <c r="BJ67" s="57"/>
      <c r="BK67" s="57"/>
      <c r="BL67" s="57"/>
      <c r="BM67" s="57"/>
      <c r="BN67" s="57"/>
      <c r="BO67" s="57"/>
      <c r="BP67" s="57"/>
      <c r="BQ67" s="57"/>
      <c r="BR67" s="57"/>
      <c r="BS67" s="57"/>
      <c r="BT67" s="57"/>
      <c r="BU67" s="57"/>
      <c r="BV67" s="57"/>
      <c r="BW67" s="57"/>
      <c r="BX67" s="57"/>
      <c r="BY67" s="57"/>
      <c r="BZ67" s="57"/>
      <c r="CA67" s="57"/>
      <c r="CB67" s="57"/>
      <c r="CC67" s="57"/>
      <c r="CD67" s="57"/>
      <c r="CE67" s="57"/>
      <c r="CF67" s="57"/>
      <c r="CG67" s="57"/>
      <c r="CH67" s="57"/>
      <c r="CI67" s="57"/>
      <c r="CJ67" s="57"/>
      <c r="CK67" s="57"/>
      <c r="CL67" s="57"/>
      <c r="CM67" s="57"/>
      <c r="CN67" s="57"/>
      <c r="CO67" s="57"/>
      <c r="CP67" s="57"/>
      <c r="CQ67" s="57"/>
      <c r="CR67" s="57"/>
      <c r="CS67" s="57"/>
      <c r="CT67" s="57"/>
      <c r="CU67" s="57"/>
      <c r="CV67" s="57"/>
      <c r="CW67" s="57"/>
      <c r="CX67" s="57"/>
    </row>
    <row r="68" spans="1:102" s="22" customFormat="1" ht="30.75" hidden="1" customHeight="1" x14ac:dyDescent="0.3">
      <c r="A68" s="86">
        <f t="shared" ref="A68:A131" si="3">A67+1</f>
        <v>43167</v>
      </c>
      <c r="B68" s="78">
        <f t="shared" si="2"/>
        <v>10</v>
      </c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72"/>
      <c r="AC68" s="72"/>
      <c r="AD68" s="72"/>
      <c r="AE68" s="72"/>
      <c r="AF68" s="72"/>
      <c r="AG68" s="72"/>
      <c r="AH68" s="72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7"/>
      <c r="BI68" s="57"/>
      <c r="BJ68" s="57"/>
      <c r="BK68" s="57"/>
      <c r="BL68" s="57"/>
      <c r="BM68" s="57"/>
      <c r="BN68" s="57"/>
      <c r="BO68" s="57"/>
      <c r="BP68" s="57"/>
      <c r="BQ68" s="57"/>
      <c r="BR68" s="57"/>
      <c r="BS68" s="57"/>
      <c r="BT68" s="57"/>
      <c r="BU68" s="57"/>
      <c r="BV68" s="57"/>
      <c r="BW68" s="57"/>
      <c r="BX68" s="57"/>
      <c r="BY68" s="57"/>
      <c r="BZ68" s="57"/>
      <c r="CA68" s="57"/>
      <c r="CB68" s="57"/>
      <c r="CC68" s="57"/>
      <c r="CD68" s="57"/>
      <c r="CE68" s="57"/>
      <c r="CF68" s="57"/>
      <c r="CG68" s="57"/>
      <c r="CH68" s="57"/>
      <c r="CI68" s="57"/>
      <c r="CJ68" s="57"/>
      <c r="CK68" s="57"/>
      <c r="CL68" s="57"/>
      <c r="CM68" s="57"/>
      <c r="CN68" s="57"/>
      <c r="CO68" s="57"/>
      <c r="CP68" s="57"/>
      <c r="CQ68" s="57"/>
      <c r="CR68" s="57"/>
      <c r="CS68" s="57"/>
      <c r="CT68" s="57"/>
      <c r="CU68" s="57"/>
      <c r="CV68" s="57"/>
      <c r="CW68" s="57"/>
      <c r="CX68" s="57"/>
    </row>
    <row r="69" spans="1:102" s="22" customFormat="1" ht="30.75" hidden="1" customHeight="1" x14ac:dyDescent="0.3">
      <c r="A69" s="86">
        <f t="shared" si="3"/>
        <v>43168</v>
      </c>
      <c r="B69" s="78">
        <f t="shared" si="2"/>
        <v>10</v>
      </c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72"/>
      <c r="AC69" s="72"/>
      <c r="AD69" s="72"/>
      <c r="AE69" s="72"/>
      <c r="AF69" s="72"/>
      <c r="AG69" s="72"/>
      <c r="AH69" s="72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7"/>
      <c r="BI69" s="57"/>
      <c r="BJ69" s="57"/>
      <c r="BK69" s="57"/>
      <c r="BL69" s="57"/>
      <c r="BM69" s="57"/>
      <c r="BN69" s="57"/>
      <c r="BO69" s="57"/>
      <c r="BP69" s="57"/>
      <c r="BQ69" s="57"/>
      <c r="BR69" s="57"/>
      <c r="BS69" s="57"/>
      <c r="BT69" s="57"/>
      <c r="BU69" s="57"/>
      <c r="BV69" s="57"/>
      <c r="BW69" s="57"/>
      <c r="BX69" s="57"/>
      <c r="BY69" s="57"/>
      <c r="BZ69" s="57"/>
      <c r="CA69" s="57"/>
      <c r="CB69" s="57"/>
      <c r="CC69" s="57"/>
      <c r="CD69" s="57"/>
      <c r="CE69" s="57"/>
      <c r="CF69" s="57"/>
      <c r="CG69" s="57"/>
      <c r="CH69" s="57"/>
      <c r="CI69" s="57"/>
      <c r="CJ69" s="57"/>
      <c r="CK69" s="57"/>
      <c r="CL69" s="57"/>
      <c r="CM69" s="57"/>
      <c r="CN69" s="57"/>
      <c r="CO69" s="57"/>
      <c r="CP69" s="57"/>
      <c r="CQ69" s="57"/>
      <c r="CR69" s="57"/>
      <c r="CS69" s="57"/>
      <c r="CT69" s="57"/>
      <c r="CU69" s="57"/>
      <c r="CV69" s="57"/>
      <c r="CW69" s="57"/>
      <c r="CX69" s="57"/>
    </row>
    <row r="70" spans="1:102" s="22" customFormat="1" ht="30.75" hidden="1" customHeight="1" x14ac:dyDescent="0.3">
      <c r="A70" s="86">
        <f t="shared" si="3"/>
        <v>43169</v>
      </c>
      <c r="B70" s="78">
        <f t="shared" si="2"/>
        <v>10</v>
      </c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72"/>
      <c r="AC70" s="72"/>
      <c r="AD70" s="72"/>
      <c r="AE70" s="72"/>
      <c r="AF70" s="72"/>
      <c r="AG70" s="72"/>
      <c r="AH70" s="72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57"/>
      <c r="BG70" s="57"/>
      <c r="BH70" s="57"/>
      <c r="BI70" s="57"/>
      <c r="BJ70" s="57"/>
      <c r="BK70" s="57"/>
      <c r="BL70" s="57"/>
      <c r="BM70" s="57"/>
      <c r="BN70" s="57"/>
      <c r="BO70" s="57"/>
      <c r="BP70" s="57"/>
      <c r="BQ70" s="57"/>
      <c r="BR70" s="57"/>
      <c r="BS70" s="57"/>
      <c r="BT70" s="57"/>
      <c r="BU70" s="57"/>
      <c r="BV70" s="57"/>
      <c r="BW70" s="57"/>
      <c r="BX70" s="57"/>
      <c r="BY70" s="57"/>
      <c r="BZ70" s="57"/>
      <c r="CA70" s="57"/>
      <c r="CB70" s="57"/>
      <c r="CC70" s="57"/>
      <c r="CD70" s="57"/>
      <c r="CE70" s="57"/>
      <c r="CF70" s="57"/>
      <c r="CG70" s="57"/>
      <c r="CH70" s="57"/>
      <c r="CI70" s="57"/>
      <c r="CJ70" s="57"/>
      <c r="CK70" s="57"/>
      <c r="CL70" s="57"/>
      <c r="CM70" s="57"/>
      <c r="CN70" s="57"/>
      <c r="CO70" s="57"/>
      <c r="CP70" s="57"/>
      <c r="CQ70" s="57"/>
      <c r="CR70" s="57"/>
      <c r="CS70" s="57"/>
      <c r="CT70" s="57"/>
      <c r="CU70" s="57"/>
      <c r="CV70" s="57"/>
      <c r="CW70" s="57"/>
      <c r="CX70" s="57"/>
    </row>
    <row r="71" spans="1:102" s="22" customFormat="1" ht="30.75" hidden="1" customHeight="1" x14ac:dyDescent="0.3">
      <c r="A71" s="86">
        <f t="shared" si="3"/>
        <v>43170</v>
      </c>
      <c r="B71" s="78">
        <f t="shared" si="2"/>
        <v>10</v>
      </c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72"/>
      <c r="AC71" s="72"/>
      <c r="AD71" s="72"/>
      <c r="AE71" s="72"/>
      <c r="AF71" s="72"/>
      <c r="AG71" s="72"/>
      <c r="AH71" s="72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7"/>
      <c r="BP71" s="57"/>
      <c r="BQ71" s="57"/>
      <c r="BR71" s="57"/>
      <c r="BS71" s="57"/>
      <c r="BT71" s="57"/>
      <c r="BU71" s="57"/>
      <c r="BV71" s="57"/>
      <c r="BW71" s="57"/>
      <c r="BX71" s="57"/>
      <c r="BY71" s="57"/>
      <c r="BZ71" s="57"/>
      <c r="CA71" s="57"/>
      <c r="CB71" s="57"/>
      <c r="CC71" s="57"/>
      <c r="CD71" s="57"/>
      <c r="CE71" s="57"/>
      <c r="CF71" s="57"/>
      <c r="CG71" s="57"/>
      <c r="CH71" s="57"/>
      <c r="CI71" s="57"/>
      <c r="CJ71" s="57"/>
      <c r="CK71" s="57"/>
      <c r="CL71" s="57"/>
      <c r="CM71" s="57"/>
      <c r="CN71" s="57"/>
      <c r="CO71" s="57"/>
      <c r="CP71" s="57"/>
      <c r="CQ71" s="57"/>
      <c r="CR71" s="57"/>
      <c r="CS71" s="57"/>
      <c r="CT71" s="57"/>
      <c r="CU71" s="57"/>
      <c r="CV71" s="57"/>
      <c r="CW71" s="57"/>
      <c r="CX71" s="57"/>
    </row>
    <row r="72" spans="1:102" s="22" customFormat="1" ht="30.75" hidden="1" customHeight="1" x14ac:dyDescent="0.3">
      <c r="A72" s="86">
        <f t="shared" si="3"/>
        <v>43171</v>
      </c>
      <c r="B72" s="78">
        <f t="shared" si="2"/>
        <v>11</v>
      </c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72"/>
      <c r="AC72" s="72"/>
      <c r="AD72" s="72"/>
      <c r="AE72" s="72"/>
      <c r="AF72" s="72"/>
      <c r="AG72" s="72"/>
      <c r="AH72" s="72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57"/>
      <c r="BG72" s="57"/>
      <c r="BH72" s="57"/>
      <c r="BI72" s="57"/>
      <c r="BJ72" s="57"/>
      <c r="BK72" s="57"/>
      <c r="BL72" s="57"/>
      <c r="BM72" s="57"/>
      <c r="BN72" s="57"/>
      <c r="BO72" s="57"/>
      <c r="BP72" s="57"/>
      <c r="BQ72" s="57"/>
      <c r="BR72" s="57"/>
      <c r="BS72" s="57"/>
      <c r="BT72" s="57"/>
      <c r="BU72" s="57"/>
      <c r="BV72" s="57"/>
      <c r="BW72" s="57"/>
      <c r="BX72" s="57"/>
      <c r="BY72" s="57"/>
      <c r="BZ72" s="57"/>
      <c r="CA72" s="57"/>
      <c r="CB72" s="57"/>
      <c r="CC72" s="57"/>
      <c r="CD72" s="57"/>
      <c r="CE72" s="57"/>
      <c r="CF72" s="57"/>
      <c r="CG72" s="57"/>
      <c r="CH72" s="57"/>
      <c r="CI72" s="57"/>
      <c r="CJ72" s="57"/>
      <c r="CK72" s="57"/>
      <c r="CL72" s="57"/>
      <c r="CM72" s="57"/>
      <c r="CN72" s="57"/>
      <c r="CO72" s="57"/>
      <c r="CP72" s="57"/>
      <c r="CQ72" s="57"/>
      <c r="CR72" s="57"/>
      <c r="CS72" s="57"/>
      <c r="CT72" s="57"/>
      <c r="CU72" s="57"/>
      <c r="CV72" s="57"/>
      <c r="CW72" s="57"/>
      <c r="CX72" s="57"/>
    </row>
    <row r="73" spans="1:102" s="22" customFormat="1" ht="30.75" hidden="1" customHeight="1" x14ac:dyDescent="0.3">
      <c r="A73" s="86">
        <f t="shared" si="3"/>
        <v>43172</v>
      </c>
      <c r="B73" s="78">
        <f t="shared" si="2"/>
        <v>11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72"/>
      <c r="AC73" s="72"/>
      <c r="AD73" s="72"/>
      <c r="AE73" s="72"/>
      <c r="AF73" s="72"/>
      <c r="AG73" s="72"/>
      <c r="AH73" s="72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7"/>
      <c r="BI73" s="57"/>
      <c r="BJ73" s="57"/>
      <c r="BK73" s="57"/>
      <c r="BL73" s="57"/>
      <c r="BM73" s="57"/>
      <c r="BN73" s="57"/>
      <c r="BO73" s="57"/>
      <c r="BP73" s="57"/>
      <c r="BQ73" s="57"/>
      <c r="BR73" s="57"/>
      <c r="BS73" s="57"/>
      <c r="BT73" s="57"/>
      <c r="BU73" s="57"/>
      <c r="BV73" s="57"/>
      <c r="BW73" s="57"/>
      <c r="BX73" s="57"/>
      <c r="BY73" s="57"/>
      <c r="BZ73" s="57"/>
      <c r="CA73" s="57"/>
      <c r="CB73" s="57"/>
      <c r="CC73" s="57"/>
      <c r="CD73" s="57"/>
      <c r="CE73" s="57"/>
      <c r="CF73" s="57"/>
      <c r="CG73" s="57"/>
      <c r="CH73" s="57"/>
      <c r="CI73" s="57"/>
      <c r="CJ73" s="57"/>
      <c r="CK73" s="57"/>
      <c r="CL73" s="57"/>
      <c r="CM73" s="57"/>
      <c r="CN73" s="57"/>
      <c r="CO73" s="57"/>
      <c r="CP73" s="57"/>
      <c r="CQ73" s="57"/>
      <c r="CR73" s="57"/>
      <c r="CS73" s="57"/>
      <c r="CT73" s="57"/>
      <c r="CU73" s="57"/>
      <c r="CV73" s="57"/>
      <c r="CW73" s="57"/>
      <c r="CX73" s="57"/>
    </row>
    <row r="74" spans="1:102" s="22" customFormat="1" ht="30.75" hidden="1" customHeight="1" x14ac:dyDescent="0.3">
      <c r="A74" s="86">
        <f t="shared" si="3"/>
        <v>43173</v>
      </c>
      <c r="B74" s="78">
        <f t="shared" si="2"/>
        <v>11</v>
      </c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72"/>
      <c r="AC74" s="72"/>
      <c r="AD74" s="72"/>
      <c r="AE74" s="72"/>
      <c r="AF74" s="72"/>
      <c r="AG74" s="72"/>
      <c r="AH74" s="72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57"/>
      <c r="BG74" s="57"/>
      <c r="BH74" s="57"/>
      <c r="BI74" s="57"/>
      <c r="BJ74" s="57"/>
      <c r="BK74" s="57"/>
      <c r="BL74" s="57"/>
      <c r="BM74" s="57"/>
      <c r="BN74" s="57"/>
      <c r="BO74" s="57"/>
      <c r="BP74" s="57"/>
      <c r="BQ74" s="57"/>
      <c r="BR74" s="57"/>
      <c r="BS74" s="57"/>
      <c r="BT74" s="57"/>
      <c r="BU74" s="57"/>
      <c r="BV74" s="57"/>
      <c r="BW74" s="57"/>
      <c r="BX74" s="57"/>
      <c r="BY74" s="57"/>
      <c r="BZ74" s="57"/>
      <c r="CA74" s="57"/>
      <c r="CB74" s="57"/>
      <c r="CC74" s="57"/>
      <c r="CD74" s="57"/>
      <c r="CE74" s="57"/>
      <c r="CF74" s="57"/>
      <c r="CG74" s="57"/>
      <c r="CH74" s="57"/>
      <c r="CI74" s="57"/>
      <c r="CJ74" s="57"/>
      <c r="CK74" s="57"/>
      <c r="CL74" s="57"/>
      <c r="CM74" s="57"/>
      <c r="CN74" s="57"/>
      <c r="CO74" s="57"/>
      <c r="CP74" s="57"/>
      <c r="CQ74" s="57"/>
      <c r="CR74" s="57"/>
      <c r="CS74" s="57"/>
      <c r="CT74" s="57"/>
      <c r="CU74" s="57"/>
      <c r="CV74" s="57"/>
      <c r="CW74" s="57"/>
      <c r="CX74" s="57"/>
    </row>
    <row r="75" spans="1:102" s="22" customFormat="1" ht="30.75" hidden="1" customHeight="1" x14ac:dyDescent="0.3">
      <c r="A75" s="86">
        <f t="shared" si="3"/>
        <v>43174</v>
      </c>
      <c r="B75" s="78">
        <f t="shared" si="2"/>
        <v>11</v>
      </c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72"/>
      <c r="AC75" s="72"/>
      <c r="AD75" s="72"/>
      <c r="AE75" s="72"/>
      <c r="AF75" s="72"/>
      <c r="AG75" s="72"/>
      <c r="AH75" s="72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57"/>
      <c r="BG75" s="57"/>
      <c r="BH75" s="57"/>
      <c r="BI75" s="57"/>
      <c r="BJ75" s="57"/>
      <c r="BK75" s="57"/>
      <c r="BL75" s="57"/>
      <c r="BM75" s="57"/>
      <c r="BN75" s="57"/>
      <c r="BO75" s="57"/>
      <c r="BP75" s="57"/>
      <c r="BQ75" s="57"/>
      <c r="BR75" s="57"/>
      <c r="BS75" s="57"/>
      <c r="BT75" s="57"/>
      <c r="BU75" s="57"/>
      <c r="BV75" s="57"/>
      <c r="BW75" s="57"/>
      <c r="BX75" s="57"/>
      <c r="BY75" s="57"/>
      <c r="BZ75" s="57"/>
      <c r="CA75" s="57"/>
      <c r="CB75" s="57"/>
      <c r="CC75" s="57"/>
      <c r="CD75" s="57"/>
      <c r="CE75" s="57"/>
      <c r="CF75" s="57"/>
      <c r="CG75" s="57"/>
      <c r="CH75" s="57"/>
      <c r="CI75" s="57"/>
      <c r="CJ75" s="57"/>
      <c r="CK75" s="57"/>
      <c r="CL75" s="57"/>
      <c r="CM75" s="57"/>
      <c r="CN75" s="57"/>
      <c r="CO75" s="57"/>
      <c r="CP75" s="57"/>
      <c r="CQ75" s="57"/>
      <c r="CR75" s="57"/>
      <c r="CS75" s="57"/>
      <c r="CT75" s="57"/>
      <c r="CU75" s="57"/>
      <c r="CV75" s="57"/>
      <c r="CW75" s="57"/>
      <c r="CX75" s="57"/>
    </row>
    <row r="76" spans="1:102" s="22" customFormat="1" ht="30.75" hidden="1" customHeight="1" x14ac:dyDescent="0.3">
      <c r="A76" s="86">
        <f t="shared" si="3"/>
        <v>43175</v>
      </c>
      <c r="B76" s="78">
        <f t="shared" si="2"/>
        <v>11</v>
      </c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72"/>
      <c r="AC76" s="72"/>
      <c r="AD76" s="72"/>
      <c r="AE76" s="72"/>
      <c r="AF76" s="72"/>
      <c r="AG76" s="72"/>
      <c r="AH76" s="72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7"/>
      <c r="BI76" s="57"/>
      <c r="BJ76" s="57"/>
      <c r="BK76" s="57"/>
      <c r="BL76" s="57"/>
      <c r="BM76" s="57"/>
      <c r="BN76" s="57"/>
      <c r="BO76" s="57"/>
      <c r="BP76" s="57"/>
      <c r="BQ76" s="57"/>
      <c r="BR76" s="57"/>
      <c r="BS76" s="57"/>
      <c r="BT76" s="57"/>
      <c r="BU76" s="57"/>
      <c r="BV76" s="57"/>
      <c r="BW76" s="57"/>
      <c r="BX76" s="57"/>
      <c r="BY76" s="57"/>
      <c r="BZ76" s="57"/>
      <c r="CA76" s="57"/>
      <c r="CB76" s="57"/>
      <c r="CC76" s="57"/>
      <c r="CD76" s="57"/>
      <c r="CE76" s="57"/>
      <c r="CF76" s="57"/>
      <c r="CG76" s="57"/>
      <c r="CH76" s="57"/>
      <c r="CI76" s="57"/>
      <c r="CJ76" s="57"/>
      <c r="CK76" s="57"/>
      <c r="CL76" s="57"/>
      <c r="CM76" s="57"/>
      <c r="CN76" s="57"/>
      <c r="CO76" s="57"/>
      <c r="CP76" s="57"/>
      <c r="CQ76" s="57"/>
      <c r="CR76" s="57"/>
      <c r="CS76" s="57"/>
      <c r="CT76" s="57"/>
      <c r="CU76" s="57"/>
      <c r="CV76" s="57"/>
      <c r="CW76" s="57"/>
      <c r="CX76" s="57"/>
    </row>
    <row r="77" spans="1:102" s="22" customFormat="1" ht="30.75" hidden="1" customHeight="1" x14ac:dyDescent="0.3">
      <c r="A77" s="86">
        <f t="shared" si="3"/>
        <v>43176</v>
      </c>
      <c r="B77" s="78">
        <f t="shared" si="2"/>
        <v>11</v>
      </c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72"/>
      <c r="AC77" s="72"/>
      <c r="AD77" s="72"/>
      <c r="AE77" s="72"/>
      <c r="AF77" s="72"/>
      <c r="AG77" s="72"/>
      <c r="AH77" s="72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  <c r="CK77" s="57"/>
      <c r="CL77" s="57"/>
      <c r="CM77" s="57"/>
      <c r="CN77" s="57"/>
      <c r="CO77" s="57"/>
      <c r="CP77" s="57"/>
      <c r="CQ77" s="57"/>
      <c r="CR77" s="57"/>
      <c r="CS77" s="57"/>
      <c r="CT77" s="57"/>
      <c r="CU77" s="57"/>
      <c r="CV77" s="57"/>
      <c r="CW77" s="57"/>
      <c r="CX77" s="57"/>
    </row>
    <row r="78" spans="1:102" s="22" customFormat="1" ht="30.75" hidden="1" customHeight="1" x14ac:dyDescent="0.3">
      <c r="A78" s="86">
        <f t="shared" si="3"/>
        <v>43177</v>
      </c>
      <c r="B78" s="78">
        <f t="shared" si="2"/>
        <v>11</v>
      </c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72"/>
      <c r="AC78" s="72"/>
      <c r="AD78" s="72"/>
      <c r="AE78" s="72"/>
      <c r="AF78" s="72"/>
      <c r="AG78" s="72"/>
      <c r="AH78" s="72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</row>
    <row r="79" spans="1:102" s="22" customFormat="1" ht="30.75" hidden="1" customHeight="1" x14ac:dyDescent="0.3">
      <c r="A79" s="86">
        <f t="shared" si="3"/>
        <v>43178</v>
      </c>
      <c r="B79" s="78">
        <f t="shared" si="2"/>
        <v>12</v>
      </c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72"/>
      <c r="AC79" s="72"/>
      <c r="AD79" s="72"/>
      <c r="AE79" s="72"/>
      <c r="AF79" s="72"/>
      <c r="AG79" s="72"/>
      <c r="AH79" s="72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</row>
    <row r="80" spans="1:102" s="22" customFormat="1" ht="30.75" hidden="1" customHeight="1" x14ac:dyDescent="0.3">
      <c r="A80" s="86">
        <f t="shared" si="3"/>
        <v>43179</v>
      </c>
      <c r="B80" s="78">
        <f t="shared" si="2"/>
        <v>12</v>
      </c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72"/>
      <c r="AC80" s="72"/>
      <c r="AD80" s="72"/>
      <c r="AE80" s="72"/>
      <c r="AF80" s="72"/>
      <c r="AG80" s="72"/>
      <c r="AH80" s="72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  <c r="BJ80" s="57"/>
      <c r="BK80" s="57"/>
      <c r="BL80" s="57"/>
      <c r="BM80" s="57"/>
      <c r="BN80" s="57"/>
      <c r="BO80" s="57"/>
      <c r="BP80" s="57"/>
      <c r="BQ80" s="57"/>
      <c r="BR80" s="57"/>
      <c r="BS80" s="57"/>
      <c r="BT80" s="57"/>
      <c r="BU80" s="57"/>
      <c r="BV80" s="57"/>
      <c r="BW80" s="57"/>
      <c r="BX80" s="57"/>
      <c r="BY80" s="57"/>
      <c r="BZ80" s="57"/>
      <c r="CA80" s="57"/>
      <c r="CB80" s="57"/>
      <c r="CC80" s="57"/>
      <c r="CD80" s="57"/>
      <c r="CE80" s="57"/>
      <c r="CF80" s="57"/>
      <c r="CG80" s="57"/>
      <c r="CH80" s="57"/>
      <c r="CI80" s="57"/>
      <c r="CJ80" s="57"/>
      <c r="CK80" s="57"/>
      <c r="CL80" s="57"/>
      <c r="CM80" s="57"/>
      <c r="CN80" s="57"/>
      <c r="CO80" s="57"/>
      <c r="CP80" s="57"/>
      <c r="CQ80" s="57"/>
      <c r="CR80" s="57"/>
      <c r="CS80" s="57"/>
      <c r="CT80" s="57"/>
      <c r="CU80" s="57"/>
      <c r="CV80" s="57"/>
      <c r="CW80" s="57"/>
      <c r="CX80" s="57"/>
    </row>
    <row r="81" spans="1:102" s="22" customFormat="1" ht="30.75" hidden="1" customHeight="1" x14ac:dyDescent="0.3">
      <c r="A81" s="86">
        <f t="shared" si="3"/>
        <v>43180</v>
      </c>
      <c r="B81" s="78">
        <f t="shared" si="2"/>
        <v>12</v>
      </c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72"/>
      <c r="AC81" s="72"/>
      <c r="AD81" s="72"/>
      <c r="AE81" s="72"/>
      <c r="AF81" s="72"/>
      <c r="AG81" s="72"/>
      <c r="AH81" s="72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  <c r="BH81" s="57"/>
      <c r="BI81" s="57"/>
      <c r="BJ81" s="57"/>
      <c r="BK81" s="57"/>
      <c r="BL81" s="57"/>
      <c r="BM81" s="57"/>
      <c r="BN81" s="57"/>
      <c r="BO81" s="57"/>
      <c r="BP81" s="57"/>
      <c r="BQ81" s="57"/>
      <c r="BR81" s="57"/>
      <c r="BS81" s="57"/>
      <c r="BT81" s="57"/>
      <c r="BU81" s="57"/>
      <c r="BV81" s="57"/>
      <c r="BW81" s="57"/>
      <c r="BX81" s="57"/>
      <c r="BY81" s="57"/>
      <c r="BZ81" s="57"/>
      <c r="CA81" s="57"/>
      <c r="CB81" s="57"/>
      <c r="CC81" s="57"/>
      <c r="CD81" s="57"/>
      <c r="CE81" s="57"/>
      <c r="CF81" s="57"/>
      <c r="CG81" s="57"/>
      <c r="CH81" s="57"/>
      <c r="CI81" s="57"/>
      <c r="CJ81" s="57"/>
      <c r="CK81" s="57"/>
      <c r="CL81" s="57"/>
      <c r="CM81" s="57"/>
      <c r="CN81" s="57"/>
      <c r="CO81" s="57"/>
      <c r="CP81" s="57"/>
      <c r="CQ81" s="57"/>
      <c r="CR81" s="57"/>
      <c r="CS81" s="57"/>
      <c r="CT81" s="57"/>
      <c r="CU81" s="57"/>
      <c r="CV81" s="57"/>
      <c r="CW81" s="57"/>
      <c r="CX81" s="57"/>
    </row>
    <row r="82" spans="1:102" s="22" customFormat="1" ht="30.75" hidden="1" customHeight="1" x14ac:dyDescent="0.3">
      <c r="A82" s="86">
        <f t="shared" si="3"/>
        <v>43181</v>
      </c>
      <c r="B82" s="78">
        <f t="shared" si="2"/>
        <v>12</v>
      </c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72"/>
      <c r="AC82" s="72"/>
      <c r="AD82" s="72"/>
      <c r="AE82" s="72"/>
      <c r="AF82" s="72"/>
      <c r="AG82" s="72"/>
      <c r="AH82" s="72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7"/>
      <c r="BI82" s="57"/>
      <c r="BJ82" s="57"/>
      <c r="BK82" s="57"/>
      <c r="BL82" s="57"/>
      <c r="BM82" s="57"/>
      <c r="BN82" s="57"/>
      <c r="BO82" s="57"/>
      <c r="BP82" s="57"/>
      <c r="BQ82" s="57"/>
      <c r="BR82" s="57"/>
      <c r="BS82" s="57"/>
      <c r="BT82" s="57"/>
      <c r="BU82" s="57"/>
      <c r="BV82" s="57"/>
      <c r="BW82" s="57"/>
      <c r="BX82" s="57"/>
      <c r="BY82" s="57"/>
      <c r="BZ82" s="57"/>
      <c r="CA82" s="57"/>
      <c r="CB82" s="57"/>
      <c r="CC82" s="57"/>
      <c r="CD82" s="57"/>
      <c r="CE82" s="57"/>
      <c r="CF82" s="57"/>
      <c r="CG82" s="57"/>
      <c r="CH82" s="57"/>
      <c r="CI82" s="57"/>
      <c r="CJ82" s="57"/>
      <c r="CK82" s="57"/>
      <c r="CL82" s="57"/>
      <c r="CM82" s="57"/>
      <c r="CN82" s="57"/>
      <c r="CO82" s="57"/>
      <c r="CP82" s="57"/>
      <c r="CQ82" s="57"/>
      <c r="CR82" s="57"/>
      <c r="CS82" s="57"/>
      <c r="CT82" s="57"/>
      <c r="CU82" s="57"/>
      <c r="CV82" s="57"/>
      <c r="CW82" s="57"/>
      <c r="CX82" s="57"/>
    </row>
    <row r="83" spans="1:102" s="22" customFormat="1" ht="30.75" hidden="1" customHeight="1" x14ac:dyDescent="0.3">
      <c r="A83" s="86">
        <f t="shared" si="3"/>
        <v>43182</v>
      </c>
      <c r="B83" s="78">
        <f t="shared" si="2"/>
        <v>12</v>
      </c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72"/>
      <c r="AC83" s="72"/>
      <c r="AD83" s="72"/>
      <c r="AE83" s="72"/>
      <c r="AF83" s="72"/>
      <c r="AG83" s="72"/>
      <c r="AH83" s="72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7"/>
      <c r="BI83" s="57"/>
      <c r="BJ83" s="57"/>
      <c r="BK83" s="57"/>
      <c r="BL83" s="57"/>
      <c r="BM83" s="57"/>
      <c r="BN83" s="57"/>
      <c r="BO83" s="57"/>
      <c r="BP83" s="57"/>
      <c r="BQ83" s="57"/>
      <c r="BR83" s="57"/>
      <c r="BS83" s="57"/>
      <c r="BT83" s="57"/>
      <c r="BU83" s="57"/>
      <c r="BV83" s="57"/>
      <c r="BW83" s="57"/>
      <c r="BX83" s="57"/>
      <c r="BY83" s="57"/>
      <c r="BZ83" s="57"/>
      <c r="CA83" s="57"/>
      <c r="CB83" s="57"/>
      <c r="CC83" s="57"/>
      <c r="CD83" s="57"/>
      <c r="CE83" s="57"/>
      <c r="CF83" s="57"/>
      <c r="CG83" s="57"/>
      <c r="CH83" s="57"/>
      <c r="CI83" s="57"/>
      <c r="CJ83" s="57"/>
      <c r="CK83" s="57"/>
      <c r="CL83" s="57"/>
      <c r="CM83" s="57"/>
      <c r="CN83" s="57"/>
      <c r="CO83" s="57"/>
      <c r="CP83" s="57"/>
      <c r="CQ83" s="57"/>
      <c r="CR83" s="57"/>
      <c r="CS83" s="57"/>
      <c r="CT83" s="57"/>
      <c r="CU83" s="57"/>
      <c r="CV83" s="57"/>
      <c r="CW83" s="57"/>
      <c r="CX83" s="57"/>
    </row>
    <row r="84" spans="1:102" s="22" customFormat="1" ht="30.75" hidden="1" customHeight="1" x14ac:dyDescent="0.3">
      <c r="A84" s="86">
        <f t="shared" si="3"/>
        <v>43183</v>
      </c>
      <c r="B84" s="78">
        <f t="shared" si="2"/>
        <v>12</v>
      </c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72"/>
      <c r="AC84" s="72"/>
      <c r="AD84" s="72"/>
      <c r="AE84" s="72"/>
      <c r="AF84" s="72"/>
      <c r="AG84" s="72"/>
      <c r="AH84" s="72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  <c r="BH84" s="57"/>
      <c r="BI84" s="57"/>
      <c r="BJ84" s="57"/>
      <c r="BK84" s="57"/>
      <c r="BL84" s="57"/>
      <c r="BM84" s="57"/>
      <c r="BN84" s="57"/>
      <c r="BO84" s="57"/>
      <c r="BP84" s="57"/>
      <c r="BQ84" s="57"/>
      <c r="BR84" s="57"/>
      <c r="BS84" s="57"/>
      <c r="BT84" s="57"/>
      <c r="BU84" s="57"/>
      <c r="BV84" s="57"/>
      <c r="BW84" s="57"/>
      <c r="BX84" s="57"/>
      <c r="BY84" s="57"/>
      <c r="BZ84" s="57"/>
      <c r="CA84" s="57"/>
      <c r="CB84" s="57"/>
      <c r="CC84" s="57"/>
      <c r="CD84" s="57"/>
      <c r="CE84" s="57"/>
      <c r="CF84" s="57"/>
      <c r="CG84" s="57"/>
      <c r="CH84" s="57"/>
      <c r="CI84" s="57"/>
      <c r="CJ84" s="57"/>
      <c r="CK84" s="57"/>
      <c r="CL84" s="57"/>
      <c r="CM84" s="57"/>
      <c r="CN84" s="57"/>
      <c r="CO84" s="57"/>
      <c r="CP84" s="57"/>
      <c r="CQ84" s="57"/>
      <c r="CR84" s="57"/>
      <c r="CS84" s="57"/>
      <c r="CT84" s="57"/>
      <c r="CU84" s="57"/>
      <c r="CV84" s="57"/>
      <c r="CW84" s="57"/>
      <c r="CX84" s="57"/>
    </row>
    <row r="85" spans="1:102" s="22" customFormat="1" ht="30.75" hidden="1" customHeight="1" x14ac:dyDescent="0.3">
      <c r="A85" s="86">
        <f t="shared" si="3"/>
        <v>43184</v>
      </c>
      <c r="B85" s="78">
        <f t="shared" si="2"/>
        <v>12</v>
      </c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72"/>
      <c r="AC85" s="72"/>
      <c r="AD85" s="72"/>
      <c r="AE85" s="72"/>
      <c r="AF85" s="72"/>
      <c r="AG85" s="72"/>
      <c r="AH85" s="72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7"/>
      <c r="BI85" s="57"/>
      <c r="BJ85" s="57"/>
      <c r="BK85" s="57"/>
      <c r="BL85" s="57"/>
      <c r="BM85" s="57"/>
      <c r="BN85" s="57"/>
      <c r="BO85" s="57"/>
      <c r="BP85" s="57"/>
      <c r="BQ85" s="57"/>
      <c r="BR85" s="57"/>
      <c r="BS85" s="57"/>
      <c r="BT85" s="57"/>
      <c r="BU85" s="57"/>
      <c r="BV85" s="57"/>
      <c r="BW85" s="57"/>
      <c r="BX85" s="57"/>
      <c r="BY85" s="57"/>
      <c r="BZ85" s="57"/>
      <c r="CA85" s="57"/>
      <c r="CB85" s="57"/>
      <c r="CC85" s="57"/>
      <c r="CD85" s="57"/>
      <c r="CE85" s="57"/>
      <c r="CF85" s="57"/>
      <c r="CG85" s="57"/>
      <c r="CH85" s="57"/>
      <c r="CI85" s="57"/>
      <c r="CJ85" s="57"/>
      <c r="CK85" s="57"/>
      <c r="CL85" s="57"/>
      <c r="CM85" s="57"/>
      <c r="CN85" s="57"/>
      <c r="CO85" s="57"/>
      <c r="CP85" s="57"/>
      <c r="CQ85" s="57"/>
      <c r="CR85" s="57"/>
      <c r="CS85" s="57"/>
      <c r="CT85" s="57"/>
      <c r="CU85" s="57"/>
      <c r="CV85" s="57"/>
      <c r="CW85" s="57"/>
      <c r="CX85" s="57"/>
    </row>
    <row r="86" spans="1:102" s="22" customFormat="1" ht="30.75" hidden="1" customHeight="1" x14ac:dyDescent="0.3">
      <c r="A86" s="86">
        <f t="shared" si="3"/>
        <v>43185</v>
      </c>
      <c r="B86" s="78">
        <f t="shared" si="2"/>
        <v>13</v>
      </c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72"/>
      <c r="AC86" s="72"/>
      <c r="AD86" s="72"/>
      <c r="AE86" s="72"/>
      <c r="AF86" s="72"/>
      <c r="AG86" s="72"/>
      <c r="AH86" s="72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7"/>
      <c r="BC86" s="57"/>
      <c r="BD86" s="57"/>
      <c r="BE86" s="57"/>
      <c r="BF86" s="57"/>
      <c r="BG86" s="57"/>
      <c r="BH86" s="57"/>
      <c r="BI86" s="57"/>
      <c r="BJ86" s="57"/>
      <c r="BK86" s="57"/>
      <c r="BL86" s="57"/>
      <c r="BM86" s="57"/>
      <c r="BN86" s="57"/>
      <c r="BO86" s="57"/>
      <c r="BP86" s="57"/>
      <c r="BQ86" s="57"/>
      <c r="BR86" s="57"/>
      <c r="BS86" s="57"/>
      <c r="BT86" s="57"/>
      <c r="BU86" s="57"/>
      <c r="BV86" s="57"/>
      <c r="BW86" s="57"/>
      <c r="BX86" s="57"/>
      <c r="BY86" s="57"/>
      <c r="BZ86" s="57"/>
      <c r="CA86" s="57"/>
      <c r="CB86" s="57"/>
      <c r="CC86" s="57"/>
      <c r="CD86" s="57"/>
      <c r="CE86" s="57"/>
      <c r="CF86" s="57"/>
      <c r="CG86" s="57"/>
      <c r="CH86" s="57"/>
      <c r="CI86" s="57"/>
      <c r="CJ86" s="57"/>
      <c r="CK86" s="57"/>
      <c r="CL86" s="57"/>
      <c r="CM86" s="57"/>
      <c r="CN86" s="57"/>
      <c r="CO86" s="57"/>
      <c r="CP86" s="57"/>
      <c r="CQ86" s="57"/>
      <c r="CR86" s="57"/>
      <c r="CS86" s="57"/>
      <c r="CT86" s="57"/>
      <c r="CU86" s="57"/>
      <c r="CV86" s="57"/>
      <c r="CW86" s="57"/>
      <c r="CX86" s="57"/>
    </row>
    <row r="87" spans="1:102" s="22" customFormat="1" ht="30.75" hidden="1" customHeight="1" x14ac:dyDescent="0.3">
      <c r="A87" s="86">
        <f t="shared" si="3"/>
        <v>43186</v>
      </c>
      <c r="B87" s="78">
        <f t="shared" si="2"/>
        <v>13</v>
      </c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72"/>
      <c r="AC87" s="72"/>
      <c r="AD87" s="72"/>
      <c r="AE87" s="72"/>
      <c r="AF87" s="72"/>
      <c r="AG87" s="72"/>
      <c r="AH87" s="72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  <c r="BH87" s="57"/>
      <c r="BI87" s="57"/>
      <c r="BJ87" s="57"/>
      <c r="BK87" s="57"/>
      <c r="BL87" s="57"/>
      <c r="BM87" s="57"/>
      <c r="BN87" s="57"/>
      <c r="BO87" s="57"/>
      <c r="BP87" s="57"/>
      <c r="BQ87" s="57"/>
      <c r="BR87" s="57"/>
      <c r="BS87" s="57"/>
      <c r="BT87" s="57"/>
      <c r="BU87" s="57"/>
      <c r="BV87" s="57"/>
      <c r="BW87" s="57"/>
      <c r="BX87" s="57"/>
      <c r="BY87" s="57"/>
      <c r="BZ87" s="57"/>
      <c r="CA87" s="57"/>
      <c r="CB87" s="57"/>
      <c r="CC87" s="57"/>
      <c r="CD87" s="57"/>
      <c r="CE87" s="57"/>
      <c r="CF87" s="57"/>
      <c r="CG87" s="57"/>
      <c r="CH87" s="57"/>
      <c r="CI87" s="57"/>
      <c r="CJ87" s="57"/>
      <c r="CK87" s="57"/>
      <c r="CL87" s="57"/>
      <c r="CM87" s="57"/>
      <c r="CN87" s="57"/>
      <c r="CO87" s="57"/>
      <c r="CP87" s="57"/>
      <c r="CQ87" s="57"/>
      <c r="CR87" s="57"/>
      <c r="CS87" s="57"/>
      <c r="CT87" s="57"/>
      <c r="CU87" s="57"/>
      <c r="CV87" s="57"/>
      <c r="CW87" s="57"/>
      <c r="CX87" s="57"/>
    </row>
    <row r="88" spans="1:102" s="22" customFormat="1" ht="30.75" hidden="1" customHeight="1" x14ac:dyDescent="0.3">
      <c r="A88" s="86">
        <f t="shared" si="3"/>
        <v>43187</v>
      </c>
      <c r="B88" s="78">
        <f t="shared" si="2"/>
        <v>13</v>
      </c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72"/>
      <c r="AC88" s="72"/>
      <c r="AD88" s="72"/>
      <c r="AE88" s="72"/>
      <c r="AF88" s="72"/>
      <c r="AG88" s="72"/>
      <c r="AH88" s="72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  <c r="BH88" s="57"/>
      <c r="BI88" s="57"/>
      <c r="BJ88" s="57"/>
      <c r="BK88" s="57"/>
      <c r="BL88" s="57"/>
      <c r="BM88" s="57"/>
      <c r="BN88" s="57"/>
      <c r="BO88" s="57"/>
      <c r="BP88" s="57"/>
      <c r="BQ88" s="57"/>
      <c r="BR88" s="57"/>
      <c r="BS88" s="57"/>
      <c r="BT88" s="57"/>
      <c r="BU88" s="57"/>
      <c r="BV88" s="57"/>
      <c r="BW88" s="57"/>
      <c r="BX88" s="57"/>
      <c r="BY88" s="57"/>
      <c r="BZ88" s="57"/>
      <c r="CA88" s="57"/>
      <c r="CB88" s="57"/>
      <c r="CC88" s="57"/>
      <c r="CD88" s="57"/>
      <c r="CE88" s="57"/>
      <c r="CF88" s="57"/>
      <c r="CG88" s="57"/>
      <c r="CH88" s="57"/>
      <c r="CI88" s="57"/>
      <c r="CJ88" s="57"/>
      <c r="CK88" s="57"/>
      <c r="CL88" s="57"/>
      <c r="CM88" s="57"/>
      <c r="CN88" s="57"/>
      <c r="CO88" s="57"/>
      <c r="CP88" s="57"/>
      <c r="CQ88" s="57"/>
      <c r="CR88" s="57"/>
      <c r="CS88" s="57"/>
      <c r="CT88" s="57"/>
      <c r="CU88" s="57"/>
      <c r="CV88" s="57"/>
      <c r="CW88" s="57"/>
      <c r="CX88" s="57"/>
    </row>
    <row r="89" spans="1:102" s="22" customFormat="1" ht="30.75" hidden="1" customHeight="1" x14ac:dyDescent="0.3">
      <c r="A89" s="86">
        <f t="shared" si="3"/>
        <v>43188</v>
      </c>
      <c r="B89" s="78">
        <f t="shared" si="2"/>
        <v>13</v>
      </c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72"/>
      <c r="AC89" s="72"/>
      <c r="AD89" s="72"/>
      <c r="AE89" s="72"/>
      <c r="AF89" s="72"/>
      <c r="AG89" s="72"/>
      <c r="AH89" s="72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57"/>
      <c r="BH89" s="57"/>
      <c r="BI89" s="57"/>
      <c r="BJ89" s="57"/>
      <c r="BK89" s="57"/>
      <c r="BL89" s="57"/>
      <c r="BM89" s="57"/>
      <c r="BN89" s="57"/>
      <c r="BO89" s="57"/>
      <c r="BP89" s="57"/>
      <c r="BQ89" s="57"/>
      <c r="BR89" s="57"/>
      <c r="BS89" s="57"/>
      <c r="BT89" s="57"/>
      <c r="BU89" s="57"/>
      <c r="BV89" s="57"/>
      <c r="BW89" s="57"/>
      <c r="BX89" s="57"/>
      <c r="BY89" s="57"/>
      <c r="BZ89" s="57"/>
      <c r="CA89" s="57"/>
      <c r="CB89" s="57"/>
      <c r="CC89" s="57"/>
      <c r="CD89" s="57"/>
      <c r="CE89" s="57"/>
      <c r="CF89" s="57"/>
      <c r="CG89" s="57"/>
      <c r="CH89" s="57"/>
      <c r="CI89" s="57"/>
      <c r="CJ89" s="57"/>
      <c r="CK89" s="57"/>
      <c r="CL89" s="57"/>
      <c r="CM89" s="57"/>
      <c r="CN89" s="57"/>
      <c r="CO89" s="57"/>
      <c r="CP89" s="57"/>
      <c r="CQ89" s="57"/>
      <c r="CR89" s="57"/>
      <c r="CS89" s="57"/>
      <c r="CT89" s="57"/>
      <c r="CU89" s="57"/>
      <c r="CV89" s="57"/>
      <c r="CW89" s="57"/>
      <c r="CX89" s="57"/>
    </row>
    <row r="90" spans="1:102" s="22" customFormat="1" ht="30.75" hidden="1" customHeight="1" x14ac:dyDescent="0.3">
      <c r="A90" s="86">
        <f t="shared" si="3"/>
        <v>43189</v>
      </c>
      <c r="B90" s="78">
        <f t="shared" si="2"/>
        <v>13</v>
      </c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72"/>
      <c r="AC90" s="72"/>
      <c r="AD90" s="72"/>
      <c r="AE90" s="72"/>
      <c r="AF90" s="72"/>
      <c r="AG90" s="72"/>
      <c r="AH90" s="72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7"/>
      <c r="BI90" s="57"/>
      <c r="BJ90" s="57"/>
      <c r="BK90" s="57"/>
      <c r="BL90" s="57"/>
      <c r="BM90" s="57"/>
      <c r="BN90" s="57"/>
      <c r="BO90" s="57"/>
      <c r="BP90" s="57"/>
      <c r="BQ90" s="57"/>
      <c r="BR90" s="57"/>
      <c r="BS90" s="57"/>
      <c r="BT90" s="57"/>
      <c r="BU90" s="57"/>
      <c r="BV90" s="57"/>
      <c r="BW90" s="57"/>
      <c r="BX90" s="57"/>
      <c r="BY90" s="57"/>
      <c r="BZ90" s="57"/>
      <c r="CA90" s="57"/>
      <c r="CB90" s="57"/>
      <c r="CC90" s="57"/>
      <c r="CD90" s="57"/>
      <c r="CE90" s="57"/>
      <c r="CF90" s="57"/>
      <c r="CG90" s="57"/>
      <c r="CH90" s="57"/>
      <c r="CI90" s="57"/>
      <c r="CJ90" s="57"/>
      <c r="CK90" s="57"/>
      <c r="CL90" s="57"/>
      <c r="CM90" s="57"/>
      <c r="CN90" s="57"/>
      <c r="CO90" s="57"/>
      <c r="CP90" s="57"/>
      <c r="CQ90" s="57"/>
      <c r="CR90" s="57"/>
      <c r="CS90" s="57"/>
      <c r="CT90" s="57"/>
      <c r="CU90" s="57"/>
      <c r="CV90" s="57"/>
      <c r="CW90" s="57"/>
      <c r="CX90" s="57"/>
    </row>
    <row r="91" spans="1:102" s="22" customFormat="1" ht="30.75" hidden="1" customHeight="1" x14ac:dyDescent="0.3">
      <c r="A91" s="86">
        <f t="shared" si="3"/>
        <v>43190</v>
      </c>
      <c r="B91" s="78">
        <f t="shared" si="2"/>
        <v>13</v>
      </c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72"/>
      <c r="AC91" s="72"/>
      <c r="AD91" s="72"/>
      <c r="AE91" s="72"/>
      <c r="AF91" s="72"/>
      <c r="AG91" s="72"/>
      <c r="AH91" s="72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  <c r="BH91" s="57"/>
      <c r="BI91" s="57"/>
      <c r="BJ91" s="57"/>
      <c r="BK91" s="57"/>
      <c r="BL91" s="57"/>
      <c r="BM91" s="57"/>
      <c r="BN91" s="57"/>
      <c r="BO91" s="57"/>
      <c r="BP91" s="57"/>
      <c r="BQ91" s="57"/>
      <c r="BR91" s="57"/>
      <c r="BS91" s="57"/>
      <c r="BT91" s="57"/>
      <c r="BU91" s="57"/>
      <c r="BV91" s="57"/>
      <c r="BW91" s="57"/>
      <c r="BX91" s="57"/>
      <c r="BY91" s="57"/>
      <c r="BZ91" s="57"/>
      <c r="CA91" s="57"/>
      <c r="CB91" s="57"/>
      <c r="CC91" s="57"/>
      <c r="CD91" s="57"/>
      <c r="CE91" s="57"/>
      <c r="CF91" s="57"/>
      <c r="CG91" s="57"/>
      <c r="CH91" s="57"/>
      <c r="CI91" s="57"/>
      <c r="CJ91" s="57"/>
      <c r="CK91" s="57"/>
      <c r="CL91" s="57"/>
      <c r="CM91" s="57"/>
      <c r="CN91" s="57"/>
      <c r="CO91" s="57"/>
      <c r="CP91" s="57"/>
      <c r="CQ91" s="57"/>
      <c r="CR91" s="57"/>
      <c r="CS91" s="57"/>
      <c r="CT91" s="57"/>
      <c r="CU91" s="57"/>
      <c r="CV91" s="57"/>
      <c r="CW91" s="57"/>
      <c r="CX91" s="57"/>
    </row>
    <row r="92" spans="1:102" s="22" customFormat="1" ht="30.75" hidden="1" customHeight="1" x14ac:dyDescent="0.3">
      <c r="A92" s="86">
        <f t="shared" si="3"/>
        <v>43191</v>
      </c>
      <c r="B92" s="78">
        <f t="shared" si="2"/>
        <v>13</v>
      </c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72"/>
      <c r="AC92" s="72"/>
      <c r="AD92" s="72"/>
      <c r="AE92" s="72"/>
      <c r="AF92" s="72"/>
      <c r="AG92" s="72"/>
      <c r="AH92" s="72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7"/>
      <c r="BB92" s="57"/>
      <c r="BC92" s="57"/>
      <c r="BD92" s="57"/>
      <c r="BE92" s="57"/>
      <c r="BF92" s="57"/>
      <c r="BG92" s="57"/>
      <c r="BH92" s="57"/>
      <c r="BI92" s="57"/>
      <c r="BJ92" s="57"/>
      <c r="BK92" s="57"/>
      <c r="BL92" s="57"/>
      <c r="BM92" s="57"/>
      <c r="BN92" s="57"/>
      <c r="BO92" s="57"/>
      <c r="BP92" s="57"/>
      <c r="BQ92" s="57"/>
      <c r="BR92" s="57"/>
      <c r="BS92" s="57"/>
      <c r="BT92" s="57"/>
      <c r="BU92" s="57"/>
      <c r="BV92" s="57"/>
      <c r="BW92" s="57"/>
      <c r="BX92" s="57"/>
      <c r="BY92" s="57"/>
      <c r="BZ92" s="57"/>
      <c r="CA92" s="57"/>
      <c r="CB92" s="57"/>
      <c r="CC92" s="57"/>
      <c r="CD92" s="57"/>
      <c r="CE92" s="57"/>
      <c r="CF92" s="57"/>
      <c r="CG92" s="57"/>
      <c r="CH92" s="57"/>
      <c r="CI92" s="57"/>
      <c r="CJ92" s="57"/>
      <c r="CK92" s="57"/>
      <c r="CL92" s="57"/>
      <c r="CM92" s="57"/>
      <c r="CN92" s="57"/>
      <c r="CO92" s="57"/>
      <c r="CP92" s="57"/>
      <c r="CQ92" s="57"/>
      <c r="CR92" s="57"/>
      <c r="CS92" s="57"/>
      <c r="CT92" s="57"/>
      <c r="CU92" s="57"/>
      <c r="CV92" s="57"/>
      <c r="CW92" s="57"/>
      <c r="CX92" s="57"/>
    </row>
    <row r="93" spans="1:102" s="22" customFormat="1" ht="30.75" hidden="1" customHeight="1" x14ac:dyDescent="0.3">
      <c r="A93" s="86">
        <f t="shared" si="3"/>
        <v>43192</v>
      </c>
      <c r="B93" s="78">
        <f t="shared" si="2"/>
        <v>14</v>
      </c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72"/>
      <c r="AC93" s="72"/>
      <c r="AD93" s="72"/>
      <c r="AE93" s="72"/>
      <c r="AF93" s="72"/>
      <c r="AG93" s="72"/>
      <c r="AH93" s="72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57"/>
      <c r="BE93" s="57"/>
      <c r="BF93" s="57"/>
      <c r="BG93" s="57"/>
      <c r="BH93" s="57"/>
      <c r="BI93" s="57"/>
      <c r="BJ93" s="57"/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57"/>
      <c r="CE93" s="57"/>
      <c r="CF93" s="57"/>
      <c r="CG93" s="57"/>
      <c r="CH93" s="57"/>
      <c r="CI93" s="57"/>
      <c r="CJ93" s="57"/>
      <c r="CK93" s="57"/>
      <c r="CL93" s="57"/>
      <c r="CM93" s="57"/>
      <c r="CN93" s="57"/>
      <c r="CO93" s="57"/>
      <c r="CP93" s="57"/>
      <c r="CQ93" s="57"/>
      <c r="CR93" s="57"/>
      <c r="CS93" s="57"/>
      <c r="CT93" s="57"/>
      <c r="CU93" s="57"/>
      <c r="CV93" s="57"/>
      <c r="CW93" s="57"/>
      <c r="CX93" s="57"/>
    </row>
    <row r="94" spans="1:102" s="22" customFormat="1" ht="30.75" hidden="1" customHeight="1" x14ac:dyDescent="0.3">
      <c r="A94" s="86">
        <f t="shared" si="3"/>
        <v>43193</v>
      </c>
      <c r="B94" s="78">
        <f t="shared" si="2"/>
        <v>14</v>
      </c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72"/>
      <c r="AC94" s="72"/>
      <c r="AD94" s="72"/>
      <c r="AE94" s="72"/>
      <c r="AF94" s="72"/>
      <c r="AG94" s="72"/>
      <c r="AH94" s="72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57"/>
      <c r="BH94" s="57"/>
      <c r="BI94" s="57"/>
      <c r="BJ94" s="57"/>
      <c r="BK94" s="57"/>
      <c r="BL94" s="57"/>
      <c r="BM94" s="57"/>
      <c r="BN94" s="57"/>
      <c r="BO94" s="57"/>
      <c r="BP94" s="57"/>
      <c r="BQ94" s="57"/>
      <c r="BR94" s="57"/>
      <c r="BS94" s="57"/>
      <c r="BT94" s="57"/>
      <c r="BU94" s="57"/>
      <c r="BV94" s="57"/>
      <c r="BW94" s="57"/>
      <c r="BX94" s="57"/>
      <c r="BY94" s="57"/>
      <c r="BZ94" s="57"/>
      <c r="CA94" s="57"/>
      <c r="CB94" s="57"/>
      <c r="CC94" s="57"/>
      <c r="CD94" s="57"/>
      <c r="CE94" s="57"/>
      <c r="CF94" s="57"/>
      <c r="CG94" s="57"/>
      <c r="CH94" s="57"/>
      <c r="CI94" s="57"/>
      <c r="CJ94" s="57"/>
      <c r="CK94" s="57"/>
      <c r="CL94" s="57"/>
      <c r="CM94" s="57"/>
      <c r="CN94" s="57"/>
      <c r="CO94" s="57"/>
      <c r="CP94" s="57"/>
      <c r="CQ94" s="57"/>
      <c r="CR94" s="57"/>
      <c r="CS94" s="57"/>
      <c r="CT94" s="57"/>
      <c r="CU94" s="57"/>
      <c r="CV94" s="57"/>
      <c r="CW94" s="57"/>
      <c r="CX94" s="57"/>
    </row>
    <row r="95" spans="1:102" s="22" customFormat="1" ht="30.75" hidden="1" customHeight="1" x14ac:dyDescent="0.3">
      <c r="A95" s="86">
        <f t="shared" si="3"/>
        <v>43194</v>
      </c>
      <c r="B95" s="78">
        <f t="shared" si="2"/>
        <v>14</v>
      </c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72"/>
      <c r="AC95" s="72"/>
      <c r="AD95" s="72"/>
      <c r="AE95" s="72"/>
      <c r="AF95" s="72"/>
      <c r="AG95" s="72"/>
      <c r="AH95" s="72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  <c r="BD95" s="57"/>
      <c r="BE95" s="57"/>
      <c r="BF95" s="57"/>
      <c r="BG95" s="57"/>
      <c r="BH95" s="57"/>
      <c r="BI95" s="57"/>
      <c r="BJ95" s="57"/>
      <c r="BK95" s="57"/>
      <c r="BL95" s="57"/>
      <c r="BM95" s="57"/>
      <c r="BN95" s="57"/>
      <c r="BO95" s="57"/>
      <c r="BP95" s="57"/>
      <c r="BQ95" s="57"/>
      <c r="BR95" s="57"/>
      <c r="BS95" s="57"/>
      <c r="BT95" s="57"/>
      <c r="BU95" s="57"/>
      <c r="BV95" s="57"/>
      <c r="BW95" s="57"/>
      <c r="BX95" s="57"/>
      <c r="BY95" s="57"/>
      <c r="BZ95" s="57"/>
      <c r="CA95" s="57"/>
      <c r="CB95" s="57"/>
      <c r="CC95" s="57"/>
      <c r="CD95" s="57"/>
      <c r="CE95" s="57"/>
      <c r="CF95" s="57"/>
      <c r="CG95" s="57"/>
      <c r="CH95" s="57"/>
      <c r="CI95" s="57"/>
      <c r="CJ95" s="57"/>
      <c r="CK95" s="57"/>
      <c r="CL95" s="57"/>
      <c r="CM95" s="57"/>
      <c r="CN95" s="57"/>
      <c r="CO95" s="57"/>
      <c r="CP95" s="57"/>
      <c r="CQ95" s="57"/>
      <c r="CR95" s="57"/>
      <c r="CS95" s="57"/>
      <c r="CT95" s="57"/>
      <c r="CU95" s="57"/>
      <c r="CV95" s="57"/>
      <c r="CW95" s="57"/>
      <c r="CX95" s="57"/>
    </row>
    <row r="96" spans="1:102" s="22" customFormat="1" ht="30.75" hidden="1" customHeight="1" x14ac:dyDescent="0.3">
      <c r="A96" s="86">
        <f t="shared" si="3"/>
        <v>43195</v>
      </c>
      <c r="B96" s="78">
        <f t="shared" si="2"/>
        <v>14</v>
      </c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72"/>
      <c r="AC96" s="72"/>
      <c r="AD96" s="72"/>
      <c r="AE96" s="72"/>
      <c r="AF96" s="72"/>
      <c r="AG96" s="72"/>
      <c r="AH96" s="72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57"/>
      <c r="BE96" s="57"/>
      <c r="BF96" s="57"/>
      <c r="BG96" s="57"/>
      <c r="BH96" s="57"/>
      <c r="BI96" s="57"/>
      <c r="BJ96" s="57"/>
      <c r="BK96" s="57"/>
      <c r="BL96" s="57"/>
      <c r="BM96" s="57"/>
      <c r="BN96" s="57"/>
      <c r="BO96" s="57"/>
      <c r="BP96" s="57"/>
      <c r="BQ96" s="57"/>
      <c r="BR96" s="57"/>
      <c r="BS96" s="57"/>
      <c r="BT96" s="57"/>
      <c r="BU96" s="57"/>
      <c r="BV96" s="57"/>
      <c r="BW96" s="57"/>
      <c r="BX96" s="57"/>
      <c r="BY96" s="57"/>
      <c r="BZ96" s="57"/>
      <c r="CA96" s="57"/>
      <c r="CB96" s="57"/>
      <c r="CC96" s="57"/>
      <c r="CD96" s="57"/>
      <c r="CE96" s="57"/>
      <c r="CF96" s="57"/>
      <c r="CG96" s="57"/>
      <c r="CH96" s="57"/>
      <c r="CI96" s="57"/>
      <c r="CJ96" s="57"/>
      <c r="CK96" s="57"/>
      <c r="CL96" s="57"/>
      <c r="CM96" s="57"/>
      <c r="CN96" s="57"/>
      <c r="CO96" s="57"/>
      <c r="CP96" s="57"/>
      <c r="CQ96" s="57"/>
      <c r="CR96" s="57"/>
      <c r="CS96" s="57"/>
      <c r="CT96" s="57"/>
      <c r="CU96" s="57"/>
      <c r="CV96" s="57"/>
      <c r="CW96" s="57"/>
      <c r="CX96" s="57"/>
    </row>
    <row r="97" spans="1:102" s="22" customFormat="1" ht="30.75" hidden="1" customHeight="1" x14ac:dyDescent="0.3">
      <c r="A97" s="86">
        <f t="shared" si="3"/>
        <v>43196</v>
      </c>
      <c r="B97" s="78">
        <f t="shared" si="2"/>
        <v>14</v>
      </c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72"/>
      <c r="AC97" s="72"/>
      <c r="AD97" s="72"/>
      <c r="AE97" s="72"/>
      <c r="AF97" s="72"/>
      <c r="AG97" s="72"/>
      <c r="AH97" s="72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  <c r="BD97" s="57"/>
      <c r="BE97" s="57"/>
      <c r="BF97" s="57"/>
      <c r="BG97" s="57"/>
      <c r="BH97" s="57"/>
      <c r="BI97" s="57"/>
      <c r="BJ97" s="57"/>
      <c r="BK97" s="57"/>
      <c r="BL97" s="57"/>
      <c r="BM97" s="57"/>
      <c r="BN97" s="57"/>
      <c r="BO97" s="57"/>
      <c r="BP97" s="57"/>
      <c r="BQ97" s="57"/>
      <c r="BR97" s="57"/>
      <c r="BS97" s="57"/>
      <c r="BT97" s="57"/>
      <c r="BU97" s="57"/>
      <c r="BV97" s="57"/>
      <c r="BW97" s="57"/>
      <c r="BX97" s="57"/>
      <c r="BY97" s="57"/>
      <c r="BZ97" s="57"/>
      <c r="CA97" s="57"/>
      <c r="CB97" s="57"/>
      <c r="CC97" s="57"/>
      <c r="CD97" s="57"/>
      <c r="CE97" s="57"/>
      <c r="CF97" s="57"/>
      <c r="CG97" s="57"/>
      <c r="CH97" s="57"/>
      <c r="CI97" s="57"/>
      <c r="CJ97" s="57"/>
      <c r="CK97" s="57"/>
      <c r="CL97" s="57"/>
      <c r="CM97" s="57"/>
      <c r="CN97" s="57"/>
      <c r="CO97" s="57"/>
      <c r="CP97" s="57"/>
      <c r="CQ97" s="57"/>
      <c r="CR97" s="57"/>
      <c r="CS97" s="57"/>
      <c r="CT97" s="57"/>
      <c r="CU97" s="57"/>
      <c r="CV97" s="57"/>
      <c r="CW97" s="57"/>
      <c r="CX97" s="57"/>
    </row>
    <row r="98" spans="1:102" s="22" customFormat="1" ht="30.75" hidden="1" customHeight="1" x14ac:dyDescent="0.3">
      <c r="A98" s="86">
        <f t="shared" si="3"/>
        <v>43197</v>
      </c>
      <c r="B98" s="78">
        <f t="shared" si="2"/>
        <v>14</v>
      </c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72"/>
      <c r="AC98" s="72"/>
      <c r="AD98" s="72"/>
      <c r="AE98" s="72"/>
      <c r="AF98" s="72"/>
      <c r="AG98" s="72"/>
      <c r="AH98" s="72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  <c r="BQ98" s="57"/>
      <c r="BR98" s="57"/>
      <c r="BS98" s="57"/>
      <c r="BT98" s="57"/>
      <c r="BU98" s="57"/>
      <c r="BV98" s="57"/>
      <c r="BW98" s="57"/>
      <c r="BX98" s="57"/>
      <c r="BY98" s="57"/>
      <c r="BZ98" s="57"/>
      <c r="CA98" s="57"/>
      <c r="CB98" s="57"/>
      <c r="CC98" s="57"/>
      <c r="CD98" s="57"/>
      <c r="CE98" s="57"/>
      <c r="CF98" s="57"/>
      <c r="CG98" s="57"/>
      <c r="CH98" s="57"/>
      <c r="CI98" s="57"/>
      <c r="CJ98" s="57"/>
      <c r="CK98" s="57"/>
      <c r="CL98" s="57"/>
      <c r="CM98" s="57"/>
      <c r="CN98" s="57"/>
      <c r="CO98" s="57"/>
      <c r="CP98" s="57"/>
      <c r="CQ98" s="57"/>
      <c r="CR98" s="57"/>
      <c r="CS98" s="57"/>
      <c r="CT98" s="57"/>
      <c r="CU98" s="57"/>
      <c r="CV98" s="57"/>
      <c r="CW98" s="57"/>
      <c r="CX98" s="57"/>
    </row>
    <row r="99" spans="1:102" s="22" customFormat="1" ht="30.75" hidden="1" customHeight="1" x14ac:dyDescent="0.3">
      <c r="A99" s="86">
        <f t="shared" si="3"/>
        <v>43198</v>
      </c>
      <c r="B99" s="78">
        <f t="shared" si="2"/>
        <v>14</v>
      </c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72"/>
      <c r="AC99" s="72"/>
      <c r="AD99" s="72"/>
      <c r="AE99" s="72"/>
      <c r="AF99" s="72"/>
      <c r="AG99" s="72"/>
      <c r="AH99" s="72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57"/>
      <c r="BT99" s="57"/>
      <c r="BU99" s="57"/>
      <c r="BV99" s="57"/>
      <c r="BW99" s="57"/>
      <c r="BX99" s="57"/>
      <c r="BY99" s="57"/>
      <c r="BZ99" s="57"/>
      <c r="CA99" s="57"/>
      <c r="CB99" s="57"/>
      <c r="CC99" s="57"/>
      <c r="CD99" s="57"/>
      <c r="CE99" s="57"/>
      <c r="CF99" s="57"/>
      <c r="CG99" s="57"/>
      <c r="CH99" s="57"/>
      <c r="CI99" s="57"/>
      <c r="CJ99" s="57"/>
      <c r="CK99" s="57"/>
      <c r="CL99" s="57"/>
      <c r="CM99" s="57"/>
      <c r="CN99" s="57"/>
      <c r="CO99" s="57"/>
      <c r="CP99" s="57"/>
      <c r="CQ99" s="57"/>
      <c r="CR99" s="57"/>
      <c r="CS99" s="57"/>
      <c r="CT99" s="57"/>
      <c r="CU99" s="57"/>
      <c r="CV99" s="57"/>
      <c r="CW99" s="57"/>
      <c r="CX99" s="57"/>
    </row>
    <row r="100" spans="1:102" s="22" customFormat="1" ht="30.75" hidden="1" customHeight="1" x14ac:dyDescent="0.3">
      <c r="A100" s="86">
        <f t="shared" si="3"/>
        <v>43199</v>
      </c>
      <c r="B100" s="78">
        <f t="shared" si="2"/>
        <v>15</v>
      </c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72"/>
      <c r="AC100" s="72"/>
      <c r="AD100" s="72"/>
      <c r="AE100" s="72"/>
      <c r="AF100" s="72"/>
      <c r="AG100" s="72"/>
      <c r="AH100" s="72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  <c r="BD100" s="57"/>
      <c r="BE100" s="57"/>
      <c r="BF100" s="57"/>
      <c r="BG100" s="57"/>
      <c r="BH100" s="57"/>
      <c r="BI100" s="57"/>
      <c r="BJ100" s="57"/>
      <c r="BK100" s="57"/>
      <c r="BL100" s="57"/>
      <c r="BM100" s="57"/>
      <c r="BN100" s="57"/>
      <c r="BO100" s="57"/>
      <c r="BP100" s="57"/>
      <c r="BQ100" s="57"/>
      <c r="BR100" s="57"/>
      <c r="BS100" s="57"/>
      <c r="BT100" s="57"/>
      <c r="BU100" s="57"/>
      <c r="BV100" s="57"/>
      <c r="BW100" s="57"/>
      <c r="BX100" s="57"/>
      <c r="BY100" s="57"/>
      <c r="BZ100" s="57"/>
      <c r="CA100" s="57"/>
      <c r="CB100" s="57"/>
      <c r="CC100" s="57"/>
      <c r="CD100" s="57"/>
      <c r="CE100" s="57"/>
      <c r="CF100" s="57"/>
      <c r="CG100" s="57"/>
      <c r="CH100" s="57"/>
      <c r="CI100" s="57"/>
      <c r="CJ100" s="57"/>
      <c r="CK100" s="57"/>
      <c r="CL100" s="57"/>
      <c r="CM100" s="57"/>
      <c r="CN100" s="57"/>
      <c r="CO100" s="57"/>
      <c r="CP100" s="57"/>
      <c r="CQ100" s="57"/>
      <c r="CR100" s="57"/>
      <c r="CS100" s="57"/>
      <c r="CT100" s="57"/>
      <c r="CU100" s="57"/>
      <c r="CV100" s="57"/>
      <c r="CW100" s="57"/>
      <c r="CX100" s="57"/>
    </row>
    <row r="101" spans="1:102" s="22" customFormat="1" ht="30.75" hidden="1" customHeight="1" x14ac:dyDescent="0.3">
      <c r="A101" s="86">
        <f t="shared" si="3"/>
        <v>43200</v>
      </c>
      <c r="B101" s="78">
        <f t="shared" si="2"/>
        <v>15</v>
      </c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72"/>
      <c r="AC101" s="72"/>
      <c r="AD101" s="72"/>
      <c r="AE101" s="72"/>
      <c r="AF101" s="72"/>
      <c r="AG101" s="72"/>
      <c r="AH101" s="72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  <c r="BD101" s="57"/>
      <c r="BE101" s="57"/>
      <c r="BF101" s="57"/>
      <c r="BG101" s="57"/>
      <c r="BH101" s="57"/>
      <c r="BI101" s="57"/>
      <c r="BJ101" s="57"/>
      <c r="BK101" s="57"/>
      <c r="BL101" s="57"/>
      <c r="BM101" s="57"/>
      <c r="BN101" s="57"/>
      <c r="BO101" s="57"/>
      <c r="BP101" s="57"/>
      <c r="BQ101" s="57"/>
      <c r="BR101" s="57"/>
      <c r="BS101" s="57"/>
      <c r="BT101" s="57"/>
      <c r="BU101" s="57"/>
      <c r="BV101" s="57"/>
      <c r="BW101" s="57"/>
      <c r="BX101" s="57"/>
      <c r="BY101" s="57"/>
      <c r="BZ101" s="57"/>
      <c r="CA101" s="57"/>
      <c r="CB101" s="57"/>
      <c r="CC101" s="57"/>
      <c r="CD101" s="57"/>
      <c r="CE101" s="57"/>
      <c r="CF101" s="57"/>
      <c r="CG101" s="57"/>
      <c r="CH101" s="57"/>
      <c r="CI101" s="57"/>
      <c r="CJ101" s="57"/>
      <c r="CK101" s="57"/>
      <c r="CL101" s="57"/>
      <c r="CM101" s="57"/>
      <c r="CN101" s="57"/>
      <c r="CO101" s="57"/>
      <c r="CP101" s="57"/>
      <c r="CQ101" s="57"/>
      <c r="CR101" s="57"/>
      <c r="CS101" s="57"/>
      <c r="CT101" s="57"/>
      <c r="CU101" s="57"/>
      <c r="CV101" s="57"/>
      <c r="CW101" s="57"/>
      <c r="CX101" s="57"/>
    </row>
    <row r="102" spans="1:102" s="22" customFormat="1" ht="30.75" hidden="1" customHeight="1" x14ac:dyDescent="0.3">
      <c r="A102" s="86">
        <f t="shared" si="3"/>
        <v>43201</v>
      </c>
      <c r="B102" s="78">
        <f t="shared" si="2"/>
        <v>15</v>
      </c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72"/>
      <c r="AC102" s="72"/>
      <c r="AD102" s="72"/>
      <c r="AE102" s="72"/>
      <c r="AF102" s="72"/>
      <c r="AG102" s="72"/>
      <c r="AH102" s="72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  <c r="BD102" s="57"/>
      <c r="BE102" s="57"/>
      <c r="BF102" s="57"/>
      <c r="BG102" s="57"/>
      <c r="BH102" s="57"/>
      <c r="BI102" s="57"/>
      <c r="BJ102" s="57"/>
      <c r="BK102" s="57"/>
      <c r="BL102" s="57"/>
      <c r="BM102" s="57"/>
      <c r="BN102" s="57"/>
      <c r="BO102" s="57"/>
      <c r="BP102" s="57"/>
      <c r="BQ102" s="57"/>
      <c r="BR102" s="57"/>
      <c r="BS102" s="57"/>
      <c r="BT102" s="57"/>
      <c r="BU102" s="57"/>
      <c r="BV102" s="57"/>
      <c r="BW102" s="57"/>
      <c r="BX102" s="57"/>
      <c r="BY102" s="57"/>
      <c r="BZ102" s="57"/>
      <c r="CA102" s="57"/>
      <c r="CB102" s="57"/>
      <c r="CC102" s="57"/>
      <c r="CD102" s="57"/>
      <c r="CE102" s="57"/>
      <c r="CF102" s="57"/>
      <c r="CG102" s="57"/>
      <c r="CH102" s="57"/>
      <c r="CI102" s="57"/>
      <c r="CJ102" s="57"/>
      <c r="CK102" s="57"/>
      <c r="CL102" s="57"/>
      <c r="CM102" s="57"/>
      <c r="CN102" s="57"/>
      <c r="CO102" s="57"/>
      <c r="CP102" s="57"/>
      <c r="CQ102" s="57"/>
      <c r="CR102" s="57"/>
      <c r="CS102" s="57"/>
      <c r="CT102" s="57"/>
      <c r="CU102" s="57"/>
      <c r="CV102" s="57"/>
      <c r="CW102" s="57"/>
      <c r="CX102" s="57"/>
    </row>
    <row r="103" spans="1:102" s="22" customFormat="1" ht="30.75" hidden="1" customHeight="1" x14ac:dyDescent="0.3">
      <c r="A103" s="86">
        <f t="shared" si="3"/>
        <v>43202</v>
      </c>
      <c r="B103" s="78">
        <f t="shared" si="2"/>
        <v>15</v>
      </c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72"/>
      <c r="AC103" s="72"/>
      <c r="AD103" s="72"/>
      <c r="AE103" s="72"/>
      <c r="AF103" s="72"/>
      <c r="AG103" s="72"/>
      <c r="AH103" s="72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  <c r="BD103" s="57"/>
      <c r="BE103" s="57"/>
      <c r="BF103" s="57"/>
      <c r="BG103" s="57"/>
      <c r="BH103" s="57"/>
      <c r="BI103" s="57"/>
      <c r="BJ103" s="57"/>
      <c r="BK103" s="57"/>
      <c r="BL103" s="57"/>
      <c r="BM103" s="57"/>
      <c r="BN103" s="57"/>
      <c r="BO103" s="57"/>
      <c r="BP103" s="57"/>
      <c r="BQ103" s="57"/>
      <c r="BR103" s="57"/>
      <c r="BS103" s="57"/>
      <c r="BT103" s="57"/>
      <c r="BU103" s="57"/>
      <c r="BV103" s="57"/>
      <c r="BW103" s="57"/>
      <c r="BX103" s="57"/>
      <c r="BY103" s="57"/>
      <c r="BZ103" s="57"/>
      <c r="CA103" s="57"/>
      <c r="CB103" s="57"/>
      <c r="CC103" s="57"/>
      <c r="CD103" s="57"/>
      <c r="CE103" s="57"/>
      <c r="CF103" s="57"/>
      <c r="CG103" s="57"/>
      <c r="CH103" s="57"/>
      <c r="CI103" s="57"/>
      <c r="CJ103" s="57"/>
      <c r="CK103" s="57"/>
      <c r="CL103" s="57"/>
      <c r="CM103" s="57"/>
      <c r="CN103" s="57"/>
      <c r="CO103" s="57"/>
      <c r="CP103" s="57"/>
      <c r="CQ103" s="57"/>
      <c r="CR103" s="57"/>
      <c r="CS103" s="57"/>
      <c r="CT103" s="57"/>
      <c r="CU103" s="57"/>
      <c r="CV103" s="57"/>
      <c r="CW103" s="57"/>
      <c r="CX103" s="57"/>
    </row>
    <row r="104" spans="1:102" s="22" customFormat="1" ht="30.75" hidden="1" customHeight="1" x14ac:dyDescent="0.3">
      <c r="A104" s="86">
        <f t="shared" si="3"/>
        <v>43203</v>
      </c>
      <c r="B104" s="78">
        <f t="shared" si="2"/>
        <v>15</v>
      </c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72"/>
      <c r="AC104" s="72"/>
      <c r="AD104" s="72"/>
      <c r="AE104" s="72"/>
      <c r="AF104" s="72"/>
      <c r="AG104" s="72"/>
      <c r="AH104" s="72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  <c r="BQ104" s="57"/>
      <c r="BR104" s="57"/>
      <c r="BS104" s="57"/>
      <c r="BT104" s="57"/>
      <c r="BU104" s="57"/>
      <c r="BV104" s="57"/>
      <c r="BW104" s="57"/>
      <c r="BX104" s="57"/>
      <c r="BY104" s="57"/>
      <c r="BZ104" s="57"/>
      <c r="CA104" s="57"/>
      <c r="CB104" s="57"/>
      <c r="CC104" s="57"/>
      <c r="CD104" s="57"/>
      <c r="CE104" s="57"/>
      <c r="CF104" s="57"/>
      <c r="CG104" s="57"/>
      <c r="CH104" s="57"/>
      <c r="CI104" s="57"/>
      <c r="CJ104" s="57"/>
      <c r="CK104" s="57"/>
      <c r="CL104" s="57"/>
      <c r="CM104" s="57"/>
      <c r="CN104" s="57"/>
      <c r="CO104" s="57"/>
      <c r="CP104" s="57"/>
      <c r="CQ104" s="57"/>
      <c r="CR104" s="57"/>
      <c r="CS104" s="57"/>
      <c r="CT104" s="57"/>
      <c r="CU104" s="57"/>
      <c r="CV104" s="57"/>
      <c r="CW104" s="57"/>
      <c r="CX104" s="57"/>
    </row>
    <row r="105" spans="1:102" s="22" customFormat="1" ht="30.75" hidden="1" customHeight="1" x14ac:dyDescent="0.3">
      <c r="A105" s="86">
        <f t="shared" si="3"/>
        <v>43204</v>
      </c>
      <c r="B105" s="78">
        <f t="shared" si="2"/>
        <v>15</v>
      </c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72"/>
      <c r="AC105" s="72"/>
      <c r="AD105" s="72"/>
      <c r="AE105" s="72"/>
      <c r="AF105" s="72"/>
      <c r="AG105" s="72"/>
      <c r="AH105" s="72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57"/>
      <c r="BI105" s="57"/>
      <c r="BJ105" s="57"/>
      <c r="BK105" s="57"/>
      <c r="BL105" s="57"/>
      <c r="BM105" s="57"/>
      <c r="BN105" s="57"/>
      <c r="BO105" s="57"/>
      <c r="BP105" s="57"/>
      <c r="BQ105" s="57"/>
      <c r="BR105" s="57"/>
      <c r="BS105" s="57"/>
      <c r="BT105" s="57"/>
      <c r="BU105" s="57"/>
      <c r="BV105" s="57"/>
      <c r="BW105" s="57"/>
      <c r="BX105" s="57"/>
      <c r="BY105" s="57"/>
      <c r="BZ105" s="57"/>
      <c r="CA105" s="57"/>
      <c r="CB105" s="57"/>
      <c r="CC105" s="57"/>
      <c r="CD105" s="57"/>
      <c r="CE105" s="57"/>
      <c r="CF105" s="57"/>
      <c r="CG105" s="57"/>
      <c r="CH105" s="57"/>
      <c r="CI105" s="57"/>
      <c r="CJ105" s="57"/>
      <c r="CK105" s="57"/>
      <c r="CL105" s="57"/>
      <c r="CM105" s="57"/>
      <c r="CN105" s="57"/>
      <c r="CO105" s="57"/>
      <c r="CP105" s="57"/>
      <c r="CQ105" s="57"/>
      <c r="CR105" s="57"/>
      <c r="CS105" s="57"/>
      <c r="CT105" s="57"/>
      <c r="CU105" s="57"/>
      <c r="CV105" s="57"/>
      <c r="CW105" s="57"/>
      <c r="CX105" s="57"/>
    </row>
    <row r="106" spans="1:102" s="22" customFormat="1" ht="30.75" hidden="1" customHeight="1" x14ac:dyDescent="0.3">
      <c r="A106" s="86">
        <f t="shared" si="3"/>
        <v>43205</v>
      </c>
      <c r="B106" s="78">
        <f t="shared" si="2"/>
        <v>15</v>
      </c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72"/>
      <c r="AC106" s="72"/>
      <c r="AD106" s="72"/>
      <c r="AE106" s="72"/>
      <c r="AF106" s="72"/>
      <c r="AG106" s="72"/>
      <c r="AH106" s="72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57"/>
      <c r="BI106" s="57"/>
      <c r="BJ106" s="57"/>
      <c r="BK106" s="57"/>
      <c r="BL106" s="57"/>
      <c r="BM106" s="57"/>
      <c r="BN106" s="57"/>
      <c r="BO106" s="57"/>
      <c r="BP106" s="57"/>
      <c r="BQ106" s="57"/>
      <c r="BR106" s="57"/>
      <c r="BS106" s="57"/>
      <c r="BT106" s="57"/>
      <c r="BU106" s="57"/>
      <c r="BV106" s="57"/>
      <c r="BW106" s="57"/>
      <c r="BX106" s="57"/>
      <c r="BY106" s="57"/>
      <c r="BZ106" s="57"/>
      <c r="CA106" s="57"/>
      <c r="CB106" s="57"/>
      <c r="CC106" s="57"/>
      <c r="CD106" s="57"/>
      <c r="CE106" s="57"/>
      <c r="CF106" s="57"/>
      <c r="CG106" s="57"/>
      <c r="CH106" s="57"/>
      <c r="CI106" s="57"/>
      <c r="CJ106" s="57"/>
      <c r="CK106" s="57"/>
      <c r="CL106" s="57"/>
      <c r="CM106" s="57"/>
      <c r="CN106" s="57"/>
      <c r="CO106" s="57"/>
      <c r="CP106" s="57"/>
      <c r="CQ106" s="57"/>
      <c r="CR106" s="57"/>
      <c r="CS106" s="57"/>
      <c r="CT106" s="57"/>
      <c r="CU106" s="57"/>
      <c r="CV106" s="57"/>
      <c r="CW106" s="57"/>
      <c r="CX106" s="57"/>
    </row>
    <row r="107" spans="1:102" s="22" customFormat="1" ht="30.75" hidden="1" customHeight="1" x14ac:dyDescent="0.3">
      <c r="A107" s="86">
        <f t="shared" si="3"/>
        <v>43206</v>
      </c>
      <c r="B107" s="78">
        <f t="shared" si="2"/>
        <v>16</v>
      </c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72"/>
      <c r="AC107" s="72"/>
      <c r="AD107" s="72"/>
      <c r="AE107" s="72"/>
      <c r="AF107" s="72"/>
      <c r="AG107" s="72"/>
      <c r="AH107" s="72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7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  <c r="CK107" s="57"/>
      <c r="CL107" s="57"/>
      <c r="CM107" s="57"/>
      <c r="CN107" s="57"/>
      <c r="CO107" s="57"/>
      <c r="CP107" s="57"/>
      <c r="CQ107" s="57"/>
      <c r="CR107" s="57"/>
      <c r="CS107" s="57"/>
      <c r="CT107" s="57"/>
      <c r="CU107" s="57"/>
      <c r="CV107" s="57"/>
      <c r="CW107" s="57"/>
      <c r="CX107" s="57"/>
    </row>
    <row r="108" spans="1:102" s="22" customFormat="1" ht="30.75" hidden="1" customHeight="1" x14ac:dyDescent="0.3">
      <c r="A108" s="86">
        <f t="shared" si="3"/>
        <v>43207</v>
      </c>
      <c r="B108" s="78">
        <f t="shared" si="2"/>
        <v>16</v>
      </c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72"/>
      <c r="AC108" s="72"/>
      <c r="AD108" s="72"/>
      <c r="AE108" s="72"/>
      <c r="AF108" s="72"/>
      <c r="AG108" s="72"/>
      <c r="AH108" s="72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57"/>
      <c r="BI108" s="57"/>
      <c r="BJ108" s="57"/>
      <c r="BK108" s="57"/>
      <c r="BL108" s="57"/>
      <c r="BM108" s="57"/>
      <c r="BN108" s="57"/>
      <c r="BO108" s="57"/>
      <c r="BP108" s="57"/>
      <c r="BQ108" s="57"/>
      <c r="BR108" s="57"/>
      <c r="BS108" s="57"/>
      <c r="BT108" s="57"/>
      <c r="BU108" s="57"/>
      <c r="BV108" s="57"/>
      <c r="BW108" s="57"/>
      <c r="BX108" s="57"/>
      <c r="BY108" s="57"/>
      <c r="BZ108" s="57"/>
      <c r="CA108" s="57"/>
      <c r="CB108" s="57"/>
      <c r="CC108" s="57"/>
      <c r="CD108" s="57"/>
      <c r="CE108" s="57"/>
      <c r="CF108" s="57"/>
      <c r="CG108" s="57"/>
      <c r="CH108" s="57"/>
      <c r="CI108" s="57"/>
      <c r="CJ108" s="57"/>
      <c r="CK108" s="57"/>
      <c r="CL108" s="57"/>
      <c r="CM108" s="57"/>
      <c r="CN108" s="57"/>
      <c r="CO108" s="57"/>
      <c r="CP108" s="57"/>
      <c r="CQ108" s="57"/>
      <c r="CR108" s="57"/>
      <c r="CS108" s="57"/>
      <c r="CT108" s="57"/>
      <c r="CU108" s="57"/>
      <c r="CV108" s="57"/>
      <c r="CW108" s="57"/>
      <c r="CX108" s="57"/>
    </row>
    <row r="109" spans="1:102" s="22" customFormat="1" ht="30.75" hidden="1" customHeight="1" x14ac:dyDescent="0.3">
      <c r="A109" s="86">
        <f t="shared" si="3"/>
        <v>43208</v>
      </c>
      <c r="B109" s="78">
        <f t="shared" si="2"/>
        <v>16</v>
      </c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72"/>
      <c r="AC109" s="72"/>
      <c r="AD109" s="72"/>
      <c r="AE109" s="72"/>
      <c r="AF109" s="72"/>
      <c r="AG109" s="72"/>
      <c r="AH109" s="72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57"/>
      <c r="BI109" s="57"/>
      <c r="BJ109" s="57"/>
      <c r="BK109" s="57"/>
      <c r="BL109" s="57"/>
      <c r="BM109" s="57"/>
      <c r="BN109" s="57"/>
      <c r="BO109" s="57"/>
      <c r="BP109" s="57"/>
      <c r="BQ109" s="57"/>
      <c r="BR109" s="57"/>
      <c r="BS109" s="57"/>
      <c r="BT109" s="57"/>
      <c r="BU109" s="57"/>
      <c r="BV109" s="57"/>
      <c r="BW109" s="57"/>
      <c r="BX109" s="57"/>
      <c r="BY109" s="57"/>
      <c r="BZ109" s="57"/>
      <c r="CA109" s="57"/>
      <c r="CB109" s="57"/>
      <c r="CC109" s="57"/>
      <c r="CD109" s="57"/>
      <c r="CE109" s="57"/>
      <c r="CF109" s="57"/>
      <c r="CG109" s="57"/>
      <c r="CH109" s="57"/>
      <c r="CI109" s="57"/>
      <c r="CJ109" s="57"/>
      <c r="CK109" s="57"/>
      <c r="CL109" s="57"/>
      <c r="CM109" s="57"/>
      <c r="CN109" s="57"/>
      <c r="CO109" s="57"/>
      <c r="CP109" s="57"/>
      <c r="CQ109" s="57"/>
      <c r="CR109" s="57"/>
      <c r="CS109" s="57"/>
      <c r="CT109" s="57"/>
      <c r="CU109" s="57"/>
      <c r="CV109" s="57"/>
      <c r="CW109" s="57"/>
      <c r="CX109" s="57"/>
    </row>
    <row r="110" spans="1:102" s="22" customFormat="1" ht="30.75" hidden="1" customHeight="1" x14ac:dyDescent="0.3">
      <c r="A110" s="86">
        <f t="shared" si="3"/>
        <v>43209</v>
      </c>
      <c r="B110" s="78">
        <f t="shared" si="2"/>
        <v>16</v>
      </c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72"/>
      <c r="AC110" s="72"/>
      <c r="AD110" s="72"/>
      <c r="AE110" s="72"/>
      <c r="AF110" s="72"/>
      <c r="AG110" s="72"/>
      <c r="AH110" s="72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57"/>
      <c r="BI110" s="57"/>
      <c r="BJ110" s="57"/>
      <c r="BK110" s="57"/>
      <c r="BL110" s="57"/>
      <c r="BM110" s="57"/>
      <c r="BN110" s="57"/>
      <c r="BO110" s="57"/>
      <c r="BP110" s="57"/>
      <c r="BQ110" s="57"/>
      <c r="BR110" s="57"/>
      <c r="BS110" s="57"/>
      <c r="BT110" s="57"/>
      <c r="BU110" s="57"/>
      <c r="BV110" s="57"/>
      <c r="BW110" s="57"/>
      <c r="BX110" s="57"/>
      <c r="BY110" s="57"/>
      <c r="BZ110" s="57"/>
      <c r="CA110" s="57"/>
      <c r="CB110" s="57"/>
      <c r="CC110" s="57"/>
      <c r="CD110" s="57"/>
      <c r="CE110" s="57"/>
      <c r="CF110" s="57"/>
      <c r="CG110" s="57"/>
      <c r="CH110" s="57"/>
      <c r="CI110" s="57"/>
      <c r="CJ110" s="57"/>
      <c r="CK110" s="57"/>
      <c r="CL110" s="57"/>
      <c r="CM110" s="57"/>
      <c r="CN110" s="57"/>
      <c r="CO110" s="57"/>
      <c r="CP110" s="57"/>
      <c r="CQ110" s="57"/>
      <c r="CR110" s="57"/>
      <c r="CS110" s="57"/>
      <c r="CT110" s="57"/>
      <c r="CU110" s="57"/>
      <c r="CV110" s="57"/>
      <c r="CW110" s="57"/>
      <c r="CX110" s="57"/>
    </row>
    <row r="111" spans="1:102" s="22" customFormat="1" ht="30.75" hidden="1" customHeight="1" x14ac:dyDescent="0.3">
      <c r="A111" s="86">
        <f t="shared" si="3"/>
        <v>43210</v>
      </c>
      <c r="B111" s="78">
        <f t="shared" si="2"/>
        <v>16</v>
      </c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72"/>
      <c r="AC111" s="72"/>
      <c r="AD111" s="72"/>
      <c r="AE111" s="72"/>
      <c r="AF111" s="72"/>
      <c r="AG111" s="72"/>
      <c r="AH111" s="72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7"/>
      <c r="CW111" s="57"/>
      <c r="CX111" s="57"/>
    </row>
    <row r="112" spans="1:102" s="22" customFormat="1" ht="30.75" hidden="1" customHeight="1" x14ac:dyDescent="0.3">
      <c r="A112" s="86">
        <f t="shared" si="3"/>
        <v>43211</v>
      </c>
      <c r="B112" s="78">
        <f t="shared" si="2"/>
        <v>16</v>
      </c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72"/>
      <c r="AC112" s="72"/>
      <c r="AD112" s="72"/>
      <c r="AE112" s="72"/>
      <c r="AF112" s="72"/>
      <c r="AG112" s="72"/>
      <c r="AH112" s="72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  <c r="BQ112" s="57"/>
      <c r="BR112" s="57"/>
      <c r="BS112" s="57"/>
      <c r="BT112" s="57"/>
      <c r="BU112" s="57"/>
      <c r="BV112" s="57"/>
      <c r="BW112" s="57"/>
      <c r="BX112" s="57"/>
      <c r="BY112" s="57"/>
      <c r="BZ112" s="57"/>
      <c r="CA112" s="57"/>
      <c r="CB112" s="57"/>
      <c r="CC112" s="57"/>
      <c r="CD112" s="57"/>
      <c r="CE112" s="57"/>
      <c r="CF112" s="57"/>
      <c r="CG112" s="57"/>
      <c r="CH112" s="57"/>
      <c r="CI112" s="57"/>
      <c r="CJ112" s="57"/>
      <c r="CK112" s="57"/>
      <c r="CL112" s="57"/>
      <c r="CM112" s="57"/>
      <c r="CN112" s="57"/>
      <c r="CO112" s="57"/>
      <c r="CP112" s="57"/>
      <c r="CQ112" s="57"/>
      <c r="CR112" s="57"/>
      <c r="CS112" s="57"/>
      <c r="CT112" s="57"/>
      <c r="CU112" s="57"/>
      <c r="CV112" s="57"/>
      <c r="CW112" s="57"/>
      <c r="CX112" s="57"/>
    </row>
    <row r="113" spans="1:102" s="22" customFormat="1" ht="30.75" hidden="1" customHeight="1" x14ac:dyDescent="0.3">
      <c r="A113" s="86">
        <f t="shared" si="3"/>
        <v>43212</v>
      </c>
      <c r="B113" s="78">
        <f t="shared" si="2"/>
        <v>16</v>
      </c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72"/>
      <c r="AC113" s="72"/>
      <c r="AD113" s="72"/>
      <c r="AE113" s="72"/>
      <c r="AF113" s="72"/>
      <c r="AG113" s="72"/>
      <c r="AH113" s="72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  <c r="CV113" s="57"/>
      <c r="CW113" s="57"/>
      <c r="CX113" s="57"/>
    </row>
    <row r="114" spans="1:102" s="22" customFormat="1" ht="30.75" hidden="1" customHeight="1" x14ac:dyDescent="0.3">
      <c r="A114" s="86">
        <f t="shared" si="3"/>
        <v>43213</v>
      </c>
      <c r="B114" s="78">
        <f t="shared" si="2"/>
        <v>17</v>
      </c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72"/>
      <c r="AC114" s="72"/>
      <c r="AD114" s="72"/>
      <c r="AE114" s="72"/>
      <c r="AF114" s="72"/>
      <c r="AG114" s="72"/>
      <c r="AH114" s="72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57"/>
      <c r="BE114" s="57"/>
      <c r="BF114" s="57"/>
      <c r="BG114" s="57"/>
      <c r="BH114" s="57"/>
      <c r="BI114" s="57"/>
      <c r="BJ114" s="57"/>
      <c r="BK114" s="57"/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  <c r="CF114" s="57"/>
      <c r="CG114" s="57"/>
      <c r="CH114" s="57"/>
      <c r="CI114" s="57"/>
      <c r="CJ114" s="57"/>
      <c r="CK114" s="57"/>
      <c r="CL114" s="57"/>
      <c r="CM114" s="57"/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</row>
    <row r="115" spans="1:102" s="22" customFormat="1" ht="30.75" hidden="1" customHeight="1" x14ac:dyDescent="0.3">
      <c r="A115" s="86">
        <f t="shared" si="3"/>
        <v>43214</v>
      </c>
      <c r="B115" s="78">
        <f t="shared" si="2"/>
        <v>17</v>
      </c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72"/>
      <c r="AC115" s="72"/>
      <c r="AD115" s="72"/>
      <c r="AE115" s="72"/>
      <c r="AF115" s="72"/>
      <c r="AG115" s="72"/>
      <c r="AH115" s="72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  <c r="BD115" s="57"/>
      <c r="BE115" s="57"/>
      <c r="BF115" s="57"/>
      <c r="BG115" s="57"/>
      <c r="BH115" s="57"/>
      <c r="BI115" s="57"/>
      <c r="BJ115" s="57"/>
      <c r="BK115" s="57"/>
      <c r="BL115" s="57"/>
      <c r="BM115" s="57"/>
      <c r="BN115" s="57"/>
      <c r="BO115" s="57"/>
      <c r="BP115" s="57"/>
      <c r="BQ115" s="57"/>
      <c r="BR115" s="57"/>
      <c r="BS115" s="57"/>
      <c r="BT115" s="57"/>
      <c r="BU115" s="57"/>
      <c r="BV115" s="57"/>
      <c r="BW115" s="57"/>
      <c r="BX115" s="57"/>
      <c r="BY115" s="57"/>
      <c r="BZ115" s="57"/>
      <c r="CA115" s="57"/>
      <c r="CB115" s="57"/>
      <c r="CC115" s="57"/>
      <c r="CD115" s="57"/>
      <c r="CE115" s="57"/>
      <c r="CF115" s="57"/>
      <c r="CG115" s="57"/>
      <c r="CH115" s="57"/>
      <c r="CI115" s="57"/>
      <c r="CJ115" s="57"/>
      <c r="CK115" s="57"/>
      <c r="CL115" s="57"/>
      <c r="CM115" s="57"/>
      <c r="CN115" s="57"/>
      <c r="CO115" s="57"/>
      <c r="CP115" s="57"/>
      <c r="CQ115" s="57"/>
      <c r="CR115" s="57"/>
      <c r="CS115" s="57"/>
      <c r="CT115" s="57"/>
      <c r="CU115" s="57"/>
      <c r="CV115" s="57"/>
      <c r="CW115" s="57"/>
      <c r="CX115" s="57"/>
    </row>
    <row r="116" spans="1:102" s="22" customFormat="1" ht="30.75" hidden="1" customHeight="1" x14ac:dyDescent="0.3">
      <c r="A116" s="86">
        <f t="shared" si="3"/>
        <v>43215</v>
      </c>
      <c r="B116" s="78">
        <f t="shared" si="2"/>
        <v>17</v>
      </c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72"/>
      <c r="AC116" s="72"/>
      <c r="AD116" s="72"/>
      <c r="AE116" s="72"/>
      <c r="AF116" s="72"/>
      <c r="AG116" s="72"/>
      <c r="AH116" s="72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  <c r="BD116" s="57"/>
      <c r="BE116" s="57"/>
      <c r="BF116" s="57"/>
      <c r="BG116" s="57"/>
      <c r="BH116" s="57"/>
      <c r="BI116" s="57"/>
      <c r="BJ116" s="57"/>
      <c r="BK116" s="57"/>
      <c r="BL116" s="57"/>
      <c r="BM116" s="57"/>
      <c r="BN116" s="57"/>
      <c r="BO116" s="57"/>
      <c r="BP116" s="57"/>
      <c r="BQ116" s="57"/>
      <c r="BR116" s="57"/>
      <c r="BS116" s="57"/>
      <c r="BT116" s="57"/>
      <c r="BU116" s="57"/>
      <c r="BV116" s="57"/>
      <c r="BW116" s="57"/>
      <c r="BX116" s="57"/>
      <c r="BY116" s="57"/>
      <c r="BZ116" s="57"/>
      <c r="CA116" s="57"/>
      <c r="CB116" s="57"/>
      <c r="CC116" s="57"/>
      <c r="CD116" s="57"/>
      <c r="CE116" s="57"/>
      <c r="CF116" s="57"/>
      <c r="CG116" s="57"/>
      <c r="CH116" s="57"/>
      <c r="CI116" s="57"/>
      <c r="CJ116" s="57"/>
      <c r="CK116" s="57"/>
      <c r="CL116" s="57"/>
      <c r="CM116" s="57"/>
      <c r="CN116" s="57"/>
      <c r="CO116" s="57"/>
      <c r="CP116" s="57"/>
      <c r="CQ116" s="57"/>
      <c r="CR116" s="57"/>
      <c r="CS116" s="57"/>
      <c r="CT116" s="57"/>
      <c r="CU116" s="57"/>
      <c r="CV116" s="57"/>
      <c r="CW116" s="57"/>
      <c r="CX116" s="57"/>
    </row>
    <row r="117" spans="1:102" s="22" customFormat="1" ht="30.75" hidden="1" customHeight="1" x14ac:dyDescent="0.3">
      <c r="A117" s="86">
        <f t="shared" si="3"/>
        <v>43216</v>
      </c>
      <c r="B117" s="78">
        <f t="shared" si="2"/>
        <v>17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72"/>
      <c r="AC117" s="72"/>
      <c r="AD117" s="72"/>
      <c r="AE117" s="72"/>
      <c r="AF117" s="72"/>
      <c r="AG117" s="72"/>
      <c r="AH117" s="72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7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7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  <c r="CK117" s="57"/>
      <c r="CL117" s="57"/>
      <c r="CM117" s="57"/>
      <c r="CN117" s="57"/>
      <c r="CO117" s="57"/>
      <c r="CP117" s="57"/>
      <c r="CQ117" s="57"/>
      <c r="CR117" s="57"/>
      <c r="CS117" s="57"/>
      <c r="CT117" s="57"/>
      <c r="CU117" s="57"/>
      <c r="CV117" s="57"/>
      <c r="CW117" s="57"/>
      <c r="CX117" s="57"/>
    </row>
    <row r="118" spans="1:102" s="22" customFormat="1" ht="30.75" hidden="1" customHeight="1" x14ac:dyDescent="0.3">
      <c r="A118" s="86">
        <f t="shared" si="3"/>
        <v>43217</v>
      </c>
      <c r="B118" s="78">
        <f t="shared" si="2"/>
        <v>17</v>
      </c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72"/>
      <c r="AC118" s="72"/>
      <c r="AD118" s="72"/>
      <c r="AE118" s="72"/>
      <c r="AF118" s="72"/>
      <c r="AG118" s="72"/>
      <c r="AH118" s="72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  <c r="BH118" s="57"/>
      <c r="BI118" s="57"/>
      <c r="BJ118" s="57"/>
      <c r="BK118" s="57"/>
      <c r="BL118" s="57"/>
      <c r="BM118" s="57"/>
      <c r="BN118" s="57"/>
      <c r="BO118" s="57"/>
      <c r="BP118" s="57"/>
      <c r="BQ118" s="57"/>
      <c r="BR118" s="57"/>
      <c r="BS118" s="57"/>
      <c r="BT118" s="57"/>
      <c r="BU118" s="57"/>
      <c r="BV118" s="57"/>
      <c r="BW118" s="57"/>
      <c r="BX118" s="57"/>
      <c r="BY118" s="57"/>
      <c r="BZ118" s="57"/>
      <c r="CA118" s="57"/>
      <c r="CB118" s="57"/>
      <c r="CC118" s="57"/>
      <c r="CD118" s="57"/>
      <c r="CE118" s="57"/>
      <c r="CF118" s="57"/>
      <c r="CG118" s="57"/>
      <c r="CH118" s="57"/>
      <c r="CI118" s="57"/>
      <c r="CJ118" s="57"/>
      <c r="CK118" s="57"/>
      <c r="CL118" s="57"/>
      <c r="CM118" s="57"/>
      <c r="CN118" s="57"/>
      <c r="CO118" s="57"/>
      <c r="CP118" s="57"/>
      <c r="CQ118" s="57"/>
      <c r="CR118" s="57"/>
      <c r="CS118" s="57"/>
      <c r="CT118" s="57"/>
      <c r="CU118" s="57"/>
      <c r="CV118" s="57"/>
      <c r="CW118" s="57"/>
      <c r="CX118" s="57"/>
    </row>
    <row r="119" spans="1:102" s="22" customFormat="1" ht="30.75" hidden="1" customHeight="1" x14ac:dyDescent="0.3">
      <c r="A119" s="86">
        <f t="shared" si="3"/>
        <v>43218</v>
      </c>
      <c r="B119" s="78">
        <f t="shared" si="2"/>
        <v>17</v>
      </c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72"/>
      <c r="AC119" s="72"/>
      <c r="AD119" s="72"/>
      <c r="AE119" s="72"/>
      <c r="AF119" s="72"/>
      <c r="AG119" s="72"/>
      <c r="AH119" s="72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  <c r="BD119" s="57"/>
      <c r="BE119" s="57"/>
      <c r="BF119" s="57"/>
      <c r="BG119" s="57"/>
      <c r="BH119" s="57"/>
      <c r="BI119" s="57"/>
      <c r="BJ119" s="57"/>
      <c r="BK119" s="57"/>
      <c r="BL119" s="57"/>
      <c r="BM119" s="57"/>
      <c r="BN119" s="57"/>
      <c r="BO119" s="57"/>
      <c r="BP119" s="57"/>
      <c r="BQ119" s="57"/>
      <c r="BR119" s="57"/>
      <c r="BS119" s="57"/>
      <c r="BT119" s="57"/>
      <c r="BU119" s="57"/>
      <c r="BV119" s="57"/>
      <c r="BW119" s="57"/>
      <c r="BX119" s="57"/>
      <c r="BY119" s="57"/>
      <c r="BZ119" s="57"/>
      <c r="CA119" s="57"/>
      <c r="CB119" s="57"/>
      <c r="CC119" s="57"/>
      <c r="CD119" s="57"/>
      <c r="CE119" s="57"/>
      <c r="CF119" s="57"/>
      <c r="CG119" s="57"/>
      <c r="CH119" s="57"/>
      <c r="CI119" s="57"/>
      <c r="CJ119" s="57"/>
      <c r="CK119" s="57"/>
      <c r="CL119" s="57"/>
      <c r="CM119" s="57"/>
      <c r="CN119" s="57"/>
      <c r="CO119" s="57"/>
      <c r="CP119" s="57"/>
      <c r="CQ119" s="57"/>
      <c r="CR119" s="57"/>
      <c r="CS119" s="57"/>
      <c r="CT119" s="57"/>
      <c r="CU119" s="57"/>
      <c r="CV119" s="57"/>
      <c r="CW119" s="57"/>
      <c r="CX119" s="57"/>
    </row>
    <row r="120" spans="1:102" s="22" customFormat="1" ht="30.75" hidden="1" customHeight="1" x14ac:dyDescent="0.3">
      <c r="A120" s="86">
        <f t="shared" si="3"/>
        <v>43219</v>
      </c>
      <c r="B120" s="78">
        <f t="shared" si="2"/>
        <v>17</v>
      </c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72"/>
      <c r="AC120" s="72"/>
      <c r="AD120" s="72"/>
      <c r="AE120" s="72"/>
      <c r="AF120" s="72"/>
      <c r="AG120" s="72"/>
      <c r="AH120" s="72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  <c r="BD120" s="57"/>
      <c r="BE120" s="57"/>
      <c r="BF120" s="57"/>
      <c r="BG120" s="57"/>
      <c r="BH120" s="57"/>
      <c r="BI120" s="57"/>
      <c r="BJ120" s="57"/>
      <c r="BK120" s="57"/>
      <c r="BL120" s="57"/>
      <c r="BM120" s="57"/>
      <c r="BN120" s="57"/>
      <c r="BO120" s="57"/>
      <c r="BP120" s="57"/>
      <c r="BQ120" s="57"/>
      <c r="BR120" s="57"/>
      <c r="BS120" s="57"/>
      <c r="BT120" s="57"/>
      <c r="BU120" s="57"/>
      <c r="BV120" s="57"/>
      <c r="BW120" s="57"/>
      <c r="BX120" s="57"/>
      <c r="BY120" s="57"/>
      <c r="BZ120" s="57"/>
      <c r="CA120" s="57"/>
      <c r="CB120" s="57"/>
      <c r="CC120" s="57"/>
      <c r="CD120" s="57"/>
      <c r="CE120" s="57"/>
      <c r="CF120" s="57"/>
      <c r="CG120" s="57"/>
      <c r="CH120" s="57"/>
      <c r="CI120" s="57"/>
      <c r="CJ120" s="57"/>
      <c r="CK120" s="57"/>
      <c r="CL120" s="57"/>
      <c r="CM120" s="57"/>
      <c r="CN120" s="57"/>
      <c r="CO120" s="57"/>
      <c r="CP120" s="57"/>
      <c r="CQ120" s="57"/>
      <c r="CR120" s="57"/>
      <c r="CS120" s="57"/>
      <c r="CT120" s="57"/>
      <c r="CU120" s="57"/>
      <c r="CV120" s="57"/>
      <c r="CW120" s="57"/>
      <c r="CX120" s="57"/>
    </row>
    <row r="121" spans="1:102" s="22" customFormat="1" ht="30.75" hidden="1" customHeight="1" x14ac:dyDescent="0.3">
      <c r="A121" s="86">
        <f t="shared" si="3"/>
        <v>43220</v>
      </c>
      <c r="B121" s="78">
        <f t="shared" si="2"/>
        <v>18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72"/>
      <c r="AC121" s="72"/>
      <c r="AD121" s="72"/>
      <c r="AE121" s="72"/>
      <c r="AF121" s="72"/>
      <c r="AG121" s="72"/>
      <c r="AH121" s="72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57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  <c r="CK121" s="57"/>
      <c r="CL121" s="57"/>
      <c r="CM121" s="57"/>
      <c r="CN121" s="57"/>
      <c r="CO121" s="57"/>
      <c r="CP121" s="57"/>
      <c r="CQ121" s="57"/>
      <c r="CR121" s="57"/>
      <c r="CS121" s="57"/>
      <c r="CT121" s="57"/>
      <c r="CU121" s="57"/>
      <c r="CV121" s="57"/>
      <c r="CW121" s="57"/>
      <c r="CX121" s="57"/>
    </row>
    <row r="122" spans="1:102" s="22" customFormat="1" ht="30.75" hidden="1" customHeight="1" x14ac:dyDescent="0.3">
      <c r="A122" s="86">
        <f t="shared" si="3"/>
        <v>43221</v>
      </c>
      <c r="B122" s="78">
        <f t="shared" si="2"/>
        <v>18</v>
      </c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72"/>
      <c r="AC122" s="72"/>
      <c r="AD122" s="72"/>
      <c r="AE122" s="72"/>
      <c r="AF122" s="72"/>
      <c r="AG122" s="72"/>
      <c r="AH122" s="72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7"/>
      <c r="BY122" s="57"/>
      <c r="BZ122" s="57"/>
      <c r="CA122" s="57"/>
      <c r="CB122" s="57"/>
      <c r="CC122" s="57"/>
      <c r="CD122" s="57"/>
      <c r="CE122" s="57"/>
      <c r="CF122" s="57"/>
      <c r="CG122" s="57"/>
      <c r="CH122" s="57"/>
      <c r="CI122" s="57"/>
      <c r="CJ122" s="57"/>
      <c r="CK122" s="57"/>
      <c r="CL122" s="57"/>
      <c r="CM122" s="57"/>
      <c r="CN122" s="57"/>
      <c r="CO122" s="57"/>
      <c r="CP122" s="57"/>
      <c r="CQ122" s="57"/>
      <c r="CR122" s="57"/>
      <c r="CS122" s="57"/>
      <c r="CT122" s="57"/>
      <c r="CU122" s="57"/>
      <c r="CV122" s="57"/>
      <c r="CW122" s="57"/>
      <c r="CX122" s="57"/>
    </row>
    <row r="123" spans="1:102" s="22" customFormat="1" ht="30.75" hidden="1" customHeight="1" x14ac:dyDescent="0.3">
      <c r="A123" s="86">
        <f t="shared" si="3"/>
        <v>43222</v>
      </c>
      <c r="B123" s="78">
        <f t="shared" si="2"/>
        <v>18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72"/>
      <c r="AC123" s="72"/>
      <c r="AD123" s="72"/>
      <c r="AE123" s="72"/>
      <c r="AF123" s="72"/>
      <c r="AG123" s="72"/>
      <c r="AH123" s="72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7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7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  <c r="CK123" s="57"/>
      <c r="CL123" s="57"/>
      <c r="CM123" s="57"/>
      <c r="CN123" s="57"/>
      <c r="CO123" s="57"/>
      <c r="CP123" s="57"/>
      <c r="CQ123" s="57"/>
      <c r="CR123" s="57"/>
      <c r="CS123" s="57"/>
      <c r="CT123" s="57"/>
      <c r="CU123" s="57"/>
      <c r="CV123" s="57"/>
      <c r="CW123" s="57"/>
      <c r="CX123" s="57"/>
    </row>
    <row r="124" spans="1:102" s="22" customFormat="1" ht="30.75" hidden="1" customHeight="1" x14ac:dyDescent="0.3">
      <c r="A124" s="86">
        <f t="shared" si="3"/>
        <v>43223</v>
      </c>
      <c r="B124" s="78">
        <f t="shared" si="2"/>
        <v>18</v>
      </c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72"/>
      <c r="AC124" s="72"/>
      <c r="AD124" s="72"/>
      <c r="AE124" s="72"/>
      <c r="AF124" s="72"/>
      <c r="AG124" s="72"/>
      <c r="AH124" s="72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  <c r="BY124" s="57"/>
      <c r="BZ124" s="57"/>
      <c r="CA124" s="57"/>
      <c r="CB124" s="57"/>
      <c r="CC124" s="57"/>
      <c r="CD124" s="57"/>
      <c r="CE124" s="57"/>
      <c r="CF124" s="57"/>
      <c r="CG124" s="57"/>
      <c r="CH124" s="57"/>
      <c r="CI124" s="57"/>
      <c r="CJ124" s="57"/>
      <c r="CK124" s="57"/>
      <c r="CL124" s="57"/>
      <c r="CM124" s="57"/>
      <c r="CN124" s="57"/>
      <c r="CO124" s="57"/>
      <c r="CP124" s="57"/>
      <c r="CQ124" s="57"/>
      <c r="CR124" s="57"/>
      <c r="CS124" s="57"/>
      <c r="CT124" s="57"/>
      <c r="CU124" s="57"/>
      <c r="CV124" s="57"/>
      <c r="CW124" s="57"/>
      <c r="CX124" s="57"/>
    </row>
    <row r="125" spans="1:102" s="22" customFormat="1" ht="30.75" hidden="1" customHeight="1" x14ac:dyDescent="0.3">
      <c r="A125" s="86">
        <f t="shared" si="3"/>
        <v>43224</v>
      </c>
      <c r="B125" s="78">
        <f t="shared" si="2"/>
        <v>18</v>
      </c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72"/>
      <c r="AC125" s="72"/>
      <c r="AD125" s="72"/>
      <c r="AE125" s="72"/>
      <c r="AF125" s="72"/>
      <c r="AG125" s="72"/>
      <c r="AH125" s="72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7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  <c r="CK125" s="57"/>
      <c r="CL125" s="57"/>
      <c r="CM125" s="57"/>
      <c r="CN125" s="57"/>
      <c r="CO125" s="57"/>
      <c r="CP125" s="57"/>
      <c r="CQ125" s="57"/>
      <c r="CR125" s="57"/>
      <c r="CS125" s="57"/>
      <c r="CT125" s="57"/>
      <c r="CU125" s="57"/>
      <c r="CV125" s="57"/>
      <c r="CW125" s="57"/>
      <c r="CX125" s="57"/>
    </row>
    <row r="126" spans="1:102" s="22" customFormat="1" ht="30.75" hidden="1" customHeight="1" x14ac:dyDescent="0.3">
      <c r="A126" s="86">
        <f t="shared" si="3"/>
        <v>43225</v>
      </c>
      <c r="B126" s="78">
        <f t="shared" si="2"/>
        <v>18</v>
      </c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72"/>
      <c r="AC126" s="72"/>
      <c r="AD126" s="72"/>
      <c r="AE126" s="72"/>
      <c r="AF126" s="72"/>
      <c r="AG126" s="72"/>
      <c r="AH126" s="72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  <c r="CF126" s="57"/>
      <c r="CG126" s="57"/>
      <c r="CH126" s="57"/>
      <c r="CI126" s="57"/>
      <c r="CJ126" s="57"/>
      <c r="CK126" s="57"/>
      <c r="CL126" s="57"/>
      <c r="CM126" s="57"/>
      <c r="CN126" s="57"/>
      <c r="CO126" s="57"/>
      <c r="CP126" s="57"/>
      <c r="CQ126" s="57"/>
      <c r="CR126" s="57"/>
      <c r="CS126" s="57"/>
      <c r="CT126" s="57"/>
      <c r="CU126" s="57"/>
      <c r="CV126" s="57"/>
      <c r="CW126" s="57"/>
      <c r="CX126" s="57"/>
    </row>
    <row r="127" spans="1:102" s="22" customFormat="1" ht="30.75" hidden="1" customHeight="1" x14ac:dyDescent="0.3">
      <c r="A127" s="86">
        <f t="shared" si="3"/>
        <v>43226</v>
      </c>
      <c r="B127" s="78">
        <f t="shared" ref="B127:B190" si="4">INT((A127-DATE(YEAR(A127),1,3)+WEEKDAY(DATE(YEAR(A127),1,3))+5)/7)</f>
        <v>18</v>
      </c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72"/>
      <c r="AC127" s="72"/>
      <c r="AD127" s="72"/>
      <c r="AE127" s="72"/>
      <c r="AF127" s="72"/>
      <c r="AG127" s="72"/>
      <c r="AH127" s="72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  <c r="BD127" s="57"/>
      <c r="BE127" s="57"/>
      <c r="BF127" s="57"/>
      <c r="BG127" s="57"/>
      <c r="BH127" s="57"/>
      <c r="BI127" s="57"/>
      <c r="BJ127" s="57"/>
      <c r="BK127" s="57"/>
      <c r="BL127" s="57"/>
      <c r="BM127" s="57"/>
      <c r="BN127" s="57"/>
      <c r="BO127" s="57"/>
      <c r="BP127" s="57"/>
      <c r="BQ127" s="57"/>
      <c r="BR127" s="57"/>
      <c r="BS127" s="57"/>
      <c r="BT127" s="57"/>
      <c r="BU127" s="57"/>
      <c r="BV127" s="57"/>
      <c r="BW127" s="57"/>
      <c r="BX127" s="57"/>
      <c r="BY127" s="57"/>
      <c r="BZ127" s="57"/>
      <c r="CA127" s="57"/>
      <c r="CB127" s="57"/>
      <c r="CC127" s="57"/>
      <c r="CD127" s="57"/>
      <c r="CE127" s="57"/>
      <c r="CF127" s="57"/>
      <c r="CG127" s="57"/>
      <c r="CH127" s="57"/>
      <c r="CI127" s="57"/>
      <c r="CJ127" s="57"/>
      <c r="CK127" s="57"/>
      <c r="CL127" s="57"/>
      <c r="CM127" s="57"/>
      <c r="CN127" s="57"/>
      <c r="CO127" s="57"/>
      <c r="CP127" s="57"/>
      <c r="CQ127" s="57"/>
      <c r="CR127" s="57"/>
      <c r="CS127" s="57"/>
      <c r="CT127" s="57"/>
      <c r="CU127" s="57"/>
      <c r="CV127" s="57"/>
      <c r="CW127" s="57"/>
      <c r="CX127" s="57"/>
    </row>
    <row r="128" spans="1:102" s="22" customFormat="1" ht="30.75" hidden="1" customHeight="1" x14ac:dyDescent="0.3">
      <c r="A128" s="86">
        <f t="shared" si="3"/>
        <v>43227</v>
      </c>
      <c r="B128" s="78">
        <f t="shared" si="4"/>
        <v>19</v>
      </c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72"/>
      <c r="AC128" s="72"/>
      <c r="AD128" s="72"/>
      <c r="AE128" s="72"/>
      <c r="AF128" s="72"/>
      <c r="AG128" s="72"/>
      <c r="AH128" s="72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57"/>
      <c r="BT128" s="57"/>
      <c r="BU128" s="57"/>
      <c r="BV128" s="57"/>
      <c r="BW128" s="57"/>
      <c r="BX128" s="57"/>
      <c r="BY128" s="57"/>
      <c r="BZ128" s="57"/>
      <c r="CA128" s="57"/>
      <c r="CB128" s="57"/>
      <c r="CC128" s="57"/>
      <c r="CD128" s="57"/>
      <c r="CE128" s="57"/>
      <c r="CF128" s="57"/>
      <c r="CG128" s="57"/>
      <c r="CH128" s="57"/>
      <c r="CI128" s="57"/>
      <c r="CJ128" s="57"/>
      <c r="CK128" s="57"/>
      <c r="CL128" s="57"/>
      <c r="CM128" s="57"/>
      <c r="CN128" s="57"/>
      <c r="CO128" s="57"/>
      <c r="CP128" s="57"/>
      <c r="CQ128" s="57"/>
      <c r="CR128" s="57"/>
      <c r="CS128" s="57"/>
      <c r="CT128" s="57"/>
      <c r="CU128" s="57"/>
      <c r="CV128" s="57"/>
      <c r="CW128" s="57"/>
      <c r="CX128" s="57"/>
    </row>
    <row r="129" spans="1:102" s="22" customFormat="1" ht="30.75" hidden="1" customHeight="1" x14ac:dyDescent="0.3">
      <c r="A129" s="86">
        <f t="shared" si="3"/>
        <v>43228</v>
      </c>
      <c r="B129" s="78">
        <f t="shared" si="4"/>
        <v>19</v>
      </c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72"/>
      <c r="AC129" s="72"/>
      <c r="AD129" s="72"/>
      <c r="AE129" s="72"/>
      <c r="AF129" s="72"/>
      <c r="AG129" s="72"/>
      <c r="AH129" s="72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57"/>
      <c r="BE129" s="57"/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  <c r="CF129" s="57"/>
      <c r="CG129" s="57"/>
      <c r="CH129" s="57"/>
      <c r="CI129" s="57"/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</row>
    <row r="130" spans="1:102" s="22" customFormat="1" ht="30.75" hidden="1" customHeight="1" x14ac:dyDescent="0.3">
      <c r="A130" s="86">
        <f t="shared" si="3"/>
        <v>43229</v>
      </c>
      <c r="B130" s="78">
        <f t="shared" si="4"/>
        <v>19</v>
      </c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72"/>
      <c r="AC130" s="72"/>
      <c r="AD130" s="72"/>
      <c r="AE130" s="72"/>
      <c r="AF130" s="72"/>
      <c r="AG130" s="72"/>
      <c r="AH130" s="72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  <c r="BJ130" s="57"/>
      <c r="BK130" s="57"/>
      <c r="BL130" s="57"/>
      <c r="BM130" s="57"/>
      <c r="BN130" s="57"/>
      <c r="BO130" s="57"/>
      <c r="BP130" s="57"/>
      <c r="BQ130" s="57"/>
      <c r="BR130" s="57"/>
      <c r="BS130" s="57"/>
      <c r="BT130" s="57"/>
      <c r="BU130" s="57"/>
      <c r="BV130" s="57"/>
      <c r="BW130" s="57"/>
      <c r="BX130" s="57"/>
      <c r="BY130" s="57"/>
      <c r="BZ130" s="57"/>
      <c r="CA130" s="57"/>
      <c r="CB130" s="57"/>
      <c r="CC130" s="57"/>
      <c r="CD130" s="57"/>
      <c r="CE130" s="57"/>
      <c r="CF130" s="57"/>
      <c r="CG130" s="57"/>
      <c r="CH130" s="57"/>
      <c r="CI130" s="57"/>
      <c r="CJ130" s="57"/>
      <c r="CK130" s="57"/>
      <c r="CL130" s="57"/>
      <c r="CM130" s="57"/>
      <c r="CN130" s="57"/>
      <c r="CO130" s="57"/>
      <c r="CP130" s="57"/>
      <c r="CQ130" s="57"/>
      <c r="CR130" s="57"/>
      <c r="CS130" s="57"/>
      <c r="CT130" s="57"/>
      <c r="CU130" s="57"/>
      <c r="CV130" s="57"/>
      <c r="CW130" s="57"/>
      <c r="CX130" s="57"/>
    </row>
    <row r="131" spans="1:102" s="22" customFormat="1" ht="30.75" hidden="1" customHeight="1" x14ac:dyDescent="0.3">
      <c r="A131" s="86">
        <f t="shared" si="3"/>
        <v>43230</v>
      </c>
      <c r="B131" s="78">
        <f t="shared" si="4"/>
        <v>19</v>
      </c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72"/>
      <c r="AC131" s="72"/>
      <c r="AD131" s="72"/>
      <c r="AE131" s="72"/>
      <c r="AF131" s="72"/>
      <c r="AG131" s="72"/>
      <c r="AH131" s="72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  <c r="BD131" s="57"/>
      <c r="BE131" s="57"/>
      <c r="BF131" s="57"/>
      <c r="BG131" s="57"/>
      <c r="BH131" s="57"/>
      <c r="BI131" s="57"/>
      <c r="BJ131" s="57"/>
      <c r="BK131" s="57"/>
      <c r="BL131" s="57"/>
      <c r="BM131" s="57"/>
      <c r="BN131" s="57"/>
      <c r="BO131" s="57"/>
      <c r="BP131" s="57"/>
      <c r="BQ131" s="57"/>
      <c r="BR131" s="57"/>
      <c r="BS131" s="57"/>
      <c r="BT131" s="57"/>
      <c r="BU131" s="57"/>
      <c r="BV131" s="57"/>
      <c r="BW131" s="57"/>
      <c r="BX131" s="57"/>
      <c r="BY131" s="57"/>
      <c r="BZ131" s="57"/>
      <c r="CA131" s="57"/>
      <c r="CB131" s="57"/>
      <c r="CC131" s="57"/>
      <c r="CD131" s="57"/>
      <c r="CE131" s="57"/>
      <c r="CF131" s="57"/>
      <c r="CG131" s="57"/>
      <c r="CH131" s="57"/>
      <c r="CI131" s="57"/>
      <c r="CJ131" s="57"/>
      <c r="CK131" s="57"/>
      <c r="CL131" s="57"/>
      <c r="CM131" s="57"/>
      <c r="CN131" s="57"/>
      <c r="CO131" s="57"/>
      <c r="CP131" s="57"/>
      <c r="CQ131" s="57"/>
      <c r="CR131" s="57"/>
      <c r="CS131" s="57"/>
      <c r="CT131" s="57"/>
      <c r="CU131" s="57"/>
      <c r="CV131" s="57"/>
      <c r="CW131" s="57"/>
      <c r="CX131" s="57"/>
    </row>
    <row r="132" spans="1:102" s="22" customFormat="1" ht="30.75" hidden="1" customHeight="1" x14ac:dyDescent="0.3">
      <c r="A132" s="86">
        <f t="shared" ref="A132:A195" si="5">A131+1</f>
        <v>43231</v>
      </c>
      <c r="B132" s="78">
        <f t="shared" si="4"/>
        <v>19</v>
      </c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72"/>
      <c r="AC132" s="72"/>
      <c r="AD132" s="72"/>
      <c r="AE132" s="72"/>
      <c r="AF132" s="72"/>
      <c r="AG132" s="72"/>
      <c r="AH132" s="72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  <c r="BE132" s="57"/>
      <c r="BF132" s="57"/>
      <c r="BG132" s="57"/>
      <c r="BH132" s="57"/>
      <c r="BI132" s="57"/>
      <c r="BJ132" s="57"/>
      <c r="BK132" s="57"/>
      <c r="BL132" s="57"/>
      <c r="BM132" s="57"/>
      <c r="BN132" s="57"/>
      <c r="BO132" s="57"/>
      <c r="BP132" s="57"/>
      <c r="BQ132" s="57"/>
      <c r="BR132" s="57"/>
      <c r="BS132" s="57"/>
      <c r="BT132" s="57"/>
      <c r="BU132" s="57"/>
      <c r="BV132" s="57"/>
      <c r="BW132" s="57"/>
      <c r="BX132" s="57"/>
      <c r="BY132" s="57"/>
      <c r="BZ132" s="57"/>
      <c r="CA132" s="57"/>
      <c r="CB132" s="57"/>
      <c r="CC132" s="57"/>
      <c r="CD132" s="57"/>
      <c r="CE132" s="57"/>
      <c r="CF132" s="57"/>
      <c r="CG132" s="57"/>
      <c r="CH132" s="57"/>
      <c r="CI132" s="57"/>
      <c r="CJ132" s="57"/>
      <c r="CK132" s="57"/>
      <c r="CL132" s="57"/>
      <c r="CM132" s="57"/>
      <c r="CN132" s="57"/>
      <c r="CO132" s="57"/>
      <c r="CP132" s="57"/>
      <c r="CQ132" s="57"/>
      <c r="CR132" s="57"/>
      <c r="CS132" s="57"/>
      <c r="CT132" s="57"/>
      <c r="CU132" s="57"/>
      <c r="CV132" s="57"/>
      <c r="CW132" s="57"/>
      <c r="CX132" s="57"/>
    </row>
    <row r="133" spans="1:102" s="22" customFormat="1" ht="30.75" hidden="1" customHeight="1" x14ac:dyDescent="0.3">
      <c r="A133" s="86">
        <f t="shared" si="5"/>
        <v>43232</v>
      </c>
      <c r="B133" s="78">
        <f t="shared" si="4"/>
        <v>19</v>
      </c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72"/>
      <c r="AC133" s="72"/>
      <c r="AD133" s="72"/>
      <c r="AE133" s="72"/>
      <c r="AF133" s="72"/>
      <c r="AG133" s="72"/>
      <c r="AH133" s="72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  <c r="BJ133" s="57"/>
      <c r="BK133" s="57"/>
      <c r="BL133" s="57"/>
      <c r="BM133" s="57"/>
      <c r="BN133" s="57"/>
      <c r="BO133" s="57"/>
      <c r="BP133" s="57"/>
      <c r="BQ133" s="57"/>
      <c r="BR133" s="57"/>
      <c r="BS133" s="57"/>
      <c r="BT133" s="57"/>
      <c r="BU133" s="57"/>
      <c r="BV133" s="57"/>
      <c r="BW133" s="57"/>
      <c r="BX133" s="57"/>
      <c r="BY133" s="57"/>
      <c r="BZ133" s="57"/>
      <c r="CA133" s="57"/>
      <c r="CB133" s="57"/>
      <c r="CC133" s="57"/>
      <c r="CD133" s="57"/>
      <c r="CE133" s="57"/>
      <c r="CF133" s="57"/>
      <c r="CG133" s="57"/>
      <c r="CH133" s="57"/>
      <c r="CI133" s="57"/>
      <c r="CJ133" s="57"/>
      <c r="CK133" s="57"/>
      <c r="CL133" s="57"/>
      <c r="CM133" s="57"/>
      <c r="CN133" s="57"/>
      <c r="CO133" s="57"/>
      <c r="CP133" s="57"/>
      <c r="CQ133" s="57"/>
      <c r="CR133" s="57"/>
      <c r="CS133" s="57"/>
      <c r="CT133" s="57"/>
      <c r="CU133" s="57"/>
      <c r="CV133" s="57"/>
      <c r="CW133" s="57"/>
      <c r="CX133" s="57"/>
    </row>
    <row r="134" spans="1:102" s="22" customFormat="1" ht="30.75" hidden="1" customHeight="1" x14ac:dyDescent="0.3">
      <c r="A134" s="86">
        <f t="shared" si="5"/>
        <v>43233</v>
      </c>
      <c r="B134" s="78">
        <f t="shared" si="4"/>
        <v>19</v>
      </c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72"/>
      <c r="AC134" s="72"/>
      <c r="AD134" s="72"/>
      <c r="AE134" s="72"/>
      <c r="AF134" s="72"/>
      <c r="AG134" s="72"/>
      <c r="AH134" s="72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  <c r="BD134" s="57"/>
      <c r="BE134" s="57"/>
      <c r="BF134" s="57"/>
      <c r="BG134" s="57"/>
      <c r="BH134" s="57"/>
      <c r="BI134" s="57"/>
      <c r="BJ134" s="57"/>
      <c r="BK134" s="57"/>
      <c r="BL134" s="57"/>
      <c r="BM134" s="57"/>
      <c r="BN134" s="57"/>
      <c r="BO134" s="57"/>
      <c r="BP134" s="57"/>
      <c r="BQ134" s="57"/>
      <c r="BR134" s="57"/>
      <c r="BS134" s="57"/>
      <c r="BT134" s="57"/>
      <c r="BU134" s="57"/>
      <c r="BV134" s="57"/>
      <c r="BW134" s="57"/>
      <c r="BX134" s="57"/>
      <c r="BY134" s="57"/>
      <c r="BZ134" s="57"/>
      <c r="CA134" s="57"/>
      <c r="CB134" s="57"/>
      <c r="CC134" s="57"/>
      <c r="CD134" s="57"/>
      <c r="CE134" s="57"/>
      <c r="CF134" s="57"/>
      <c r="CG134" s="57"/>
      <c r="CH134" s="57"/>
      <c r="CI134" s="57"/>
      <c r="CJ134" s="57"/>
      <c r="CK134" s="57"/>
      <c r="CL134" s="57"/>
      <c r="CM134" s="57"/>
      <c r="CN134" s="57"/>
      <c r="CO134" s="57"/>
      <c r="CP134" s="57"/>
      <c r="CQ134" s="57"/>
      <c r="CR134" s="57"/>
      <c r="CS134" s="57"/>
      <c r="CT134" s="57"/>
      <c r="CU134" s="57"/>
      <c r="CV134" s="57"/>
      <c r="CW134" s="57"/>
      <c r="CX134" s="57"/>
    </row>
    <row r="135" spans="1:102" s="22" customFormat="1" ht="30.75" hidden="1" customHeight="1" x14ac:dyDescent="0.3">
      <c r="A135" s="86">
        <f t="shared" si="5"/>
        <v>43234</v>
      </c>
      <c r="B135" s="78">
        <f t="shared" si="4"/>
        <v>20</v>
      </c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72"/>
      <c r="AC135" s="72"/>
      <c r="AD135" s="72"/>
      <c r="AE135" s="72"/>
      <c r="AF135" s="72"/>
      <c r="AG135" s="72"/>
      <c r="AH135" s="72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  <c r="BD135" s="57"/>
      <c r="BE135" s="57"/>
      <c r="BF135" s="57"/>
      <c r="BG135" s="57"/>
      <c r="BH135" s="57"/>
      <c r="BI135" s="57"/>
      <c r="BJ135" s="57"/>
      <c r="BK135" s="57"/>
      <c r="BL135" s="57"/>
      <c r="BM135" s="57"/>
      <c r="BN135" s="57"/>
      <c r="BO135" s="57"/>
      <c r="BP135" s="57"/>
      <c r="BQ135" s="57"/>
      <c r="BR135" s="57"/>
      <c r="BS135" s="57"/>
      <c r="BT135" s="57"/>
      <c r="BU135" s="57"/>
      <c r="BV135" s="57"/>
      <c r="BW135" s="57"/>
      <c r="BX135" s="57"/>
      <c r="BY135" s="57"/>
      <c r="BZ135" s="57"/>
      <c r="CA135" s="57"/>
      <c r="CB135" s="57"/>
      <c r="CC135" s="57"/>
      <c r="CD135" s="57"/>
      <c r="CE135" s="57"/>
      <c r="CF135" s="57"/>
      <c r="CG135" s="57"/>
      <c r="CH135" s="57"/>
      <c r="CI135" s="57"/>
      <c r="CJ135" s="57"/>
      <c r="CK135" s="57"/>
      <c r="CL135" s="57"/>
      <c r="CM135" s="57"/>
      <c r="CN135" s="57"/>
      <c r="CO135" s="57"/>
      <c r="CP135" s="57"/>
      <c r="CQ135" s="57"/>
      <c r="CR135" s="57"/>
      <c r="CS135" s="57"/>
      <c r="CT135" s="57"/>
      <c r="CU135" s="57"/>
      <c r="CV135" s="57"/>
      <c r="CW135" s="57"/>
      <c r="CX135" s="57"/>
    </row>
    <row r="136" spans="1:102" s="22" customFormat="1" ht="30.75" hidden="1" customHeight="1" x14ac:dyDescent="0.3">
      <c r="A136" s="86">
        <f t="shared" si="5"/>
        <v>43235</v>
      </c>
      <c r="B136" s="78">
        <f t="shared" si="4"/>
        <v>20</v>
      </c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72"/>
      <c r="AC136" s="72"/>
      <c r="AD136" s="72"/>
      <c r="AE136" s="72"/>
      <c r="AF136" s="72"/>
      <c r="AG136" s="72"/>
      <c r="AH136" s="72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  <c r="BI136" s="57"/>
      <c r="BJ136" s="57"/>
      <c r="BK136" s="57"/>
      <c r="BL136" s="57"/>
      <c r="BM136" s="57"/>
      <c r="BN136" s="57"/>
      <c r="BO136" s="57"/>
      <c r="BP136" s="57"/>
      <c r="BQ136" s="57"/>
      <c r="BR136" s="57"/>
      <c r="BS136" s="57"/>
      <c r="BT136" s="57"/>
      <c r="BU136" s="57"/>
      <c r="BV136" s="57"/>
      <c r="BW136" s="57"/>
      <c r="BX136" s="57"/>
      <c r="BY136" s="57"/>
      <c r="BZ136" s="57"/>
      <c r="CA136" s="57"/>
      <c r="CB136" s="57"/>
      <c r="CC136" s="57"/>
      <c r="CD136" s="57"/>
      <c r="CE136" s="57"/>
      <c r="CF136" s="57"/>
      <c r="CG136" s="57"/>
      <c r="CH136" s="57"/>
      <c r="CI136" s="57"/>
      <c r="CJ136" s="57"/>
      <c r="CK136" s="57"/>
      <c r="CL136" s="57"/>
      <c r="CM136" s="57"/>
      <c r="CN136" s="57"/>
      <c r="CO136" s="57"/>
      <c r="CP136" s="57"/>
      <c r="CQ136" s="57"/>
      <c r="CR136" s="57"/>
      <c r="CS136" s="57"/>
      <c r="CT136" s="57"/>
      <c r="CU136" s="57"/>
      <c r="CV136" s="57"/>
      <c r="CW136" s="57"/>
      <c r="CX136" s="57"/>
    </row>
    <row r="137" spans="1:102" s="22" customFormat="1" ht="30.75" hidden="1" customHeight="1" x14ac:dyDescent="0.3">
      <c r="A137" s="86">
        <f t="shared" si="5"/>
        <v>43236</v>
      </c>
      <c r="B137" s="78">
        <f t="shared" si="4"/>
        <v>20</v>
      </c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72"/>
      <c r="AC137" s="72"/>
      <c r="AD137" s="72"/>
      <c r="AE137" s="72"/>
      <c r="AF137" s="72"/>
      <c r="AG137" s="72"/>
      <c r="AH137" s="72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57"/>
      <c r="BE137" s="57"/>
      <c r="BF137" s="57"/>
      <c r="BG137" s="57"/>
      <c r="BH137" s="57"/>
      <c r="BI137" s="57"/>
      <c r="BJ137" s="57"/>
      <c r="BK137" s="57"/>
      <c r="BL137" s="57"/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  <c r="CF137" s="57"/>
      <c r="CG137" s="57"/>
      <c r="CH137" s="57"/>
      <c r="CI137" s="57"/>
      <c r="CJ137" s="57"/>
      <c r="CK137" s="57"/>
      <c r="CL137" s="57"/>
      <c r="CM137" s="57"/>
      <c r="CN137" s="57"/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</row>
    <row r="138" spans="1:102" s="22" customFormat="1" ht="30.75" hidden="1" customHeight="1" x14ac:dyDescent="0.3">
      <c r="A138" s="86">
        <f t="shared" si="5"/>
        <v>43237</v>
      </c>
      <c r="B138" s="78">
        <f t="shared" si="4"/>
        <v>20</v>
      </c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  <c r="AA138" s="87"/>
      <c r="AB138" s="72"/>
      <c r="AC138" s="72"/>
      <c r="AD138" s="72"/>
      <c r="AE138" s="72"/>
      <c r="AF138" s="72"/>
      <c r="AG138" s="72"/>
      <c r="AH138" s="72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  <c r="BD138" s="57"/>
      <c r="BE138" s="57"/>
      <c r="BF138" s="57"/>
      <c r="BG138" s="57"/>
      <c r="BH138" s="57"/>
      <c r="BI138" s="57"/>
      <c r="BJ138" s="57"/>
      <c r="BK138" s="57"/>
      <c r="BL138" s="57"/>
      <c r="BM138" s="57"/>
      <c r="BN138" s="57"/>
      <c r="BO138" s="57"/>
      <c r="BP138" s="57"/>
      <c r="BQ138" s="57"/>
      <c r="BR138" s="57"/>
      <c r="BS138" s="57"/>
      <c r="BT138" s="57"/>
      <c r="BU138" s="57"/>
      <c r="BV138" s="57"/>
      <c r="BW138" s="57"/>
      <c r="BX138" s="57"/>
      <c r="BY138" s="57"/>
      <c r="BZ138" s="57"/>
      <c r="CA138" s="57"/>
      <c r="CB138" s="57"/>
      <c r="CC138" s="57"/>
      <c r="CD138" s="57"/>
      <c r="CE138" s="57"/>
      <c r="CF138" s="57"/>
      <c r="CG138" s="57"/>
      <c r="CH138" s="57"/>
      <c r="CI138" s="57"/>
      <c r="CJ138" s="57"/>
      <c r="CK138" s="57"/>
      <c r="CL138" s="57"/>
      <c r="CM138" s="57"/>
      <c r="CN138" s="57"/>
      <c r="CO138" s="57"/>
      <c r="CP138" s="57"/>
      <c r="CQ138" s="57"/>
      <c r="CR138" s="57"/>
      <c r="CS138" s="57"/>
      <c r="CT138" s="57"/>
      <c r="CU138" s="57"/>
      <c r="CV138" s="57"/>
      <c r="CW138" s="57"/>
      <c r="CX138" s="57"/>
    </row>
    <row r="139" spans="1:102" s="22" customFormat="1" ht="30.75" hidden="1" customHeight="1" x14ac:dyDescent="0.3">
      <c r="A139" s="86">
        <f t="shared" si="5"/>
        <v>43238</v>
      </c>
      <c r="B139" s="78">
        <f t="shared" si="4"/>
        <v>20</v>
      </c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  <c r="AA139" s="87"/>
      <c r="AB139" s="72"/>
      <c r="AC139" s="72"/>
      <c r="AD139" s="72"/>
      <c r="AE139" s="72"/>
      <c r="AF139" s="72"/>
      <c r="AG139" s="72"/>
      <c r="AH139" s="72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57"/>
      <c r="BH139" s="57"/>
      <c r="BI139" s="57"/>
      <c r="BJ139" s="57"/>
      <c r="BK139" s="57"/>
      <c r="BL139" s="57"/>
      <c r="BM139" s="57"/>
      <c r="BN139" s="57"/>
      <c r="BO139" s="57"/>
      <c r="BP139" s="57"/>
      <c r="BQ139" s="57"/>
      <c r="BR139" s="57"/>
      <c r="BS139" s="57"/>
      <c r="BT139" s="57"/>
      <c r="BU139" s="57"/>
      <c r="BV139" s="57"/>
      <c r="BW139" s="57"/>
      <c r="BX139" s="57"/>
      <c r="BY139" s="57"/>
      <c r="BZ139" s="57"/>
      <c r="CA139" s="57"/>
      <c r="CB139" s="57"/>
      <c r="CC139" s="57"/>
      <c r="CD139" s="57"/>
      <c r="CE139" s="57"/>
      <c r="CF139" s="57"/>
      <c r="CG139" s="57"/>
      <c r="CH139" s="57"/>
      <c r="CI139" s="57"/>
      <c r="CJ139" s="57"/>
      <c r="CK139" s="57"/>
      <c r="CL139" s="57"/>
      <c r="CM139" s="57"/>
      <c r="CN139" s="57"/>
      <c r="CO139" s="57"/>
      <c r="CP139" s="57"/>
      <c r="CQ139" s="57"/>
      <c r="CR139" s="57"/>
      <c r="CS139" s="57"/>
      <c r="CT139" s="57"/>
      <c r="CU139" s="57"/>
      <c r="CV139" s="57"/>
      <c r="CW139" s="57"/>
      <c r="CX139" s="57"/>
    </row>
    <row r="140" spans="1:102" s="22" customFormat="1" ht="30.75" hidden="1" customHeight="1" x14ac:dyDescent="0.3">
      <c r="A140" s="86">
        <f t="shared" si="5"/>
        <v>43239</v>
      </c>
      <c r="B140" s="78">
        <f t="shared" si="4"/>
        <v>20</v>
      </c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  <c r="AA140" s="87"/>
      <c r="AB140" s="72"/>
      <c r="AC140" s="72"/>
      <c r="AD140" s="72"/>
      <c r="AE140" s="72"/>
      <c r="AF140" s="72"/>
      <c r="AG140" s="72"/>
      <c r="AH140" s="72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  <c r="BD140" s="57"/>
      <c r="BE140" s="57"/>
      <c r="BF140" s="57"/>
      <c r="BG140" s="57"/>
      <c r="BH140" s="57"/>
      <c r="BI140" s="57"/>
      <c r="BJ140" s="57"/>
      <c r="BK140" s="57"/>
      <c r="BL140" s="57"/>
      <c r="BM140" s="57"/>
      <c r="BN140" s="57"/>
      <c r="BO140" s="57"/>
      <c r="BP140" s="57"/>
      <c r="BQ140" s="57"/>
      <c r="BR140" s="57"/>
      <c r="BS140" s="57"/>
      <c r="BT140" s="57"/>
      <c r="BU140" s="57"/>
      <c r="BV140" s="57"/>
      <c r="BW140" s="57"/>
      <c r="BX140" s="57"/>
      <c r="BY140" s="57"/>
      <c r="BZ140" s="57"/>
      <c r="CA140" s="57"/>
      <c r="CB140" s="57"/>
      <c r="CC140" s="57"/>
      <c r="CD140" s="57"/>
      <c r="CE140" s="57"/>
      <c r="CF140" s="57"/>
      <c r="CG140" s="57"/>
      <c r="CH140" s="57"/>
      <c r="CI140" s="57"/>
      <c r="CJ140" s="57"/>
      <c r="CK140" s="57"/>
      <c r="CL140" s="57"/>
      <c r="CM140" s="57"/>
      <c r="CN140" s="57"/>
      <c r="CO140" s="57"/>
      <c r="CP140" s="57"/>
      <c r="CQ140" s="57"/>
      <c r="CR140" s="57"/>
      <c r="CS140" s="57"/>
      <c r="CT140" s="57"/>
      <c r="CU140" s="57"/>
      <c r="CV140" s="57"/>
      <c r="CW140" s="57"/>
      <c r="CX140" s="57"/>
    </row>
    <row r="141" spans="1:102" s="22" customFormat="1" ht="30.75" hidden="1" customHeight="1" x14ac:dyDescent="0.3">
      <c r="A141" s="86">
        <f t="shared" si="5"/>
        <v>43240</v>
      </c>
      <c r="B141" s="78">
        <f t="shared" si="4"/>
        <v>20</v>
      </c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  <c r="Z141" s="87"/>
      <c r="AA141" s="87"/>
      <c r="AB141" s="72"/>
      <c r="AC141" s="72"/>
      <c r="AD141" s="72"/>
      <c r="AE141" s="72"/>
      <c r="AF141" s="72"/>
      <c r="AG141" s="72"/>
      <c r="AH141" s="72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  <c r="AY141" s="57"/>
      <c r="AZ141" s="57"/>
      <c r="BA141" s="57"/>
      <c r="BB141" s="57"/>
      <c r="BC141" s="57"/>
      <c r="BD141" s="57"/>
      <c r="BE141" s="57"/>
      <c r="BF141" s="57"/>
      <c r="BG141" s="57"/>
      <c r="BH141" s="57"/>
      <c r="BI141" s="57"/>
      <c r="BJ141" s="57"/>
      <c r="BK141" s="57"/>
      <c r="BL141" s="57"/>
      <c r="BM141" s="57"/>
      <c r="BN141" s="57"/>
      <c r="BO141" s="57"/>
      <c r="BP141" s="57"/>
      <c r="BQ141" s="57"/>
      <c r="BR141" s="57"/>
      <c r="BS141" s="57"/>
      <c r="BT141" s="57"/>
      <c r="BU141" s="57"/>
      <c r="BV141" s="57"/>
      <c r="BW141" s="57"/>
      <c r="BX141" s="57"/>
      <c r="BY141" s="57"/>
      <c r="BZ141" s="57"/>
      <c r="CA141" s="57"/>
      <c r="CB141" s="57"/>
      <c r="CC141" s="57"/>
      <c r="CD141" s="57"/>
      <c r="CE141" s="57"/>
      <c r="CF141" s="57"/>
      <c r="CG141" s="57"/>
      <c r="CH141" s="57"/>
      <c r="CI141" s="57"/>
      <c r="CJ141" s="57"/>
      <c r="CK141" s="57"/>
      <c r="CL141" s="57"/>
      <c r="CM141" s="57"/>
      <c r="CN141" s="57"/>
      <c r="CO141" s="57"/>
      <c r="CP141" s="57"/>
      <c r="CQ141" s="57"/>
      <c r="CR141" s="57"/>
      <c r="CS141" s="57"/>
      <c r="CT141" s="57"/>
      <c r="CU141" s="57"/>
      <c r="CV141" s="57"/>
      <c r="CW141" s="57"/>
      <c r="CX141" s="57"/>
    </row>
    <row r="142" spans="1:102" s="22" customFormat="1" ht="30.75" hidden="1" customHeight="1" x14ac:dyDescent="0.3">
      <c r="A142" s="86">
        <f t="shared" si="5"/>
        <v>43241</v>
      </c>
      <c r="B142" s="78">
        <f t="shared" si="4"/>
        <v>21</v>
      </c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/>
      <c r="X142" s="87"/>
      <c r="Y142" s="87"/>
      <c r="Z142" s="87"/>
      <c r="AA142" s="87"/>
      <c r="AB142" s="72"/>
      <c r="AC142" s="72"/>
      <c r="AD142" s="72"/>
      <c r="AE142" s="72"/>
      <c r="AF142" s="72"/>
      <c r="AG142" s="72"/>
      <c r="AH142" s="72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  <c r="AY142" s="57"/>
      <c r="AZ142" s="57"/>
      <c r="BA142" s="57"/>
      <c r="BB142" s="57"/>
      <c r="BC142" s="57"/>
      <c r="BD142" s="57"/>
      <c r="BE142" s="57"/>
      <c r="BF142" s="57"/>
      <c r="BG142" s="57"/>
      <c r="BH142" s="57"/>
      <c r="BI142" s="57"/>
      <c r="BJ142" s="57"/>
      <c r="BK142" s="57"/>
      <c r="BL142" s="57"/>
      <c r="BM142" s="57"/>
      <c r="BN142" s="57"/>
      <c r="BO142" s="57"/>
      <c r="BP142" s="57"/>
      <c r="BQ142" s="57"/>
      <c r="BR142" s="57"/>
      <c r="BS142" s="57"/>
      <c r="BT142" s="57"/>
      <c r="BU142" s="57"/>
      <c r="BV142" s="57"/>
      <c r="BW142" s="57"/>
      <c r="BX142" s="57"/>
      <c r="BY142" s="57"/>
      <c r="BZ142" s="57"/>
      <c r="CA142" s="57"/>
      <c r="CB142" s="57"/>
      <c r="CC142" s="57"/>
      <c r="CD142" s="57"/>
      <c r="CE142" s="57"/>
      <c r="CF142" s="57"/>
      <c r="CG142" s="57"/>
      <c r="CH142" s="57"/>
      <c r="CI142" s="57"/>
      <c r="CJ142" s="57"/>
      <c r="CK142" s="57"/>
      <c r="CL142" s="57"/>
      <c r="CM142" s="57"/>
      <c r="CN142" s="57"/>
      <c r="CO142" s="57"/>
      <c r="CP142" s="57"/>
      <c r="CQ142" s="57"/>
      <c r="CR142" s="57"/>
      <c r="CS142" s="57"/>
      <c r="CT142" s="57"/>
      <c r="CU142" s="57"/>
      <c r="CV142" s="57"/>
      <c r="CW142" s="57"/>
      <c r="CX142" s="57"/>
    </row>
    <row r="143" spans="1:102" s="22" customFormat="1" ht="30.75" hidden="1" customHeight="1" x14ac:dyDescent="0.3">
      <c r="A143" s="86">
        <f t="shared" si="5"/>
        <v>43242</v>
      </c>
      <c r="B143" s="78">
        <f t="shared" si="4"/>
        <v>21</v>
      </c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7"/>
      <c r="W143" s="87"/>
      <c r="X143" s="87"/>
      <c r="Y143" s="87"/>
      <c r="Z143" s="87"/>
      <c r="AA143" s="87"/>
      <c r="AB143" s="72"/>
      <c r="AC143" s="72"/>
      <c r="AD143" s="72"/>
      <c r="AE143" s="72"/>
      <c r="AF143" s="72"/>
      <c r="AG143" s="72"/>
      <c r="AH143" s="72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57"/>
      <c r="BE143" s="57"/>
      <c r="BF143" s="57"/>
      <c r="BG143" s="57"/>
      <c r="BH143" s="57"/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57"/>
      <c r="CG143" s="57"/>
      <c r="CH143" s="57"/>
      <c r="CI143" s="57"/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</row>
    <row r="144" spans="1:102" s="22" customFormat="1" ht="30.75" hidden="1" customHeight="1" x14ac:dyDescent="0.3">
      <c r="A144" s="86">
        <f t="shared" si="5"/>
        <v>43243</v>
      </c>
      <c r="B144" s="78">
        <f t="shared" si="4"/>
        <v>21</v>
      </c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7"/>
      <c r="Y144" s="87"/>
      <c r="Z144" s="87"/>
      <c r="AA144" s="87"/>
      <c r="AB144" s="72"/>
      <c r="AC144" s="72"/>
      <c r="AD144" s="72"/>
      <c r="AE144" s="72"/>
      <c r="AF144" s="72"/>
      <c r="AG144" s="72"/>
      <c r="AH144" s="72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  <c r="BD144" s="57"/>
      <c r="BE144" s="57"/>
      <c r="BF144" s="57"/>
      <c r="BG144" s="57"/>
      <c r="BH144" s="57"/>
      <c r="BI144" s="57"/>
      <c r="BJ144" s="57"/>
      <c r="BK144" s="57"/>
      <c r="BL144" s="57"/>
      <c r="BM144" s="57"/>
      <c r="BN144" s="57"/>
      <c r="BO144" s="57"/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57"/>
      <c r="CE144" s="57"/>
      <c r="CF144" s="57"/>
      <c r="CG144" s="57"/>
      <c r="CH144" s="57"/>
      <c r="CI144" s="57"/>
      <c r="CJ144" s="57"/>
      <c r="CK144" s="57"/>
      <c r="CL144" s="57"/>
      <c r="CM144" s="57"/>
      <c r="CN144" s="57"/>
      <c r="CO144" s="57"/>
      <c r="CP144" s="57"/>
      <c r="CQ144" s="57"/>
      <c r="CR144" s="57"/>
      <c r="CS144" s="57"/>
      <c r="CT144" s="57"/>
      <c r="CU144" s="57"/>
      <c r="CV144" s="57"/>
      <c r="CW144" s="57"/>
      <c r="CX144" s="57"/>
    </row>
    <row r="145" spans="1:102" s="22" customFormat="1" ht="30.75" hidden="1" customHeight="1" x14ac:dyDescent="0.3">
      <c r="A145" s="86">
        <f t="shared" si="5"/>
        <v>43244</v>
      </c>
      <c r="B145" s="78">
        <f t="shared" si="4"/>
        <v>21</v>
      </c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/>
      <c r="X145" s="87"/>
      <c r="Y145" s="87"/>
      <c r="Z145" s="87"/>
      <c r="AA145" s="87"/>
      <c r="AB145" s="72"/>
      <c r="AC145" s="72"/>
      <c r="AD145" s="72"/>
      <c r="AE145" s="72"/>
      <c r="AF145" s="72"/>
      <c r="AG145" s="72"/>
      <c r="AH145" s="72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  <c r="AY145" s="57"/>
      <c r="AZ145" s="57"/>
      <c r="BA145" s="57"/>
      <c r="BB145" s="57"/>
      <c r="BC145" s="57"/>
      <c r="BD145" s="57"/>
      <c r="BE145" s="57"/>
      <c r="BF145" s="57"/>
      <c r="BG145" s="57"/>
      <c r="BH145" s="57"/>
      <c r="BI145" s="57"/>
      <c r="BJ145" s="57"/>
      <c r="BK145" s="57"/>
      <c r="BL145" s="57"/>
      <c r="BM145" s="57"/>
      <c r="BN145" s="57"/>
      <c r="BO145" s="57"/>
      <c r="BP145" s="57"/>
      <c r="BQ145" s="57"/>
      <c r="BR145" s="57"/>
      <c r="BS145" s="57"/>
      <c r="BT145" s="57"/>
      <c r="BU145" s="57"/>
      <c r="BV145" s="57"/>
      <c r="BW145" s="57"/>
      <c r="BX145" s="57"/>
      <c r="BY145" s="57"/>
      <c r="BZ145" s="57"/>
      <c r="CA145" s="57"/>
      <c r="CB145" s="57"/>
      <c r="CC145" s="57"/>
      <c r="CD145" s="57"/>
      <c r="CE145" s="57"/>
      <c r="CF145" s="57"/>
      <c r="CG145" s="57"/>
      <c r="CH145" s="57"/>
      <c r="CI145" s="57"/>
      <c r="CJ145" s="57"/>
      <c r="CK145" s="57"/>
      <c r="CL145" s="57"/>
      <c r="CM145" s="57"/>
      <c r="CN145" s="57"/>
      <c r="CO145" s="57"/>
      <c r="CP145" s="57"/>
      <c r="CQ145" s="57"/>
      <c r="CR145" s="57"/>
      <c r="CS145" s="57"/>
      <c r="CT145" s="57"/>
      <c r="CU145" s="57"/>
      <c r="CV145" s="57"/>
      <c r="CW145" s="57"/>
      <c r="CX145" s="57"/>
    </row>
    <row r="146" spans="1:102" s="22" customFormat="1" ht="30.75" hidden="1" customHeight="1" x14ac:dyDescent="0.3">
      <c r="A146" s="86">
        <f t="shared" si="5"/>
        <v>43245</v>
      </c>
      <c r="B146" s="78">
        <f t="shared" si="4"/>
        <v>21</v>
      </c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  <c r="W146" s="87"/>
      <c r="X146" s="87"/>
      <c r="Y146" s="87"/>
      <c r="Z146" s="87"/>
      <c r="AA146" s="87"/>
      <c r="AB146" s="72"/>
      <c r="AC146" s="72"/>
      <c r="AD146" s="72"/>
      <c r="AE146" s="72"/>
      <c r="AF146" s="72"/>
      <c r="AG146" s="72"/>
      <c r="AH146" s="72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57"/>
      <c r="BE146" s="57"/>
      <c r="BF146" s="57"/>
      <c r="BG146" s="57"/>
      <c r="BH146" s="57"/>
      <c r="BI146" s="57"/>
      <c r="BJ146" s="57"/>
      <c r="BK146" s="57"/>
      <c r="BL146" s="57"/>
      <c r="BM146" s="57"/>
      <c r="BN146" s="57"/>
      <c r="BO146" s="57"/>
      <c r="BP146" s="57"/>
      <c r="BQ146" s="57"/>
      <c r="BR146" s="57"/>
      <c r="BS146" s="57"/>
      <c r="BT146" s="57"/>
      <c r="BU146" s="57"/>
      <c r="BV146" s="57"/>
      <c r="BW146" s="57"/>
      <c r="BX146" s="57"/>
      <c r="BY146" s="57"/>
      <c r="BZ146" s="57"/>
      <c r="CA146" s="57"/>
      <c r="CB146" s="57"/>
      <c r="CC146" s="57"/>
      <c r="CD146" s="57"/>
      <c r="CE146" s="57"/>
      <c r="CF146" s="57"/>
      <c r="CG146" s="57"/>
      <c r="CH146" s="57"/>
      <c r="CI146" s="57"/>
      <c r="CJ146" s="57"/>
      <c r="CK146" s="57"/>
      <c r="CL146" s="57"/>
      <c r="CM146" s="57"/>
      <c r="CN146" s="57"/>
      <c r="CO146" s="57"/>
      <c r="CP146" s="57"/>
      <c r="CQ146" s="57"/>
      <c r="CR146" s="57"/>
      <c r="CS146" s="57"/>
      <c r="CT146" s="57"/>
      <c r="CU146" s="57"/>
      <c r="CV146" s="57"/>
      <c r="CW146" s="57"/>
      <c r="CX146" s="57"/>
    </row>
    <row r="147" spans="1:102" s="22" customFormat="1" ht="30.75" hidden="1" customHeight="1" x14ac:dyDescent="0.3">
      <c r="A147" s="86">
        <f t="shared" si="5"/>
        <v>43246</v>
      </c>
      <c r="B147" s="78">
        <f t="shared" si="4"/>
        <v>21</v>
      </c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7"/>
      <c r="W147" s="87"/>
      <c r="X147" s="87"/>
      <c r="Y147" s="87"/>
      <c r="Z147" s="87"/>
      <c r="AA147" s="87"/>
      <c r="AB147" s="72"/>
      <c r="AC147" s="72"/>
      <c r="AD147" s="72"/>
      <c r="AE147" s="72"/>
      <c r="AF147" s="72"/>
      <c r="AG147" s="72"/>
      <c r="AH147" s="72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  <c r="BD147" s="57"/>
      <c r="BE147" s="57"/>
      <c r="BF147" s="57"/>
      <c r="BG147" s="57"/>
      <c r="BH147" s="57"/>
      <c r="BI147" s="57"/>
      <c r="BJ147" s="57"/>
      <c r="BK147" s="57"/>
      <c r="BL147" s="57"/>
      <c r="BM147" s="57"/>
      <c r="BN147" s="57"/>
      <c r="BO147" s="57"/>
      <c r="BP147" s="57"/>
      <c r="BQ147" s="57"/>
      <c r="BR147" s="57"/>
      <c r="BS147" s="57"/>
      <c r="BT147" s="57"/>
      <c r="BU147" s="57"/>
      <c r="BV147" s="57"/>
      <c r="BW147" s="57"/>
      <c r="BX147" s="57"/>
      <c r="BY147" s="57"/>
      <c r="BZ147" s="57"/>
      <c r="CA147" s="57"/>
      <c r="CB147" s="57"/>
      <c r="CC147" s="57"/>
      <c r="CD147" s="57"/>
      <c r="CE147" s="57"/>
      <c r="CF147" s="57"/>
      <c r="CG147" s="57"/>
      <c r="CH147" s="57"/>
      <c r="CI147" s="57"/>
      <c r="CJ147" s="57"/>
      <c r="CK147" s="57"/>
      <c r="CL147" s="57"/>
      <c r="CM147" s="57"/>
      <c r="CN147" s="57"/>
      <c r="CO147" s="57"/>
      <c r="CP147" s="57"/>
      <c r="CQ147" s="57"/>
      <c r="CR147" s="57"/>
      <c r="CS147" s="57"/>
      <c r="CT147" s="57"/>
      <c r="CU147" s="57"/>
      <c r="CV147" s="57"/>
      <c r="CW147" s="57"/>
      <c r="CX147" s="57"/>
    </row>
    <row r="148" spans="1:102" s="22" customFormat="1" ht="30.75" hidden="1" customHeight="1" x14ac:dyDescent="0.3">
      <c r="A148" s="86">
        <f t="shared" si="5"/>
        <v>43247</v>
      </c>
      <c r="B148" s="78">
        <f t="shared" si="4"/>
        <v>21</v>
      </c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7"/>
      <c r="Y148" s="87"/>
      <c r="Z148" s="87"/>
      <c r="AA148" s="87"/>
      <c r="AB148" s="72"/>
      <c r="AC148" s="72"/>
      <c r="AD148" s="72"/>
      <c r="AE148" s="72"/>
      <c r="AF148" s="72"/>
      <c r="AG148" s="72"/>
      <c r="AH148" s="72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  <c r="BD148" s="57"/>
      <c r="BE148" s="57"/>
      <c r="BF148" s="57"/>
      <c r="BG148" s="57"/>
      <c r="BH148" s="57"/>
      <c r="BI148" s="57"/>
      <c r="BJ148" s="57"/>
      <c r="BK148" s="57"/>
      <c r="BL148" s="57"/>
      <c r="BM148" s="57"/>
      <c r="BN148" s="57"/>
      <c r="BO148" s="57"/>
      <c r="BP148" s="57"/>
      <c r="BQ148" s="57"/>
      <c r="BR148" s="57"/>
      <c r="BS148" s="57"/>
      <c r="BT148" s="57"/>
      <c r="BU148" s="57"/>
      <c r="BV148" s="57"/>
      <c r="BW148" s="57"/>
      <c r="BX148" s="57"/>
      <c r="BY148" s="57"/>
      <c r="BZ148" s="57"/>
      <c r="CA148" s="57"/>
      <c r="CB148" s="57"/>
      <c r="CC148" s="57"/>
      <c r="CD148" s="57"/>
      <c r="CE148" s="57"/>
      <c r="CF148" s="57"/>
      <c r="CG148" s="57"/>
      <c r="CH148" s="57"/>
      <c r="CI148" s="57"/>
      <c r="CJ148" s="57"/>
      <c r="CK148" s="57"/>
      <c r="CL148" s="57"/>
      <c r="CM148" s="57"/>
      <c r="CN148" s="57"/>
      <c r="CO148" s="57"/>
      <c r="CP148" s="57"/>
      <c r="CQ148" s="57"/>
      <c r="CR148" s="57"/>
      <c r="CS148" s="57"/>
      <c r="CT148" s="57"/>
      <c r="CU148" s="57"/>
      <c r="CV148" s="57"/>
      <c r="CW148" s="57"/>
      <c r="CX148" s="57"/>
    </row>
    <row r="149" spans="1:102" s="22" customFormat="1" ht="30.75" hidden="1" customHeight="1" x14ac:dyDescent="0.3">
      <c r="A149" s="86">
        <f t="shared" si="5"/>
        <v>43248</v>
      </c>
      <c r="B149" s="78">
        <f t="shared" si="4"/>
        <v>22</v>
      </c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  <c r="Z149" s="87"/>
      <c r="AA149" s="87"/>
      <c r="AB149" s="72"/>
      <c r="AC149" s="72"/>
      <c r="AD149" s="72"/>
      <c r="AE149" s="72"/>
      <c r="AF149" s="72"/>
      <c r="AG149" s="72"/>
      <c r="AH149" s="72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  <c r="BD149" s="57"/>
      <c r="BE149" s="57"/>
      <c r="BF149" s="57"/>
      <c r="BG149" s="57"/>
      <c r="BH149" s="57"/>
      <c r="BI149" s="57"/>
      <c r="BJ149" s="57"/>
      <c r="BK149" s="57"/>
      <c r="BL149" s="57"/>
      <c r="BM149" s="57"/>
      <c r="BN149" s="57"/>
      <c r="BO149" s="57"/>
      <c r="BP149" s="57"/>
      <c r="BQ149" s="57"/>
      <c r="BR149" s="57"/>
      <c r="BS149" s="57"/>
      <c r="BT149" s="57"/>
      <c r="BU149" s="57"/>
      <c r="BV149" s="57"/>
      <c r="BW149" s="57"/>
      <c r="BX149" s="57"/>
      <c r="BY149" s="57"/>
      <c r="BZ149" s="57"/>
      <c r="CA149" s="57"/>
      <c r="CB149" s="57"/>
      <c r="CC149" s="57"/>
      <c r="CD149" s="57"/>
      <c r="CE149" s="57"/>
      <c r="CF149" s="57"/>
      <c r="CG149" s="57"/>
      <c r="CH149" s="57"/>
      <c r="CI149" s="57"/>
      <c r="CJ149" s="57"/>
      <c r="CK149" s="57"/>
      <c r="CL149" s="57"/>
      <c r="CM149" s="57"/>
      <c r="CN149" s="57"/>
      <c r="CO149" s="57"/>
      <c r="CP149" s="57"/>
      <c r="CQ149" s="57"/>
      <c r="CR149" s="57"/>
      <c r="CS149" s="57"/>
      <c r="CT149" s="57"/>
      <c r="CU149" s="57"/>
      <c r="CV149" s="57"/>
      <c r="CW149" s="57"/>
      <c r="CX149" s="57"/>
    </row>
    <row r="150" spans="1:102" s="22" customFormat="1" ht="30.75" hidden="1" customHeight="1" x14ac:dyDescent="0.3">
      <c r="A150" s="86">
        <f t="shared" si="5"/>
        <v>43249</v>
      </c>
      <c r="B150" s="78">
        <f t="shared" si="4"/>
        <v>22</v>
      </c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7"/>
      <c r="W150" s="87"/>
      <c r="X150" s="87"/>
      <c r="Y150" s="87"/>
      <c r="Z150" s="87"/>
      <c r="AA150" s="87"/>
      <c r="AB150" s="72"/>
      <c r="AC150" s="72"/>
      <c r="AD150" s="72"/>
      <c r="AE150" s="72"/>
      <c r="AF150" s="72"/>
      <c r="AG150" s="72"/>
      <c r="AH150" s="72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  <c r="BD150" s="57"/>
      <c r="BE150" s="57"/>
      <c r="BF150" s="57"/>
      <c r="BG150" s="57"/>
      <c r="BH150" s="57"/>
      <c r="BI150" s="57"/>
      <c r="BJ150" s="57"/>
      <c r="BK150" s="57"/>
      <c r="BL150" s="57"/>
      <c r="BM150" s="57"/>
      <c r="BN150" s="57"/>
      <c r="BO150" s="57"/>
      <c r="BP150" s="57"/>
      <c r="BQ150" s="57"/>
      <c r="BR150" s="57"/>
      <c r="BS150" s="57"/>
      <c r="BT150" s="57"/>
      <c r="BU150" s="57"/>
      <c r="BV150" s="57"/>
      <c r="BW150" s="57"/>
      <c r="BX150" s="57"/>
      <c r="BY150" s="57"/>
      <c r="BZ150" s="57"/>
      <c r="CA150" s="57"/>
      <c r="CB150" s="57"/>
      <c r="CC150" s="57"/>
      <c r="CD150" s="57"/>
      <c r="CE150" s="57"/>
      <c r="CF150" s="57"/>
      <c r="CG150" s="57"/>
      <c r="CH150" s="57"/>
      <c r="CI150" s="57"/>
      <c r="CJ150" s="57"/>
      <c r="CK150" s="57"/>
      <c r="CL150" s="57"/>
      <c r="CM150" s="57"/>
      <c r="CN150" s="57"/>
      <c r="CO150" s="57"/>
      <c r="CP150" s="57"/>
      <c r="CQ150" s="57"/>
      <c r="CR150" s="57"/>
      <c r="CS150" s="57"/>
      <c r="CT150" s="57"/>
      <c r="CU150" s="57"/>
      <c r="CV150" s="57"/>
      <c r="CW150" s="57"/>
      <c r="CX150" s="57"/>
    </row>
    <row r="151" spans="1:102" s="22" customFormat="1" ht="30.75" hidden="1" customHeight="1" x14ac:dyDescent="0.3">
      <c r="A151" s="86">
        <f t="shared" si="5"/>
        <v>43250</v>
      </c>
      <c r="B151" s="78">
        <f t="shared" si="4"/>
        <v>22</v>
      </c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7"/>
      <c r="W151" s="87"/>
      <c r="X151" s="87"/>
      <c r="Y151" s="87"/>
      <c r="Z151" s="87"/>
      <c r="AA151" s="87"/>
      <c r="AB151" s="72"/>
      <c r="AC151" s="72"/>
      <c r="AD151" s="72"/>
      <c r="AE151" s="72"/>
      <c r="AF151" s="72"/>
      <c r="AG151" s="72"/>
      <c r="AH151" s="72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  <c r="BJ151" s="57"/>
      <c r="BK151" s="57"/>
      <c r="BL151" s="57"/>
      <c r="BM151" s="57"/>
      <c r="BN151" s="57"/>
      <c r="BO151" s="57"/>
      <c r="BP151" s="57"/>
      <c r="BQ151" s="57"/>
      <c r="BR151" s="57"/>
      <c r="BS151" s="57"/>
      <c r="BT151" s="57"/>
      <c r="BU151" s="57"/>
      <c r="BV151" s="57"/>
      <c r="BW151" s="57"/>
      <c r="BX151" s="57"/>
      <c r="BY151" s="57"/>
      <c r="BZ151" s="57"/>
      <c r="CA151" s="57"/>
      <c r="CB151" s="57"/>
      <c r="CC151" s="57"/>
      <c r="CD151" s="57"/>
      <c r="CE151" s="57"/>
      <c r="CF151" s="57"/>
      <c r="CG151" s="57"/>
      <c r="CH151" s="57"/>
      <c r="CI151" s="57"/>
      <c r="CJ151" s="57"/>
      <c r="CK151" s="57"/>
      <c r="CL151" s="57"/>
      <c r="CM151" s="57"/>
      <c r="CN151" s="57"/>
      <c r="CO151" s="57"/>
      <c r="CP151" s="57"/>
      <c r="CQ151" s="57"/>
      <c r="CR151" s="57"/>
      <c r="CS151" s="57"/>
      <c r="CT151" s="57"/>
      <c r="CU151" s="57"/>
      <c r="CV151" s="57"/>
      <c r="CW151" s="57"/>
      <c r="CX151" s="57"/>
    </row>
    <row r="152" spans="1:102" s="22" customFormat="1" ht="30.75" hidden="1" customHeight="1" x14ac:dyDescent="0.3">
      <c r="A152" s="86">
        <f t="shared" si="5"/>
        <v>43251</v>
      </c>
      <c r="B152" s="78">
        <f t="shared" si="4"/>
        <v>22</v>
      </c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/>
      <c r="X152" s="87"/>
      <c r="Y152" s="87"/>
      <c r="Z152" s="87"/>
      <c r="AA152" s="87"/>
      <c r="AB152" s="72"/>
      <c r="AC152" s="72"/>
      <c r="AD152" s="72"/>
      <c r="AE152" s="72"/>
      <c r="AF152" s="72"/>
      <c r="AG152" s="72"/>
      <c r="AH152" s="72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  <c r="BD152" s="57"/>
      <c r="BE152" s="57"/>
      <c r="BF152" s="57"/>
      <c r="BG152" s="57"/>
      <c r="BH152" s="57"/>
      <c r="BI152" s="57"/>
      <c r="BJ152" s="57"/>
      <c r="BK152" s="57"/>
      <c r="BL152" s="57"/>
      <c r="BM152" s="57"/>
      <c r="BN152" s="57"/>
      <c r="BO152" s="57"/>
      <c r="BP152" s="57"/>
      <c r="BQ152" s="57"/>
      <c r="BR152" s="57"/>
      <c r="BS152" s="57"/>
      <c r="BT152" s="57"/>
      <c r="BU152" s="57"/>
      <c r="BV152" s="57"/>
      <c r="BW152" s="57"/>
      <c r="BX152" s="57"/>
      <c r="BY152" s="57"/>
      <c r="BZ152" s="57"/>
      <c r="CA152" s="57"/>
      <c r="CB152" s="57"/>
      <c r="CC152" s="57"/>
      <c r="CD152" s="57"/>
      <c r="CE152" s="57"/>
      <c r="CF152" s="57"/>
      <c r="CG152" s="57"/>
      <c r="CH152" s="57"/>
      <c r="CI152" s="57"/>
      <c r="CJ152" s="57"/>
      <c r="CK152" s="57"/>
      <c r="CL152" s="57"/>
      <c r="CM152" s="57"/>
      <c r="CN152" s="57"/>
      <c r="CO152" s="57"/>
      <c r="CP152" s="57"/>
      <c r="CQ152" s="57"/>
      <c r="CR152" s="57"/>
      <c r="CS152" s="57"/>
      <c r="CT152" s="57"/>
      <c r="CU152" s="57"/>
      <c r="CV152" s="57"/>
      <c r="CW152" s="57"/>
      <c r="CX152" s="57"/>
    </row>
    <row r="153" spans="1:102" s="22" customFormat="1" ht="30.75" hidden="1" customHeight="1" x14ac:dyDescent="0.3">
      <c r="A153" s="86">
        <f t="shared" si="5"/>
        <v>43252</v>
      </c>
      <c r="B153" s="78">
        <f t="shared" si="4"/>
        <v>22</v>
      </c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  <c r="AA153" s="87"/>
      <c r="AB153" s="72"/>
      <c r="AC153" s="72"/>
      <c r="AD153" s="72"/>
      <c r="AE153" s="72"/>
      <c r="AF153" s="72"/>
      <c r="AG153" s="72"/>
      <c r="AH153" s="72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  <c r="BD153" s="57"/>
      <c r="BE153" s="57"/>
      <c r="BF153" s="57"/>
      <c r="BG153" s="57"/>
      <c r="BH153" s="57"/>
      <c r="BI153" s="57"/>
      <c r="BJ153" s="57"/>
      <c r="BK153" s="57"/>
      <c r="BL153" s="57"/>
      <c r="BM153" s="57"/>
      <c r="BN153" s="57"/>
      <c r="BO153" s="57"/>
      <c r="BP153" s="57"/>
      <c r="BQ153" s="57"/>
      <c r="BR153" s="57"/>
      <c r="BS153" s="57"/>
      <c r="BT153" s="57"/>
      <c r="BU153" s="57"/>
      <c r="BV153" s="57"/>
      <c r="BW153" s="57"/>
      <c r="BX153" s="57"/>
      <c r="BY153" s="57"/>
      <c r="BZ153" s="57"/>
      <c r="CA153" s="57"/>
      <c r="CB153" s="57"/>
      <c r="CC153" s="57"/>
      <c r="CD153" s="57"/>
      <c r="CE153" s="57"/>
      <c r="CF153" s="57"/>
      <c r="CG153" s="57"/>
      <c r="CH153" s="57"/>
      <c r="CI153" s="57"/>
      <c r="CJ153" s="57"/>
      <c r="CK153" s="57"/>
      <c r="CL153" s="57"/>
      <c r="CM153" s="57"/>
      <c r="CN153" s="57"/>
      <c r="CO153" s="57"/>
      <c r="CP153" s="57"/>
      <c r="CQ153" s="57"/>
      <c r="CR153" s="57"/>
      <c r="CS153" s="57"/>
      <c r="CT153" s="57"/>
      <c r="CU153" s="57"/>
      <c r="CV153" s="57"/>
      <c r="CW153" s="57"/>
      <c r="CX153" s="57"/>
    </row>
    <row r="154" spans="1:102" s="22" customFormat="1" ht="30.75" hidden="1" customHeight="1" x14ac:dyDescent="0.3">
      <c r="A154" s="86">
        <f t="shared" si="5"/>
        <v>43253</v>
      </c>
      <c r="B154" s="78">
        <f t="shared" si="4"/>
        <v>22</v>
      </c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  <c r="Z154" s="87"/>
      <c r="AA154" s="87"/>
      <c r="AB154" s="72"/>
      <c r="AC154" s="72"/>
      <c r="AD154" s="72"/>
      <c r="AE154" s="72"/>
      <c r="AF154" s="72"/>
      <c r="AG154" s="72"/>
      <c r="AH154" s="72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BN154" s="57"/>
      <c r="BO154" s="57"/>
      <c r="BP154" s="57"/>
      <c r="BQ154" s="57"/>
      <c r="BR154" s="57"/>
      <c r="BS154" s="57"/>
      <c r="BT154" s="57"/>
      <c r="BU154" s="57"/>
      <c r="BV154" s="57"/>
      <c r="BW154" s="57"/>
      <c r="BX154" s="57"/>
      <c r="BY154" s="57"/>
      <c r="BZ154" s="57"/>
      <c r="CA154" s="57"/>
      <c r="CB154" s="57"/>
      <c r="CC154" s="57"/>
      <c r="CD154" s="57"/>
      <c r="CE154" s="57"/>
      <c r="CF154" s="57"/>
      <c r="CG154" s="57"/>
      <c r="CH154" s="57"/>
      <c r="CI154" s="57"/>
      <c r="CJ154" s="57"/>
      <c r="CK154" s="57"/>
      <c r="CL154" s="57"/>
      <c r="CM154" s="57"/>
      <c r="CN154" s="57"/>
      <c r="CO154" s="57"/>
      <c r="CP154" s="57"/>
      <c r="CQ154" s="57"/>
      <c r="CR154" s="57"/>
      <c r="CS154" s="57"/>
      <c r="CT154" s="57"/>
      <c r="CU154" s="57"/>
      <c r="CV154" s="57"/>
      <c r="CW154" s="57"/>
      <c r="CX154" s="57"/>
    </row>
    <row r="155" spans="1:102" s="22" customFormat="1" ht="30.75" hidden="1" customHeight="1" x14ac:dyDescent="0.3">
      <c r="A155" s="86">
        <f t="shared" si="5"/>
        <v>43254</v>
      </c>
      <c r="B155" s="78">
        <f t="shared" si="4"/>
        <v>22</v>
      </c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  <c r="Z155" s="87"/>
      <c r="AA155" s="87"/>
      <c r="AB155" s="72"/>
      <c r="AC155" s="72"/>
      <c r="AD155" s="72"/>
      <c r="AE155" s="72"/>
      <c r="AF155" s="72"/>
      <c r="AG155" s="72"/>
      <c r="AH155" s="72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  <c r="BD155" s="57"/>
      <c r="BE155" s="57"/>
      <c r="BF155" s="57"/>
      <c r="BG155" s="57"/>
      <c r="BH155" s="57"/>
      <c r="BI155" s="57"/>
      <c r="BJ155" s="57"/>
      <c r="BK155" s="57"/>
      <c r="BL155" s="57"/>
      <c r="BM155" s="57"/>
      <c r="BN155" s="57"/>
      <c r="BO155" s="57"/>
      <c r="BP155" s="57"/>
      <c r="BQ155" s="57"/>
      <c r="BR155" s="57"/>
      <c r="BS155" s="57"/>
      <c r="BT155" s="57"/>
      <c r="BU155" s="57"/>
      <c r="BV155" s="57"/>
      <c r="BW155" s="57"/>
      <c r="BX155" s="57"/>
      <c r="BY155" s="57"/>
      <c r="BZ155" s="57"/>
      <c r="CA155" s="57"/>
      <c r="CB155" s="57"/>
      <c r="CC155" s="57"/>
      <c r="CD155" s="57"/>
      <c r="CE155" s="57"/>
      <c r="CF155" s="57"/>
      <c r="CG155" s="57"/>
      <c r="CH155" s="57"/>
      <c r="CI155" s="57"/>
      <c r="CJ155" s="57"/>
      <c r="CK155" s="57"/>
      <c r="CL155" s="57"/>
      <c r="CM155" s="57"/>
      <c r="CN155" s="57"/>
      <c r="CO155" s="57"/>
      <c r="CP155" s="57"/>
      <c r="CQ155" s="57"/>
      <c r="CR155" s="57"/>
      <c r="CS155" s="57"/>
      <c r="CT155" s="57"/>
      <c r="CU155" s="57"/>
      <c r="CV155" s="57"/>
      <c r="CW155" s="57"/>
      <c r="CX155" s="57"/>
    </row>
    <row r="156" spans="1:102" s="22" customFormat="1" ht="30.75" hidden="1" customHeight="1" x14ac:dyDescent="0.3">
      <c r="A156" s="86">
        <f t="shared" si="5"/>
        <v>43255</v>
      </c>
      <c r="B156" s="78">
        <f t="shared" si="4"/>
        <v>23</v>
      </c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  <c r="W156" s="87"/>
      <c r="X156" s="87"/>
      <c r="Y156" s="87"/>
      <c r="Z156" s="87"/>
      <c r="AA156" s="87"/>
      <c r="AB156" s="72"/>
      <c r="AC156" s="72"/>
      <c r="AD156" s="72"/>
      <c r="AE156" s="72"/>
      <c r="AF156" s="72"/>
      <c r="AG156" s="72"/>
      <c r="AH156" s="72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  <c r="BD156" s="57"/>
      <c r="BE156" s="57"/>
      <c r="BF156" s="57"/>
      <c r="BG156" s="57"/>
      <c r="BH156" s="57"/>
      <c r="BI156" s="57"/>
      <c r="BJ156" s="57"/>
      <c r="BK156" s="57"/>
      <c r="BL156" s="57"/>
      <c r="BM156" s="57"/>
      <c r="BN156" s="57"/>
      <c r="BO156" s="57"/>
      <c r="BP156" s="57"/>
      <c r="BQ156" s="57"/>
      <c r="BR156" s="57"/>
      <c r="BS156" s="57"/>
      <c r="BT156" s="57"/>
      <c r="BU156" s="57"/>
      <c r="BV156" s="57"/>
      <c r="BW156" s="57"/>
      <c r="BX156" s="57"/>
      <c r="BY156" s="57"/>
      <c r="BZ156" s="57"/>
      <c r="CA156" s="57"/>
      <c r="CB156" s="57"/>
      <c r="CC156" s="57"/>
      <c r="CD156" s="57"/>
      <c r="CE156" s="57"/>
      <c r="CF156" s="57"/>
      <c r="CG156" s="57"/>
      <c r="CH156" s="57"/>
      <c r="CI156" s="57"/>
      <c r="CJ156" s="57"/>
      <c r="CK156" s="57"/>
      <c r="CL156" s="57"/>
      <c r="CM156" s="57"/>
      <c r="CN156" s="57"/>
      <c r="CO156" s="57"/>
      <c r="CP156" s="57"/>
      <c r="CQ156" s="57"/>
      <c r="CR156" s="57"/>
      <c r="CS156" s="57"/>
      <c r="CT156" s="57"/>
      <c r="CU156" s="57"/>
      <c r="CV156" s="57"/>
      <c r="CW156" s="57"/>
      <c r="CX156" s="57"/>
    </row>
    <row r="157" spans="1:102" s="22" customFormat="1" ht="30.75" hidden="1" customHeight="1" x14ac:dyDescent="0.3">
      <c r="A157" s="86">
        <f t="shared" si="5"/>
        <v>43256</v>
      </c>
      <c r="B157" s="78">
        <f t="shared" si="4"/>
        <v>23</v>
      </c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  <c r="AA157" s="87"/>
      <c r="AB157" s="72"/>
      <c r="AC157" s="72"/>
      <c r="AD157" s="72"/>
      <c r="AE157" s="72"/>
      <c r="AF157" s="72"/>
      <c r="AG157" s="72"/>
      <c r="AH157" s="72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BN157" s="57"/>
      <c r="BO157" s="57"/>
      <c r="BP157" s="57"/>
      <c r="BQ157" s="57"/>
      <c r="BR157" s="57"/>
      <c r="BS157" s="57"/>
      <c r="BT157" s="57"/>
      <c r="BU157" s="57"/>
      <c r="BV157" s="57"/>
      <c r="BW157" s="57"/>
      <c r="BX157" s="57"/>
      <c r="BY157" s="57"/>
      <c r="BZ157" s="57"/>
      <c r="CA157" s="57"/>
      <c r="CB157" s="57"/>
      <c r="CC157" s="57"/>
      <c r="CD157" s="57"/>
      <c r="CE157" s="57"/>
      <c r="CF157" s="57"/>
      <c r="CG157" s="57"/>
      <c r="CH157" s="57"/>
      <c r="CI157" s="57"/>
      <c r="CJ157" s="57"/>
      <c r="CK157" s="57"/>
      <c r="CL157" s="57"/>
      <c r="CM157" s="57"/>
      <c r="CN157" s="57"/>
      <c r="CO157" s="57"/>
      <c r="CP157" s="57"/>
      <c r="CQ157" s="57"/>
      <c r="CR157" s="57"/>
      <c r="CS157" s="57"/>
      <c r="CT157" s="57"/>
      <c r="CU157" s="57"/>
      <c r="CV157" s="57"/>
      <c r="CW157" s="57"/>
      <c r="CX157" s="57"/>
    </row>
    <row r="158" spans="1:102" s="22" customFormat="1" ht="30.75" hidden="1" customHeight="1" x14ac:dyDescent="0.3">
      <c r="A158" s="86">
        <f t="shared" si="5"/>
        <v>43257</v>
      </c>
      <c r="B158" s="78">
        <f t="shared" si="4"/>
        <v>23</v>
      </c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7"/>
      <c r="W158" s="87"/>
      <c r="X158" s="87"/>
      <c r="Y158" s="87"/>
      <c r="Z158" s="87"/>
      <c r="AA158" s="87"/>
      <c r="AB158" s="72"/>
      <c r="AC158" s="72"/>
      <c r="AD158" s="72"/>
      <c r="AE158" s="72"/>
      <c r="AF158" s="72"/>
      <c r="AG158" s="72"/>
      <c r="AH158" s="72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  <c r="BD158" s="57"/>
      <c r="BE158" s="57"/>
      <c r="BF158" s="57"/>
      <c r="BG158" s="57"/>
      <c r="BH158" s="57"/>
      <c r="BI158" s="57"/>
      <c r="BJ158" s="57"/>
      <c r="BK158" s="57"/>
      <c r="BL158" s="57"/>
      <c r="BM158" s="57"/>
      <c r="BN158" s="57"/>
      <c r="BO158" s="57"/>
      <c r="BP158" s="57"/>
      <c r="BQ158" s="57"/>
      <c r="BR158" s="57"/>
      <c r="BS158" s="57"/>
      <c r="BT158" s="57"/>
      <c r="BU158" s="57"/>
      <c r="BV158" s="57"/>
      <c r="BW158" s="57"/>
      <c r="BX158" s="57"/>
      <c r="BY158" s="57"/>
      <c r="BZ158" s="57"/>
      <c r="CA158" s="57"/>
      <c r="CB158" s="57"/>
      <c r="CC158" s="57"/>
      <c r="CD158" s="57"/>
      <c r="CE158" s="57"/>
      <c r="CF158" s="57"/>
      <c r="CG158" s="57"/>
      <c r="CH158" s="57"/>
      <c r="CI158" s="57"/>
      <c r="CJ158" s="57"/>
      <c r="CK158" s="57"/>
      <c r="CL158" s="57"/>
      <c r="CM158" s="57"/>
      <c r="CN158" s="57"/>
      <c r="CO158" s="57"/>
      <c r="CP158" s="57"/>
      <c r="CQ158" s="57"/>
      <c r="CR158" s="57"/>
      <c r="CS158" s="57"/>
      <c r="CT158" s="57"/>
      <c r="CU158" s="57"/>
      <c r="CV158" s="57"/>
      <c r="CW158" s="57"/>
      <c r="CX158" s="57"/>
    </row>
    <row r="159" spans="1:102" s="22" customFormat="1" ht="30.75" hidden="1" customHeight="1" x14ac:dyDescent="0.3">
      <c r="A159" s="86">
        <f t="shared" si="5"/>
        <v>43258</v>
      </c>
      <c r="B159" s="78">
        <f t="shared" si="4"/>
        <v>23</v>
      </c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72"/>
      <c r="AC159" s="72"/>
      <c r="AD159" s="72"/>
      <c r="AE159" s="72"/>
      <c r="AF159" s="72"/>
      <c r="AG159" s="72"/>
      <c r="AH159" s="72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  <c r="BD159" s="57"/>
      <c r="BE159" s="57"/>
      <c r="BF159" s="57"/>
      <c r="BG159" s="57"/>
      <c r="BH159" s="57"/>
      <c r="BI159" s="57"/>
      <c r="BJ159" s="57"/>
      <c r="BK159" s="57"/>
      <c r="BL159" s="57"/>
      <c r="BM159" s="57"/>
      <c r="BN159" s="57"/>
      <c r="BO159" s="57"/>
      <c r="BP159" s="57"/>
      <c r="BQ159" s="57"/>
      <c r="BR159" s="57"/>
      <c r="BS159" s="57"/>
      <c r="BT159" s="57"/>
      <c r="BU159" s="57"/>
      <c r="BV159" s="57"/>
      <c r="BW159" s="57"/>
      <c r="BX159" s="57"/>
      <c r="BY159" s="57"/>
      <c r="BZ159" s="57"/>
      <c r="CA159" s="57"/>
      <c r="CB159" s="57"/>
      <c r="CC159" s="57"/>
      <c r="CD159" s="57"/>
      <c r="CE159" s="57"/>
      <c r="CF159" s="57"/>
      <c r="CG159" s="57"/>
      <c r="CH159" s="57"/>
      <c r="CI159" s="57"/>
      <c r="CJ159" s="57"/>
      <c r="CK159" s="57"/>
      <c r="CL159" s="57"/>
      <c r="CM159" s="57"/>
      <c r="CN159" s="57"/>
      <c r="CO159" s="57"/>
      <c r="CP159" s="57"/>
      <c r="CQ159" s="57"/>
      <c r="CR159" s="57"/>
      <c r="CS159" s="57"/>
      <c r="CT159" s="57"/>
      <c r="CU159" s="57"/>
      <c r="CV159" s="57"/>
      <c r="CW159" s="57"/>
      <c r="CX159" s="57"/>
    </row>
    <row r="160" spans="1:102" s="22" customFormat="1" ht="30.75" hidden="1" customHeight="1" x14ac:dyDescent="0.3">
      <c r="A160" s="86">
        <f t="shared" si="5"/>
        <v>43259</v>
      </c>
      <c r="B160" s="78">
        <f t="shared" si="4"/>
        <v>23</v>
      </c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7"/>
      <c r="W160" s="87"/>
      <c r="X160" s="87"/>
      <c r="Y160" s="87"/>
      <c r="Z160" s="87"/>
      <c r="AA160" s="87"/>
      <c r="AB160" s="72"/>
      <c r="AC160" s="72"/>
      <c r="AD160" s="72"/>
      <c r="AE160" s="72"/>
      <c r="AF160" s="72"/>
      <c r="AG160" s="72"/>
      <c r="AH160" s="72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  <c r="BD160" s="57"/>
      <c r="BE160" s="57"/>
      <c r="BF160" s="57"/>
      <c r="BG160" s="57"/>
      <c r="BH160" s="57"/>
      <c r="BI160" s="57"/>
      <c r="BJ160" s="57"/>
      <c r="BK160" s="57"/>
      <c r="BL160" s="57"/>
      <c r="BM160" s="57"/>
      <c r="BN160" s="57"/>
      <c r="BO160" s="57"/>
      <c r="BP160" s="57"/>
      <c r="BQ160" s="57"/>
      <c r="BR160" s="57"/>
      <c r="BS160" s="57"/>
      <c r="BT160" s="57"/>
      <c r="BU160" s="57"/>
      <c r="BV160" s="57"/>
      <c r="BW160" s="57"/>
      <c r="BX160" s="57"/>
      <c r="BY160" s="57"/>
      <c r="BZ160" s="57"/>
      <c r="CA160" s="57"/>
      <c r="CB160" s="57"/>
      <c r="CC160" s="57"/>
      <c r="CD160" s="57"/>
      <c r="CE160" s="57"/>
      <c r="CF160" s="57"/>
      <c r="CG160" s="57"/>
      <c r="CH160" s="57"/>
      <c r="CI160" s="57"/>
      <c r="CJ160" s="57"/>
      <c r="CK160" s="57"/>
      <c r="CL160" s="57"/>
      <c r="CM160" s="57"/>
      <c r="CN160" s="57"/>
      <c r="CO160" s="57"/>
      <c r="CP160" s="57"/>
      <c r="CQ160" s="57"/>
      <c r="CR160" s="57"/>
      <c r="CS160" s="57"/>
      <c r="CT160" s="57"/>
      <c r="CU160" s="57"/>
      <c r="CV160" s="57"/>
      <c r="CW160" s="57"/>
      <c r="CX160" s="57"/>
    </row>
    <row r="161" spans="1:102" s="22" customFormat="1" ht="30.75" hidden="1" customHeight="1" x14ac:dyDescent="0.3">
      <c r="A161" s="86">
        <f t="shared" si="5"/>
        <v>43260</v>
      </c>
      <c r="B161" s="78">
        <f t="shared" si="4"/>
        <v>23</v>
      </c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  <c r="W161" s="87"/>
      <c r="X161" s="87"/>
      <c r="Y161" s="87"/>
      <c r="Z161" s="87"/>
      <c r="AA161" s="87"/>
      <c r="AB161" s="72"/>
      <c r="AC161" s="72"/>
      <c r="AD161" s="72"/>
      <c r="AE161" s="72"/>
      <c r="AF161" s="72"/>
      <c r="AG161" s="72"/>
      <c r="AH161" s="72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57"/>
      <c r="CS161" s="57"/>
      <c r="CT161" s="57"/>
      <c r="CU161" s="57"/>
      <c r="CV161" s="57"/>
      <c r="CW161" s="57"/>
      <c r="CX161" s="57"/>
    </row>
    <row r="162" spans="1:102" s="22" customFormat="1" ht="30.75" hidden="1" customHeight="1" x14ac:dyDescent="0.3">
      <c r="A162" s="86">
        <f t="shared" si="5"/>
        <v>43261</v>
      </c>
      <c r="B162" s="78">
        <f t="shared" si="4"/>
        <v>23</v>
      </c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  <c r="Z162" s="87"/>
      <c r="AA162" s="87"/>
      <c r="AB162" s="72"/>
      <c r="AC162" s="72"/>
      <c r="AD162" s="72"/>
      <c r="AE162" s="72"/>
      <c r="AF162" s="72"/>
      <c r="AG162" s="72"/>
      <c r="AH162" s="72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  <c r="BJ162" s="57"/>
      <c r="BK162" s="57"/>
      <c r="BL162" s="57"/>
      <c r="BM162" s="57"/>
      <c r="BN162" s="57"/>
      <c r="BO162" s="57"/>
      <c r="BP162" s="57"/>
      <c r="BQ162" s="57"/>
      <c r="BR162" s="57"/>
      <c r="BS162" s="57"/>
      <c r="BT162" s="57"/>
      <c r="BU162" s="57"/>
      <c r="BV162" s="57"/>
      <c r="BW162" s="57"/>
      <c r="BX162" s="57"/>
      <c r="BY162" s="57"/>
      <c r="BZ162" s="57"/>
      <c r="CA162" s="57"/>
      <c r="CB162" s="57"/>
      <c r="CC162" s="57"/>
      <c r="CD162" s="57"/>
      <c r="CE162" s="57"/>
      <c r="CF162" s="57"/>
      <c r="CG162" s="57"/>
      <c r="CH162" s="57"/>
      <c r="CI162" s="57"/>
      <c r="CJ162" s="57"/>
      <c r="CK162" s="57"/>
      <c r="CL162" s="57"/>
      <c r="CM162" s="57"/>
      <c r="CN162" s="57"/>
      <c r="CO162" s="57"/>
      <c r="CP162" s="57"/>
      <c r="CQ162" s="57"/>
      <c r="CR162" s="57"/>
      <c r="CS162" s="57"/>
      <c r="CT162" s="57"/>
      <c r="CU162" s="57"/>
      <c r="CV162" s="57"/>
      <c r="CW162" s="57"/>
      <c r="CX162" s="57"/>
    </row>
    <row r="163" spans="1:102" s="22" customFormat="1" ht="30.75" hidden="1" customHeight="1" x14ac:dyDescent="0.3">
      <c r="A163" s="86">
        <f t="shared" si="5"/>
        <v>43262</v>
      </c>
      <c r="B163" s="78">
        <f t="shared" si="4"/>
        <v>24</v>
      </c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7"/>
      <c r="W163" s="87"/>
      <c r="X163" s="87"/>
      <c r="Y163" s="87"/>
      <c r="Z163" s="87"/>
      <c r="AA163" s="87"/>
      <c r="AB163" s="72"/>
      <c r="AC163" s="72"/>
      <c r="AD163" s="72"/>
      <c r="AE163" s="72"/>
      <c r="AF163" s="72"/>
      <c r="AG163" s="72"/>
      <c r="AH163" s="72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  <c r="BD163" s="57"/>
      <c r="BE163" s="57"/>
      <c r="BF163" s="57"/>
      <c r="BG163" s="57"/>
      <c r="BH163" s="57"/>
      <c r="BI163" s="57"/>
      <c r="BJ163" s="57"/>
      <c r="BK163" s="57"/>
      <c r="BL163" s="57"/>
      <c r="BM163" s="57"/>
      <c r="BN163" s="57"/>
      <c r="BO163" s="57"/>
      <c r="BP163" s="57"/>
      <c r="BQ163" s="57"/>
      <c r="BR163" s="57"/>
      <c r="BS163" s="57"/>
      <c r="BT163" s="57"/>
      <c r="BU163" s="57"/>
      <c r="BV163" s="57"/>
      <c r="BW163" s="57"/>
      <c r="BX163" s="57"/>
      <c r="BY163" s="57"/>
      <c r="BZ163" s="57"/>
      <c r="CA163" s="57"/>
      <c r="CB163" s="57"/>
      <c r="CC163" s="57"/>
      <c r="CD163" s="57"/>
      <c r="CE163" s="57"/>
      <c r="CF163" s="57"/>
      <c r="CG163" s="57"/>
      <c r="CH163" s="57"/>
      <c r="CI163" s="57"/>
      <c r="CJ163" s="57"/>
      <c r="CK163" s="57"/>
      <c r="CL163" s="57"/>
      <c r="CM163" s="57"/>
      <c r="CN163" s="57"/>
      <c r="CO163" s="57"/>
      <c r="CP163" s="57"/>
      <c r="CQ163" s="57"/>
      <c r="CR163" s="57"/>
      <c r="CS163" s="57"/>
      <c r="CT163" s="57"/>
      <c r="CU163" s="57"/>
      <c r="CV163" s="57"/>
      <c r="CW163" s="57"/>
      <c r="CX163" s="57"/>
    </row>
    <row r="164" spans="1:102" s="22" customFormat="1" ht="30.75" hidden="1" customHeight="1" x14ac:dyDescent="0.3">
      <c r="A164" s="86">
        <f t="shared" si="5"/>
        <v>43263</v>
      </c>
      <c r="B164" s="78">
        <f t="shared" si="4"/>
        <v>24</v>
      </c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7"/>
      <c r="W164" s="87"/>
      <c r="X164" s="87"/>
      <c r="Y164" s="87"/>
      <c r="Z164" s="87"/>
      <c r="AA164" s="87"/>
      <c r="AB164" s="72"/>
      <c r="AC164" s="72"/>
      <c r="AD164" s="72"/>
      <c r="AE164" s="72"/>
      <c r="AF164" s="72"/>
      <c r="AG164" s="72"/>
      <c r="AH164" s="72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  <c r="BD164" s="57"/>
      <c r="BE164" s="57"/>
      <c r="BF164" s="57"/>
      <c r="BG164" s="57"/>
      <c r="BH164" s="57"/>
      <c r="BI164" s="57"/>
      <c r="BJ164" s="57"/>
      <c r="BK164" s="57"/>
      <c r="BL164" s="57"/>
      <c r="BM164" s="57"/>
      <c r="BN164" s="57"/>
      <c r="BO164" s="57"/>
      <c r="BP164" s="57"/>
      <c r="BQ164" s="57"/>
      <c r="BR164" s="57"/>
      <c r="BS164" s="57"/>
      <c r="BT164" s="57"/>
      <c r="BU164" s="57"/>
      <c r="BV164" s="57"/>
      <c r="BW164" s="57"/>
      <c r="BX164" s="57"/>
      <c r="BY164" s="57"/>
      <c r="BZ164" s="57"/>
      <c r="CA164" s="57"/>
      <c r="CB164" s="57"/>
      <c r="CC164" s="57"/>
      <c r="CD164" s="57"/>
      <c r="CE164" s="57"/>
      <c r="CF164" s="57"/>
      <c r="CG164" s="57"/>
      <c r="CH164" s="57"/>
      <c r="CI164" s="57"/>
      <c r="CJ164" s="57"/>
      <c r="CK164" s="57"/>
      <c r="CL164" s="57"/>
      <c r="CM164" s="57"/>
      <c r="CN164" s="57"/>
      <c r="CO164" s="57"/>
      <c r="CP164" s="57"/>
      <c r="CQ164" s="57"/>
      <c r="CR164" s="57"/>
      <c r="CS164" s="57"/>
      <c r="CT164" s="57"/>
      <c r="CU164" s="57"/>
      <c r="CV164" s="57"/>
      <c r="CW164" s="57"/>
      <c r="CX164" s="57"/>
    </row>
    <row r="165" spans="1:102" s="22" customFormat="1" ht="30.75" hidden="1" customHeight="1" x14ac:dyDescent="0.3">
      <c r="A165" s="86">
        <f t="shared" si="5"/>
        <v>43264</v>
      </c>
      <c r="B165" s="78">
        <f t="shared" si="4"/>
        <v>24</v>
      </c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  <c r="Z165" s="87"/>
      <c r="AA165" s="87"/>
      <c r="AB165" s="72"/>
      <c r="AC165" s="72"/>
      <c r="AD165" s="72"/>
      <c r="AE165" s="72"/>
      <c r="AF165" s="72"/>
      <c r="AG165" s="72"/>
      <c r="AH165" s="72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  <c r="BD165" s="57"/>
      <c r="BE165" s="57"/>
      <c r="BF165" s="57"/>
      <c r="BG165" s="57"/>
      <c r="BH165" s="57"/>
      <c r="BI165" s="57"/>
      <c r="BJ165" s="57"/>
      <c r="BK165" s="57"/>
      <c r="BL165" s="57"/>
      <c r="BM165" s="57"/>
      <c r="BN165" s="57"/>
      <c r="BO165" s="57"/>
      <c r="BP165" s="57"/>
      <c r="BQ165" s="57"/>
      <c r="BR165" s="57"/>
      <c r="BS165" s="57"/>
      <c r="BT165" s="57"/>
      <c r="BU165" s="57"/>
      <c r="BV165" s="57"/>
      <c r="BW165" s="57"/>
      <c r="BX165" s="57"/>
      <c r="BY165" s="57"/>
      <c r="BZ165" s="57"/>
      <c r="CA165" s="57"/>
      <c r="CB165" s="57"/>
      <c r="CC165" s="57"/>
      <c r="CD165" s="57"/>
      <c r="CE165" s="57"/>
      <c r="CF165" s="57"/>
      <c r="CG165" s="57"/>
      <c r="CH165" s="57"/>
      <c r="CI165" s="57"/>
      <c r="CJ165" s="57"/>
      <c r="CK165" s="57"/>
      <c r="CL165" s="57"/>
      <c r="CM165" s="57"/>
      <c r="CN165" s="57"/>
      <c r="CO165" s="57"/>
      <c r="CP165" s="57"/>
      <c r="CQ165" s="57"/>
      <c r="CR165" s="57"/>
      <c r="CS165" s="57"/>
      <c r="CT165" s="57"/>
      <c r="CU165" s="57"/>
      <c r="CV165" s="57"/>
      <c r="CW165" s="57"/>
      <c r="CX165" s="57"/>
    </row>
    <row r="166" spans="1:102" s="22" customFormat="1" ht="30.75" hidden="1" customHeight="1" x14ac:dyDescent="0.3">
      <c r="A166" s="86">
        <f t="shared" si="5"/>
        <v>43265</v>
      </c>
      <c r="B166" s="78">
        <f t="shared" si="4"/>
        <v>24</v>
      </c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7"/>
      <c r="Y166" s="87"/>
      <c r="Z166" s="87"/>
      <c r="AA166" s="87"/>
      <c r="AB166" s="72"/>
      <c r="AC166" s="72"/>
      <c r="AD166" s="72"/>
      <c r="AE166" s="72"/>
      <c r="AF166" s="72"/>
      <c r="AG166" s="72"/>
      <c r="AH166" s="72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  <c r="BD166" s="57"/>
      <c r="BE166" s="57"/>
      <c r="BF166" s="57"/>
      <c r="BG166" s="57"/>
      <c r="BH166" s="57"/>
      <c r="BI166" s="57"/>
      <c r="BJ166" s="57"/>
      <c r="BK166" s="57"/>
      <c r="BL166" s="57"/>
      <c r="BM166" s="57"/>
      <c r="BN166" s="57"/>
      <c r="BO166" s="57"/>
      <c r="BP166" s="57"/>
      <c r="BQ166" s="57"/>
      <c r="BR166" s="57"/>
      <c r="BS166" s="57"/>
      <c r="BT166" s="57"/>
      <c r="BU166" s="57"/>
      <c r="BV166" s="57"/>
      <c r="BW166" s="57"/>
      <c r="BX166" s="57"/>
      <c r="BY166" s="57"/>
      <c r="BZ166" s="57"/>
      <c r="CA166" s="57"/>
      <c r="CB166" s="57"/>
      <c r="CC166" s="57"/>
      <c r="CD166" s="57"/>
      <c r="CE166" s="57"/>
      <c r="CF166" s="57"/>
      <c r="CG166" s="57"/>
      <c r="CH166" s="57"/>
      <c r="CI166" s="57"/>
      <c r="CJ166" s="57"/>
      <c r="CK166" s="57"/>
      <c r="CL166" s="57"/>
      <c r="CM166" s="57"/>
      <c r="CN166" s="57"/>
      <c r="CO166" s="57"/>
      <c r="CP166" s="57"/>
      <c r="CQ166" s="57"/>
      <c r="CR166" s="57"/>
      <c r="CS166" s="57"/>
      <c r="CT166" s="57"/>
      <c r="CU166" s="57"/>
      <c r="CV166" s="57"/>
      <c r="CW166" s="57"/>
      <c r="CX166" s="57"/>
    </row>
    <row r="167" spans="1:102" s="22" customFormat="1" ht="30.75" hidden="1" customHeight="1" x14ac:dyDescent="0.3">
      <c r="A167" s="86">
        <f t="shared" si="5"/>
        <v>43266</v>
      </c>
      <c r="B167" s="78">
        <f t="shared" si="4"/>
        <v>24</v>
      </c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7"/>
      <c r="Y167" s="87"/>
      <c r="Z167" s="87"/>
      <c r="AA167" s="87"/>
      <c r="AB167" s="72"/>
      <c r="AC167" s="72"/>
      <c r="AD167" s="72"/>
      <c r="AE167" s="72"/>
      <c r="AF167" s="72"/>
      <c r="AG167" s="72"/>
      <c r="AH167" s="72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57"/>
      <c r="BQ167" s="57"/>
      <c r="BR167" s="57"/>
      <c r="BS167" s="57"/>
      <c r="BT167" s="57"/>
      <c r="BU167" s="57"/>
      <c r="BV167" s="57"/>
      <c r="BW167" s="57"/>
      <c r="BX167" s="57"/>
      <c r="BY167" s="57"/>
      <c r="BZ167" s="57"/>
      <c r="CA167" s="57"/>
      <c r="CB167" s="57"/>
      <c r="CC167" s="57"/>
      <c r="CD167" s="57"/>
      <c r="CE167" s="57"/>
      <c r="CF167" s="57"/>
      <c r="CG167" s="57"/>
      <c r="CH167" s="57"/>
      <c r="CI167" s="57"/>
      <c r="CJ167" s="57"/>
      <c r="CK167" s="57"/>
      <c r="CL167" s="57"/>
      <c r="CM167" s="57"/>
      <c r="CN167" s="57"/>
      <c r="CO167" s="57"/>
      <c r="CP167" s="57"/>
      <c r="CQ167" s="57"/>
      <c r="CR167" s="57"/>
      <c r="CS167" s="57"/>
      <c r="CT167" s="57"/>
      <c r="CU167" s="57"/>
      <c r="CV167" s="57"/>
      <c r="CW167" s="57"/>
      <c r="CX167" s="57"/>
    </row>
    <row r="168" spans="1:102" s="22" customFormat="1" ht="30.75" hidden="1" customHeight="1" x14ac:dyDescent="0.3">
      <c r="A168" s="86">
        <f t="shared" si="5"/>
        <v>43267</v>
      </c>
      <c r="B168" s="78">
        <f t="shared" si="4"/>
        <v>24</v>
      </c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/>
      <c r="Y168" s="87"/>
      <c r="Z168" s="87"/>
      <c r="AA168" s="87"/>
      <c r="AB168" s="72"/>
      <c r="AC168" s="72"/>
      <c r="AD168" s="72"/>
      <c r="AE168" s="72"/>
      <c r="AF168" s="72"/>
      <c r="AG168" s="72"/>
      <c r="AH168" s="72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  <c r="BD168" s="57"/>
      <c r="BE168" s="57"/>
      <c r="BF168" s="57"/>
      <c r="BG168" s="57"/>
      <c r="BH168" s="57"/>
      <c r="BI168" s="57"/>
      <c r="BJ168" s="57"/>
      <c r="BK168" s="57"/>
      <c r="BL168" s="57"/>
      <c r="BM168" s="57"/>
      <c r="BN168" s="57"/>
      <c r="BO168" s="57"/>
      <c r="BP168" s="57"/>
      <c r="BQ168" s="57"/>
      <c r="BR168" s="57"/>
      <c r="BS168" s="57"/>
      <c r="BT168" s="57"/>
      <c r="BU168" s="57"/>
      <c r="BV168" s="57"/>
      <c r="BW168" s="57"/>
      <c r="BX168" s="57"/>
      <c r="BY168" s="57"/>
      <c r="BZ168" s="57"/>
      <c r="CA168" s="57"/>
      <c r="CB168" s="57"/>
      <c r="CC168" s="57"/>
      <c r="CD168" s="57"/>
      <c r="CE168" s="57"/>
      <c r="CF168" s="57"/>
      <c r="CG168" s="57"/>
      <c r="CH168" s="57"/>
      <c r="CI168" s="57"/>
      <c r="CJ168" s="57"/>
      <c r="CK168" s="57"/>
      <c r="CL168" s="57"/>
      <c r="CM168" s="57"/>
      <c r="CN168" s="57"/>
      <c r="CO168" s="57"/>
      <c r="CP168" s="57"/>
      <c r="CQ168" s="57"/>
      <c r="CR168" s="57"/>
      <c r="CS168" s="57"/>
      <c r="CT168" s="57"/>
      <c r="CU168" s="57"/>
      <c r="CV168" s="57"/>
      <c r="CW168" s="57"/>
      <c r="CX168" s="57"/>
    </row>
    <row r="169" spans="1:102" s="22" customFormat="1" ht="30.75" hidden="1" customHeight="1" x14ac:dyDescent="0.3">
      <c r="A169" s="86">
        <f t="shared" si="5"/>
        <v>43268</v>
      </c>
      <c r="B169" s="78">
        <f t="shared" si="4"/>
        <v>24</v>
      </c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7"/>
      <c r="Y169" s="87"/>
      <c r="Z169" s="87"/>
      <c r="AA169" s="87"/>
      <c r="AB169" s="72"/>
      <c r="AC169" s="72"/>
      <c r="AD169" s="72"/>
      <c r="AE169" s="72"/>
      <c r="AF169" s="72"/>
      <c r="AG169" s="72"/>
      <c r="AH169" s="72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  <c r="BN169" s="57"/>
      <c r="BO169" s="57"/>
      <c r="BP169" s="57"/>
      <c r="BQ169" s="57"/>
      <c r="BR169" s="57"/>
      <c r="BS169" s="57"/>
      <c r="BT169" s="57"/>
      <c r="BU169" s="57"/>
      <c r="BV169" s="57"/>
      <c r="BW169" s="57"/>
      <c r="BX169" s="57"/>
      <c r="BY169" s="57"/>
      <c r="BZ169" s="57"/>
      <c r="CA169" s="57"/>
      <c r="CB169" s="57"/>
      <c r="CC169" s="57"/>
      <c r="CD169" s="57"/>
      <c r="CE169" s="57"/>
      <c r="CF169" s="57"/>
      <c r="CG169" s="57"/>
      <c r="CH169" s="57"/>
      <c r="CI169" s="57"/>
      <c r="CJ169" s="57"/>
      <c r="CK169" s="57"/>
      <c r="CL169" s="57"/>
      <c r="CM169" s="57"/>
      <c r="CN169" s="57"/>
      <c r="CO169" s="57"/>
      <c r="CP169" s="57"/>
      <c r="CQ169" s="57"/>
      <c r="CR169" s="57"/>
      <c r="CS169" s="57"/>
      <c r="CT169" s="57"/>
      <c r="CU169" s="57"/>
      <c r="CV169" s="57"/>
      <c r="CW169" s="57"/>
      <c r="CX169" s="57"/>
    </row>
    <row r="170" spans="1:102" s="22" customFormat="1" ht="30.75" hidden="1" customHeight="1" x14ac:dyDescent="0.3">
      <c r="A170" s="86">
        <f t="shared" si="5"/>
        <v>43269</v>
      </c>
      <c r="B170" s="78">
        <f t="shared" si="4"/>
        <v>25</v>
      </c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7"/>
      <c r="Y170" s="87"/>
      <c r="Z170" s="87"/>
      <c r="AA170" s="87"/>
      <c r="AB170" s="72"/>
      <c r="AC170" s="72"/>
      <c r="AD170" s="72"/>
      <c r="AE170" s="72"/>
      <c r="AF170" s="72"/>
      <c r="AG170" s="72"/>
      <c r="AH170" s="72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  <c r="BN170" s="57"/>
      <c r="BO170" s="57"/>
      <c r="BP170" s="57"/>
      <c r="BQ170" s="57"/>
      <c r="BR170" s="57"/>
      <c r="BS170" s="57"/>
      <c r="BT170" s="57"/>
      <c r="BU170" s="57"/>
      <c r="BV170" s="57"/>
      <c r="BW170" s="57"/>
      <c r="BX170" s="57"/>
      <c r="BY170" s="57"/>
      <c r="BZ170" s="57"/>
      <c r="CA170" s="57"/>
      <c r="CB170" s="57"/>
      <c r="CC170" s="57"/>
      <c r="CD170" s="57"/>
      <c r="CE170" s="57"/>
      <c r="CF170" s="57"/>
      <c r="CG170" s="57"/>
      <c r="CH170" s="57"/>
      <c r="CI170" s="57"/>
      <c r="CJ170" s="57"/>
      <c r="CK170" s="57"/>
      <c r="CL170" s="57"/>
      <c r="CM170" s="57"/>
      <c r="CN170" s="57"/>
      <c r="CO170" s="57"/>
      <c r="CP170" s="57"/>
      <c r="CQ170" s="57"/>
      <c r="CR170" s="57"/>
      <c r="CS170" s="57"/>
      <c r="CT170" s="57"/>
      <c r="CU170" s="57"/>
      <c r="CV170" s="57"/>
      <c r="CW170" s="57"/>
      <c r="CX170" s="57"/>
    </row>
    <row r="171" spans="1:102" s="22" customFormat="1" ht="30.75" hidden="1" customHeight="1" x14ac:dyDescent="0.3">
      <c r="A171" s="86">
        <f t="shared" si="5"/>
        <v>43270</v>
      </c>
      <c r="B171" s="78">
        <f t="shared" si="4"/>
        <v>25</v>
      </c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/>
      <c r="X171" s="87"/>
      <c r="Y171" s="87"/>
      <c r="Z171" s="87"/>
      <c r="AA171" s="87"/>
      <c r="AB171" s="72"/>
      <c r="AC171" s="72"/>
      <c r="AD171" s="72"/>
      <c r="AE171" s="72"/>
      <c r="AF171" s="72"/>
      <c r="AG171" s="72"/>
      <c r="AH171" s="72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  <c r="BN171" s="57"/>
      <c r="BO171" s="57"/>
      <c r="BP171" s="57"/>
      <c r="BQ171" s="57"/>
      <c r="BR171" s="57"/>
      <c r="BS171" s="57"/>
      <c r="BT171" s="57"/>
      <c r="BU171" s="57"/>
      <c r="BV171" s="57"/>
      <c r="BW171" s="57"/>
      <c r="BX171" s="57"/>
      <c r="BY171" s="57"/>
      <c r="BZ171" s="57"/>
      <c r="CA171" s="57"/>
      <c r="CB171" s="57"/>
      <c r="CC171" s="57"/>
      <c r="CD171" s="57"/>
      <c r="CE171" s="57"/>
      <c r="CF171" s="57"/>
      <c r="CG171" s="57"/>
      <c r="CH171" s="57"/>
      <c r="CI171" s="57"/>
      <c r="CJ171" s="57"/>
      <c r="CK171" s="57"/>
      <c r="CL171" s="57"/>
      <c r="CM171" s="57"/>
      <c r="CN171" s="57"/>
      <c r="CO171" s="57"/>
      <c r="CP171" s="57"/>
      <c r="CQ171" s="57"/>
      <c r="CR171" s="57"/>
      <c r="CS171" s="57"/>
      <c r="CT171" s="57"/>
      <c r="CU171" s="57"/>
      <c r="CV171" s="57"/>
      <c r="CW171" s="57"/>
      <c r="CX171" s="57"/>
    </row>
    <row r="172" spans="1:102" s="22" customFormat="1" ht="30.75" hidden="1" customHeight="1" x14ac:dyDescent="0.3">
      <c r="A172" s="86">
        <f t="shared" si="5"/>
        <v>43271</v>
      </c>
      <c r="B172" s="78">
        <f t="shared" si="4"/>
        <v>25</v>
      </c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/>
      <c r="X172" s="87"/>
      <c r="Y172" s="87"/>
      <c r="Z172" s="87"/>
      <c r="AA172" s="87"/>
      <c r="AB172" s="72"/>
      <c r="AC172" s="72"/>
      <c r="AD172" s="72"/>
      <c r="AE172" s="72"/>
      <c r="AF172" s="72"/>
      <c r="AG172" s="72"/>
      <c r="AH172" s="72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  <c r="BD172" s="57"/>
      <c r="BE172" s="57"/>
      <c r="BF172" s="57"/>
      <c r="BG172" s="57"/>
      <c r="BH172" s="57"/>
      <c r="BI172" s="57"/>
      <c r="BJ172" s="57"/>
      <c r="BK172" s="57"/>
      <c r="BL172" s="57"/>
      <c r="BM172" s="57"/>
      <c r="BN172" s="57"/>
      <c r="BO172" s="57"/>
      <c r="BP172" s="57"/>
      <c r="BQ172" s="57"/>
      <c r="BR172" s="57"/>
      <c r="BS172" s="57"/>
      <c r="BT172" s="57"/>
      <c r="BU172" s="57"/>
      <c r="BV172" s="57"/>
      <c r="BW172" s="57"/>
      <c r="BX172" s="57"/>
      <c r="BY172" s="57"/>
      <c r="BZ172" s="57"/>
      <c r="CA172" s="57"/>
      <c r="CB172" s="57"/>
      <c r="CC172" s="57"/>
      <c r="CD172" s="57"/>
      <c r="CE172" s="57"/>
      <c r="CF172" s="57"/>
      <c r="CG172" s="57"/>
      <c r="CH172" s="57"/>
      <c r="CI172" s="57"/>
      <c r="CJ172" s="57"/>
      <c r="CK172" s="57"/>
      <c r="CL172" s="57"/>
      <c r="CM172" s="57"/>
      <c r="CN172" s="57"/>
      <c r="CO172" s="57"/>
      <c r="CP172" s="57"/>
      <c r="CQ172" s="57"/>
      <c r="CR172" s="57"/>
      <c r="CS172" s="57"/>
      <c r="CT172" s="57"/>
      <c r="CU172" s="57"/>
      <c r="CV172" s="57"/>
      <c r="CW172" s="57"/>
      <c r="CX172" s="57"/>
    </row>
    <row r="173" spans="1:102" s="22" customFormat="1" ht="30.75" hidden="1" customHeight="1" x14ac:dyDescent="0.3">
      <c r="A173" s="86">
        <f t="shared" si="5"/>
        <v>43272</v>
      </c>
      <c r="B173" s="78">
        <f t="shared" si="4"/>
        <v>25</v>
      </c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7"/>
      <c r="Y173" s="87"/>
      <c r="Z173" s="87"/>
      <c r="AA173" s="87"/>
      <c r="AB173" s="72"/>
      <c r="AC173" s="72"/>
      <c r="AD173" s="72"/>
      <c r="AE173" s="72"/>
      <c r="AF173" s="72"/>
      <c r="AG173" s="72"/>
      <c r="AH173" s="72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  <c r="BD173" s="57"/>
      <c r="BE173" s="57"/>
      <c r="BF173" s="57"/>
      <c r="BG173" s="57"/>
      <c r="BH173" s="57"/>
      <c r="BI173" s="57"/>
      <c r="BJ173" s="57"/>
      <c r="BK173" s="57"/>
      <c r="BL173" s="57"/>
      <c r="BM173" s="57"/>
      <c r="BN173" s="57"/>
      <c r="BO173" s="57"/>
      <c r="BP173" s="57"/>
      <c r="BQ173" s="57"/>
      <c r="BR173" s="57"/>
      <c r="BS173" s="57"/>
      <c r="BT173" s="57"/>
      <c r="BU173" s="57"/>
      <c r="BV173" s="57"/>
      <c r="BW173" s="57"/>
      <c r="BX173" s="57"/>
      <c r="BY173" s="57"/>
      <c r="BZ173" s="57"/>
      <c r="CA173" s="57"/>
      <c r="CB173" s="57"/>
      <c r="CC173" s="57"/>
      <c r="CD173" s="57"/>
      <c r="CE173" s="57"/>
      <c r="CF173" s="57"/>
      <c r="CG173" s="57"/>
      <c r="CH173" s="57"/>
      <c r="CI173" s="57"/>
      <c r="CJ173" s="57"/>
      <c r="CK173" s="57"/>
      <c r="CL173" s="57"/>
      <c r="CM173" s="57"/>
      <c r="CN173" s="57"/>
      <c r="CO173" s="57"/>
      <c r="CP173" s="57"/>
      <c r="CQ173" s="57"/>
      <c r="CR173" s="57"/>
      <c r="CS173" s="57"/>
      <c r="CT173" s="57"/>
      <c r="CU173" s="57"/>
      <c r="CV173" s="57"/>
      <c r="CW173" s="57"/>
      <c r="CX173" s="57"/>
    </row>
    <row r="174" spans="1:102" s="22" customFormat="1" ht="30.75" hidden="1" customHeight="1" x14ac:dyDescent="0.3">
      <c r="A174" s="86">
        <f t="shared" si="5"/>
        <v>43273</v>
      </c>
      <c r="B174" s="78">
        <f t="shared" si="4"/>
        <v>25</v>
      </c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7"/>
      <c r="W174" s="87"/>
      <c r="X174" s="87"/>
      <c r="Y174" s="87"/>
      <c r="Z174" s="87"/>
      <c r="AA174" s="87"/>
      <c r="AB174" s="72"/>
      <c r="AC174" s="72"/>
      <c r="AD174" s="72"/>
      <c r="AE174" s="72"/>
      <c r="AF174" s="72"/>
      <c r="AG174" s="72"/>
      <c r="AH174" s="72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  <c r="BD174" s="57"/>
      <c r="BE174" s="57"/>
      <c r="BF174" s="57"/>
      <c r="BG174" s="57"/>
      <c r="BH174" s="57"/>
      <c r="BI174" s="57"/>
      <c r="BJ174" s="57"/>
      <c r="BK174" s="57"/>
      <c r="BL174" s="57"/>
      <c r="BM174" s="57"/>
      <c r="BN174" s="57"/>
      <c r="BO174" s="57"/>
      <c r="BP174" s="57"/>
      <c r="BQ174" s="57"/>
      <c r="BR174" s="57"/>
      <c r="BS174" s="57"/>
      <c r="BT174" s="57"/>
      <c r="BU174" s="57"/>
      <c r="BV174" s="57"/>
      <c r="BW174" s="57"/>
      <c r="BX174" s="57"/>
      <c r="BY174" s="57"/>
      <c r="BZ174" s="57"/>
      <c r="CA174" s="57"/>
      <c r="CB174" s="57"/>
      <c r="CC174" s="57"/>
      <c r="CD174" s="57"/>
      <c r="CE174" s="57"/>
      <c r="CF174" s="57"/>
      <c r="CG174" s="57"/>
      <c r="CH174" s="57"/>
      <c r="CI174" s="57"/>
      <c r="CJ174" s="57"/>
      <c r="CK174" s="57"/>
      <c r="CL174" s="57"/>
      <c r="CM174" s="57"/>
      <c r="CN174" s="57"/>
      <c r="CO174" s="57"/>
      <c r="CP174" s="57"/>
      <c r="CQ174" s="57"/>
      <c r="CR174" s="57"/>
      <c r="CS174" s="57"/>
      <c r="CT174" s="57"/>
      <c r="CU174" s="57"/>
      <c r="CV174" s="57"/>
      <c r="CW174" s="57"/>
      <c r="CX174" s="57"/>
    </row>
    <row r="175" spans="1:102" s="22" customFormat="1" ht="30.75" hidden="1" customHeight="1" x14ac:dyDescent="0.3">
      <c r="A175" s="86">
        <f t="shared" si="5"/>
        <v>43274</v>
      </c>
      <c r="B175" s="78">
        <f t="shared" si="4"/>
        <v>25</v>
      </c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87"/>
      <c r="W175" s="87"/>
      <c r="X175" s="87"/>
      <c r="Y175" s="87"/>
      <c r="Z175" s="87"/>
      <c r="AA175" s="87"/>
      <c r="AB175" s="72"/>
      <c r="AC175" s="72"/>
      <c r="AD175" s="72"/>
      <c r="AE175" s="72"/>
      <c r="AF175" s="72"/>
      <c r="AG175" s="72"/>
      <c r="AH175" s="72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  <c r="BD175" s="57"/>
      <c r="BE175" s="57"/>
      <c r="BF175" s="57"/>
      <c r="BG175" s="57"/>
      <c r="BH175" s="57"/>
      <c r="BI175" s="57"/>
      <c r="BJ175" s="57"/>
      <c r="BK175" s="57"/>
      <c r="BL175" s="57"/>
      <c r="BM175" s="57"/>
      <c r="BN175" s="57"/>
      <c r="BO175" s="57"/>
      <c r="BP175" s="57"/>
      <c r="BQ175" s="57"/>
      <c r="BR175" s="57"/>
      <c r="BS175" s="57"/>
      <c r="BT175" s="57"/>
      <c r="BU175" s="57"/>
      <c r="BV175" s="57"/>
      <c r="BW175" s="57"/>
      <c r="BX175" s="57"/>
      <c r="BY175" s="57"/>
      <c r="BZ175" s="57"/>
      <c r="CA175" s="57"/>
      <c r="CB175" s="57"/>
      <c r="CC175" s="57"/>
      <c r="CD175" s="57"/>
      <c r="CE175" s="57"/>
      <c r="CF175" s="57"/>
      <c r="CG175" s="57"/>
      <c r="CH175" s="57"/>
      <c r="CI175" s="57"/>
      <c r="CJ175" s="57"/>
      <c r="CK175" s="57"/>
      <c r="CL175" s="57"/>
      <c r="CM175" s="57"/>
      <c r="CN175" s="57"/>
      <c r="CO175" s="57"/>
      <c r="CP175" s="57"/>
      <c r="CQ175" s="57"/>
      <c r="CR175" s="57"/>
      <c r="CS175" s="57"/>
      <c r="CT175" s="57"/>
      <c r="CU175" s="57"/>
      <c r="CV175" s="57"/>
      <c r="CW175" s="57"/>
      <c r="CX175" s="57"/>
    </row>
    <row r="176" spans="1:102" s="22" customFormat="1" ht="30.75" hidden="1" customHeight="1" x14ac:dyDescent="0.3">
      <c r="A176" s="86">
        <f t="shared" si="5"/>
        <v>43275</v>
      </c>
      <c r="B176" s="78">
        <f t="shared" si="4"/>
        <v>25</v>
      </c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7"/>
      <c r="W176" s="87"/>
      <c r="X176" s="87"/>
      <c r="Y176" s="87"/>
      <c r="Z176" s="87"/>
      <c r="AA176" s="87"/>
      <c r="AB176" s="72"/>
      <c r="AC176" s="72"/>
      <c r="AD176" s="72"/>
      <c r="AE176" s="72"/>
      <c r="AF176" s="72"/>
      <c r="AG176" s="72"/>
      <c r="AH176" s="72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  <c r="BN176" s="57"/>
      <c r="BO176" s="57"/>
      <c r="BP176" s="57"/>
      <c r="BQ176" s="57"/>
      <c r="BR176" s="57"/>
      <c r="BS176" s="57"/>
      <c r="BT176" s="57"/>
      <c r="BU176" s="57"/>
      <c r="BV176" s="57"/>
      <c r="BW176" s="57"/>
      <c r="BX176" s="57"/>
      <c r="BY176" s="57"/>
      <c r="BZ176" s="57"/>
      <c r="CA176" s="57"/>
      <c r="CB176" s="57"/>
      <c r="CC176" s="57"/>
      <c r="CD176" s="57"/>
      <c r="CE176" s="57"/>
      <c r="CF176" s="57"/>
      <c r="CG176" s="57"/>
      <c r="CH176" s="57"/>
      <c r="CI176" s="57"/>
      <c r="CJ176" s="57"/>
      <c r="CK176" s="57"/>
      <c r="CL176" s="57"/>
      <c r="CM176" s="57"/>
      <c r="CN176" s="57"/>
      <c r="CO176" s="57"/>
      <c r="CP176" s="57"/>
      <c r="CQ176" s="57"/>
      <c r="CR176" s="57"/>
      <c r="CS176" s="57"/>
      <c r="CT176" s="57"/>
      <c r="CU176" s="57"/>
      <c r="CV176" s="57"/>
      <c r="CW176" s="57"/>
      <c r="CX176" s="57"/>
    </row>
    <row r="177" spans="1:102" s="22" customFormat="1" ht="30.75" hidden="1" customHeight="1" x14ac:dyDescent="0.3">
      <c r="A177" s="86">
        <f t="shared" si="5"/>
        <v>43276</v>
      </c>
      <c r="B177" s="78">
        <f t="shared" si="4"/>
        <v>26</v>
      </c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7"/>
      <c r="W177" s="87"/>
      <c r="X177" s="87"/>
      <c r="Y177" s="87"/>
      <c r="Z177" s="87"/>
      <c r="AA177" s="87"/>
      <c r="AB177" s="72"/>
      <c r="AC177" s="72"/>
      <c r="AD177" s="72"/>
      <c r="AE177" s="72"/>
      <c r="AF177" s="72"/>
      <c r="AG177" s="72"/>
      <c r="AH177" s="72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  <c r="BJ177" s="57"/>
      <c r="BK177" s="57"/>
      <c r="BL177" s="57"/>
      <c r="BM177" s="57"/>
      <c r="BN177" s="57"/>
      <c r="BO177" s="57"/>
      <c r="BP177" s="57"/>
      <c r="BQ177" s="57"/>
      <c r="BR177" s="57"/>
      <c r="BS177" s="57"/>
      <c r="BT177" s="57"/>
      <c r="BU177" s="57"/>
      <c r="BV177" s="57"/>
      <c r="BW177" s="57"/>
      <c r="BX177" s="57"/>
      <c r="BY177" s="57"/>
      <c r="BZ177" s="57"/>
      <c r="CA177" s="57"/>
      <c r="CB177" s="57"/>
      <c r="CC177" s="57"/>
      <c r="CD177" s="57"/>
      <c r="CE177" s="57"/>
      <c r="CF177" s="57"/>
      <c r="CG177" s="57"/>
      <c r="CH177" s="57"/>
      <c r="CI177" s="57"/>
      <c r="CJ177" s="57"/>
      <c r="CK177" s="57"/>
      <c r="CL177" s="57"/>
      <c r="CM177" s="57"/>
      <c r="CN177" s="57"/>
      <c r="CO177" s="57"/>
      <c r="CP177" s="57"/>
      <c r="CQ177" s="57"/>
      <c r="CR177" s="57"/>
      <c r="CS177" s="57"/>
      <c r="CT177" s="57"/>
      <c r="CU177" s="57"/>
      <c r="CV177" s="57"/>
      <c r="CW177" s="57"/>
      <c r="CX177" s="57"/>
    </row>
    <row r="178" spans="1:102" s="22" customFormat="1" ht="30.75" hidden="1" customHeight="1" x14ac:dyDescent="0.3">
      <c r="A178" s="86">
        <f t="shared" si="5"/>
        <v>43277</v>
      </c>
      <c r="B178" s="78">
        <f t="shared" si="4"/>
        <v>26</v>
      </c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  <c r="W178" s="87"/>
      <c r="X178" s="87"/>
      <c r="Y178" s="87"/>
      <c r="Z178" s="87"/>
      <c r="AA178" s="87"/>
      <c r="AB178" s="72"/>
      <c r="AC178" s="72"/>
      <c r="AD178" s="72"/>
      <c r="AE178" s="72"/>
      <c r="AF178" s="72"/>
      <c r="AG178" s="72"/>
      <c r="AH178" s="72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  <c r="BJ178" s="57"/>
      <c r="BK178" s="57"/>
      <c r="BL178" s="57"/>
      <c r="BM178" s="57"/>
      <c r="BN178" s="57"/>
      <c r="BO178" s="57"/>
      <c r="BP178" s="57"/>
      <c r="BQ178" s="57"/>
      <c r="BR178" s="57"/>
      <c r="BS178" s="57"/>
      <c r="BT178" s="57"/>
      <c r="BU178" s="57"/>
      <c r="BV178" s="57"/>
      <c r="BW178" s="57"/>
      <c r="BX178" s="57"/>
      <c r="BY178" s="57"/>
      <c r="BZ178" s="57"/>
      <c r="CA178" s="57"/>
      <c r="CB178" s="57"/>
      <c r="CC178" s="57"/>
      <c r="CD178" s="57"/>
      <c r="CE178" s="57"/>
      <c r="CF178" s="57"/>
      <c r="CG178" s="57"/>
      <c r="CH178" s="57"/>
      <c r="CI178" s="57"/>
      <c r="CJ178" s="57"/>
      <c r="CK178" s="57"/>
      <c r="CL178" s="57"/>
      <c r="CM178" s="57"/>
      <c r="CN178" s="57"/>
      <c r="CO178" s="57"/>
      <c r="CP178" s="57"/>
      <c r="CQ178" s="57"/>
      <c r="CR178" s="57"/>
      <c r="CS178" s="57"/>
      <c r="CT178" s="57"/>
      <c r="CU178" s="57"/>
      <c r="CV178" s="57"/>
      <c r="CW178" s="57"/>
      <c r="CX178" s="57"/>
    </row>
    <row r="179" spans="1:102" s="22" customFormat="1" ht="30.75" hidden="1" customHeight="1" x14ac:dyDescent="0.3">
      <c r="A179" s="86">
        <f t="shared" si="5"/>
        <v>43278</v>
      </c>
      <c r="B179" s="78">
        <f t="shared" si="4"/>
        <v>26</v>
      </c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87"/>
      <c r="Z179" s="87"/>
      <c r="AA179" s="87"/>
      <c r="AB179" s="72"/>
      <c r="AC179" s="72"/>
      <c r="AD179" s="72"/>
      <c r="AE179" s="72"/>
      <c r="AF179" s="72"/>
      <c r="AG179" s="72"/>
      <c r="AH179" s="72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  <c r="BD179" s="57"/>
      <c r="BE179" s="57"/>
      <c r="BF179" s="57"/>
      <c r="BG179" s="57"/>
      <c r="BH179" s="57"/>
      <c r="BI179" s="57"/>
      <c r="BJ179" s="57"/>
      <c r="BK179" s="57"/>
      <c r="BL179" s="57"/>
      <c r="BM179" s="57"/>
      <c r="BN179" s="57"/>
      <c r="BO179" s="57"/>
      <c r="BP179" s="57"/>
      <c r="BQ179" s="57"/>
      <c r="BR179" s="57"/>
      <c r="BS179" s="57"/>
      <c r="BT179" s="57"/>
      <c r="BU179" s="57"/>
      <c r="BV179" s="57"/>
      <c r="BW179" s="57"/>
      <c r="BX179" s="57"/>
      <c r="BY179" s="57"/>
      <c r="BZ179" s="57"/>
      <c r="CA179" s="57"/>
      <c r="CB179" s="57"/>
      <c r="CC179" s="57"/>
      <c r="CD179" s="57"/>
      <c r="CE179" s="57"/>
      <c r="CF179" s="57"/>
      <c r="CG179" s="57"/>
      <c r="CH179" s="57"/>
      <c r="CI179" s="57"/>
      <c r="CJ179" s="57"/>
      <c r="CK179" s="57"/>
      <c r="CL179" s="57"/>
      <c r="CM179" s="57"/>
      <c r="CN179" s="57"/>
      <c r="CO179" s="57"/>
      <c r="CP179" s="57"/>
      <c r="CQ179" s="57"/>
      <c r="CR179" s="57"/>
      <c r="CS179" s="57"/>
      <c r="CT179" s="57"/>
      <c r="CU179" s="57"/>
      <c r="CV179" s="57"/>
      <c r="CW179" s="57"/>
      <c r="CX179" s="57"/>
    </row>
    <row r="180" spans="1:102" s="22" customFormat="1" ht="30.75" hidden="1" customHeight="1" x14ac:dyDescent="0.3">
      <c r="A180" s="86">
        <f t="shared" si="5"/>
        <v>43279</v>
      </c>
      <c r="B180" s="78">
        <f t="shared" si="4"/>
        <v>26</v>
      </c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  <c r="Z180" s="87"/>
      <c r="AA180" s="87"/>
      <c r="AB180" s="72"/>
      <c r="AC180" s="72"/>
      <c r="AD180" s="72"/>
      <c r="AE180" s="72"/>
      <c r="AF180" s="72"/>
      <c r="AG180" s="72"/>
      <c r="AH180" s="72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  <c r="BJ180" s="57"/>
      <c r="BK180" s="57"/>
      <c r="BL180" s="57"/>
      <c r="BM180" s="57"/>
      <c r="BN180" s="57"/>
      <c r="BO180" s="57"/>
      <c r="BP180" s="57"/>
      <c r="BQ180" s="57"/>
      <c r="BR180" s="57"/>
      <c r="BS180" s="57"/>
      <c r="BT180" s="57"/>
      <c r="BU180" s="57"/>
      <c r="BV180" s="57"/>
      <c r="BW180" s="57"/>
      <c r="BX180" s="57"/>
      <c r="BY180" s="57"/>
      <c r="BZ180" s="57"/>
      <c r="CA180" s="57"/>
      <c r="CB180" s="57"/>
      <c r="CC180" s="57"/>
      <c r="CD180" s="57"/>
      <c r="CE180" s="57"/>
      <c r="CF180" s="57"/>
      <c r="CG180" s="57"/>
      <c r="CH180" s="57"/>
      <c r="CI180" s="57"/>
      <c r="CJ180" s="57"/>
      <c r="CK180" s="57"/>
      <c r="CL180" s="57"/>
      <c r="CM180" s="57"/>
      <c r="CN180" s="57"/>
      <c r="CO180" s="57"/>
      <c r="CP180" s="57"/>
      <c r="CQ180" s="57"/>
      <c r="CR180" s="57"/>
      <c r="CS180" s="57"/>
      <c r="CT180" s="57"/>
      <c r="CU180" s="57"/>
      <c r="CV180" s="57"/>
      <c r="CW180" s="57"/>
      <c r="CX180" s="57"/>
    </row>
    <row r="181" spans="1:102" s="22" customFormat="1" ht="30.75" hidden="1" customHeight="1" x14ac:dyDescent="0.3">
      <c r="A181" s="86">
        <f t="shared" si="5"/>
        <v>43280</v>
      </c>
      <c r="B181" s="78">
        <f t="shared" si="4"/>
        <v>26</v>
      </c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/>
      <c r="X181" s="87"/>
      <c r="Y181" s="87"/>
      <c r="Z181" s="87"/>
      <c r="AA181" s="87"/>
      <c r="AB181" s="72"/>
      <c r="AC181" s="72"/>
      <c r="AD181" s="72"/>
      <c r="AE181" s="72"/>
      <c r="AF181" s="72"/>
      <c r="AG181" s="72"/>
      <c r="AH181" s="72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  <c r="BD181" s="57"/>
      <c r="BE181" s="57"/>
      <c r="BF181" s="57"/>
      <c r="BG181" s="57"/>
      <c r="BH181" s="57"/>
      <c r="BI181" s="57"/>
      <c r="BJ181" s="57"/>
      <c r="BK181" s="57"/>
      <c r="BL181" s="57"/>
      <c r="BM181" s="57"/>
      <c r="BN181" s="57"/>
      <c r="BO181" s="57"/>
      <c r="BP181" s="57"/>
      <c r="BQ181" s="57"/>
      <c r="BR181" s="57"/>
      <c r="BS181" s="57"/>
      <c r="BT181" s="57"/>
      <c r="BU181" s="57"/>
      <c r="BV181" s="57"/>
      <c r="BW181" s="57"/>
      <c r="BX181" s="57"/>
      <c r="BY181" s="57"/>
      <c r="BZ181" s="57"/>
      <c r="CA181" s="57"/>
      <c r="CB181" s="57"/>
      <c r="CC181" s="57"/>
      <c r="CD181" s="57"/>
      <c r="CE181" s="57"/>
      <c r="CF181" s="57"/>
      <c r="CG181" s="57"/>
      <c r="CH181" s="57"/>
      <c r="CI181" s="57"/>
      <c r="CJ181" s="57"/>
      <c r="CK181" s="57"/>
      <c r="CL181" s="57"/>
      <c r="CM181" s="57"/>
      <c r="CN181" s="57"/>
      <c r="CO181" s="57"/>
      <c r="CP181" s="57"/>
      <c r="CQ181" s="57"/>
      <c r="CR181" s="57"/>
      <c r="CS181" s="57"/>
      <c r="CT181" s="57"/>
      <c r="CU181" s="57"/>
      <c r="CV181" s="57"/>
      <c r="CW181" s="57"/>
      <c r="CX181" s="57"/>
    </row>
    <row r="182" spans="1:102" s="22" customFormat="1" ht="30.75" hidden="1" customHeight="1" x14ac:dyDescent="0.3">
      <c r="A182" s="86">
        <f t="shared" si="5"/>
        <v>43281</v>
      </c>
      <c r="B182" s="78">
        <f t="shared" si="4"/>
        <v>26</v>
      </c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  <c r="AA182" s="87"/>
      <c r="AB182" s="72"/>
      <c r="AC182" s="72"/>
      <c r="AD182" s="72"/>
      <c r="AE182" s="72"/>
      <c r="AF182" s="72"/>
      <c r="AG182" s="72"/>
      <c r="AH182" s="72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  <c r="BD182" s="57"/>
      <c r="BE182" s="57"/>
      <c r="BF182" s="57"/>
      <c r="BG182" s="57"/>
      <c r="BH182" s="57"/>
      <c r="BI182" s="57"/>
      <c r="BJ182" s="57"/>
      <c r="BK182" s="57"/>
      <c r="BL182" s="57"/>
      <c r="BM182" s="57"/>
      <c r="BN182" s="57"/>
      <c r="BO182" s="57"/>
      <c r="BP182" s="57"/>
      <c r="BQ182" s="57"/>
      <c r="BR182" s="57"/>
      <c r="BS182" s="57"/>
      <c r="BT182" s="57"/>
      <c r="BU182" s="57"/>
      <c r="BV182" s="57"/>
      <c r="BW182" s="57"/>
      <c r="BX182" s="57"/>
      <c r="BY182" s="57"/>
      <c r="BZ182" s="57"/>
      <c r="CA182" s="57"/>
      <c r="CB182" s="57"/>
      <c r="CC182" s="57"/>
      <c r="CD182" s="57"/>
      <c r="CE182" s="57"/>
      <c r="CF182" s="57"/>
      <c r="CG182" s="57"/>
      <c r="CH182" s="57"/>
      <c r="CI182" s="57"/>
      <c r="CJ182" s="57"/>
      <c r="CK182" s="57"/>
      <c r="CL182" s="57"/>
      <c r="CM182" s="57"/>
      <c r="CN182" s="57"/>
      <c r="CO182" s="57"/>
      <c r="CP182" s="57"/>
      <c r="CQ182" s="57"/>
      <c r="CR182" s="57"/>
      <c r="CS182" s="57"/>
      <c r="CT182" s="57"/>
      <c r="CU182" s="57"/>
      <c r="CV182" s="57"/>
      <c r="CW182" s="57"/>
      <c r="CX182" s="57"/>
    </row>
    <row r="183" spans="1:102" s="22" customFormat="1" ht="30.75" hidden="1" customHeight="1" x14ac:dyDescent="0.3">
      <c r="A183" s="86">
        <f t="shared" si="5"/>
        <v>43282</v>
      </c>
      <c r="B183" s="78">
        <f t="shared" si="4"/>
        <v>26</v>
      </c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7"/>
      <c r="W183" s="87"/>
      <c r="X183" s="87"/>
      <c r="Y183" s="87"/>
      <c r="Z183" s="87"/>
      <c r="AA183" s="87"/>
      <c r="AB183" s="72"/>
      <c r="AC183" s="72"/>
      <c r="AD183" s="72"/>
      <c r="AE183" s="72"/>
      <c r="AF183" s="72"/>
      <c r="AG183" s="72"/>
      <c r="AH183" s="72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  <c r="BD183" s="57"/>
      <c r="BE183" s="57"/>
      <c r="BF183" s="57"/>
      <c r="BG183" s="57"/>
      <c r="BH183" s="57"/>
      <c r="BI183" s="57"/>
      <c r="BJ183" s="57"/>
      <c r="BK183" s="57"/>
      <c r="BL183" s="57"/>
      <c r="BM183" s="57"/>
      <c r="BN183" s="57"/>
      <c r="BO183" s="57"/>
      <c r="BP183" s="57"/>
      <c r="BQ183" s="57"/>
      <c r="BR183" s="57"/>
      <c r="BS183" s="57"/>
      <c r="BT183" s="57"/>
      <c r="BU183" s="57"/>
      <c r="BV183" s="57"/>
      <c r="BW183" s="57"/>
      <c r="BX183" s="57"/>
      <c r="BY183" s="57"/>
      <c r="BZ183" s="57"/>
      <c r="CA183" s="57"/>
      <c r="CB183" s="57"/>
      <c r="CC183" s="57"/>
      <c r="CD183" s="57"/>
      <c r="CE183" s="57"/>
      <c r="CF183" s="57"/>
      <c r="CG183" s="57"/>
      <c r="CH183" s="57"/>
      <c r="CI183" s="57"/>
      <c r="CJ183" s="57"/>
      <c r="CK183" s="57"/>
      <c r="CL183" s="57"/>
      <c r="CM183" s="57"/>
      <c r="CN183" s="57"/>
      <c r="CO183" s="57"/>
      <c r="CP183" s="57"/>
      <c r="CQ183" s="57"/>
      <c r="CR183" s="57"/>
      <c r="CS183" s="57"/>
      <c r="CT183" s="57"/>
      <c r="CU183" s="57"/>
      <c r="CV183" s="57"/>
      <c r="CW183" s="57"/>
      <c r="CX183" s="57"/>
    </row>
    <row r="184" spans="1:102" s="22" customFormat="1" ht="30.75" hidden="1" customHeight="1" x14ac:dyDescent="0.3">
      <c r="A184" s="86">
        <f t="shared" si="5"/>
        <v>43283</v>
      </c>
      <c r="B184" s="78">
        <f t="shared" si="4"/>
        <v>27</v>
      </c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7"/>
      <c r="W184" s="87"/>
      <c r="X184" s="87"/>
      <c r="Y184" s="87"/>
      <c r="Z184" s="87"/>
      <c r="AA184" s="87"/>
      <c r="AB184" s="72"/>
      <c r="AC184" s="72"/>
      <c r="AD184" s="72"/>
      <c r="AE184" s="72"/>
      <c r="AF184" s="72"/>
      <c r="AG184" s="72"/>
      <c r="AH184" s="72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  <c r="BD184" s="57"/>
      <c r="BE184" s="57"/>
      <c r="BF184" s="57"/>
      <c r="BG184" s="57"/>
      <c r="BH184" s="57"/>
      <c r="BI184" s="57"/>
      <c r="BJ184" s="57"/>
      <c r="BK184" s="57"/>
      <c r="BL184" s="57"/>
      <c r="BM184" s="57"/>
      <c r="BN184" s="57"/>
      <c r="BO184" s="57"/>
      <c r="BP184" s="57"/>
      <c r="BQ184" s="57"/>
      <c r="BR184" s="57"/>
      <c r="BS184" s="57"/>
      <c r="BT184" s="57"/>
      <c r="BU184" s="57"/>
      <c r="BV184" s="57"/>
      <c r="BW184" s="57"/>
      <c r="BX184" s="57"/>
      <c r="BY184" s="57"/>
      <c r="BZ184" s="57"/>
      <c r="CA184" s="57"/>
      <c r="CB184" s="57"/>
      <c r="CC184" s="57"/>
      <c r="CD184" s="57"/>
      <c r="CE184" s="57"/>
      <c r="CF184" s="57"/>
      <c r="CG184" s="57"/>
      <c r="CH184" s="57"/>
      <c r="CI184" s="57"/>
      <c r="CJ184" s="57"/>
      <c r="CK184" s="57"/>
      <c r="CL184" s="57"/>
      <c r="CM184" s="57"/>
      <c r="CN184" s="57"/>
      <c r="CO184" s="57"/>
      <c r="CP184" s="57"/>
      <c r="CQ184" s="57"/>
      <c r="CR184" s="57"/>
      <c r="CS184" s="57"/>
      <c r="CT184" s="57"/>
      <c r="CU184" s="57"/>
      <c r="CV184" s="57"/>
      <c r="CW184" s="57"/>
      <c r="CX184" s="57"/>
    </row>
    <row r="185" spans="1:102" s="22" customFormat="1" ht="30.75" hidden="1" customHeight="1" x14ac:dyDescent="0.3">
      <c r="A185" s="86">
        <f t="shared" si="5"/>
        <v>43284</v>
      </c>
      <c r="B185" s="78">
        <f t="shared" si="4"/>
        <v>27</v>
      </c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  <c r="W185" s="87"/>
      <c r="X185" s="87"/>
      <c r="Y185" s="87"/>
      <c r="Z185" s="87"/>
      <c r="AA185" s="87"/>
      <c r="AB185" s="72"/>
      <c r="AC185" s="72"/>
      <c r="AD185" s="72"/>
      <c r="AE185" s="72"/>
      <c r="AF185" s="72"/>
      <c r="AG185" s="72"/>
      <c r="AH185" s="72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  <c r="BD185" s="57"/>
      <c r="BE185" s="57"/>
      <c r="BF185" s="57"/>
      <c r="BG185" s="57"/>
      <c r="BH185" s="57"/>
      <c r="BI185" s="57"/>
      <c r="BJ185" s="57"/>
      <c r="BK185" s="57"/>
      <c r="BL185" s="57"/>
      <c r="BM185" s="57"/>
      <c r="BN185" s="57"/>
      <c r="BO185" s="57"/>
      <c r="BP185" s="57"/>
      <c r="BQ185" s="57"/>
      <c r="BR185" s="57"/>
      <c r="BS185" s="57"/>
      <c r="BT185" s="57"/>
      <c r="BU185" s="57"/>
      <c r="BV185" s="57"/>
      <c r="BW185" s="57"/>
      <c r="BX185" s="57"/>
      <c r="BY185" s="57"/>
      <c r="BZ185" s="57"/>
      <c r="CA185" s="57"/>
      <c r="CB185" s="57"/>
      <c r="CC185" s="57"/>
      <c r="CD185" s="57"/>
      <c r="CE185" s="57"/>
      <c r="CF185" s="57"/>
      <c r="CG185" s="57"/>
      <c r="CH185" s="57"/>
      <c r="CI185" s="57"/>
      <c r="CJ185" s="57"/>
      <c r="CK185" s="57"/>
      <c r="CL185" s="57"/>
      <c r="CM185" s="57"/>
      <c r="CN185" s="57"/>
      <c r="CO185" s="57"/>
      <c r="CP185" s="57"/>
      <c r="CQ185" s="57"/>
      <c r="CR185" s="57"/>
      <c r="CS185" s="57"/>
      <c r="CT185" s="57"/>
      <c r="CU185" s="57"/>
      <c r="CV185" s="57"/>
      <c r="CW185" s="57"/>
      <c r="CX185" s="57"/>
    </row>
    <row r="186" spans="1:102" s="22" customFormat="1" ht="30.75" hidden="1" customHeight="1" x14ac:dyDescent="0.3">
      <c r="A186" s="86">
        <f t="shared" si="5"/>
        <v>43285</v>
      </c>
      <c r="B186" s="78">
        <f t="shared" si="4"/>
        <v>27</v>
      </c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  <c r="Z186" s="87"/>
      <c r="AA186" s="87"/>
      <c r="AB186" s="72"/>
      <c r="AC186" s="72"/>
      <c r="AD186" s="72"/>
      <c r="AE186" s="72"/>
      <c r="AF186" s="72"/>
      <c r="AG186" s="72"/>
      <c r="AH186" s="72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  <c r="BD186" s="57"/>
      <c r="BE186" s="57"/>
      <c r="BF186" s="57"/>
      <c r="BG186" s="57"/>
      <c r="BH186" s="57"/>
      <c r="BI186" s="57"/>
      <c r="BJ186" s="57"/>
      <c r="BK186" s="57"/>
      <c r="BL186" s="57"/>
      <c r="BM186" s="57"/>
      <c r="BN186" s="57"/>
      <c r="BO186" s="57"/>
      <c r="BP186" s="57"/>
      <c r="BQ186" s="57"/>
      <c r="BR186" s="57"/>
      <c r="BS186" s="57"/>
      <c r="BT186" s="57"/>
      <c r="BU186" s="57"/>
      <c r="BV186" s="57"/>
      <c r="BW186" s="57"/>
      <c r="BX186" s="57"/>
      <c r="BY186" s="57"/>
      <c r="BZ186" s="57"/>
      <c r="CA186" s="57"/>
      <c r="CB186" s="57"/>
      <c r="CC186" s="57"/>
      <c r="CD186" s="57"/>
      <c r="CE186" s="57"/>
      <c r="CF186" s="57"/>
      <c r="CG186" s="57"/>
      <c r="CH186" s="57"/>
      <c r="CI186" s="57"/>
      <c r="CJ186" s="57"/>
      <c r="CK186" s="57"/>
      <c r="CL186" s="57"/>
      <c r="CM186" s="57"/>
      <c r="CN186" s="57"/>
      <c r="CO186" s="57"/>
      <c r="CP186" s="57"/>
      <c r="CQ186" s="57"/>
      <c r="CR186" s="57"/>
      <c r="CS186" s="57"/>
      <c r="CT186" s="57"/>
      <c r="CU186" s="57"/>
      <c r="CV186" s="57"/>
      <c r="CW186" s="57"/>
      <c r="CX186" s="57"/>
    </row>
    <row r="187" spans="1:102" s="22" customFormat="1" ht="30.75" hidden="1" customHeight="1" x14ac:dyDescent="0.3">
      <c r="A187" s="86">
        <f t="shared" si="5"/>
        <v>43286</v>
      </c>
      <c r="B187" s="78">
        <f t="shared" si="4"/>
        <v>27</v>
      </c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7"/>
      <c r="W187" s="87"/>
      <c r="X187" s="87"/>
      <c r="Y187" s="87"/>
      <c r="Z187" s="87"/>
      <c r="AA187" s="87"/>
      <c r="AB187" s="72"/>
      <c r="AC187" s="72"/>
      <c r="AD187" s="72"/>
      <c r="AE187" s="72"/>
      <c r="AF187" s="72"/>
      <c r="AG187" s="72"/>
      <c r="AH187" s="72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  <c r="BD187" s="57"/>
      <c r="BE187" s="57"/>
      <c r="BF187" s="57"/>
      <c r="BG187" s="57"/>
      <c r="BH187" s="57"/>
      <c r="BI187" s="57"/>
      <c r="BJ187" s="57"/>
      <c r="BK187" s="57"/>
      <c r="BL187" s="57"/>
      <c r="BM187" s="57"/>
      <c r="BN187" s="57"/>
      <c r="BO187" s="57"/>
      <c r="BP187" s="57"/>
      <c r="BQ187" s="57"/>
      <c r="BR187" s="57"/>
      <c r="BS187" s="57"/>
      <c r="BT187" s="57"/>
      <c r="BU187" s="57"/>
      <c r="BV187" s="57"/>
      <c r="BW187" s="57"/>
      <c r="BX187" s="57"/>
      <c r="BY187" s="57"/>
      <c r="BZ187" s="57"/>
      <c r="CA187" s="57"/>
      <c r="CB187" s="57"/>
      <c r="CC187" s="57"/>
      <c r="CD187" s="57"/>
      <c r="CE187" s="57"/>
      <c r="CF187" s="57"/>
      <c r="CG187" s="57"/>
      <c r="CH187" s="57"/>
      <c r="CI187" s="57"/>
      <c r="CJ187" s="57"/>
      <c r="CK187" s="57"/>
      <c r="CL187" s="57"/>
      <c r="CM187" s="57"/>
      <c r="CN187" s="57"/>
      <c r="CO187" s="57"/>
      <c r="CP187" s="57"/>
      <c r="CQ187" s="57"/>
      <c r="CR187" s="57"/>
      <c r="CS187" s="57"/>
      <c r="CT187" s="57"/>
      <c r="CU187" s="57"/>
      <c r="CV187" s="57"/>
      <c r="CW187" s="57"/>
      <c r="CX187" s="57"/>
    </row>
    <row r="188" spans="1:102" s="22" customFormat="1" ht="30.75" hidden="1" customHeight="1" x14ac:dyDescent="0.3">
      <c r="A188" s="86">
        <f t="shared" si="5"/>
        <v>43287</v>
      </c>
      <c r="B188" s="78">
        <f t="shared" si="4"/>
        <v>27</v>
      </c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7"/>
      <c r="W188" s="87"/>
      <c r="X188" s="87"/>
      <c r="Y188" s="87"/>
      <c r="Z188" s="87"/>
      <c r="AA188" s="87"/>
      <c r="AB188" s="72"/>
      <c r="AC188" s="72"/>
      <c r="AD188" s="72"/>
      <c r="AE188" s="72"/>
      <c r="AF188" s="72"/>
      <c r="AG188" s="72"/>
      <c r="AH188" s="72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  <c r="BD188" s="57"/>
      <c r="BE188" s="57"/>
      <c r="BF188" s="57"/>
      <c r="BG188" s="57"/>
      <c r="BH188" s="57"/>
      <c r="BI188" s="57"/>
      <c r="BJ188" s="57"/>
      <c r="BK188" s="57"/>
      <c r="BL188" s="57"/>
      <c r="BM188" s="57"/>
      <c r="BN188" s="57"/>
      <c r="BO188" s="57"/>
      <c r="BP188" s="57"/>
      <c r="BQ188" s="57"/>
      <c r="BR188" s="57"/>
      <c r="BS188" s="57"/>
      <c r="BT188" s="57"/>
      <c r="BU188" s="57"/>
      <c r="BV188" s="57"/>
      <c r="BW188" s="57"/>
      <c r="BX188" s="57"/>
      <c r="BY188" s="57"/>
      <c r="BZ188" s="57"/>
      <c r="CA188" s="57"/>
      <c r="CB188" s="57"/>
      <c r="CC188" s="57"/>
      <c r="CD188" s="57"/>
      <c r="CE188" s="57"/>
      <c r="CF188" s="57"/>
      <c r="CG188" s="57"/>
      <c r="CH188" s="57"/>
      <c r="CI188" s="57"/>
      <c r="CJ188" s="57"/>
      <c r="CK188" s="57"/>
      <c r="CL188" s="57"/>
      <c r="CM188" s="57"/>
      <c r="CN188" s="57"/>
      <c r="CO188" s="57"/>
      <c r="CP188" s="57"/>
      <c r="CQ188" s="57"/>
      <c r="CR188" s="57"/>
      <c r="CS188" s="57"/>
      <c r="CT188" s="57"/>
      <c r="CU188" s="57"/>
      <c r="CV188" s="57"/>
      <c r="CW188" s="57"/>
      <c r="CX188" s="57"/>
    </row>
    <row r="189" spans="1:102" s="22" customFormat="1" ht="30.75" hidden="1" customHeight="1" x14ac:dyDescent="0.3">
      <c r="A189" s="86">
        <f t="shared" si="5"/>
        <v>43288</v>
      </c>
      <c r="B189" s="78">
        <f t="shared" si="4"/>
        <v>27</v>
      </c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7"/>
      <c r="W189" s="87"/>
      <c r="X189" s="87"/>
      <c r="Y189" s="87"/>
      <c r="Z189" s="87"/>
      <c r="AA189" s="87"/>
      <c r="AB189" s="72"/>
      <c r="AC189" s="72"/>
      <c r="AD189" s="72"/>
      <c r="AE189" s="72"/>
      <c r="AF189" s="72"/>
      <c r="AG189" s="72"/>
      <c r="AH189" s="72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57"/>
      <c r="BT189" s="57"/>
      <c r="BU189" s="57"/>
      <c r="BV189" s="57"/>
      <c r="BW189" s="57"/>
      <c r="BX189" s="57"/>
      <c r="BY189" s="57"/>
      <c r="BZ189" s="57"/>
      <c r="CA189" s="57"/>
      <c r="CB189" s="57"/>
      <c r="CC189" s="57"/>
      <c r="CD189" s="57"/>
      <c r="CE189" s="57"/>
      <c r="CF189" s="57"/>
      <c r="CG189" s="57"/>
      <c r="CH189" s="57"/>
      <c r="CI189" s="57"/>
      <c r="CJ189" s="57"/>
      <c r="CK189" s="57"/>
      <c r="CL189" s="57"/>
      <c r="CM189" s="57"/>
      <c r="CN189" s="57"/>
      <c r="CO189" s="57"/>
      <c r="CP189" s="57"/>
      <c r="CQ189" s="57"/>
      <c r="CR189" s="57"/>
      <c r="CS189" s="57"/>
      <c r="CT189" s="57"/>
      <c r="CU189" s="57"/>
      <c r="CV189" s="57"/>
      <c r="CW189" s="57"/>
      <c r="CX189" s="57"/>
    </row>
    <row r="190" spans="1:102" s="22" customFormat="1" ht="30.75" hidden="1" customHeight="1" x14ac:dyDescent="0.3">
      <c r="A190" s="86">
        <f t="shared" si="5"/>
        <v>43289</v>
      </c>
      <c r="B190" s="78">
        <f t="shared" si="4"/>
        <v>27</v>
      </c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  <c r="AA190" s="87"/>
      <c r="AB190" s="72"/>
      <c r="AC190" s="72"/>
      <c r="AD190" s="72"/>
      <c r="AE190" s="72"/>
      <c r="AF190" s="72"/>
      <c r="AG190" s="72"/>
      <c r="AH190" s="72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  <c r="BN190" s="57"/>
      <c r="BO190" s="57"/>
      <c r="BP190" s="57"/>
      <c r="BQ190" s="57"/>
      <c r="BR190" s="57"/>
      <c r="BS190" s="57"/>
      <c r="BT190" s="57"/>
      <c r="BU190" s="57"/>
      <c r="BV190" s="57"/>
      <c r="BW190" s="57"/>
      <c r="BX190" s="57"/>
      <c r="BY190" s="57"/>
      <c r="BZ190" s="57"/>
      <c r="CA190" s="57"/>
      <c r="CB190" s="57"/>
      <c r="CC190" s="57"/>
      <c r="CD190" s="57"/>
      <c r="CE190" s="57"/>
      <c r="CF190" s="57"/>
      <c r="CG190" s="57"/>
      <c r="CH190" s="57"/>
      <c r="CI190" s="57"/>
      <c r="CJ190" s="57"/>
      <c r="CK190" s="57"/>
      <c r="CL190" s="57"/>
      <c r="CM190" s="57"/>
      <c r="CN190" s="57"/>
      <c r="CO190" s="57"/>
      <c r="CP190" s="57"/>
      <c r="CQ190" s="57"/>
      <c r="CR190" s="57"/>
      <c r="CS190" s="57"/>
      <c r="CT190" s="57"/>
      <c r="CU190" s="57"/>
      <c r="CV190" s="57"/>
      <c r="CW190" s="57"/>
      <c r="CX190" s="57"/>
    </row>
    <row r="191" spans="1:102" s="22" customFormat="1" ht="30.75" hidden="1" customHeight="1" x14ac:dyDescent="0.3">
      <c r="A191" s="86">
        <f t="shared" si="5"/>
        <v>43290</v>
      </c>
      <c r="B191" s="78">
        <f t="shared" ref="B191:B254" si="6">INT((A191-DATE(YEAR(A191),1,3)+WEEKDAY(DATE(YEAR(A191),1,3))+5)/7)</f>
        <v>28</v>
      </c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7"/>
      <c r="W191" s="87"/>
      <c r="X191" s="87"/>
      <c r="Y191" s="87"/>
      <c r="Z191" s="87"/>
      <c r="AA191" s="87"/>
      <c r="AB191" s="72"/>
      <c r="AC191" s="72"/>
      <c r="AD191" s="72"/>
      <c r="AE191" s="72"/>
      <c r="AF191" s="72"/>
      <c r="AG191" s="72"/>
      <c r="AH191" s="72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  <c r="BD191" s="57"/>
      <c r="BE191" s="57"/>
      <c r="BF191" s="57"/>
      <c r="BG191" s="57"/>
      <c r="BH191" s="57"/>
      <c r="BI191" s="57"/>
      <c r="BJ191" s="57"/>
      <c r="BK191" s="57"/>
      <c r="BL191" s="57"/>
      <c r="BM191" s="57"/>
      <c r="BN191" s="57"/>
      <c r="BO191" s="57"/>
      <c r="BP191" s="57"/>
      <c r="BQ191" s="57"/>
      <c r="BR191" s="57"/>
      <c r="BS191" s="57"/>
      <c r="BT191" s="57"/>
      <c r="BU191" s="57"/>
      <c r="BV191" s="57"/>
      <c r="BW191" s="57"/>
      <c r="BX191" s="57"/>
      <c r="BY191" s="57"/>
      <c r="BZ191" s="57"/>
      <c r="CA191" s="57"/>
      <c r="CB191" s="57"/>
      <c r="CC191" s="57"/>
      <c r="CD191" s="57"/>
      <c r="CE191" s="57"/>
      <c r="CF191" s="57"/>
      <c r="CG191" s="57"/>
      <c r="CH191" s="57"/>
      <c r="CI191" s="57"/>
      <c r="CJ191" s="57"/>
      <c r="CK191" s="57"/>
      <c r="CL191" s="57"/>
      <c r="CM191" s="57"/>
      <c r="CN191" s="57"/>
      <c r="CO191" s="57"/>
      <c r="CP191" s="57"/>
      <c r="CQ191" s="57"/>
      <c r="CR191" s="57"/>
      <c r="CS191" s="57"/>
      <c r="CT191" s="57"/>
      <c r="CU191" s="57"/>
      <c r="CV191" s="57"/>
      <c r="CW191" s="57"/>
      <c r="CX191" s="57"/>
    </row>
    <row r="192" spans="1:102" s="22" customFormat="1" ht="30.75" hidden="1" customHeight="1" x14ac:dyDescent="0.3">
      <c r="A192" s="86">
        <f t="shared" si="5"/>
        <v>43291</v>
      </c>
      <c r="B192" s="78">
        <f t="shared" si="6"/>
        <v>28</v>
      </c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  <c r="AA192" s="87"/>
      <c r="AB192" s="72"/>
      <c r="AC192" s="72"/>
      <c r="AD192" s="72"/>
      <c r="AE192" s="72"/>
      <c r="AF192" s="72"/>
      <c r="AG192" s="72"/>
      <c r="AH192" s="72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  <c r="BD192" s="57"/>
      <c r="BE192" s="57"/>
      <c r="BF192" s="57"/>
      <c r="BG192" s="57"/>
      <c r="BH192" s="57"/>
      <c r="BI192" s="57"/>
      <c r="BJ192" s="57"/>
      <c r="BK192" s="57"/>
      <c r="BL192" s="57"/>
      <c r="BM192" s="57"/>
      <c r="BN192" s="57"/>
      <c r="BO192" s="57"/>
      <c r="BP192" s="57"/>
      <c r="BQ192" s="57"/>
      <c r="BR192" s="57"/>
      <c r="BS192" s="57"/>
      <c r="BT192" s="57"/>
      <c r="BU192" s="57"/>
      <c r="BV192" s="57"/>
      <c r="BW192" s="57"/>
      <c r="BX192" s="57"/>
      <c r="BY192" s="57"/>
      <c r="BZ192" s="57"/>
      <c r="CA192" s="57"/>
      <c r="CB192" s="57"/>
      <c r="CC192" s="57"/>
      <c r="CD192" s="57"/>
      <c r="CE192" s="57"/>
      <c r="CF192" s="57"/>
      <c r="CG192" s="57"/>
      <c r="CH192" s="57"/>
      <c r="CI192" s="57"/>
      <c r="CJ192" s="57"/>
      <c r="CK192" s="57"/>
      <c r="CL192" s="57"/>
      <c r="CM192" s="57"/>
      <c r="CN192" s="57"/>
      <c r="CO192" s="57"/>
      <c r="CP192" s="57"/>
      <c r="CQ192" s="57"/>
      <c r="CR192" s="57"/>
      <c r="CS192" s="57"/>
      <c r="CT192" s="57"/>
      <c r="CU192" s="57"/>
      <c r="CV192" s="57"/>
      <c r="CW192" s="57"/>
      <c r="CX192" s="57"/>
    </row>
    <row r="193" spans="1:102" s="22" customFormat="1" ht="30.75" hidden="1" customHeight="1" x14ac:dyDescent="0.3">
      <c r="A193" s="86">
        <f t="shared" si="5"/>
        <v>43292</v>
      </c>
      <c r="B193" s="78">
        <f t="shared" si="6"/>
        <v>28</v>
      </c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7"/>
      <c r="Y193" s="87"/>
      <c r="Z193" s="87"/>
      <c r="AA193" s="87"/>
      <c r="AB193" s="72"/>
      <c r="AC193" s="72"/>
      <c r="AD193" s="72"/>
      <c r="AE193" s="72"/>
      <c r="AF193" s="72"/>
      <c r="AG193" s="72"/>
      <c r="AH193" s="72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  <c r="BD193" s="57"/>
      <c r="BE193" s="57"/>
      <c r="BF193" s="57"/>
      <c r="BG193" s="57"/>
      <c r="BH193" s="57"/>
      <c r="BI193" s="57"/>
      <c r="BJ193" s="57"/>
      <c r="BK193" s="57"/>
      <c r="BL193" s="57"/>
      <c r="BM193" s="57"/>
      <c r="BN193" s="57"/>
      <c r="BO193" s="57"/>
      <c r="BP193" s="57"/>
      <c r="BQ193" s="57"/>
      <c r="BR193" s="57"/>
      <c r="BS193" s="57"/>
      <c r="BT193" s="57"/>
      <c r="BU193" s="57"/>
      <c r="BV193" s="57"/>
      <c r="BW193" s="57"/>
      <c r="BX193" s="57"/>
      <c r="BY193" s="57"/>
      <c r="BZ193" s="57"/>
      <c r="CA193" s="57"/>
      <c r="CB193" s="57"/>
      <c r="CC193" s="57"/>
      <c r="CD193" s="57"/>
      <c r="CE193" s="57"/>
      <c r="CF193" s="57"/>
      <c r="CG193" s="57"/>
      <c r="CH193" s="57"/>
      <c r="CI193" s="57"/>
      <c r="CJ193" s="57"/>
      <c r="CK193" s="57"/>
      <c r="CL193" s="57"/>
      <c r="CM193" s="57"/>
      <c r="CN193" s="57"/>
      <c r="CO193" s="57"/>
      <c r="CP193" s="57"/>
      <c r="CQ193" s="57"/>
      <c r="CR193" s="57"/>
      <c r="CS193" s="57"/>
      <c r="CT193" s="57"/>
      <c r="CU193" s="57"/>
      <c r="CV193" s="57"/>
      <c r="CW193" s="57"/>
      <c r="CX193" s="57"/>
    </row>
    <row r="194" spans="1:102" s="22" customFormat="1" ht="30.75" hidden="1" customHeight="1" x14ac:dyDescent="0.3">
      <c r="A194" s="86">
        <f t="shared" si="5"/>
        <v>43293</v>
      </c>
      <c r="B194" s="78">
        <f t="shared" si="6"/>
        <v>28</v>
      </c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  <c r="AA194" s="87"/>
      <c r="AB194" s="72"/>
      <c r="AC194" s="72"/>
      <c r="AD194" s="72"/>
      <c r="AE194" s="72"/>
      <c r="AF194" s="72"/>
      <c r="AG194" s="72"/>
      <c r="AH194" s="72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  <c r="BJ194" s="57"/>
      <c r="BK194" s="57"/>
      <c r="BL194" s="57"/>
      <c r="BM194" s="57"/>
      <c r="BN194" s="57"/>
      <c r="BO194" s="57"/>
      <c r="BP194" s="57"/>
      <c r="BQ194" s="57"/>
      <c r="BR194" s="57"/>
      <c r="BS194" s="57"/>
      <c r="BT194" s="57"/>
      <c r="BU194" s="57"/>
      <c r="BV194" s="57"/>
      <c r="BW194" s="57"/>
      <c r="BX194" s="57"/>
      <c r="BY194" s="57"/>
      <c r="BZ194" s="57"/>
      <c r="CA194" s="57"/>
      <c r="CB194" s="57"/>
      <c r="CC194" s="57"/>
      <c r="CD194" s="57"/>
      <c r="CE194" s="57"/>
      <c r="CF194" s="57"/>
      <c r="CG194" s="57"/>
      <c r="CH194" s="57"/>
      <c r="CI194" s="57"/>
      <c r="CJ194" s="57"/>
      <c r="CK194" s="57"/>
      <c r="CL194" s="57"/>
      <c r="CM194" s="57"/>
      <c r="CN194" s="57"/>
      <c r="CO194" s="57"/>
      <c r="CP194" s="57"/>
      <c r="CQ194" s="57"/>
      <c r="CR194" s="57"/>
      <c r="CS194" s="57"/>
      <c r="CT194" s="57"/>
      <c r="CU194" s="57"/>
      <c r="CV194" s="57"/>
      <c r="CW194" s="57"/>
      <c r="CX194" s="57"/>
    </row>
    <row r="195" spans="1:102" s="22" customFormat="1" ht="30.75" hidden="1" customHeight="1" x14ac:dyDescent="0.3">
      <c r="A195" s="86">
        <f t="shared" si="5"/>
        <v>43294</v>
      </c>
      <c r="B195" s="78">
        <f t="shared" si="6"/>
        <v>28</v>
      </c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7"/>
      <c r="Y195" s="87"/>
      <c r="Z195" s="87"/>
      <c r="AA195" s="87"/>
      <c r="AB195" s="72"/>
      <c r="AC195" s="72"/>
      <c r="AD195" s="72"/>
      <c r="AE195" s="72"/>
      <c r="AF195" s="72"/>
      <c r="AG195" s="72"/>
      <c r="AH195" s="72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  <c r="BJ195" s="57"/>
      <c r="BK195" s="57"/>
      <c r="BL195" s="57"/>
      <c r="BM195" s="57"/>
      <c r="BN195" s="57"/>
      <c r="BO195" s="57"/>
      <c r="BP195" s="57"/>
      <c r="BQ195" s="57"/>
      <c r="BR195" s="57"/>
      <c r="BS195" s="57"/>
      <c r="BT195" s="57"/>
      <c r="BU195" s="57"/>
      <c r="BV195" s="57"/>
      <c r="BW195" s="57"/>
      <c r="BX195" s="57"/>
      <c r="BY195" s="57"/>
      <c r="BZ195" s="57"/>
      <c r="CA195" s="57"/>
      <c r="CB195" s="57"/>
      <c r="CC195" s="57"/>
      <c r="CD195" s="57"/>
      <c r="CE195" s="57"/>
      <c r="CF195" s="57"/>
      <c r="CG195" s="57"/>
      <c r="CH195" s="57"/>
      <c r="CI195" s="57"/>
      <c r="CJ195" s="57"/>
      <c r="CK195" s="57"/>
      <c r="CL195" s="57"/>
      <c r="CM195" s="57"/>
      <c r="CN195" s="57"/>
      <c r="CO195" s="57"/>
      <c r="CP195" s="57"/>
      <c r="CQ195" s="57"/>
      <c r="CR195" s="57"/>
      <c r="CS195" s="57"/>
      <c r="CT195" s="57"/>
      <c r="CU195" s="57"/>
      <c r="CV195" s="57"/>
      <c r="CW195" s="57"/>
      <c r="CX195" s="57"/>
    </row>
    <row r="196" spans="1:102" s="22" customFormat="1" ht="30.75" hidden="1" customHeight="1" x14ac:dyDescent="0.3">
      <c r="A196" s="86">
        <f t="shared" ref="A196:A259" si="7">A195+1</f>
        <v>43295</v>
      </c>
      <c r="B196" s="78">
        <f t="shared" si="6"/>
        <v>28</v>
      </c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7"/>
      <c r="Y196" s="87"/>
      <c r="Z196" s="87"/>
      <c r="AA196" s="87"/>
      <c r="AB196" s="72"/>
      <c r="AC196" s="72"/>
      <c r="AD196" s="72"/>
      <c r="AE196" s="72"/>
      <c r="AF196" s="72"/>
      <c r="AG196" s="72"/>
      <c r="AH196" s="72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  <c r="BN196" s="57"/>
      <c r="BO196" s="57"/>
      <c r="BP196" s="57"/>
      <c r="BQ196" s="57"/>
      <c r="BR196" s="57"/>
      <c r="BS196" s="57"/>
      <c r="BT196" s="57"/>
      <c r="BU196" s="57"/>
      <c r="BV196" s="57"/>
      <c r="BW196" s="57"/>
      <c r="BX196" s="57"/>
      <c r="BY196" s="57"/>
      <c r="BZ196" s="57"/>
      <c r="CA196" s="57"/>
      <c r="CB196" s="57"/>
      <c r="CC196" s="57"/>
      <c r="CD196" s="57"/>
      <c r="CE196" s="57"/>
      <c r="CF196" s="57"/>
      <c r="CG196" s="57"/>
      <c r="CH196" s="57"/>
      <c r="CI196" s="57"/>
      <c r="CJ196" s="57"/>
      <c r="CK196" s="57"/>
      <c r="CL196" s="57"/>
      <c r="CM196" s="57"/>
      <c r="CN196" s="57"/>
      <c r="CO196" s="57"/>
      <c r="CP196" s="57"/>
      <c r="CQ196" s="57"/>
      <c r="CR196" s="57"/>
      <c r="CS196" s="57"/>
      <c r="CT196" s="57"/>
      <c r="CU196" s="57"/>
      <c r="CV196" s="57"/>
      <c r="CW196" s="57"/>
      <c r="CX196" s="57"/>
    </row>
    <row r="197" spans="1:102" s="22" customFormat="1" ht="30.75" hidden="1" customHeight="1" x14ac:dyDescent="0.3">
      <c r="A197" s="86">
        <f t="shared" si="7"/>
        <v>43296</v>
      </c>
      <c r="B197" s="78">
        <f t="shared" si="6"/>
        <v>28</v>
      </c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7"/>
      <c r="Y197" s="87"/>
      <c r="Z197" s="87"/>
      <c r="AA197" s="87"/>
      <c r="AB197" s="72"/>
      <c r="AC197" s="72"/>
      <c r="AD197" s="72"/>
      <c r="AE197" s="72"/>
      <c r="AF197" s="72"/>
      <c r="AG197" s="72"/>
      <c r="AH197" s="72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  <c r="BD197" s="57"/>
      <c r="BE197" s="57"/>
      <c r="BF197" s="57"/>
      <c r="BG197" s="57"/>
      <c r="BH197" s="57"/>
      <c r="BI197" s="57"/>
      <c r="BJ197" s="57"/>
      <c r="BK197" s="57"/>
      <c r="BL197" s="57"/>
      <c r="BM197" s="57"/>
      <c r="BN197" s="57"/>
      <c r="BO197" s="57"/>
      <c r="BP197" s="57"/>
      <c r="BQ197" s="57"/>
      <c r="BR197" s="57"/>
      <c r="BS197" s="57"/>
      <c r="BT197" s="57"/>
      <c r="BU197" s="57"/>
      <c r="BV197" s="57"/>
      <c r="BW197" s="57"/>
      <c r="BX197" s="57"/>
      <c r="BY197" s="57"/>
      <c r="BZ197" s="57"/>
      <c r="CA197" s="57"/>
      <c r="CB197" s="57"/>
      <c r="CC197" s="57"/>
      <c r="CD197" s="57"/>
      <c r="CE197" s="57"/>
      <c r="CF197" s="57"/>
      <c r="CG197" s="57"/>
      <c r="CH197" s="57"/>
      <c r="CI197" s="57"/>
      <c r="CJ197" s="57"/>
      <c r="CK197" s="57"/>
      <c r="CL197" s="57"/>
      <c r="CM197" s="57"/>
      <c r="CN197" s="57"/>
      <c r="CO197" s="57"/>
      <c r="CP197" s="57"/>
      <c r="CQ197" s="57"/>
      <c r="CR197" s="57"/>
      <c r="CS197" s="57"/>
      <c r="CT197" s="57"/>
      <c r="CU197" s="57"/>
      <c r="CV197" s="57"/>
      <c r="CW197" s="57"/>
      <c r="CX197" s="57"/>
    </row>
    <row r="198" spans="1:102" s="22" customFormat="1" ht="30.75" hidden="1" customHeight="1" x14ac:dyDescent="0.3">
      <c r="A198" s="86">
        <f t="shared" si="7"/>
        <v>43297</v>
      </c>
      <c r="B198" s="78">
        <f t="shared" si="6"/>
        <v>29</v>
      </c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  <c r="Z198" s="87"/>
      <c r="AA198" s="87"/>
      <c r="AB198" s="72"/>
      <c r="AC198" s="72"/>
      <c r="AD198" s="72"/>
      <c r="AE198" s="72"/>
      <c r="AF198" s="72"/>
      <c r="AG198" s="72"/>
      <c r="AH198" s="72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  <c r="BJ198" s="57"/>
      <c r="BK198" s="57"/>
      <c r="BL198" s="57"/>
      <c r="BM198" s="57"/>
      <c r="BN198" s="57"/>
      <c r="BO198" s="57"/>
      <c r="BP198" s="57"/>
      <c r="BQ198" s="57"/>
      <c r="BR198" s="57"/>
      <c r="BS198" s="57"/>
      <c r="BT198" s="57"/>
      <c r="BU198" s="57"/>
      <c r="BV198" s="57"/>
      <c r="BW198" s="57"/>
      <c r="BX198" s="57"/>
      <c r="BY198" s="57"/>
      <c r="BZ198" s="57"/>
      <c r="CA198" s="57"/>
      <c r="CB198" s="57"/>
      <c r="CC198" s="57"/>
      <c r="CD198" s="57"/>
      <c r="CE198" s="57"/>
      <c r="CF198" s="57"/>
      <c r="CG198" s="57"/>
      <c r="CH198" s="57"/>
      <c r="CI198" s="57"/>
      <c r="CJ198" s="57"/>
      <c r="CK198" s="57"/>
      <c r="CL198" s="57"/>
      <c r="CM198" s="57"/>
      <c r="CN198" s="57"/>
      <c r="CO198" s="57"/>
      <c r="CP198" s="57"/>
      <c r="CQ198" s="57"/>
      <c r="CR198" s="57"/>
      <c r="CS198" s="57"/>
      <c r="CT198" s="57"/>
      <c r="CU198" s="57"/>
      <c r="CV198" s="57"/>
      <c r="CW198" s="57"/>
      <c r="CX198" s="57"/>
    </row>
    <row r="199" spans="1:102" s="22" customFormat="1" ht="30.75" hidden="1" customHeight="1" x14ac:dyDescent="0.3">
      <c r="A199" s="86">
        <f t="shared" si="7"/>
        <v>43298</v>
      </c>
      <c r="B199" s="78">
        <f t="shared" si="6"/>
        <v>29</v>
      </c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7"/>
      <c r="W199" s="87"/>
      <c r="X199" s="87"/>
      <c r="Y199" s="87"/>
      <c r="Z199" s="87"/>
      <c r="AA199" s="87"/>
      <c r="AB199" s="72"/>
      <c r="AC199" s="72"/>
      <c r="AD199" s="72"/>
      <c r="AE199" s="72"/>
      <c r="AF199" s="72"/>
      <c r="AG199" s="72"/>
      <c r="AH199" s="72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  <c r="BN199" s="57"/>
      <c r="BO199" s="57"/>
      <c r="BP199" s="57"/>
      <c r="BQ199" s="57"/>
      <c r="BR199" s="57"/>
      <c r="BS199" s="57"/>
      <c r="BT199" s="57"/>
      <c r="BU199" s="57"/>
      <c r="BV199" s="57"/>
      <c r="BW199" s="57"/>
      <c r="BX199" s="57"/>
      <c r="BY199" s="57"/>
      <c r="BZ199" s="57"/>
      <c r="CA199" s="57"/>
      <c r="CB199" s="57"/>
      <c r="CC199" s="57"/>
      <c r="CD199" s="57"/>
      <c r="CE199" s="57"/>
      <c r="CF199" s="57"/>
      <c r="CG199" s="57"/>
      <c r="CH199" s="57"/>
      <c r="CI199" s="57"/>
      <c r="CJ199" s="57"/>
      <c r="CK199" s="57"/>
      <c r="CL199" s="57"/>
      <c r="CM199" s="57"/>
      <c r="CN199" s="57"/>
      <c r="CO199" s="57"/>
      <c r="CP199" s="57"/>
      <c r="CQ199" s="57"/>
      <c r="CR199" s="57"/>
      <c r="CS199" s="57"/>
      <c r="CT199" s="57"/>
      <c r="CU199" s="57"/>
      <c r="CV199" s="57"/>
      <c r="CW199" s="57"/>
      <c r="CX199" s="57"/>
    </row>
    <row r="200" spans="1:102" s="22" customFormat="1" ht="30.75" hidden="1" customHeight="1" x14ac:dyDescent="0.3">
      <c r="A200" s="86">
        <f t="shared" si="7"/>
        <v>43299</v>
      </c>
      <c r="B200" s="78">
        <f t="shared" si="6"/>
        <v>29</v>
      </c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7"/>
      <c r="W200" s="87"/>
      <c r="X200" s="87"/>
      <c r="Y200" s="87"/>
      <c r="Z200" s="87"/>
      <c r="AA200" s="87"/>
      <c r="AB200" s="72"/>
      <c r="AC200" s="72"/>
      <c r="AD200" s="72"/>
      <c r="AE200" s="72"/>
      <c r="AF200" s="72"/>
      <c r="AG200" s="72"/>
      <c r="AH200" s="72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  <c r="BN200" s="57"/>
      <c r="BO200" s="57"/>
      <c r="BP200" s="57"/>
      <c r="BQ200" s="57"/>
      <c r="BR200" s="57"/>
      <c r="BS200" s="57"/>
      <c r="BT200" s="57"/>
      <c r="BU200" s="57"/>
      <c r="BV200" s="57"/>
      <c r="BW200" s="57"/>
      <c r="BX200" s="57"/>
      <c r="BY200" s="57"/>
      <c r="BZ200" s="57"/>
      <c r="CA200" s="57"/>
      <c r="CB200" s="57"/>
      <c r="CC200" s="57"/>
      <c r="CD200" s="57"/>
      <c r="CE200" s="57"/>
      <c r="CF200" s="57"/>
      <c r="CG200" s="57"/>
      <c r="CH200" s="57"/>
      <c r="CI200" s="57"/>
      <c r="CJ200" s="57"/>
      <c r="CK200" s="57"/>
      <c r="CL200" s="57"/>
      <c r="CM200" s="57"/>
      <c r="CN200" s="57"/>
      <c r="CO200" s="57"/>
      <c r="CP200" s="57"/>
      <c r="CQ200" s="57"/>
      <c r="CR200" s="57"/>
      <c r="CS200" s="57"/>
      <c r="CT200" s="57"/>
      <c r="CU200" s="57"/>
      <c r="CV200" s="57"/>
      <c r="CW200" s="57"/>
      <c r="CX200" s="57"/>
    </row>
    <row r="201" spans="1:102" s="22" customFormat="1" ht="30.75" hidden="1" customHeight="1" x14ac:dyDescent="0.3">
      <c r="A201" s="86">
        <f t="shared" si="7"/>
        <v>43300</v>
      </c>
      <c r="B201" s="78">
        <f t="shared" si="6"/>
        <v>29</v>
      </c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87"/>
      <c r="AB201" s="72"/>
      <c r="AC201" s="72"/>
      <c r="AD201" s="72"/>
      <c r="AE201" s="72"/>
      <c r="AF201" s="72"/>
      <c r="AG201" s="72"/>
      <c r="AH201" s="72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  <c r="BJ201" s="57"/>
      <c r="BK201" s="57"/>
      <c r="BL201" s="57"/>
      <c r="BM201" s="57"/>
      <c r="BN201" s="57"/>
      <c r="BO201" s="57"/>
      <c r="BP201" s="57"/>
      <c r="BQ201" s="57"/>
      <c r="BR201" s="57"/>
      <c r="BS201" s="57"/>
      <c r="BT201" s="57"/>
      <c r="BU201" s="57"/>
      <c r="BV201" s="57"/>
      <c r="BW201" s="57"/>
      <c r="BX201" s="57"/>
      <c r="BY201" s="57"/>
      <c r="BZ201" s="57"/>
      <c r="CA201" s="57"/>
      <c r="CB201" s="57"/>
      <c r="CC201" s="57"/>
      <c r="CD201" s="57"/>
      <c r="CE201" s="57"/>
      <c r="CF201" s="57"/>
      <c r="CG201" s="57"/>
      <c r="CH201" s="57"/>
      <c r="CI201" s="57"/>
      <c r="CJ201" s="57"/>
      <c r="CK201" s="57"/>
      <c r="CL201" s="57"/>
      <c r="CM201" s="57"/>
      <c r="CN201" s="57"/>
      <c r="CO201" s="57"/>
      <c r="CP201" s="57"/>
      <c r="CQ201" s="57"/>
      <c r="CR201" s="57"/>
      <c r="CS201" s="57"/>
      <c r="CT201" s="57"/>
      <c r="CU201" s="57"/>
      <c r="CV201" s="57"/>
      <c r="CW201" s="57"/>
      <c r="CX201" s="57"/>
    </row>
    <row r="202" spans="1:102" s="22" customFormat="1" ht="30.75" hidden="1" customHeight="1" x14ac:dyDescent="0.3">
      <c r="A202" s="86">
        <f t="shared" si="7"/>
        <v>43301</v>
      </c>
      <c r="B202" s="78">
        <f t="shared" si="6"/>
        <v>29</v>
      </c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  <c r="W202" s="87"/>
      <c r="X202" s="87"/>
      <c r="Y202" s="87"/>
      <c r="Z202" s="87"/>
      <c r="AA202" s="87"/>
      <c r="AB202" s="72"/>
      <c r="AC202" s="72"/>
      <c r="AD202" s="72"/>
      <c r="AE202" s="72"/>
      <c r="AF202" s="72"/>
      <c r="AG202" s="72"/>
      <c r="AH202" s="72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  <c r="BJ202" s="57"/>
      <c r="BK202" s="57"/>
      <c r="BL202" s="57"/>
      <c r="BM202" s="57"/>
      <c r="BN202" s="57"/>
      <c r="BO202" s="57"/>
      <c r="BP202" s="57"/>
      <c r="BQ202" s="57"/>
      <c r="BR202" s="57"/>
      <c r="BS202" s="57"/>
      <c r="BT202" s="57"/>
      <c r="BU202" s="57"/>
      <c r="BV202" s="57"/>
      <c r="BW202" s="57"/>
      <c r="BX202" s="57"/>
      <c r="BY202" s="57"/>
      <c r="BZ202" s="57"/>
      <c r="CA202" s="57"/>
      <c r="CB202" s="57"/>
      <c r="CC202" s="57"/>
      <c r="CD202" s="57"/>
      <c r="CE202" s="57"/>
      <c r="CF202" s="57"/>
      <c r="CG202" s="57"/>
      <c r="CH202" s="57"/>
      <c r="CI202" s="57"/>
      <c r="CJ202" s="57"/>
      <c r="CK202" s="57"/>
      <c r="CL202" s="57"/>
      <c r="CM202" s="57"/>
      <c r="CN202" s="57"/>
      <c r="CO202" s="57"/>
      <c r="CP202" s="57"/>
      <c r="CQ202" s="57"/>
      <c r="CR202" s="57"/>
      <c r="CS202" s="57"/>
      <c r="CT202" s="57"/>
      <c r="CU202" s="57"/>
      <c r="CV202" s="57"/>
      <c r="CW202" s="57"/>
      <c r="CX202" s="57"/>
    </row>
    <row r="203" spans="1:102" s="22" customFormat="1" ht="30.75" hidden="1" customHeight="1" x14ac:dyDescent="0.3">
      <c r="A203" s="86">
        <f t="shared" si="7"/>
        <v>43302</v>
      </c>
      <c r="B203" s="78">
        <f t="shared" si="6"/>
        <v>29</v>
      </c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7"/>
      <c r="W203" s="87"/>
      <c r="X203" s="87"/>
      <c r="Y203" s="87"/>
      <c r="Z203" s="87"/>
      <c r="AA203" s="87"/>
      <c r="AB203" s="72"/>
      <c r="AC203" s="72"/>
      <c r="AD203" s="72"/>
      <c r="AE203" s="72"/>
      <c r="AF203" s="72"/>
      <c r="AG203" s="72"/>
      <c r="AH203" s="72"/>
      <c r="AI203" s="57"/>
      <c r="AJ203" s="57"/>
      <c r="AK203" s="57"/>
      <c r="AL203" s="57"/>
      <c r="AM203" s="57"/>
      <c r="AN203" s="57"/>
      <c r="AO203" s="57"/>
      <c r="AP203" s="57"/>
      <c r="AQ203" s="57"/>
      <c r="AR203" s="57"/>
      <c r="AS203" s="57"/>
      <c r="AT203" s="57"/>
      <c r="AU203" s="57"/>
      <c r="AV203" s="57"/>
      <c r="AW203" s="57"/>
      <c r="AX203" s="57"/>
      <c r="AY203" s="57"/>
      <c r="AZ203" s="57"/>
      <c r="BA203" s="57"/>
      <c r="BB203" s="57"/>
      <c r="BC203" s="57"/>
      <c r="BD203" s="57"/>
      <c r="BE203" s="57"/>
      <c r="BF203" s="57"/>
      <c r="BG203" s="57"/>
      <c r="BH203" s="57"/>
      <c r="BI203" s="57"/>
      <c r="BJ203" s="57"/>
      <c r="BK203" s="57"/>
      <c r="BL203" s="57"/>
      <c r="BM203" s="57"/>
      <c r="BN203" s="57"/>
      <c r="BO203" s="57"/>
      <c r="BP203" s="57"/>
      <c r="BQ203" s="57"/>
      <c r="BR203" s="57"/>
      <c r="BS203" s="57"/>
      <c r="BT203" s="57"/>
      <c r="BU203" s="57"/>
      <c r="BV203" s="57"/>
      <c r="BW203" s="57"/>
      <c r="BX203" s="57"/>
      <c r="BY203" s="57"/>
      <c r="BZ203" s="57"/>
      <c r="CA203" s="57"/>
      <c r="CB203" s="57"/>
      <c r="CC203" s="57"/>
      <c r="CD203" s="57"/>
      <c r="CE203" s="57"/>
      <c r="CF203" s="57"/>
      <c r="CG203" s="57"/>
      <c r="CH203" s="57"/>
      <c r="CI203" s="57"/>
      <c r="CJ203" s="57"/>
      <c r="CK203" s="57"/>
      <c r="CL203" s="57"/>
      <c r="CM203" s="57"/>
      <c r="CN203" s="57"/>
      <c r="CO203" s="57"/>
      <c r="CP203" s="57"/>
      <c r="CQ203" s="57"/>
      <c r="CR203" s="57"/>
      <c r="CS203" s="57"/>
      <c r="CT203" s="57"/>
      <c r="CU203" s="57"/>
      <c r="CV203" s="57"/>
      <c r="CW203" s="57"/>
      <c r="CX203" s="57"/>
    </row>
    <row r="204" spans="1:102" s="22" customFormat="1" ht="30.75" hidden="1" customHeight="1" x14ac:dyDescent="0.3">
      <c r="A204" s="86">
        <f t="shared" si="7"/>
        <v>43303</v>
      </c>
      <c r="B204" s="78">
        <f t="shared" si="6"/>
        <v>29</v>
      </c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7"/>
      <c r="W204" s="87"/>
      <c r="X204" s="87"/>
      <c r="Y204" s="87"/>
      <c r="Z204" s="87"/>
      <c r="AA204" s="87"/>
      <c r="AB204" s="72"/>
      <c r="AC204" s="72"/>
      <c r="AD204" s="72"/>
      <c r="AE204" s="72"/>
      <c r="AF204" s="72"/>
      <c r="AG204" s="72"/>
      <c r="AH204" s="72"/>
      <c r="AI204" s="57"/>
      <c r="AJ204" s="57"/>
      <c r="AK204" s="57"/>
      <c r="AL204" s="57"/>
      <c r="AM204" s="57"/>
      <c r="AN204" s="57"/>
      <c r="AO204" s="57"/>
      <c r="AP204" s="57"/>
      <c r="AQ204" s="57"/>
      <c r="AR204" s="57"/>
      <c r="AS204" s="57"/>
      <c r="AT204" s="57"/>
      <c r="AU204" s="57"/>
      <c r="AV204" s="57"/>
      <c r="AW204" s="57"/>
      <c r="AX204" s="57"/>
      <c r="AY204" s="57"/>
      <c r="AZ204" s="57"/>
      <c r="BA204" s="57"/>
      <c r="BB204" s="57"/>
      <c r="BC204" s="57"/>
      <c r="BD204" s="57"/>
      <c r="BE204" s="57"/>
      <c r="BF204" s="57"/>
      <c r="BG204" s="57"/>
      <c r="BH204" s="57"/>
      <c r="BI204" s="57"/>
      <c r="BJ204" s="57"/>
      <c r="BK204" s="57"/>
      <c r="BL204" s="57"/>
      <c r="BM204" s="57"/>
      <c r="BN204" s="57"/>
      <c r="BO204" s="57"/>
      <c r="BP204" s="57"/>
      <c r="BQ204" s="57"/>
      <c r="BR204" s="57"/>
      <c r="BS204" s="57"/>
      <c r="BT204" s="57"/>
      <c r="BU204" s="57"/>
      <c r="BV204" s="57"/>
      <c r="BW204" s="57"/>
      <c r="BX204" s="57"/>
      <c r="BY204" s="57"/>
      <c r="BZ204" s="57"/>
      <c r="CA204" s="57"/>
      <c r="CB204" s="57"/>
      <c r="CC204" s="57"/>
      <c r="CD204" s="57"/>
      <c r="CE204" s="57"/>
      <c r="CF204" s="57"/>
      <c r="CG204" s="57"/>
      <c r="CH204" s="57"/>
      <c r="CI204" s="57"/>
      <c r="CJ204" s="57"/>
      <c r="CK204" s="57"/>
      <c r="CL204" s="57"/>
      <c r="CM204" s="57"/>
      <c r="CN204" s="57"/>
      <c r="CO204" s="57"/>
      <c r="CP204" s="57"/>
      <c r="CQ204" s="57"/>
      <c r="CR204" s="57"/>
      <c r="CS204" s="57"/>
      <c r="CT204" s="57"/>
      <c r="CU204" s="57"/>
      <c r="CV204" s="57"/>
      <c r="CW204" s="57"/>
      <c r="CX204" s="57"/>
    </row>
    <row r="205" spans="1:102" s="22" customFormat="1" ht="30.75" hidden="1" customHeight="1" x14ac:dyDescent="0.3">
      <c r="A205" s="86">
        <f t="shared" si="7"/>
        <v>43304</v>
      </c>
      <c r="B205" s="78">
        <f t="shared" si="6"/>
        <v>30</v>
      </c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7"/>
      <c r="W205" s="87"/>
      <c r="X205" s="87"/>
      <c r="Y205" s="87"/>
      <c r="Z205" s="87"/>
      <c r="AA205" s="87"/>
      <c r="AB205" s="72"/>
      <c r="AC205" s="72"/>
      <c r="AD205" s="72"/>
      <c r="AE205" s="72"/>
      <c r="AF205" s="72"/>
      <c r="AG205" s="72"/>
      <c r="AH205" s="72"/>
      <c r="AI205" s="57"/>
      <c r="AJ205" s="57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57"/>
      <c r="AX205" s="57"/>
      <c r="AY205" s="57"/>
      <c r="AZ205" s="57"/>
      <c r="BA205" s="57"/>
      <c r="BB205" s="57"/>
      <c r="BC205" s="57"/>
      <c r="BD205" s="57"/>
      <c r="BE205" s="57"/>
      <c r="BF205" s="57"/>
      <c r="BG205" s="57"/>
      <c r="BH205" s="57"/>
      <c r="BI205" s="57"/>
      <c r="BJ205" s="57"/>
      <c r="BK205" s="57"/>
      <c r="BL205" s="57"/>
      <c r="BM205" s="57"/>
      <c r="BN205" s="57"/>
      <c r="BO205" s="57"/>
      <c r="BP205" s="57"/>
      <c r="BQ205" s="57"/>
      <c r="BR205" s="57"/>
      <c r="BS205" s="57"/>
      <c r="BT205" s="57"/>
      <c r="BU205" s="57"/>
      <c r="BV205" s="57"/>
      <c r="BW205" s="57"/>
      <c r="BX205" s="57"/>
      <c r="BY205" s="57"/>
      <c r="BZ205" s="57"/>
      <c r="CA205" s="57"/>
      <c r="CB205" s="57"/>
      <c r="CC205" s="57"/>
      <c r="CD205" s="57"/>
      <c r="CE205" s="57"/>
      <c r="CF205" s="57"/>
      <c r="CG205" s="57"/>
      <c r="CH205" s="57"/>
      <c r="CI205" s="57"/>
      <c r="CJ205" s="57"/>
      <c r="CK205" s="57"/>
      <c r="CL205" s="57"/>
      <c r="CM205" s="57"/>
      <c r="CN205" s="57"/>
      <c r="CO205" s="57"/>
      <c r="CP205" s="57"/>
      <c r="CQ205" s="57"/>
      <c r="CR205" s="57"/>
      <c r="CS205" s="57"/>
      <c r="CT205" s="57"/>
      <c r="CU205" s="57"/>
      <c r="CV205" s="57"/>
      <c r="CW205" s="57"/>
      <c r="CX205" s="57"/>
    </row>
    <row r="206" spans="1:102" s="22" customFormat="1" ht="30.75" hidden="1" customHeight="1" x14ac:dyDescent="0.3">
      <c r="A206" s="86">
        <f t="shared" si="7"/>
        <v>43305</v>
      </c>
      <c r="B206" s="78">
        <f t="shared" si="6"/>
        <v>30</v>
      </c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7"/>
      <c r="W206" s="87"/>
      <c r="X206" s="87"/>
      <c r="Y206" s="87"/>
      <c r="Z206" s="87"/>
      <c r="AA206" s="87"/>
      <c r="AB206" s="72"/>
      <c r="AC206" s="72"/>
      <c r="AD206" s="72"/>
      <c r="AE206" s="72"/>
      <c r="AF206" s="72"/>
      <c r="AG206" s="72"/>
      <c r="AH206" s="72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57"/>
      <c r="BF206" s="57"/>
      <c r="BG206" s="57"/>
      <c r="BH206" s="57"/>
      <c r="BI206" s="57"/>
      <c r="BJ206" s="57"/>
      <c r="BK206" s="57"/>
      <c r="BL206" s="57"/>
      <c r="BM206" s="57"/>
      <c r="BN206" s="57"/>
      <c r="BO206" s="57"/>
      <c r="BP206" s="57"/>
      <c r="BQ206" s="57"/>
      <c r="BR206" s="57"/>
      <c r="BS206" s="57"/>
      <c r="BT206" s="57"/>
      <c r="BU206" s="57"/>
      <c r="BV206" s="57"/>
      <c r="BW206" s="57"/>
      <c r="BX206" s="57"/>
      <c r="BY206" s="57"/>
      <c r="BZ206" s="57"/>
      <c r="CA206" s="57"/>
      <c r="CB206" s="57"/>
      <c r="CC206" s="57"/>
      <c r="CD206" s="57"/>
      <c r="CE206" s="57"/>
      <c r="CF206" s="57"/>
      <c r="CG206" s="57"/>
      <c r="CH206" s="57"/>
      <c r="CI206" s="57"/>
      <c r="CJ206" s="57"/>
      <c r="CK206" s="57"/>
      <c r="CL206" s="57"/>
      <c r="CM206" s="57"/>
      <c r="CN206" s="57"/>
      <c r="CO206" s="57"/>
      <c r="CP206" s="57"/>
      <c r="CQ206" s="57"/>
      <c r="CR206" s="57"/>
      <c r="CS206" s="57"/>
      <c r="CT206" s="57"/>
      <c r="CU206" s="57"/>
      <c r="CV206" s="57"/>
      <c r="CW206" s="57"/>
      <c r="CX206" s="57"/>
    </row>
    <row r="207" spans="1:102" s="22" customFormat="1" ht="30.75" hidden="1" customHeight="1" x14ac:dyDescent="0.3">
      <c r="A207" s="86">
        <f t="shared" si="7"/>
        <v>43306</v>
      </c>
      <c r="B207" s="78">
        <f t="shared" si="6"/>
        <v>30</v>
      </c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7"/>
      <c r="W207" s="87"/>
      <c r="X207" s="87"/>
      <c r="Y207" s="87"/>
      <c r="Z207" s="87"/>
      <c r="AA207" s="87"/>
      <c r="AB207" s="72"/>
      <c r="AC207" s="72"/>
      <c r="AD207" s="72"/>
      <c r="AE207" s="72"/>
      <c r="AF207" s="72"/>
      <c r="AG207" s="72"/>
      <c r="AH207" s="72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57"/>
      <c r="BT207" s="57"/>
      <c r="BU207" s="57"/>
      <c r="BV207" s="57"/>
      <c r="BW207" s="57"/>
      <c r="BX207" s="57"/>
      <c r="BY207" s="57"/>
      <c r="BZ207" s="57"/>
      <c r="CA207" s="57"/>
      <c r="CB207" s="57"/>
      <c r="CC207" s="57"/>
      <c r="CD207" s="57"/>
      <c r="CE207" s="57"/>
      <c r="CF207" s="57"/>
      <c r="CG207" s="57"/>
      <c r="CH207" s="57"/>
      <c r="CI207" s="57"/>
      <c r="CJ207" s="57"/>
      <c r="CK207" s="57"/>
      <c r="CL207" s="57"/>
      <c r="CM207" s="57"/>
      <c r="CN207" s="57"/>
      <c r="CO207" s="57"/>
      <c r="CP207" s="57"/>
      <c r="CQ207" s="57"/>
      <c r="CR207" s="57"/>
      <c r="CS207" s="57"/>
      <c r="CT207" s="57"/>
      <c r="CU207" s="57"/>
      <c r="CV207" s="57"/>
      <c r="CW207" s="57"/>
      <c r="CX207" s="57"/>
    </row>
    <row r="208" spans="1:102" s="22" customFormat="1" ht="30.75" hidden="1" customHeight="1" x14ac:dyDescent="0.3">
      <c r="A208" s="86">
        <f t="shared" si="7"/>
        <v>43307</v>
      </c>
      <c r="B208" s="78">
        <f t="shared" si="6"/>
        <v>30</v>
      </c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7"/>
      <c r="W208" s="87"/>
      <c r="X208" s="87"/>
      <c r="Y208" s="87"/>
      <c r="Z208" s="87"/>
      <c r="AA208" s="87"/>
      <c r="AB208" s="72"/>
      <c r="AC208" s="72"/>
      <c r="AD208" s="72"/>
      <c r="AE208" s="72"/>
      <c r="AF208" s="72"/>
      <c r="AG208" s="72"/>
      <c r="AH208" s="72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  <c r="BN208" s="57"/>
      <c r="BO208" s="57"/>
      <c r="BP208" s="57"/>
      <c r="BQ208" s="57"/>
      <c r="BR208" s="57"/>
      <c r="BS208" s="57"/>
      <c r="BT208" s="57"/>
      <c r="BU208" s="57"/>
      <c r="BV208" s="57"/>
      <c r="BW208" s="57"/>
      <c r="BX208" s="57"/>
      <c r="BY208" s="57"/>
      <c r="BZ208" s="57"/>
      <c r="CA208" s="57"/>
      <c r="CB208" s="57"/>
      <c r="CC208" s="57"/>
      <c r="CD208" s="57"/>
      <c r="CE208" s="57"/>
      <c r="CF208" s="57"/>
      <c r="CG208" s="57"/>
      <c r="CH208" s="57"/>
      <c r="CI208" s="57"/>
      <c r="CJ208" s="57"/>
      <c r="CK208" s="57"/>
      <c r="CL208" s="57"/>
      <c r="CM208" s="57"/>
      <c r="CN208" s="57"/>
      <c r="CO208" s="57"/>
      <c r="CP208" s="57"/>
      <c r="CQ208" s="57"/>
      <c r="CR208" s="57"/>
      <c r="CS208" s="57"/>
      <c r="CT208" s="57"/>
      <c r="CU208" s="57"/>
      <c r="CV208" s="57"/>
      <c r="CW208" s="57"/>
      <c r="CX208" s="57"/>
    </row>
    <row r="209" spans="1:102" s="22" customFormat="1" ht="30.75" hidden="1" customHeight="1" x14ac:dyDescent="0.3">
      <c r="A209" s="86">
        <f t="shared" si="7"/>
        <v>43308</v>
      </c>
      <c r="B209" s="78">
        <f t="shared" si="6"/>
        <v>30</v>
      </c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7"/>
      <c r="W209" s="87"/>
      <c r="X209" s="87"/>
      <c r="Y209" s="87"/>
      <c r="Z209" s="87"/>
      <c r="AA209" s="87"/>
      <c r="AB209" s="72"/>
      <c r="AC209" s="72"/>
      <c r="AD209" s="72"/>
      <c r="AE209" s="72"/>
      <c r="AF209" s="72"/>
      <c r="AG209" s="72"/>
      <c r="AH209" s="72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  <c r="CN209" s="57"/>
      <c r="CO209" s="57"/>
      <c r="CP209" s="57"/>
      <c r="CQ209" s="57"/>
      <c r="CR209" s="57"/>
      <c r="CS209" s="57"/>
      <c r="CT209" s="57"/>
      <c r="CU209" s="57"/>
      <c r="CV209" s="57"/>
      <c r="CW209" s="57"/>
      <c r="CX209" s="57"/>
    </row>
    <row r="210" spans="1:102" s="22" customFormat="1" ht="30.75" hidden="1" customHeight="1" x14ac:dyDescent="0.3">
      <c r="A210" s="86">
        <f t="shared" si="7"/>
        <v>43309</v>
      </c>
      <c r="B210" s="78">
        <f t="shared" si="6"/>
        <v>30</v>
      </c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7"/>
      <c r="W210" s="87"/>
      <c r="X210" s="87"/>
      <c r="Y210" s="87"/>
      <c r="Z210" s="87"/>
      <c r="AA210" s="87"/>
      <c r="AB210" s="72"/>
      <c r="AC210" s="72"/>
      <c r="AD210" s="72"/>
      <c r="AE210" s="72"/>
      <c r="AF210" s="72"/>
      <c r="AG210" s="72"/>
      <c r="AH210" s="72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57"/>
      <c r="BT210" s="57"/>
      <c r="BU210" s="57"/>
      <c r="BV210" s="57"/>
      <c r="BW210" s="57"/>
      <c r="BX210" s="57"/>
      <c r="BY210" s="57"/>
      <c r="BZ210" s="57"/>
      <c r="CA210" s="57"/>
      <c r="CB210" s="57"/>
      <c r="CC210" s="57"/>
      <c r="CD210" s="57"/>
      <c r="CE210" s="57"/>
      <c r="CF210" s="57"/>
      <c r="CG210" s="57"/>
      <c r="CH210" s="57"/>
      <c r="CI210" s="57"/>
      <c r="CJ210" s="57"/>
      <c r="CK210" s="57"/>
      <c r="CL210" s="57"/>
      <c r="CM210" s="57"/>
      <c r="CN210" s="57"/>
      <c r="CO210" s="57"/>
      <c r="CP210" s="57"/>
      <c r="CQ210" s="57"/>
      <c r="CR210" s="57"/>
      <c r="CS210" s="57"/>
      <c r="CT210" s="57"/>
      <c r="CU210" s="57"/>
      <c r="CV210" s="57"/>
      <c r="CW210" s="57"/>
      <c r="CX210" s="57"/>
    </row>
    <row r="211" spans="1:102" s="22" customFormat="1" ht="30.75" hidden="1" customHeight="1" x14ac:dyDescent="0.3">
      <c r="A211" s="86">
        <f t="shared" si="7"/>
        <v>43310</v>
      </c>
      <c r="B211" s="78">
        <f t="shared" si="6"/>
        <v>30</v>
      </c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7"/>
      <c r="W211" s="87"/>
      <c r="X211" s="87"/>
      <c r="Y211" s="87"/>
      <c r="Z211" s="87"/>
      <c r="AA211" s="87"/>
      <c r="AB211" s="72"/>
      <c r="AC211" s="72"/>
      <c r="AD211" s="72"/>
      <c r="AE211" s="72"/>
      <c r="AF211" s="72"/>
      <c r="AG211" s="72"/>
      <c r="AH211" s="72"/>
      <c r="AI211" s="57"/>
      <c r="AJ211" s="57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57"/>
      <c r="AX211" s="57"/>
      <c r="AY211" s="57"/>
      <c r="AZ211" s="57"/>
      <c r="BA211" s="57"/>
      <c r="BB211" s="57"/>
      <c r="BC211" s="57"/>
      <c r="BD211" s="57"/>
      <c r="BE211" s="57"/>
      <c r="BF211" s="57"/>
      <c r="BG211" s="57"/>
      <c r="BH211" s="57"/>
      <c r="BI211" s="57"/>
      <c r="BJ211" s="57"/>
      <c r="BK211" s="57"/>
      <c r="BL211" s="57"/>
      <c r="BM211" s="57"/>
      <c r="BN211" s="57"/>
      <c r="BO211" s="57"/>
      <c r="BP211" s="57"/>
      <c r="BQ211" s="57"/>
      <c r="BR211" s="57"/>
      <c r="BS211" s="57"/>
      <c r="BT211" s="57"/>
      <c r="BU211" s="57"/>
      <c r="BV211" s="57"/>
      <c r="BW211" s="57"/>
      <c r="BX211" s="57"/>
      <c r="BY211" s="57"/>
      <c r="BZ211" s="57"/>
      <c r="CA211" s="57"/>
      <c r="CB211" s="57"/>
      <c r="CC211" s="57"/>
      <c r="CD211" s="57"/>
      <c r="CE211" s="57"/>
      <c r="CF211" s="57"/>
      <c r="CG211" s="57"/>
      <c r="CH211" s="57"/>
      <c r="CI211" s="57"/>
      <c r="CJ211" s="57"/>
      <c r="CK211" s="57"/>
      <c r="CL211" s="57"/>
      <c r="CM211" s="57"/>
      <c r="CN211" s="57"/>
      <c r="CO211" s="57"/>
      <c r="CP211" s="57"/>
      <c r="CQ211" s="57"/>
      <c r="CR211" s="57"/>
      <c r="CS211" s="57"/>
      <c r="CT211" s="57"/>
      <c r="CU211" s="57"/>
      <c r="CV211" s="57"/>
      <c r="CW211" s="57"/>
      <c r="CX211" s="57"/>
    </row>
    <row r="212" spans="1:102" s="22" customFormat="1" ht="30.75" hidden="1" customHeight="1" x14ac:dyDescent="0.3">
      <c r="A212" s="86">
        <f t="shared" si="7"/>
        <v>43311</v>
      </c>
      <c r="B212" s="78">
        <f t="shared" si="6"/>
        <v>31</v>
      </c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  <c r="Z212" s="87"/>
      <c r="AA212" s="87"/>
      <c r="AB212" s="72"/>
      <c r="AC212" s="72"/>
      <c r="AD212" s="72"/>
      <c r="AE212" s="72"/>
      <c r="AF212" s="72"/>
      <c r="AG212" s="72"/>
      <c r="AH212" s="72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57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  <c r="CF212" s="57"/>
      <c r="CG212" s="57"/>
      <c r="CH212" s="57"/>
      <c r="CI212" s="57"/>
      <c r="CJ212" s="57"/>
      <c r="CK212" s="57"/>
      <c r="CL212" s="57"/>
      <c r="CM212" s="57"/>
      <c r="CN212" s="57"/>
      <c r="CO212" s="57"/>
      <c r="CP212" s="57"/>
      <c r="CQ212" s="57"/>
      <c r="CR212" s="57"/>
      <c r="CS212" s="57"/>
      <c r="CT212" s="57"/>
      <c r="CU212" s="57"/>
      <c r="CV212" s="57"/>
      <c r="CW212" s="57"/>
      <c r="CX212" s="57"/>
    </row>
    <row r="213" spans="1:102" s="22" customFormat="1" ht="30.75" hidden="1" customHeight="1" x14ac:dyDescent="0.3">
      <c r="A213" s="86">
        <f t="shared" si="7"/>
        <v>43312</v>
      </c>
      <c r="B213" s="78">
        <f t="shared" si="6"/>
        <v>31</v>
      </c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7"/>
      <c r="W213" s="87"/>
      <c r="X213" s="87"/>
      <c r="Y213" s="87"/>
      <c r="Z213" s="87"/>
      <c r="AA213" s="87"/>
      <c r="AB213" s="72"/>
      <c r="AC213" s="72"/>
      <c r="AD213" s="72"/>
      <c r="AE213" s="72"/>
      <c r="AF213" s="72"/>
      <c r="AG213" s="72"/>
      <c r="AH213" s="72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  <c r="BN213" s="57"/>
      <c r="BO213" s="57"/>
      <c r="BP213" s="57"/>
      <c r="BQ213" s="57"/>
      <c r="BR213" s="57"/>
      <c r="BS213" s="57"/>
      <c r="BT213" s="57"/>
      <c r="BU213" s="57"/>
      <c r="BV213" s="57"/>
      <c r="BW213" s="57"/>
      <c r="BX213" s="57"/>
      <c r="BY213" s="57"/>
      <c r="BZ213" s="57"/>
      <c r="CA213" s="57"/>
      <c r="CB213" s="57"/>
      <c r="CC213" s="57"/>
      <c r="CD213" s="57"/>
      <c r="CE213" s="57"/>
      <c r="CF213" s="57"/>
      <c r="CG213" s="57"/>
      <c r="CH213" s="57"/>
      <c r="CI213" s="57"/>
      <c r="CJ213" s="57"/>
      <c r="CK213" s="57"/>
      <c r="CL213" s="57"/>
      <c r="CM213" s="57"/>
      <c r="CN213" s="57"/>
      <c r="CO213" s="57"/>
      <c r="CP213" s="57"/>
      <c r="CQ213" s="57"/>
      <c r="CR213" s="57"/>
      <c r="CS213" s="57"/>
      <c r="CT213" s="57"/>
      <c r="CU213" s="57"/>
      <c r="CV213" s="57"/>
      <c r="CW213" s="57"/>
      <c r="CX213" s="57"/>
    </row>
    <row r="214" spans="1:102" s="22" customFormat="1" ht="30.75" hidden="1" customHeight="1" x14ac:dyDescent="0.3">
      <c r="A214" s="86">
        <f t="shared" si="7"/>
        <v>43313</v>
      </c>
      <c r="B214" s="78">
        <f t="shared" si="6"/>
        <v>31</v>
      </c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7"/>
      <c r="S214" s="87"/>
      <c r="T214" s="87"/>
      <c r="U214" s="87"/>
      <c r="V214" s="87"/>
      <c r="W214" s="87"/>
      <c r="X214" s="87"/>
      <c r="Y214" s="87"/>
      <c r="Z214" s="87"/>
      <c r="AA214" s="87"/>
      <c r="AB214" s="72"/>
      <c r="AC214" s="72"/>
      <c r="AD214" s="72"/>
      <c r="AE214" s="72"/>
      <c r="AF214" s="72"/>
      <c r="AG214" s="72"/>
      <c r="AH214" s="72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  <c r="BN214" s="57"/>
      <c r="BO214" s="57"/>
      <c r="BP214" s="57"/>
      <c r="BQ214" s="57"/>
      <c r="BR214" s="57"/>
      <c r="BS214" s="57"/>
      <c r="BT214" s="57"/>
      <c r="BU214" s="57"/>
      <c r="BV214" s="57"/>
      <c r="BW214" s="57"/>
      <c r="BX214" s="57"/>
      <c r="BY214" s="57"/>
      <c r="BZ214" s="57"/>
      <c r="CA214" s="57"/>
      <c r="CB214" s="57"/>
      <c r="CC214" s="57"/>
      <c r="CD214" s="57"/>
      <c r="CE214" s="57"/>
      <c r="CF214" s="57"/>
      <c r="CG214" s="57"/>
      <c r="CH214" s="57"/>
      <c r="CI214" s="57"/>
      <c r="CJ214" s="57"/>
      <c r="CK214" s="57"/>
      <c r="CL214" s="57"/>
      <c r="CM214" s="57"/>
      <c r="CN214" s="57"/>
      <c r="CO214" s="57"/>
      <c r="CP214" s="57"/>
      <c r="CQ214" s="57"/>
      <c r="CR214" s="57"/>
      <c r="CS214" s="57"/>
      <c r="CT214" s="57"/>
      <c r="CU214" s="57"/>
      <c r="CV214" s="57"/>
      <c r="CW214" s="57"/>
      <c r="CX214" s="57"/>
    </row>
    <row r="215" spans="1:102" s="22" customFormat="1" ht="30.75" hidden="1" customHeight="1" x14ac:dyDescent="0.3">
      <c r="A215" s="86">
        <f t="shared" si="7"/>
        <v>43314</v>
      </c>
      <c r="B215" s="78">
        <f t="shared" si="6"/>
        <v>31</v>
      </c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7"/>
      <c r="W215" s="87"/>
      <c r="X215" s="87"/>
      <c r="Y215" s="87"/>
      <c r="Z215" s="87"/>
      <c r="AA215" s="87"/>
      <c r="AB215" s="72"/>
      <c r="AC215" s="72"/>
      <c r="AD215" s="72"/>
      <c r="AE215" s="72"/>
      <c r="AF215" s="72"/>
      <c r="AG215" s="72"/>
      <c r="AH215" s="72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  <c r="BJ215" s="57"/>
      <c r="BK215" s="57"/>
      <c r="BL215" s="57"/>
      <c r="BM215" s="57"/>
      <c r="BN215" s="57"/>
      <c r="BO215" s="57"/>
      <c r="BP215" s="57"/>
      <c r="BQ215" s="57"/>
      <c r="BR215" s="57"/>
      <c r="BS215" s="57"/>
      <c r="BT215" s="57"/>
      <c r="BU215" s="57"/>
      <c r="BV215" s="57"/>
      <c r="BW215" s="57"/>
      <c r="BX215" s="57"/>
      <c r="BY215" s="57"/>
      <c r="BZ215" s="57"/>
      <c r="CA215" s="57"/>
      <c r="CB215" s="57"/>
      <c r="CC215" s="57"/>
      <c r="CD215" s="57"/>
      <c r="CE215" s="57"/>
      <c r="CF215" s="57"/>
      <c r="CG215" s="57"/>
      <c r="CH215" s="57"/>
      <c r="CI215" s="57"/>
      <c r="CJ215" s="57"/>
      <c r="CK215" s="57"/>
      <c r="CL215" s="57"/>
      <c r="CM215" s="57"/>
      <c r="CN215" s="57"/>
      <c r="CO215" s="57"/>
      <c r="CP215" s="57"/>
      <c r="CQ215" s="57"/>
      <c r="CR215" s="57"/>
      <c r="CS215" s="57"/>
      <c r="CT215" s="57"/>
      <c r="CU215" s="57"/>
      <c r="CV215" s="57"/>
      <c r="CW215" s="57"/>
      <c r="CX215" s="57"/>
    </row>
    <row r="216" spans="1:102" s="22" customFormat="1" ht="30.75" hidden="1" customHeight="1" x14ac:dyDescent="0.3">
      <c r="A216" s="86">
        <f t="shared" si="7"/>
        <v>43315</v>
      </c>
      <c r="B216" s="78">
        <f t="shared" si="6"/>
        <v>31</v>
      </c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7"/>
      <c r="W216" s="87"/>
      <c r="X216" s="87"/>
      <c r="Y216" s="87"/>
      <c r="Z216" s="87"/>
      <c r="AA216" s="87"/>
      <c r="AB216" s="72"/>
      <c r="AC216" s="72"/>
      <c r="AD216" s="72"/>
      <c r="AE216" s="72"/>
      <c r="AF216" s="72"/>
      <c r="AG216" s="72"/>
      <c r="AH216" s="72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  <c r="BN216" s="57"/>
      <c r="BO216" s="57"/>
      <c r="BP216" s="57"/>
      <c r="BQ216" s="57"/>
      <c r="BR216" s="57"/>
      <c r="BS216" s="57"/>
      <c r="BT216" s="57"/>
      <c r="BU216" s="57"/>
      <c r="BV216" s="57"/>
      <c r="BW216" s="57"/>
      <c r="BX216" s="57"/>
      <c r="BY216" s="57"/>
      <c r="BZ216" s="57"/>
      <c r="CA216" s="57"/>
      <c r="CB216" s="57"/>
      <c r="CC216" s="57"/>
      <c r="CD216" s="57"/>
      <c r="CE216" s="57"/>
      <c r="CF216" s="57"/>
      <c r="CG216" s="57"/>
      <c r="CH216" s="57"/>
      <c r="CI216" s="57"/>
      <c r="CJ216" s="57"/>
      <c r="CK216" s="57"/>
      <c r="CL216" s="57"/>
      <c r="CM216" s="57"/>
      <c r="CN216" s="57"/>
      <c r="CO216" s="57"/>
      <c r="CP216" s="57"/>
      <c r="CQ216" s="57"/>
      <c r="CR216" s="57"/>
      <c r="CS216" s="57"/>
      <c r="CT216" s="57"/>
      <c r="CU216" s="57"/>
      <c r="CV216" s="57"/>
      <c r="CW216" s="57"/>
      <c r="CX216" s="57"/>
    </row>
    <row r="217" spans="1:102" s="22" customFormat="1" ht="30.75" hidden="1" customHeight="1" x14ac:dyDescent="0.3">
      <c r="A217" s="86">
        <f t="shared" si="7"/>
        <v>43316</v>
      </c>
      <c r="B217" s="78">
        <f t="shared" si="6"/>
        <v>31</v>
      </c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7"/>
      <c r="W217" s="87"/>
      <c r="X217" s="87"/>
      <c r="Y217" s="87"/>
      <c r="Z217" s="87"/>
      <c r="AA217" s="87"/>
      <c r="AB217" s="72"/>
      <c r="AC217" s="72"/>
      <c r="AD217" s="72"/>
      <c r="AE217" s="72"/>
      <c r="AF217" s="72"/>
      <c r="AG217" s="72"/>
      <c r="AH217" s="72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  <c r="BN217" s="57"/>
      <c r="BO217" s="57"/>
      <c r="BP217" s="57"/>
      <c r="BQ217" s="57"/>
      <c r="BR217" s="57"/>
      <c r="BS217" s="57"/>
      <c r="BT217" s="57"/>
      <c r="BU217" s="57"/>
      <c r="BV217" s="57"/>
      <c r="BW217" s="57"/>
      <c r="BX217" s="57"/>
      <c r="BY217" s="57"/>
      <c r="BZ217" s="57"/>
      <c r="CA217" s="57"/>
      <c r="CB217" s="57"/>
      <c r="CC217" s="57"/>
      <c r="CD217" s="57"/>
      <c r="CE217" s="57"/>
      <c r="CF217" s="57"/>
      <c r="CG217" s="57"/>
      <c r="CH217" s="57"/>
      <c r="CI217" s="57"/>
      <c r="CJ217" s="57"/>
      <c r="CK217" s="57"/>
      <c r="CL217" s="57"/>
      <c r="CM217" s="57"/>
      <c r="CN217" s="57"/>
      <c r="CO217" s="57"/>
      <c r="CP217" s="57"/>
      <c r="CQ217" s="57"/>
      <c r="CR217" s="57"/>
      <c r="CS217" s="57"/>
      <c r="CT217" s="57"/>
      <c r="CU217" s="57"/>
      <c r="CV217" s="57"/>
      <c r="CW217" s="57"/>
      <c r="CX217" s="57"/>
    </row>
    <row r="218" spans="1:102" s="22" customFormat="1" ht="30.75" hidden="1" customHeight="1" x14ac:dyDescent="0.3">
      <c r="A218" s="86">
        <f t="shared" si="7"/>
        <v>43317</v>
      </c>
      <c r="B218" s="78">
        <f t="shared" si="6"/>
        <v>31</v>
      </c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7"/>
      <c r="W218" s="87"/>
      <c r="X218" s="87"/>
      <c r="Y218" s="87"/>
      <c r="Z218" s="87"/>
      <c r="AA218" s="87"/>
      <c r="AB218" s="72"/>
      <c r="AC218" s="72"/>
      <c r="AD218" s="72"/>
      <c r="AE218" s="72"/>
      <c r="AF218" s="72"/>
      <c r="AG218" s="72"/>
      <c r="AH218" s="72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  <c r="BN218" s="57"/>
      <c r="BO218" s="57"/>
      <c r="BP218" s="57"/>
      <c r="BQ218" s="57"/>
      <c r="BR218" s="57"/>
      <c r="BS218" s="57"/>
      <c r="BT218" s="57"/>
      <c r="BU218" s="57"/>
      <c r="BV218" s="57"/>
      <c r="BW218" s="57"/>
      <c r="BX218" s="57"/>
      <c r="BY218" s="57"/>
      <c r="BZ218" s="57"/>
      <c r="CA218" s="57"/>
      <c r="CB218" s="57"/>
      <c r="CC218" s="57"/>
      <c r="CD218" s="57"/>
      <c r="CE218" s="57"/>
      <c r="CF218" s="57"/>
      <c r="CG218" s="57"/>
      <c r="CH218" s="57"/>
      <c r="CI218" s="57"/>
      <c r="CJ218" s="57"/>
      <c r="CK218" s="57"/>
      <c r="CL218" s="57"/>
      <c r="CM218" s="57"/>
      <c r="CN218" s="57"/>
      <c r="CO218" s="57"/>
      <c r="CP218" s="57"/>
      <c r="CQ218" s="57"/>
      <c r="CR218" s="57"/>
      <c r="CS218" s="57"/>
      <c r="CT218" s="57"/>
      <c r="CU218" s="57"/>
      <c r="CV218" s="57"/>
      <c r="CW218" s="57"/>
      <c r="CX218" s="57"/>
    </row>
    <row r="219" spans="1:102" s="22" customFormat="1" ht="30.75" hidden="1" customHeight="1" x14ac:dyDescent="0.3">
      <c r="A219" s="86">
        <f t="shared" si="7"/>
        <v>43318</v>
      </c>
      <c r="B219" s="78">
        <f t="shared" si="6"/>
        <v>32</v>
      </c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7"/>
      <c r="W219" s="87"/>
      <c r="X219" s="87"/>
      <c r="Y219" s="87"/>
      <c r="Z219" s="87"/>
      <c r="AA219" s="87"/>
      <c r="AB219" s="72"/>
      <c r="AC219" s="72"/>
      <c r="AD219" s="72"/>
      <c r="AE219" s="72"/>
      <c r="AF219" s="72"/>
      <c r="AG219" s="72"/>
      <c r="AH219" s="72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7"/>
      <c r="AZ219" s="57"/>
      <c r="BA219" s="57"/>
      <c r="BB219" s="57"/>
      <c r="BC219" s="57"/>
      <c r="BD219" s="57"/>
      <c r="BE219" s="57"/>
      <c r="BF219" s="57"/>
      <c r="BG219" s="57"/>
      <c r="BH219" s="57"/>
      <c r="BI219" s="57"/>
      <c r="BJ219" s="57"/>
      <c r="BK219" s="57"/>
      <c r="BL219" s="57"/>
      <c r="BM219" s="57"/>
      <c r="BN219" s="57"/>
      <c r="BO219" s="57"/>
      <c r="BP219" s="57"/>
      <c r="BQ219" s="57"/>
      <c r="BR219" s="57"/>
      <c r="BS219" s="57"/>
      <c r="BT219" s="57"/>
      <c r="BU219" s="57"/>
      <c r="BV219" s="57"/>
      <c r="BW219" s="57"/>
      <c r="BX219" s="57"/>
      <c r="BY219" s="57"/>
      <c r="BZ219" s="57"/>
      <c r="CA219" s="57"/>
      <c r="CB219" s="57"/>
      <c r="CC219" s="57"/>
      <c r="CD219" s="57"/>
      <c r="CE219" s="57"/>
      <c r="CF219" s="57"/>
      <c r="CG219" s="57"/>
      <c r="CH219" s="57"/>
      <c r="CI219" s="57"/>
      <c r="CJ219" s="57"/>
      <c r="CK219" s="57"/>
      <c r="CL219" s="57"/>
      <c r="CM219" s="57"/>
      <c r="CN219" s="57"/>
      <c r="CO219" s="57"/>
      <c r="CP219" s="57"/>
      <c r="CQ219" s="57"/>
      <c r="CR219" s="57"/>
      <c r="CS219" s="57"/>
      <c r="CT219" s="57"/>
      <c r="CU219" s="57"/>
      <c r="CV219" s="57"/>
      <c r="CW219" s="57"/>
      <c r="CX219" s="57"/>
    </row>
    <row r="220" spans="1:102" s="22" customFormat="1" ht="30.75" hidden="1" customHeight="1" x14ac:dyDescent="0.3">
      <c r="A220" s="86">
        <f t="shared" si="7"/>
        <v>43319</v>
      </c>
      <c r="B220" s="78">
        <f t="shared" si="6"/>
        <v>32</v>
      </c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7"/>
      <c r="W220" s="87"/>
      <c r="X220" s="87"/>
      <c r="Y220" s="87"/>
      <c r="Z220" s="87"/>
      <c r="AA220" s="87"/>
      <c r="AB220" s="72"/>
      <c r="AC220" s="72"/>
      <c r="AD220" s="72"/>
      <c r="AE220" s="72"/>
      <c r="AF220" s="72"/>
      <c r="AG220" s="72"/>
      <c r="AH220" s="72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  <c r="BN220" s="57"/>
      <c r="BO220" s="57"/>
      <c r="BP220" s="57"/>
      <c r="BQ220" s="57"/>
      <c r="BR220" s="57"/>
      <c r="BS220" s="57"/>
      <c r="BT220" s="57"/>
      <c r="BU220" s="57"/>
      <c r="BV220" s="57"/>
      <c r="BW220" s="57"/>
      <c r="BX220" s="57"/>
      <c r="BY220" s="57"/>
      <c r="BZ220" s="57"/>
      <c r="CA220" s="57"/>
      <c r="CB220" s="57"/>
      <c r="CC220" s="57"/>
      <c r="CD220" s="57"/>
      <c r="CE220" s="57"/>
      <c r="CF220" s="57"/>
      <c r="CG220" s="57"/>
      <c r="CH220" s="57"/>
      <c r="CI220" s="57"/>
      <c r="CJ220" s="57"/>
      <c r="CK220" s="57"/>
      <c r="CL220" s="57"/>
      <c r="CM220" s="57"/>
      <c r="CN220" s="57"/>
      <c r="CO220" s="57"/>
      <c r="CP220" s="57"/>
      <c r="CQ220" s="57"/>
      <c r="CR220" s="57"/>
      <c r="CS220" s="57"/>
      <c r="CT220" s="57"/>
      <c r="CU220" s="57"/>
      <c r="CV220" s="57"/>
      <c r="CW220" s="57"/>
      <c r="CX220" s="57"/>
    </row>
    <row r="221" spans="1:102" s="22" customFormat="1" ht="30.75" hidden="1" customHeight="1" x14ac:dyDescent="0.3">
      <c r="A221" s="86">
        <f t="shared" si="7"/>
        <v>43320</v>
      </c>
      <c r="B221" s="78">
        <f t="shared" si="6"/>
        <v>32</v>
      </c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7"/>
      <c r="W221" s="87"/>
      <c r="X221" s="87"/>
      <c r="Y221" s="87"/>
      <c r="Z221" s="87"/>
      <c r="AA221" s="87"/>
      <c r="AB221" s="72"/>
      <c r="AC221" s="72"/>
      <c r="AD221" s="72"/>
      <c r="AE221" s="72"/>
      <c r="AF221" s="72"/>
      <c r="AG221" s="72"/>
      <c r="AH221" s="72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  <c r="BN221" s="57"/>
      <c r="BO221" s="57"/>
      <c r="BP221" s="57"/>
      <c r="BQ221" s="57"/>
      <c r="BR221" s="57"/>
      <c r="BS221" s="57"/>
      <c r="BT221" s="57"/>
      <c r="BU221" s="57"/>
      <c r="BV221" s="57"/>
      <c r="BW221" s="57"/>
      <c r="BX221" s="57"/>
      <c r="BY221" s="57"/>
      <c r="BZ221" s="57"/>
      <c r="CA221" s="57"/>
      <c r="CB221" s="57"/>
      <c r="CC221" s="57"/>
      <c r="CD221" s="57"/>
      <c r="CE221" s="57"/>
      <c r="CF221" s="57"/>
      <c r="CG221" s="57"/>
      <c r="CH221" s="57"/>
      <c r="CI221" s="57"/>
      <c r="CJ221" s="57"/>
      <c r="CK221" s="57"/>
      <c r="CL221" s="57"/>
      <c r="CM221" s="57"/>
      <c r="CN221" s="57"/>
      <c r="CO221" s="57"/>
      <c r="CP221" s="57"/>
      <c r="CQ221" s="57"/>
      <c r="CR221" s="57"/>
      <c r="CS221" s="57"/>
      <c r="CT221" s="57"/>
      <c r="CU221" s="57"/>
      <c r="CV221" s="57"/>
      <c r="CW221" s="57"/>
      <c r="CX221" s="57"/>
    </row>
    <row r="222" spans="1:102" s="22" customFormat="1" ht="30.75" hidden="1" customHeight="1" x14ac:dyDescent="0.3">
      <c r="A222" s="86">
        <f t="shared" si="7"/>
        <v>43321</v>
      </c>
      <c r="B222" s="78">
        <f t="shared" si="6"/>
        <v>32</v>
      </c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7"/>
      <c r="W222" s="87"/>
      <c r="X222" s="87"/>
      <c r="Y222" s="87"/>
      <c r="Z222" s="87"/>
      <c r="AA222" s="87"/>
      <c r="AB222" s="72"/>
      <c r="AC222" s="72"/>
      <c r="AD222" s="72"/>
      <c r="AE222" s="72"/>
      <c r="AF222" s="72"/>
      <c r="AG222" s="72"/>
      <c r="AH222" s="72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  <c r="BJ222" s="57"/>
      <c r="BK222" s="57"/>
      <c r="BL222" s="57"/>
      <c r="BM222" s="57"/>
      <c r="BN222" s="57"/>
      <c r="BO222" s="57"/>
      <c r="BP222" s="57"/>
      <c r="BQ222" s="57"/>
      <c r="BR222" s="57"/>
      <c r="BS222" s="57"/>
      <c r="BT222" s="57"/>
      <c r="BU222" s="57"/>
      <c r="BV222" s="57"/>
      <c r="BW222" s="57"/>
      <c r="BX222" s="57"/>
      <c r="BY222" s="57"/>
      <c r="BZ222" s="57"/>
      <c r="CA222" s="57"/>
      <c r="CB222" s="57"/>
      <c r="CC222" s="57"/>
      <c r="CD222" s="57"/>
      <c r="CE222" s="57"/>
      <c r="CF222" s="57"/>
      <c r="CG222" s="57"/>
      <c r="CH222" s="57"/>
      <c r="CI222" s="57"/>
      <c r="CJ222" s="57"/>
      <c r="CK222" s="57"/>
      <c r="CL222" s="57"/>
      <c r="CM222" s="57"/>
      <c r="CN222" s="57"/>
      <c r="CO222" s="57"/>
      <c r="CP222" s="57"/>
      <c r="CQ222" s="57"/>
      <c r="CR222" s="57"/>
      <c r="CS222" s="57"/>
      <c r="CT222" s="57"/>
      <c r="CU222" s="57"/>
      <c r="CV222" s="57"/>
      <c r="CW222" s="57"/>
      <c r="CX222" s="57"/>
    </row>
    <row r="223" spans="1:102" s="22" customFormat="1" ht="30.75" hidden="1" customHeight="1" x14ac:dyDescent="0.3">
      <c r="A223" s="86">
        <f t="shared" si="7"/>
        <v>43322</v>
      </c>
      <c r="B223" s="78">
        <f t="shared" si="6"/>
        <v>32</v>
      </c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  <c r="Z223" s="87"/>
      <c r="AA223" s="87"/>
      <c r="AB223" s="72"/>
      <c r="AC223" s="72"/>
      <c r="AD223" s="72"/>
      <c r="AE223" s="72"/>
      <c r="AF223" s="72"/>
      <c r="AG223" s="72"/>
      <c r="AH223" s="72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  <c r="BJ223" s="57"/>
      <c r="BK223" s="57"/>
      <c r="BL223" s="57"/>
      <c r="BM223" s="57"/>
      <c r="BN223" s="57"/>
      <c r="BO223" s="57"/>
      <c r="BP223" s="57"/>
      <c r="BQ223" s="57"/>
      <c r="BR223" s="57"/>
      <c r="BS223" s="57"/>
      <c r="BT223" s="57"/>
      <c r="BU223" s="57"/>
      <c r="BV223" s="57"/>
      <c r="BW223" s="57"/>
      <c r="BX223" s="57"/>
      <c r="BY223" s="57"/>
      <c r="BZ223" s="57"/>
      <c r="CA223" s="57"/>
      <c r="CB223" s="57"/>
      <c r="CC223" s="57"/>
      <c r="CD223" s="57"/>
      <c r="CE223" s="57"/>
      <c r="CF223" s="57"/>
      <c r="CG223" s="57"/>
      <c r="CH223" s="57"/>
      <c r="CI223" s="57"/>
      <c r="CJ223" s="57"/>
      <c r="CK223" s="57"/>
      <c r="CL223" s="57"/>
      <c r="CM223" s="57"/>
      <c r="CN223" s="57"/>
      <c r="CO223" s="57"/>
      <c r="CP223" s="57"/>
      <c r="CQ223" s="57"/>
      <c r="CR223" s="57"/>
      <c r="CS223" s="57"/>
      <c r="CT223" s="57"/>
      <c r="CU223" s="57"/>
      <c r="CV223" s="57"/>
      <c r="CW223" s="57"/>
      <c r="CX223" s="57"/>
    </row>
    <row r="224" spans="1:102" s="22" customFormat="1" ht="30.75" hidden="1" customHeight="1" x14ac:dyDescent="0.3">
      <c r="A224" s="86">
        <f t="shared" si="7"/>
        <v>43323</v>
      </c>
      <c r="B224" s="78">
        <f t="shared" si="6"/>
        <v>32</v>
      </c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7"/>
      <c r="W224" s="87"/>
      <c r="X224" s="87"/>
      <c r="Y224" s="87"/>
      <c r="Z224" s="87"/>
      <c r="AA224" s="87"/>
      <c r="AB224" s="72"/>
      <c r="AC224" s="72"/>
      <c r="AD224" s="72"/>
      <c r="AE224" s="72"/>
      <c r="AF224" s="72"/>
      <c r="AG224" s="72"/>
      <c r="AH224" s="72"/>
      <c r="AI224" s="57"/>
      <c r="AJ224" s="57"/>
      <c r="AK224" s="57"/>
      <c r="AL224" s="57"/>
      <c r="AM224" s="57"/>
      <c r="AN224" s="57"/>
      <c r="AO224" s="57"/>
      <c r="AP224" s="57"/>
      <c r="AQ224" s="57"/>
      <c r="AR224" s="57"/>
      <c r="AS224" s="57"/>
      <c r="AT224" s="57"/>
      <c r="AU224" s="57"/>
      <c r="AV224" s="57"/>
      <c r="AW224" s="57"/>
      <c r="AX224" s="57"/>
      <c r="AY224" s="57"/>
      <c r="AZ224" s="57"/>
      <c r="BA224" s="57"/>
      <c r="BB224" s="57"/>
      <c r="BC224" s="57"/>
      <c r="BD224" s="57"/>
      <c r="BE224" s="57"/>
      <c r="BF224" s="57"/>
      <c r="BG224" s="57"/>
      <c r="BH224" s="57"/>
      <c r="BI224" s="57"/>
      <c r="BJ224" s="57"/>
      <c r="BK224" s="57"/>
      <c r="BL224" s="57"/>
      <c r="BM224" s="57"/>
      <c r="BN224" s="57"/>
      <c r="BO224" s="57"/>
      <c r="BP224" s="57"/>
      <c r="BQ224" s="57"/>
      <c r="BR224" s="57"/>
      <c r="BS224" s="57"/>
      <c r="BT224" s="57"/>
      <c r="BU224" s="57"/>
      <c r="BV224" s="57"/>
      <c r="BW224" s="57"/>
      <c r="BX224" s="57"/>
      <c r="BY224" s="57"/>
      <c r="BZ224" s="57"/>
      <c r="CA224" s="57"/>
      <c r="CB224" s="57"/>
      <c r="CC224" s="57"/>
      <c r="CD224" s="57"/>
      <c r="CE224" s="57"/>
      <c r="CF224" s="57"/>
      <c r="CG224" s="57"/>
      <c r="CH224" s="57"/>
      <c r="CI224" s="57"/>
      <c r="CJ224" s="57"/>
      <c r="CK224" s="57"/>
      <c r="CL224" s="57"/>
      <c r="CM224" s="57"/>
      <c r="CN224" s="57"/>
      <c r="CO224" s="57"/>
      <c r="CP224" s="57"/>
      <c r="CQ224" s="57"/>
      <c r="CR224" s="57"/>
      <c r="CS224" s="57"/>
      <c r="CT224" s="57"/>
      <c r="CU224" s="57"/>
      <c r="CV224" s="57"/>
      <c r="CW224" s="57"/>
      <c r="CX224" s="57"/>
    </row>
    <row r="225" spans="1:102" s="22" customFormat="1" ht="30.75" hidden="1" customHeight="1" x14ac:dyDescent="0.3">
      <c r="A225" s="86">
        <f t="shared" si="7"/>
        <v>43324</v>
      </c>
      <c r="B225" s="78">
        <f t="shared" si="6"/>
        <v>32</v>
      </c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7"/>
      <c r="W225" s="87"/>
      <c r="X225" s="87"/>
      <c r="Y225" s="87"/>
      <c r="Z225" s="87"/>
      <c r="AA225" s="87"/>
      <c r="AB225" s="72"/>
      <c r="AC225" s="72"/>
      <c r="AD225" s="72"/>
      <c r="AE225" s="72"/>
      <c r="AF225" s="72"/>
      <c r="AG225" s="72"/>
      <c r="AH225" s="72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  <c r="BJ225" s="57"/>
      <c r="BK225" s="57"/>
      <c r="BL225" s="57"/>
      <c r="BM225" s="57"/>
      <c r="BN225" s="57"/>
      <c r="BO225" s="57"/>
      <c r="BP225" s="57"/>
      <c r="BQ225" s="57"/>
      <c r="BR225" s="57"/>
      <c r="BS225" s="57"/>
      <c r="BT225" s="57"/>
      <c r="BU225" s="57"/>
      <c r="BV225" s="57"/>
      <c r="BW225" s="57"/>
      <c r="BX225" s="57"/>
      <c r="BY225" s="57"/>
      <c r="BZ225" s="57"/>
      <c r="CA225" s="57"/>
      <c r="CB225" s="57"/>
      <c r="CC225" s="57"/>
      <c r="CD225" s="57"/>
      <c r="CE225" s="57"/>
      <c r="CF225" s="57"/>
      <c r="CG225" s="57"/>
      <c r="CH225" s="57"/>
      <c r="CI225" s="57"/>
      <c r="CJ225" s="57"/>
      <c r="CK225" s="57"/>
      <c r="CL225" s="57"/>
      <c r="CM225" s="57"/>
      <c r="CN225" s="57"/>
      <c r="CO225" s="57"/>
      <c r="CP225" s="57"/>
      <c r="CQ225" s="57"/>
      <c r="CR225" s="57"/>
      <c r="CS225" s="57"/>
      <c r="CT225" s="57"/>
      <c r="CU225" s="57"/>
      <c r="CV225" s="57"/>
      <c r="CW225" s="57"/>
      <c r="CX225" s="57"/>
    </row>
    <row r="226" spans="1:102" s="22" customFormat="1" ht="30.75" hidden="1" customHeight="1" x14ac:dyDescent="0.3">
      <c r="A226" s="86">
        <f t="shared" si="7"/>
        <v>43325</v>
      </c>
      <c r="B226" s="78">
        <f t="shared" si="6"/>
        <v>33</v>
      </c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87"/>
      <c r="W226" s="87"/>
      <c r="X226" s="87"/>
      <c r="Y226" s="87"/>
      <c r="Z226" s="87"/>
      <c r="AA226" s="87"/>
      <c r="AB226" s="72"/>
      <c r="AC226" s="72"/>
      <c r="AD226" s="72"/>
      <c r="AE226" s="72"/>
      <c r="AF226" s="72"/>
      <c r="AG226" s="72"/>
      <c r="AH226" s="72"/>
      <c r="AI226" s="57"/>
      <c r="AJ226" s="57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57"/>
      <c r="AX226" s="57"/>
      <c r="AY226" s="57"/>
      <c r="AZ226" s="57"/>
      <c r="BA226" s="57"/>
      <c r="BB226" s="57"/>
      <c r="BC226" s="57"/>
      <c r="BD226" s="57"/>
      <c r="BE226" s="57"/>
      <c r="BF226" s="57"/>
      <c r="BG226" s="57"/>
      <c r="BH226" s="57"/>
      <c r="BI226" s="57"/>
      <c r="BJ226" s="57"/>
      <c r="BK226" s="57"/>
      <c r="BL226" s="57"/>
      <c r="BM226" s="57"/>
      <c r="BN226" s="57"/>
      <c r="BO226" s="57"/>
      <c r="BP226" s="57"/>
      <c r="BQ226" s="57"/>
      <c r="BR226" s="57"/>
      <c r="BS226" s="57"/>
      <c r="BT226" s="57"/>
      <c r="BU226" s="57"/>
      <c r="BV226" s="57"/>
      <c r="BW226" s="57"/>
      <c r="BX226" s="57"/>
      <c r="BY226" s="57"/>
      <c r="BZ226" s="57"/>
      <c r="CA226" s="57"/>
      <c r="CB226" s="57"/>
      <c r="CC226" s="57"/>
      <c r="CD226" s="57"/>
      <c r="CE226" s="57"/>
      <c r="CF226" s="57"/>
      <c r="CG226" s="57"/>
      <c r="CH226" s="57"/>
      <c r="CI226" s="57"/>
      <c r="CJ226" s="57"/>
      <c r="CK226" s="57"/>
      <c r="CL226" s="57"/>
      <c r="CM226" s="57"/>
      <c r="CN226" s="57"/>
      <c r="CO226" s="57"/>
      <c r="CP226" s="57"/>
      <c r="CQ226" s="57"/>
      <c r="CR226" s="57"/>
      <c r="CS226" s="57"/>
      <c r="CT226" s="57"/>
      <c r="CU226" s="57"/>
      <c r="CV226" s="57"/>
      <c r="CW226" s="57"/>
      <c r="CX226" s="57"/>
    </row>
    <row r="227" spans="1:102" s="22" customFormat="1" ht="30.75" hidden="1" customHeight="1" x14ac:dyDescent="0.3">
      <c r="A227" s="86">
        <f t="shared" si="7"/>
        <v>43326</v>
      </c>
      <c r="B227" s="78">
        <f t="shared" si="6"/>
        <v>33</v>
      </c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87"/>
      <c r="W227" s="87"/>
      <c r="X227" s="87"/>
      <c r="Y227" s="87"/>
      <c r="Z227" s="87"/>
      <c r="AA227" s="87"/>
      <c r="AB227" s="72"/>
      <c r="AC227" s="72"/>
      <c r="AD227" s="72"/>
      <c r="AE227" s="72"/>
      <c r="AF227" s="72"/>
      <c r="AG227" s="72"/>
      <c r="AH227" s="72"/>
      <c r="AI227" s="57"/>
      <c r="AJ227" s="57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57"/>
      <c r="AX227" s="57"/>
      <c r="AY227" s="57"/>
      <c r="AZ227" s="57"/>
      <c r="BA227" s="57"/>
      <c r="BB227" s="57"/>
      <c r="BC227" s="57"/>
      <c r="BD227" s="57"/>
      <c r="BE227" s="57"/>
      <c r="BF227" s="57"/>
      <c r="BG227" s="57"/>
      <c r="BH227" s="57"/>
      <c r="BI227" s="57"/>
      <c r="BJ227" s="57"/>
      <c r="BK227" s="57"/>
      <c r="BL227" s="57"/>
      <c r="BM227" s="57"/>
      <c r="BN227" s="57"/>
      <c r="BO227" s="57"/>
      <c r="BP227" s="57"/>
      <c r="BQ227" s="57"/>
      <c r="BR227" s="57"/>
      <c r="BS227" s="57"/>
      <c r="BT227" s="57"/>
      <c r="BU227" s="57"/>
      <c r="BV227" s="57"/>
      <c r="BW227" s="57"/>
      <c r="BX227" s="57"/>
      <c r="BY227" s="57"/>
      <c r="BZ227" s="57"/>
      <c r="CA227" s="57"/>
      <c r="CB227" s="57"/>
      <c r="CC227" s="57"/>
      <c r="CD227" s="57"/>
      <c r="CE227" s="57"/>
      <c r="CF227" s="57"/>
      <c r="CG227" s="57"/>
      <c r="CH227" s="57"/>
      <c r="CI227" s="57"/>
      <c r="CJ227" s="57"/>
      <c r="CK227" s="57"/>
      <c r="CL227" s="57"/>
      <c r="CM227" s="57"/>
      <c r="CN227" s="57"/>
      <c r="CO227" s="57"/>
      <c r="CP227" s="57"/>
      <c r="CQ227" s="57"/>
      <c r="CR227" s="57"/>
      <c r="CS227" s="57"/>
      <c r="CT227" s="57"/>
      <c r="CU227" s="57"/>
      <c r="CV227" s="57"/>
      <c r="CW227" s="57"/>
      <c r="CX227" s="57"/>
    </row>
    <row r="228" spans="1:102" s="22" customFormat="1" ht="30.75" hidden="1" customHeight="1" x14ac:dyDescent="0.3">
      <c r="A228" s="86">
        <f t="shared" si="7"/>
        <v>43327</v>
      </c>
      <c r="B228" s="78">
        <f t="shared" si="6"/>
        <v>33</v>
      </c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87"/>
      <c r="W228" s="87"/>
      <c r="X228" s="87"/>
      <c r="Y228" s="87"/>
      <c r="Z228" s="87"/>
      <c r="AA228" s="87"/>
      <c r="AB228" s="72"/>
      <c r="AC228" s="72"/>
      <c r="AD228" s="72"/>
      <c r="AE228" s="72"/>
      <c r="AF228" s="72"/>
      <c r="AG228" s="72"/>
      <c r="AH228" s="72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  <c r="BJ228" s="57"/>
      <c r="BK228" s="57"/>
      <c r="BL228" s="57"/>
      <c r="BM228" s="57"/>
      <c r="BN228" s="57"/>
      <c r="BO228" s="57"/>
      <c r="BP228" s="57"/>
      <c r="BQ228" s="57"/>
      <c r="BR228" s="57"/>
      <c r="BS228" s="57"/>
      <c r="BT228" s="57"/>
      <c r="BU228" s="57"/>
      <c r="BV228" s="57"/>
      <c r="BW228" s="57"/>
      <c r="BX228" s="57"/>
      <c r="BY228" s="57"/>
      <c r="BZ228" s="57"/>
      <c r="CA228" s="57"/>
      <c r="CB228" s="57"/>
      <c r="CC228" s="57"/>
      <c r="CD228" s="57"/>
      <c r="CE228" s="57"/>
      <c r="CF228" s="57"/>
      <c r="CG228" s="57"/>
      <c r="CH228" s="57"/>
      <c r="CI228" s="57"/>
      <c r="CJ228" s="57"/>
      <c r="CK228" s="57"/>
      <c r="CL228" s="57"/>
      <c r="CM228" s="57"/>
      <c r="CN228" s="57"/>
      <c r="CO228" s="57"/>
      <c r="CP228" s="57"/>
      <c r="CQ228" s="57"/>
      <c r="CR228" s="57"/>
      <c r="CS228" s="57"/>
      <c r="CT228" s="57"/>
      <c r="CU228" s="57"/>
      <c r="CV228" s="57"/>
      <c r="CW228" s="57"/>
      <c r="CX228" s="57"/>
    </row>
    <row r="229" spans="1:102" s="22" customFormat="1" ht="30.75" hidden="1" customHeight="1" x14ac:dyDescent="0.3">
      <c r="A229" s="86">
        <f t="shared" si="7"/>
        <v>43328</v>
      </c>
      <c r="B229" s="78">
        <f t="shared" si="6"/>
        <v>33</v>
      </c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7"/>
      <c r="W229" s="87"/>
      <c r="X229" s="87"/>
      <c r="Y229" s="87"/>
      <c r="Z229" s="87"/>
      <c r="AA229" s="87"/>
      <c r="AB229" s="72"/>
      <c r="AC229" s="72"/>
      <c r="AD229" s="72"/>
      <c r="AE229" s="72"/>
      <c r="AF229" s="72"/>
      <c r="AG229" s="72"/>
      <c r="AH229" s="72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  <c r="BJ229" s="57"/>
      <c r="BK229" s="57"/>
      <c r="BL229" s="57"/>
      <c r="BM229" s="57"/>
      <c r="BN229" s="57"/>
      <c r="BO229" s="57"/>
      <c r="BP229" s="57"/>
      <c r="BQ229" s="57"/>
      <c r="BR229" s="57"/>
      <c r="BS229" s="57"/>
      <c r="BT229" s="57"/>
      <c r="BU229" s="57"/>
      <c r="BV229" s="57"/>
      <c r="BW229" s="57"/>
      <c r="BX229" s="57"/>
      <c r="BY229" s="57"/>
      <c r="BZ229" s="57"/>
      <c r="CA229" s="57"/>
      <c r="CB229" s="57"/>
      <c r="CC229" s="57"/>
      <c r="CD229" s="57"/>
      <c r="CE229" s="57"/>
      <c r="CF229" s="57"/>
      <c r="CG229" s="57"/>
      <c r="CH229" s="57"/>
      <c r="CI229" s="57"/>
      <c r="CJ229" s="57"/>
      <c r="CK229" s="57"/>
      <c r="CL229" s="57"/>
      <c r="CM229" s="57"/>
      <c r="CN229" s="57"/>
      <c r="CO229" s="57"/>
      <c r="CP229" s="57"/>
      <c r="CQ229" s="57"/>
      <c r="CR229" s="57"/>
      <c r="CS229" s="57"/>
      <c r="CT229" s="57"/>
      <c r="CU229" s="57"/>
      <c r="CV229" s="57"/>
      <c r="CW229" s="57"/>
      <c r="CX229" s="57"/>
    </row>
    <row r="230" spans="1:102" s="22" customFormat="1" ht="30.75" hidden="1" customHeight="1" x14ac:dyDescent="0.3">
      <c r="A230" s="86">
        <f t="shared" si="7"/>
        <v>43329</v>
      </c>
      <c r="B230" s="78">
        <f t="shared" si="6"/>
        <v>33</v>
      </c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7"/>
      <c r="W230" s="87"/>
      <c r="X230" s="87"/>
      <c r="Y230" s="87"/>
      <c r="Z230" s="87"/>
      <c r="AA230" s="87"/>
      <c r="AB230" s="72"/>
      <c r="AC230" s="72"/>
      <c r="AD230" s="72"/>
      <c r="AE230" s="72"/>
      <c r="AF230" s="72"/>
      <c r="AG230" s="72"/>
      <c r="AH230" s="72"/>
      <c r="AI230" s="57"/>
      <c r="AJ230" s="57"/>
      <c r="AK230" s="57"/>
      <c r="AL230" s="57"/>
      <c r="AM230" s="57"/>
      <c r="AN230" s="57"/>
      <c r="AO230" s="57"/>
      <c r="AP230" s="57"/>
      <c r="AQ230" s="57"/>
      <c r="AR230" s="57"/>
      <c r="AS230" s="57"/>
      <c r="AT230" s="57"/>
      <c r="AU230" s="57"/>
      <c r="AV230" s="57"/>
      <c r="AW230" s="57"/>
      <c r="AX230" s="57"/>
      <c r="AY230" s="57"/>
      <c r="AZ230" s="57"/>
      <c r="BA230" s="57"/>
      <c r="BB230" s="57"/>
      <c r="BC230" s="57"/>
      <c r="BD230" s="57"/>
      <c r="BE230" s="57"/>
      <c r="BF230" s="57"/>
      <c r="BG230" s="57"/>
      <c r="BH230" s="57"/>
      <c r="BI230" s="57"/>
      <c r="BJ230" s="57"/>
      <c r="BK230" s="57"/>
      <c r="BL230" s="57"/>
      <c r="BM230" s="57"/>
      <c r="BN230" s="57"/>
      <c r="BO230" s="57"/>
      <c r="BP230" s="57"/>
      <c r="BQ230" s="57"/>
      <c r="BR230" s="57"/>
      <c r="BS230" s="57"/>
      <c r="BT230" s="57"/>
      <c r="BU230" s="57"/>
      <c r="BV230" s="57"/>
      <c r="BW230" s="57"/>
      <c r="BX230" s="57"/>
      <c r="BY230" s="57"/>
      <c r="BZ230" s="57"/>
      <c r="CA230" s="57"/>
      <c r="CB230" s="57"/>
      <c r="CC230" s="57"/>
      <c r="CD230" s="57"/>
      <c r="CE230" s="57"/>
      <c r="CF230" s="57"/>
      <c r="CG230" s="57"/>
      <c r="CH230" s="57"/>
      <c r="CI230" s="57"/>
      <c r="CJ230" s="57"/>
      <c r="CK230" s="57"/>
      <c r="CL230" s="57"/>
      <c r="CM230" s="57"/>
      <c r="CN230" s="57"/>
      <c r="CO230" s="57"/>
      <c r="CP230" s="57"/>
      <c r="CQ230" s="57"/>
      <c r="CR230" s="57"/>
      <c r="CS230" s="57"/>
      <c r="CT230" s="57"/>
      <c r="CU230" s="57"/>
      <c r="CV230" s="57"/>
      <c r="CW230" s="57"/>
      <c r="CX230" s="57"/>
    </row>
    <row r="231" spans="1:102" s="22" customFormat="1" ht="30.75" hidden="1" customHeight="1" x14ac:dyDescent="0.3">
      <c r="A231" s="86">
        <f t="shared" si="7"/>
        <v>43330</v>
      </c>
      <c r="B231" s="78">
        <f t="shared" si="6"/>
        <v>33</v>
      </c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7"/>
      <c r="W231" s="87"/>
      <c r="X231" s="87"/>
      <c r="Y231" s="87"/>
      <c r="Z231" s="87"/>
      <c r="AA231" s="87"/>
      <c r="AB231" s="72"/>
      <c r="AC231" s="72"/>
      <c r="AD231" s="72"/>
      <c r="AE231" s="72"/>
      <c r="AF231" s="72"/>
      <c r="AG231" s="72"/>
      <c r="AH231" s="72"/>
      <c r="AI231" s="57"/>
      <c r="AJ231" s="57"/>
      <c r="AK231" s="57"/>
      <c r="AL231" s="57"/>
      <c r="AM231" s="57"/>
      <c r="AN231" s="57"/>
      <c r="AO231" s="57"/>
      <c r="AP231" s="57"/>
      <c r="AQ231" s="57"/>
      <c r="AR231" s="57"/>
      <c r="AS231" s="57"/>
      <c r="AT231" s="57"/>
      <c r="AU231" s="57"/>
      <c r="AV231" s="57"/>
      <c r="AW231" s="57"/>
      <c r="AX231" s="57"/>
      <c r="AY231" s="57"/>
      <c r="AZ231" s="57"/>
      <c r="BA231" s="57"/>
      <c r="BB231" s="57"/>
      <c r="BC231" s="57"/>
      <c r="BD231" s="57"/>
      <c r="BE231" s="57"/>
      <c r="BF231" s="57"/>
      <c r="BG231" s="57"/>
      <c r="BH231" s="57"/>
      <c r="BI231" s="57"/>
      <c r="BJ231" s="57"/>
      <c r="BK231" s="57"/>
      <c r="BL231" s="57"/>
      <c r="BM231" s="57"/>
      <c r="BN231" s="57"/>
      <c r="BO231" s="57"/>
      <c r="BP231" s="57"/>
      <c r="BQ231" s="57"/>
      <c r="BR231" s="57"/>
      <c r="BS231" s="57"/>
      <c r="BT231" s="57"/>
      <c r="BU231" s="57"/>
      <c r="BV231" s="57"/>
      <c r="BW231" s="57"/>
      <c r="BX231" s="57"/>
      <c r="BY231" s="57"/>
      <c r="BZ231" s="57"/>
      <c r="CA231" s="57"/>
      <c r="CB231" s="57"/>
      <c r="CC231" s="57"/>
      <c r="CD231" s="57"/>
      <c r="CE231" s="57"/>
      <c r="CF231" s="57"/>
      <c r="CG231" s="57"/>
      <c r="CH231" s="57"/>
      <c r="CI231" s="57"/>
      <c r="CJ231" s="57"/>
      <c r="CK231" s="57"/>
      <c r="CL231" s="57"/>
      <c r="CM231" s="57"/>
      <c r="CN231" s="57"/>
      <c r="CO231" s="57"/>
      <c r="CP231" s="57"/>
      <c r="CQ231" s="57"/>
      <c r="CR231" s="57"/>
      <c r="CS231" s="57"/>
      <c r="CT231" s="57"/>
      <c r="CU231" s="57"/>
      <c r="CV231" s="57"/>
      <c r="CW231" s="57"/>
      <c r="CX231" s="57"/>
    </row>
    <row r="232" spans="1:102" s="22" customFormat="1" ht="30.75" hidden="1" customHeight="1" x14ac:dyDescent="0.3">
      <c r="A232" s="86">
        <f t="shared" si="7"/>
        <v>43331</v>
      </c>
      <c r="B232" s="78">
        <f t="shared" si="6"/>
        <v>33</v>
      </c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  <c r="AA232" s="87"/>
      <c r="AB232" s="72"/>
      <c r="AC232" s="72"/>
      <c r="AD232" s="72"/>
      <c r="AE232" s="72"/>
      <c r="AF232" s="72"/>
      <c r="AG232" s="72"/>
      <c r="AH232" s="72"/>
      <c r="AI232" s="57"/>
      <c r="AJ232" s="57"/>
      <c r="AK232" s="57"/>
      <c r="AL232" s="57"/>
      <c r="AM232" s="57"/>
      <c r="AN232" s="57"/>
      <c r="AO232" s="57"/>
      <c r="AP232" s="57"/>
      <c r="AQ232" s="57"/>
      <c r="AR232" s="57"/>
      <c r="AS232" s="57"/>
      <c r="AT232" s="57"/>
      <c r="AU232" s="57"/>
      <c r="AV232" s="57"/>
      <c r="AW232" s="57"/>
      <c r="AX232" s="57"/>
      <c r="AY232" s="57"/>
      <c r="AZ232" s="57"/>
      <c r="BA232" s="57"/>
      <c r="BB232" s="57"/>
      <c r="BC232" s="57"/>
      <c r="BD232" s="57"/>
      <c r="BE232" s="57"/>
      <c r="BF232" s="57"/>
      <c r="BG232" s="57"/>
      <c r="BH232" s="57"/>
      <c r="BI232" s="57"/>
      <c r="BJ232" s="57"/>
      <c r="BK232" s="57"/>
      <c r="BL232" s="57"/>
      <c r="BM232" s="57"/>
      <c r="BN232" s="57"/>
      <c r="BO232" s="57"/>
      <c r="BP232" s="57"/>
      <c r="BQ232" s="57"/>
      <c r="BR232" s="57"/>
      <c r="BS232" s="57"/>
      <c r="BT232" s="57"/>
      <c r="BU232" s="57"/>
      <c r="BV232" s="57"/>
      <c r="BW232" s="57"/>
      <c r="BX232" s="57"/>
      <c r="BY232" s="57"/>
      <c r="BZ232" s="57"/>
      <c r="CA232" s="57"/>
      <c r="CB232" s="57"/>
      <c r="CC232" s="57"/>
      <c r="CD232" s="57"/>
      <c r="CE232" s="57"/>
      <c r="CF232" s="57"/>
      <c r="CG232" s="57"/>
      <c r="CH232" s="57"/>
      <c r="CI232" s="57"/>
      <c r="CJ232" s="57"/>
      <c r="CK232" s="57"/>
      <c r="CL232" s="57"/>
      <c r="CM232" s="57"/>
      <c r="CN232" s="57"/>
      <c r="CO232" s="57"/>
      <c r="CP232" s="57"/>
      <c r="CQ232" s="57"/>
      <c r="CR232" s="57"/>
      <c r="CS232" s="57"/>
      <c r="CT232" s="57"/>
      <c r="CU232" s="57"/>
      <c r="CV232" s="57"/>
      <c r="CW232" s="57"/>
      <c r="CX232" s="57"/>
    </row>
    <row r="233" spans="1:102" s="22" customFormat="1" ht="30.75" hidden="1" customHeight="1" x14ac:dyDescent="0.3">
      <c r="A233" s="86">
        <f t="shared" si="7"/>
        <v>43332</v>
      </c>
      <c r="B233" s="78">
        <f t="shared" si="6"/>
        <v>34</v>
      </c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  <c r="AA233" s="87"/>
      <c r="AB233" s="72"/>
      <c r="AC233" s="72"/>
      <c r="AD233" s="72"/>
      <c r="AE233" s="72"/>
      <c r="AF233" s="72"/>
      <c r="AG233" s="72"/>
      <c r="AH233" s="72"/>
      <c r="AI233" s="57"/>
      <c r="AJ233" s="57"/>
      <c r="AK233" s="57"/>
      <c r="AL233" s="57"/>
      <c r="AM233" s="57"/>
      <c r="AN233" s="57"/>
      <c r="AO233" s="57"/>
      <c r="AP233" s="57"/>
      <c r="AQ233" s="57"/>
      <c r="AR233" s="57"/>
      <c r="AS233" s="57"/>
      <c r="AT233" s="57"/>
      <c r="AU233" s="57"/>
      <c r="AV233" s="57"/>
      <c r="AW233" s="57"/>
      <c r="AX233" s="57"/>
      <c r="AY233" s="57"/>
      <c r="AZ233" s="57"/>
      <c r="BA233" s="57"/>
      <c r="BB233" s="57"/>
      <c r="BC233" s="57"/>
      <c r="BD233" s="57"/>
      <c r="BE233" s="57"/>
      <c r="BF233" s="57"/>
      <c r="BG233" s="57"/>
      <c r="BH233" s="57"/>
      <c r="BI233" s="57"/>
      <c r="BJ233" s="57"/>
      <c r="BK233" s="57"/>
      <c r="BL233" s="57"/>
      <c r="BM233" s="57"/>
      <c r="BN233" s="57"/>
      <c r="BO233" s="57"/>
      <c r="BP233" s="57"/>
      <c r="BQ233" s="57"/>
      <c r="BR233" s="57"/>
      <c r="BS233" s="57"/>
      <c r="BT233" s="57"/>
      <c r="BU233" s="57"/>
      <c r="BV233" s="57"/>
      <c r="BW233" s="57"/>
      <c r="BX233" s="57"/>
      <c r="BY233" s="57"/>
      <c r="BZ233" s="57"/>
      <c r="CA233" s="57"/>
      <c r="CB233" s="57"/>
      <c r="CC233" s="57"/>
      <c r="CD233" s="57"/>
      <c r="CE233" s="57"/>
      <c r="CF233" s="57"/>
      <c r="CG233" s="57"/>
      <c r="CH233" s="57"/>
      <c r="CI233" s="57"/>
      <c r="CJ233" s="57"/>
      <c r="CK233" s="57"/>
      <c r="CL233" s="57"/>
      <c r="CM233" s="57"/>
      <c r="CN233" s="57"/>
      <c r="CO233" s="57"/>
      <c r="CP233" s="57"/>
      <c r="CQ233" s="57"/>
      <c r="CR233" s="57"/>
      <c r="CS233" s="57"/>
      <c r="CT233" s="57"/>
      <c r="CU233" s="57"/>
      <c r="CV233" s="57"/>
      <c r="CW233" s="57"/>
      <c r="CX233" s="57"/>
    </row>
    <row r="234" spans="1:102" s="22" customFormat="1" ht="30.75" hidden="1" customHeight="1" x14ac:dyDescent="0.3">
      <c r="A234" s="86">
        <f t="shared" si="7"/>
        <v>43333</v>
      </c>
      <c r="B234" s="78">
        <f t="shared" si="6"/>
        <v>34</v>
      </c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7"/>
      <c r="W234" s="87"/>
      <c r="X234" s="87"/>
      <c r="Y234" s="87"/>
      <c r="Z234" s="87"/>
      <c r="AA234" s="87"/>
      <c r="AB234" s="72"/>
      <c r="AC234" s="72"/>
      <c r="AD234" s="72"/>
      <c r="AE234" s="72"/>
      <c r="AF234" s="72"/>
      <c r="AG234" s="72"/>
      <c r="AH234" s="72"/>
      <c r="AI234" s="57"/>
      <c r="AJ234" s="57"/>
      <c r="AK234" s="57"/>
      <c r="AL234" s="57"/>
      <c r="AM234" s="57"/>
      <c r="AN234" s="57"/>
      <c r="AO234" s="57"/>
      <c r="AP234" s="57"/>
      <c r="AQ234" s="57"/>
      <c r="AR234" s="57"/>
      <c r="AS234" s="57"/>
      <c r="AT234" s="57"/>
      <c r="AU234" s="57"/>
      <c r="AV234" s="57"/>
      <c r="AW234" s="57"/>
      <c r="AX234" s="57"/>
      <c r="AY234" s="57"/>
      <c r="AZ234" s="57"/>
      <c r="BA234" s="57"/>
      <c r="BB234" s="57"/>
      <c r="BC234" s="57"/>
      <c r="BD234" s="57"/>
      <c r="BE234" s="57"/>
      <c r="BF234" s="57"/>
      <c r="BG234" s="57"/>
      <c r="BH234" s="57"/>
      <c r="BI234" s="57"/>
      <c r="BJ234" s="57"/>
      <c r="BK234" s="57"/>
      <c r="BL234" s="57"/>
      <c r="BM234" s="57"/>
      <c r="BN234" s="57"/>
      <c r="BO234" s="57"/>
      <c r="BP234" s="57"/>
      <c r="BQ234" s="57"/>
      <c r="BR234" s="57"/>
      <c r="BS234" s="57"/>
      <c r="BT234" s="57"/>
      <c r="BU234" s="57"/>
      <c r="BV234" s="57"/>
      <c r="BW234" s="57"/>
      <c r="BX234" s="57"/>
      <c r="BY234" s="57"/>
      <c r="BZ234" s="57"/>
      <c r="CA234" s="57"/>
      <c r="CB234" s="57"/>
      <c r="CC234" s="57"/>
      <c r="CD234" s="57"/>
      <c r="CE234" s="57"/>
      <c r="CF234" s="57"/>
      <c r="CG234" s="57"/>
      <c r="CH234" s="57"/>
      <c r="CI234" s="57"/>
      <c r="CJ234" s="57"/>
      <c r="CK234" s="57"/>
      <c r="CL234" s="57"/>
      <c r="CM234" s="57"/>
      <c r="CN234" s="57"/>
      <c r="CO234" s="57"/>
      <c r="CP234" s="57"/>
      <c r="CQ234" s="57"/>
      <c r="CR234" s="57"/>
      <c r="CS234" s="57"/>
      <c r="CT234" s="57"/>
      <c r="CU234" s="57"/>
      <c r="CV234" s="57"/>
      <c r="CW234" s="57"/>
      <c r="CX234" s="57"/>
    </row>
    <row r="235" spans="1:102" s="22" customFormat="1" ht="30.75" hidden="1" customHeight="1" x14ac:dyDescent="0.3">
      <c r="A235" s="86">
        <f t="shared" si="7"/>
        <v>43334</v>
      </c>
      <c r="B235" s="78">
        <f t="shared" si="6"/>
        <v>34</v>
      </c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  <c r="AA235" s="87"/>
      <c r="AB235" s="72"/>
      <c r="AC235" s="72"/>
      <c r="AD235" s="72"/>
      <c r="AE235" s="72"/>
      <c r="AF235" s="72"/>
      <c r="AG235" s="72"/>
      <c r="AH235" s="72"/>
      <c r="AI235" s="57"/>
      <c r="AJ235" s="57"/>
      <c r="AK235" s="57"/>
      <c r="AL235" s="57"/>
      <c r="AM235" s="57"/>
      <c r="AN235" s="57"/>
      <c r="AO235" s="57"/>
      <c r="AP235" s="57"/>
      <c r="AQ235" s="57"/>
      <c r="AR235" s="57"/>
      <c r="AS235" s="57"/>
      <c r="AT235" s="57"/>
      <c r="AU235" s="57"/>
      <c r="AV235" s="57"/>
      <c r="AW235" s="57"/>
      <c r="AX235" s="57"/>
      <c r="AY235" s="57"/>
      <c r="AZ235" s="57"/>
      <c r="BA235" s="57"/>
      <c r="BB235" s="57"/>
      <c r="BC235" s="57"/>
      <c r="BD235" s="57"/>
      <c r="BE235" s="57"/>
      <c r="BF235" s="57"/>
      <c r="BG235" s="57"/>
      <c r="BH235" s="57"/>
      <c r="BI235" s="57"/>
      <c r="BJ235" s="57"/>
      <c r="BK235" s="57"/>
      <c r="BL235" s="57"/>
      <c r="BM235" s="57"/>
      <c r="BN235" s="57"/>
      <c r="BO235" s="57"/>
      <c r="BP235" s="57"/>
      <c r="BQ235" s="57"/>
      <c r="BR235" s="57"/>
      <c r="BS235" s="57"/>
      <c r="BT235" s="57"/>
      <c r="BU235" s="57"/>
      <c r="BV235" s="57"/>
      <c r="BW235" s="57"/>
      <c r="BX235" s="57"/>
      <c r="BY235" s="57"/>
      <c r="BZ235" s="57"/>
      <c r="CA235" s="57"/>
      <c r="CB235" s="57"/>
      <c r="CC235" s="57"/>
      <c r="CD235" s="57"/>
      <c r="CE235" s="57"/>
      <c r="CF235" s="57"/>
      <c r="CG235" s="57"/>
      <c r="CH235" s="57"/>
      <c r="CI235" s="57"/>
      <c r="CJ235" s="57"/>
      <c r="CK235" s="57"/>
      <c r="CL235" s="57"/>
      <c r="CM235" s="57"/>
      <c r="CN235" s="57"/>
      <c r="CO235" s="57"/>
      <c r="CP235" s="57"/>
      <c r="CQ235" s="57"/>
      <c r="CR235" s="57"/>
      <c r="CS235" s="57"/>
      <c r="CT235" s="57"/>
      <c r="CU235" s="57"/>
      <c r="CV235" s="57"/>
      <c r="CW235" s="57"/>
      <c r="CX235" s="57"/>
    </row>
    <row r="236" spans="1:102" s="22" customFormat="1" ht="30.75" hidden="1" customHeight="1" x14ac:dyDescent="0.3">
      <c r="A236" s="86">
        <f t="shared" si="7"/>
        <v>43335</v>
      </c>
      <c r="B236" s="78">
        <f t="shared" si="6"/>
        <v>34</v>
      </c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7"/>
      <c r="W236" s="87"/>
      <c r="X236" s="87"/>
      <c r="Y236" s="87"/>
      <c r="Z236" s="87"/>
      <c r="AA236" s="87"/>
      <c r="AB236" s="72"/>
      <c r="AC236" s="72"/>
      <c r="AD236" s="72"/>
      <c r="AE236" s="72"/>
      <c r="AF236" s="72"/>
      <c r="AG236" s="72"/>
      <c r="AH236" s="72"/>
      <c r="AI236" s="57"/>
      <c r="AJ236" s="57"/>
      <c r="AK236" s="57"/>
      <c r="AL236" s="57"/>
      <c r="AM236" s="57"/>
      <c r="AN236" s="57"/>
      <c r="AO236" s="57"/>
      <c r="AP236" s="57"/>
      <c r="AQ236" s="57"/>
      <c r="AR236" s="57"/>
      <c r="AS236" s="57"/>
      <c r="AT236" s="57"/>
      <c r="AU236" s="57"/>
      <c r="AV236" s="57"/>
      <c r="AW236" s="57"/>
      <c r="AX236" s="57"/>
      <c r="AY236" s="57"/>
      <c r="AZ236" s="57"/>
      <c r="BA236" s="57"/>
      <c r="BB236" s="57"/>
      <c r="BC236" s="57"/>
      <c r="BD236" s="57"/>
      <c r="BE236" s="57"/>
      <c r="BF236" s="57"/>
      <c r="BG236" s="57"/>
      <c r="BH236" s="57"/>
      <c r="BI236" s="57"/>
      <c r="BJ236" s="57"/>
      <c r="BK236" s="57"/>
      <c r="BL236" s="57"/>
      <c r="BM236" s="57"/>
      <c r="BN236" s="57"/>
      <c r="BO236" s="57"/>
      <c r="BP236" s="57"/>
      <c r="BQ236" s="57"/>
      <c r="BR236" s="57"/>
      <c r="BS236" s="57"/>
      <c r="BT236" s="57"/>
      <c r="BU236" s="57"/>
      <c r="BV236" s="57"/>
      <c r="BW236" s="57"/>
      <c r="BX236" s="57"/>
      <c r="BY236" s="57"/>
      <c r="BZ236" s="57"/>
      <c r="CA236" s="57"/>
      <c r="CB236" s="57"/>
      <c r="CC236" s="57"/>
      <c r="CD236" s="57"/>
      <c r="CE236" s="57"/>
      <c r="CF236" s="57"/>
      <c r="CG236" s="57"/>
      <c r="CH236" s="57"/>
      <c r="CI236" s="57"/>
      <c r="CJ236" s="57"/>
      <c r="CK236" s="57"/>
      <c r="CL236" s="57"/>
      <c r="CM236" s="57"/>
      <c r="CN236" s="57"/>
      <c r="CO236" s="57"/>
      <c r="CP236" s="57"/>
      <c r="CQ236" s="57"/>
      <c r="CR236" s="57"/>
      <c r="CS236" s="57"/>
      <c r="CT236" s="57"/>
      <c r="CU236" s="57"/>
      <c r="CV236" s="57"/>
      <c r="CW236" s="57"/>
      <c r="CX236" s="57"/>
    </row>
    <row r="237" spans="1:102" s="22" customFormat="1" ht="30.75" hidden="1" customHeight="1" x14ac:dyDescent="0.3">
      <c r="A237" s="86">
        <f t="shared" si="7"/>
        <v>43336</v>
      </c>
      <c r="B237" s="78">
        <f t="shared" si="6"/>
        <v>34</v>
      </c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7"/>
      <c r="W237" s="87"/>
      <c r="X237" s="87"/>
      <c r="Y237" s="87"/>
      <c r="Z237" s="87"/>
      <c r="AA237" s="87"/>
      <c r="AB237" s="72"/>
      <c r="AC237" s="72"/>
      <c r="AD237" s="72"/>
      <c r="AE237" s="72"/>
      <c r="AF237" s="72"/>
      <c r="AG237" s="72"/>
      <c r="AH237" s="72"/>
      <c r="AI237" s="57"/>
      <c r="AJ237" s="57"/>
      <c r="AK237" s="57"/>
      <c r="AL237" s="57"/>
      <c r="AM237" s="57"/>
      <c r="AN237" s="57"/>
      <c r="AO237" s="57"/>
      <c r="AP237" s="57"/>
      <c r="AQ237" s="57"/>
      <c r="AR237" s="57"/>
      <c r="AS237" s="57"/>
      <c r="AT237" s="57"/>
      <c r="AU237" s="57"/>
      <c r="AV237" s="57"/>
      <c r="AW237" s="57"/>
      <c r="AX237" s="57"/>
      <c r="AY237" s="57"/>
      <c r="AZ237" s="57"/>
      <c r="BA237" s="57"/>
      <c r="BB237" s="57"/>
      <c r="BC237" s="57"/>
      <c r="BD237" s="57"/>
      <c r="BE237" s="57"/>
      <c r="BF237" s="57"/>
      <c r="BG237" s="57"/>
      <c r="BH237" s="57"/>
      <c r="BI237" s="57"/>
      <c r="BJ237" s="57"/>
      <c r="BK237" s="57"/>
      <c r="BL237" s="57"/>
      <c r="BM237" s="57"/>
      <c r="BN237" s="57"/>
      <c r="BO237" s="57"/>
      <c r="BP237" s="57"/>
      <c r="BQ237" s="57"/>
      <c r="BR237" s="57"/>
      <c r="BS237" s="57"/>
      <c r="BT237" s="57"/>
      <c r="BU237" s="57"/>
      <c r="BV237" s="57"/>
      <c r="BW237" s="57"/>
      <c r="BX237" s="57"/>
      <c r="BY237" s="57"/>
      <c r="BZ237" s="57"/>
      <c r="CA237" s="57"/>
      <c r="CB237" s="57"/>
      <c r="CC237" s="57"/>
      <c r="CD237" s="57"/>
      <c r="CE237" s="57"/>
      <c r="CF237" s="57"/>
      <c r="CG237" s="57"/>
      <c r="CH237" s="57"/>
      <c r="CI237" s="57"/>
      <c r="CJ237" s="57"/>
      <c r="CK237" s="57"/>
      <c r="CL237" s="57"/>
      <c r="CM237" s="57"/>
      <c r="CN237" s="57"/>
      <c r="CO237" s="57"/>
      <c r="CP237" s="57"/>
      <c r="CQ237" s="57"/>
      <c r="CR237" s="57"/>
      <c r="CS237" s="57"/>
      <c r="CT237" s="57"/>
      <c r="CU237" s="57"/>
      <c r="CV237" s="57"/>
      <c r="CW237" s="57"/>
      <c r="CX237" s="57"/>
    </row>
    <row r="238" spans="1:102" s="22" customFormat="1" ht="30.75" hidden="1" customHeight="1" x14ac:dyDescent="0.3">
      <c r="A238" s="86">
        <f t="shared" si="7"/>
        <v>43337</v>
      </c>
      <c r="B238" s="78">
        <f t="shared" si="6"/>
        <v>34</v>
      </c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7"/>
      <c r="W238" s="87"/>
      <c r="X238" s="87"/>
      <c r="Y238" s="87"/>
      <c r="Z238" s="87"/>
      <c r="AA238" s="87"/>
      <c r="AB238" s="72"/>
      <c r="AC238" s="72"/>
      <c r="AD238" s="72"/>
      <c r="AE238" s="72"/>
      <c r="AF238" s="72"/>
      <c r="AG238" s="72"/>
      <c r="AH238" s="72"/>
      <c r="AI238" s="57"/>
      <c r="AJ238" s="57"/>
      <c r="AK238" s="57"/>
      <c r="AL238" s="57"/>
      <c r="AM238" s="57"/>
      <c r="AN238" s="57"/>
      <c r="AO238" s="57"/>
      <c r="AP238" s="57"/>
      <c r="AQ238" s="57"/>
      <c r="AR238" s="57"/>
      <c r="AS238" s="57"/>
      <c r="AT238" s="57"/>
      <c r="AU238" s="57"/>
      <c r="AV238" s="57"/>
      <c r="AW238" s="57"/>
      <c r="AX238" s="57"/>
      <c r="AY238" s="57"/>
      <c r="AZ238" s="57"/>
      <c r="BA238" s="57"/>
      <c r="BB238" s="57"/>
      <c r="BC238" s="57"/>
      <c r="BD238" s="57"/>
      <c r="BE238" s="57"/>
      <c r="BF238" s="57"/>
      <c r="BG238" s="57"/>
      <c r="BH238" s="57"/>
      <c r="BI238" s="57"/>
      <c r="BJ238" s="57"/>
      <c r="BK238" s="57"/>
      <c r="BL238" s="57"/>
      <c r="BM238" s="57"/>
      <c r="BN238" s="57"/>
      <c r="BO238" s="57"/>
      <c r="BP238" s="57"/>
      <c r="BQ238" s="57"/>
      <c r="BR238" s="57"/>
      <c r="BS238" s="57"/>
      <c r="BT238" s="57"/>
      <c r="BU238" s="57"/>
      <c r="BV238" s="57"/>
      <c r="BW238" s="57"/>
      <c r="BX238" s="57"/>
      <c r="BY238" s="57"/>
      <c r="BZ238" s="57"/>
      <c r="CA238" s="57"/>
      <c r="CB238" s="57"/>
      <c r="CC238" s="57"/>
      <c r="CD238" s="57"/>
      <c r="CE238" s="57"/>
      <c r="CF238" s="57"/>
      <c r="CG238" s="57"/>
      <c r="CH238" s="57"/>
      <c r="CI238" s="57"/>
      <c r="CJ238" s="57"/>
      <c r="CK238" s="57"/>
      <c r="CL238" s="57"/>
      <c r="CM238" s="57"/>
      <c r="CN238" s="57"/>
      <c r="CO238" s="57"/>
      <c r="CP238" s="57"/>
      <c r="CQ238" s="57"/>
      <c r="CR238" s="57"/>
      <c r="CS238" s="57"/>
      <c r="CT238" s="57"/>
      <c r="CU238" s="57"/>
      <c r="CV238" s="57"/>
      <c r="CW238" s="57"/>
      <c r="CX238" s="57"/>
    </row>
    <row r="239" spans="1:102" s="22" customFormat="1" ht="30.75" hidden="1" customHeight="1" x14ac:dyDescent="0.3">
      <c r="A239" s="86">
        <f t="shared" si="7"/>
        <v>43338</v>
      </c>
      <c r="B239" s="78">
        <f t="shared" si="6"/>
        <v>34</v>
      </c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7"/>
      <c r="W239" s="87"/>
      <c r="X239" s="87"/>
      <c r="Y239" s="87"/>
      <c r="Z239" s="87"/>
      <c r="AA239" s="87"/>
      <c r="AB239" s="72"/>
      <c r="AC239" s="72"/>
      <c r="AD239" s="72"/>
      <c r="AE239" s="72"/>
      <c r="AF239" s="72"/>
      <c r="AG239" s="72"/>
      <c r="AH239" s="72"/>
      <c r="AI239" s="57"/>
      <c r="AJ239" s="57"/>
      <c r="AK239" s="57"/>
      <c r="AL239" s="57"/>
      <c r="AM239" s="57"/>
      <c r="AN239" s="57"/>
      <c r="AO239" s="57"/>
      <c r="AP239" s="57"/>
      <c r="AQ239" s="57"/>
      <c r="AR239" s="57"/>
      <c r="AS239" s="57"/>
      <c r="AT239" s="57"/>
      <c r="AU239" s="57"/>
      <c r="AV239" s="57"/>
      <c r="AW239" s="57"/>
      <c r="AX239" s="57"/>
      <c r="AY239" s="57"/>
      <c r="AZ239" s="57"/>
      <c r="BA239" s="57"/>
      <c r="BB239" s="57"/>
      <c r="BC239" s="57"/>
      <c r="BD239" s="57"/>
      <c r="BE239" s="57"/>
      <c r="BF239" s="57"/>
      <c r="BG239" s="57"/>
      <c r="BH239" s="57"/>
      <c r="BI239" s="57"/>
      <c r="BJ239" s="57"/>
      <c r="BK239" s="57"/>
      <c r="BL239" s="57"/>
      <c r="BM239" s="57"/>
      <c r="BN239" s="57"/>
      <c r="BO239" s="57"/>
      <c r="BP239" s="57"/>
      <c r="BQ239" s="57"/>
      <c r="BR239" s="57"/>
      <c r="BS239" s="57"/>
      <c r="BT239" s="57"/>
      <c r="BU239" s="57"/>
      <c r="BV239" s="57"/>
      <c r="BW239" s="57"/>
      <c r="BX239" s="57"/>
      <c r="BY239" s="57"/>
      <c r="BZ239" s="57"/>
      <c r="CA239" s="57"/>
      <c r="CB239" s="57"/>
      <c r="CC239" s="57"/>
      <c r="CD239" s="57"/>
      <c r="CE239" s="57"/>
      <c r="CF239" s="57"/>
      <c r="CG239" s="57"/>
      <c r="CH239" s="57"/>
      <c r="CI239" s="57"/>
      <c r="CJ239" s="57"/>
      <c r="CK239" s="57"/>
      <c r="CL239" s="57"/>
      <c r="CM239" s="57"/>
      <c r="CN239" s="57"/>
      <c r="CO239" s="57"/>
      <c r="CP239" s="57"/>
      <c r="CQ239" s="57"/>
      <c r="CR239" s="57"/>
      <c r="CS239" s="57"/>
      <c r="CT239" s="57"/>
      <c r="CU239" s="57"/>
      <c r="CV239" s="57"/>
      <c r="CW239" s="57"/>
      <c r="CX239" s="57"/>
    </row>
    <row r="240" spans="1:102" s="22" customFormat="1" ht="30.75" hidden="1" customHeight="1" x14ac:dyDescent="0.3">
      <c r="A240" s="86">
        <f t="shared" si="7"/>
        <v>43339</v>
      </c>
      <c r="B240" s="78">
        <f t="shared" si="6"/>
        <v>35</v>
      </c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7"/>
      <c r="S240" s="87"/>
      <c r="T240" s="87"/>
      <c r="U240" s="87"/>
      <c r="V240" s="87"/>
      <c r="W240" s="87"/>
      <c r="X240" s="87"/>
      <c r="Y240" s="87"/>
      <c r="Z240" s="87"/>
      <c r="AA240" s="87"/>
      <c r="AB240" s="72"/>
      <c r="AC240" s="72"/>
      <c r="AD240" s="72"/>
      <c r="AE240" s="72"/>
      <c r="AF240" s="72"/>
      <c r="AG240" s="72"/>
      <c r="AH240" s="72"/>
      <c r="AI240" s="57"/>
      <c r="AJ240" s="57"/>
      <c r="AK240" s="57"/>
      <c r="AL240" s="57"/>
      <c r="AM240" s="57"/>
      <c r="AN240" s="57"/>
      <c r="AO240" s="57"/>
      <c r="AP240" s="57"/>
      <c r="AQ240" s="57"/>
      <c r="AR240" s="57"/>
      <c r="AS240" s="57"/>
      <c r="AT240" s="57"/>
      <c r="AU240" s="57"/>
      <c r="AV240" s="57"/>
      <c r="AW240" s="57"/>
      <c r="AX240" s="57"/>
      <c r="AY240" s="57"/>
      <c r="AZ240" s="57"/>
      <c r="BA240" s="57"/>
      <c r="BB240" s="57"/>
      <c r="BC240" s="57"/>
      <c r="BD240" s="57"/>
      <c r="BE240" s="57"/>
      <c r="BF240" s="57"/>
      <c r="BG240" s="57"/>
      <c r="BH240" s="57"/>
      <c r="BI240" s="57"/>
      <c r="BJ240" s="57"/>
      <c r="BK240" s="57"/>
      <c r="BL240" s="57"/>
      <c r="BM240" s="57"/>
      <c r="BN240" s="57"/>
      <c r="BO240" s="57"/>
      <c r="BP240" s="57"/>
      <c r="BQ240" s="57"/>
      <c r="BR240" s="57"/>
      <c r="BS240" s="57"/>
      <c r="BT240" s="57"/>
      <c r="BU240" s="57"/>
      <c r="BV240" s="57"/>
      <c r="BW240" s="57"/>
      <c r="BX240" s="57"/>
      <c r="BY240" s="57"/>
      <c r="BZ240" s="57"/>
      <c r="CA240" s="57"/>
      <c r="CB240" s="57"/>
      <c r="CC240" s="57"/>
      <c r="CD240" s="57"/>
      <c r="CE240" s="57"/>
      <c r="CF240" s="57"/>
      <c r="CG240" s="57"/>
      <c r="CH240" s="57"/>
      <c r="CI240" s="57"/>
      <c r="CJ240" s="57"/>
      <c r="CK240" s="57"/>
      <c r="CL240" s="57"/>
      <c r="CM240" s="57"/>
      <c r="CN240" s="57"/>
      <c r="CO240" s="57"/>
      <c r="CP240" s="57"/>
      <c r="CQ240" s="57"/>
      <c r="CR240" s="57"/>
      <c r="CS240" s="57"/>
      <c r="CT240" s="57"/>
      <c r="CU240" s="57"/>
      <c r="CV240" s="57"/>
      <c r="CW240" s="57"/>
      <c r="CX240" s="57"/>
    </row>
    <row r="241" spans="1:102" s="22" customFormat="1" ht="30.75" hidden="1" customHeight="1" x14ac:dyDescent="0.3">
      <c r="A241" s="86">
        <f t="shared" si="7"/>
        <v>43340</v>
      </c>
      <c r="B241" s="78">
        <f t="shared" si="6"/>
        <v>35</v>
      </c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  <c r="R241" s="87"/>
      <c r="S241" s="87"/>
      <c r="T241" s="87"/>
      <c r="U241" s="87"/>
      <c r="V241" s="87"/>
      <c r="W241" s="87"/>
      <c r="X241" s="87"/>
      <c r="Y241" s="87"/>
      <c r="Z241" s="87"/>
      <c r="AA241" s="87"/>
      <c r="AB241" s="72"/>
      <c r="AC241" s="72"/>
      <c r="AD241" s="72"/>
      <c r="AE241" s="72"/>
      <c r="AF241" s="72"/>
      <c r="AG241" s="72"/>
      <c r="AH241" s="72"/>
      <c r="AI241" s="57"/>
      <c r="AJ241" s="57"/>
      <c r="AK241" s="57"/>
      <c r="AL241" s="57"/>
      <c r="AM241" s="57"/>
      <c r="AN241" s="57"/>
      <c r="AO241" s="57"/>
      <c r="AP241" s="57"/>
      <c r="AQ241" s="57"/>
      <c r="AR241" s="57"/>
      <c r="AS241" s="57"/>
      <c r="AT241" s="57"/>
      <c r="AU241" s="57"/>
      <c r="AV241" s="57"/>
      <c r="AW241" s="57"/>
      <c r="AX241" s="57"/>
      <c r="AY241" s="57"/>
      <c r="AZ241" s="57"/>
      <c r="BA241" s="57"/>
      <c r="BB241" s="57"/>
      <c r="BC241" s="57"/>
      <c r="BD241" s="57"/>
      <c r="BE241" s="57"/>
      <c r="BF241" s="57"/>
      <c r="BG241" s="57"/>
      <c r="BH241" s="57"/>
      <c r="BI241" s="57"/>
      <c r="BJ241" s="57"/>
      <c r="BK241" s="57"/>
      <c r="BL241" s="57"/>
      <c r="BM241" s="57"/>
      <c r="BN241" s="57"/>
      <c r="BO241" s="57"/>
      <c r="BP241" s="57"/>
      <c r="BQ241" s="57"/>
      <c r="BR241" s="57"/>
      <c r="BS241" s="57"/>
      <c r="BT241" s="57"/>
      <c r="BU241" s="57"/>
      <c r="BV241" s="57"/>
      <c r="BW241" s="57"/>
      <c r="BX241" s="57"/>
      <c r="BY241" s="57"/>
      <c r="BZ241" s="57"/>
      <c r="CA241" s="57"/>
      <c r="CB241" s="57"/>
      <c r="CC241" s="57"/>
      <c r="CD241" s="57"/>
      <c r="CE241" s="57"/>
      <c r="CF241" s="57"/>
      <c r="CG241" s="57"/>
      <c r="CH241" s="57"/>
      <c r="CI241" s="57"/>
      <c r="CJ241" s="57"/>
      <c r="CK241" s="57"/>
      <c r="CL241" s="57"/>
      <c r="CM241" s="57"/>
      <c r="CN241" s="57"/>
      <c r="CO241" s="57"/>
      <c r="CP241" s="57"/>
      <c r="CQ241" s="57"/>
      <c r="CR241" s="57"/>
      <c r="CS241" s="57"/>
      <c r="CT241" s="57"/>
      <c r="CU241" s="57"/>
      <c r="CV241" s="57"/>
      <c r="CW241" s="57"/>
      <c r="CX241" s="57"/>
    </row>
    <row r="242" spans="1:102" s="22" customFormat="1" ht="30.75" hidden="1" customHeight="1" x14ac:dyDescent="0.3">
      <c r="A242" s="86">
        <f t="shared" si="7"/>
        <v>43341</v>
      </c>
      <c r="B242" s="78">
        <f t="shared" si="6"/>
        <v>35</v>
      </c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7"/>
      <c r="W242" s="87"/>
      <c r="X242" s="87"/>
      <c r="Y242" s="87"/>
      <c r="Z242" s="87"/>
      <c r="AA242" s="87"/>
      <c r="AB242" s="72"/>
      <c r="AC242" s="72"/>
      <c r="AD242" s="72"/>
      <c r="AE242" s="72"/>
      <c r="AF242" s="72"/>
      <c r="AG242" s="72"/>
      <c r="AH242" s="72"/>
      <c r="AI242" s="57"/>
      <c r="AJ242" s="57"/>
      <c r="AK242" s="57"/>
      <c r="AL242" s="57"/>
      <c r="AM242" s="57"/>
      <c r="AN242" s="57"/>
      <c r="AO242" s="57"/>
      <c r="AP242" s="57"/>
      <c r="AQ242" s="57"/>
      <c r="AR242" s="57"/>
      <c r="AS242" s="57"/>
      <c r="AT242" s="57"/>
      <c r="AU242" s="57"/>
      <c r="AV242" s="57"/>
      <c r="AW242" s="57"/>
      <c r="AX242" s="57"/>
      <c r="AY242" s="57"/>
      <c r="AZ242" s="57"/>
      <c r="BA242" s="57"/>
      <c r="BB242" s="57"/>
      <c r="BC242" s="57"/>
      <c r="BD242" s="57"/>
      <c r="BE242" s="57"/>
      <c r="BF242" s="57"/>
      <c r="BG242" s="57"/>
      <c r="BH242" s="57"/>
      <c r="BI242" s="57"/>
      <c r="BJ242" s="57"/>
      <c r="BK242" s="57"/>
      <c r="BL242" s="57"/>
      <c r="BM242" s="57"/>
      <c r="BN242" s="57"/>
      <c r="BO242" s="57"/>
      <c r="BP242" s="57"/>
      <c r="BQ242" s="57"/>
      <c r="BR242" s="57"/>
      <c r="BS242" s="57"/>
      <c r="BT242" s="57"/>
      <c r="BU242" s="57"/>
      <c r="BV242" s="57"/>
      <c r="BW242" s="57"/>
      <c r="BX242" s="57"/>
      <c r="BY242" s="57"/>
      <c r="BZ242" s="57"/>
      <c r="CA242" s="57"/>
      <c r="CB242" s="57"/>
      <c r="CC242" s="57"/>
      <c r="CD242" s="57"/>
      <c r="CE242" s="57"/>
      <c r="CF242" s="57"/>
      <c r="CG242" s="57"/>
      <c r="CH242" s="57"/>
      <c r="CI242" s="57"/>
      <c r="CJ242" s="57"/>
      <c r="CK242" s="57"/>
      <c r="CL242" s="57"/>
      <c r="CM242" s="57"/>
      <c r="CN242" s="57"/>
      <c r="CO242" s="57"/>
      <c r="CP242" s="57"/>
      <c r="CQ242" s="57"/>
      <c r="CR242" s="57"/>
      <c r="CS242" s="57"/>
      <c r="CT242" s="57"/>
      <c r="CU242" s="57"/>
      <c r="CV242" s="57"/>
      <c r="CW242" s="57"/>
      <c r="CX242" s="57"/>
    </row>
    <row r="243" spans="1:102" s="22" customFormat="1" ht="30.75" hidden="1" customHeight="1" x14ac:dyDescent="0.3">
      <c r="A243" s="86">
        <f t="shared" si="7"/>
        <v>43342</v>
      </c>
      <c r="B243" s="78">
        <f t="shared" si="6"/>
        <v>35</v>
      </c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7"/>
      <c r="W243" s="87"/>
      <c r="X243" s="87"/>
      <c r="Y243" s="87"/>
      <c r="Z243" s="87"/>
      <c r="AA243" s="87"/>
      <c r="AB243" s="72"/>
      <c r="AC243" s="72"/>
      <c r="AD243" s="72"/>
      <c r="AE243" s="72"/>
      <c r="AF243" s="72"/>
      <c r="AG243" s="72"/>
      <c r="AH243" s="72"/>
      <c r="AI243" s="57"/>
      <c r="AJ243" s="57"/>
      <c r="AK243" s="57"/>
      <c r="AL243" s="57"/>
      <c r="AM243" s="57"/>
      <c r="AN243" s="57"/>
      <c r="AO243" s="57"/>
      <c r="AP243" s="57"/>
      <c r="AQ243" s="57"/>
      <c r="AR243" s="57"/>
      <c r="AS243" s="57"/>
      <c r="AT243" s="57"/>
      <c r="AU243" s="57"/>
      <c r="AV243" s="57"/>
      <c r="AW243" s="57"/>
      <c r="AX243" s="57"/>
      <c r="AY243" s="57"/>
      <c r="AZ243" s="57"/>
      <c r="BA243" s="57"/>
      <c r="BB243" s="57"/>
      <c r="BC243" s="57"/>
      <c r="BD243" s="57"/>
      <c r="BE243" s="57"/>
      <c r="BF243" s="57"/>
      <c r="BG243" s="57"/>
      <c r="BH243" s="57"/>
      <c r="BI243" s="57"/>
      <c r="BJ243" s="57"/>
      <c r="BK243" s="57"/>
      <c r="BL243" s="57"/>
      <c r="BM243" s="57"/>
      <c r="BN243" s="57"/>
      <c r="BO243" s="57"/>
      <c r="BP243" s="57"/>
      <c r="BQ243" s="57"/>
      <c r="BR243" s="57"/>
      <c r="BS243" s="57"/>
      <c r="BT243" s="57"/>
      <c r="BU243" s="57"/>
      <c r="BV243" s="57"/>
      <c r="BW243" s="57"/>
      <c r="BX243" s="57"/>
      <c r="BY243" s="57"/>
      <c r="BZ243" s="57"/>
      <c r="CA243" s="57"/>
      <c r="CB243" s="57"/>
      <c r="CC243" s="57"/>
      <c r="CD243" s="57"/>
      <c r="CE243" s="57"/>
      <c r="CF243" s="57"/>
      <c r="CG243" s="57"/>
      <c r="CH243" s="57"/>
      <c r="CI243" s="57"/>
      <c r="CJ243" s="57"/>
      <c r="CK243" s="57"/>
      <c r="CL243" s="57"/>
      <c r="CM243" s="57"/>
      <c r="CN243" s="57"/>
      <c r="CO243" s="57"/>
      <c r="CP243" s="57"/>
      <c r="CQ243" s="57"/>
      <c r="CR243" s="57"/>
      <c r="CS243" s="57"/>
      <c r="CT243" s="57"/>
      <c r="CU243" s="57"/>
      <c r="CV243" s="57"/>
      <c r="CW243" s="57"/>
      <c r="CX243" s="57"/>
    </row>
    <row r="244" spans="1:102" s="22" customFormat="1" ht="30.75" hidden="1" customHeight="1" x14ac:dyDescent="0.3">
      <c r="A244" s="86">
        <f t="shared" si="7"/>
        <v>43343</v>
      </c>
      <c r="B244" s="78">
        <f t="shared" si="6"/>
        <v>35</v>
      </c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7"/>
      <c r="W244" s="87"/>
      <c r="X244" s="87"/>
      <c r="Y244" s="87"/>
      <c r="Z244" s="87"/>
      <c r="AA244" s="87"/>
      <c r="AB244" s="72"/>
      <c r="AC244" s="72"/>
      <c r="AD244" s="72"/>
      <c r="AE244" s="72"/>
      <c r="AF244" s="72"/>
      <c r="AG244" s="72"/>
      <c r="AH244" s="72"/>
      <c r="AI244" s="57"/>
      <c r="AJ244" s="57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57"/>
      <c r="AX244" s="57"/>
      <c r="AY244" s="57"/>
      <c r="AZ244" s="57"/>
      <c r="BA244" s="57"/>
      <c r="BB244" s="57"/>
      <c r="BC244" s="57"/>
      <c r="BD244" s="57"/>
      <c r="BE244" s="57"/>
      <c r="BF244" s="57"/>
      <c r="BG244" s="57"/>
      <c r="BH244" s="57"/>
      <c r="BI244" s="57"/>
      <c r="BJ244" s="57"/>
      <c r="BK244" s="57"/>
      <c r="BL244" s="57"/>
      <c r="BM244" s="57"/>
      <c r="BN244" s="57"/>
      <c r="BO244" s="57"/>
      <c r="BP244" s="57"/>
      <c r="BQ244" s="57"/>
      <c r="BR244" s="57"/>
      <c r="BS244" s="57"/>
      <c r="BT244" s="57"/>
      <c r="BU244" s="57"/>
      <c r="BV244" s="57"/>
      <c r="BW244" s="57"/>
      <c r="BX244" s="57"/>
      <c r="BY244" s="57"/>
      <c r="BZ244" s="57"/>
      <c r="CA244" s="57"/>
      <c r="CB244" s="57"/>
      <c r="CC244" s="57"/>
      <c r="CD244" s="57"/>
      <c r="CE244" s="57"/>
      <c r="CF244" s="57"/>
      <c r="CG244" s="57"/>
      <c r="CH244" s="57"/>
      <c r="CI244" s="57"/>
      <c r="CJ244" s="57"/>
      <c r="CK244" s="57"/>
      <c r="CL244" s="57"/>
      <c r="CM244" s="57"/>
      <c r="CN244" s="57"/>
      <c r="CO244" s="57"/>
      <c r="CP244" s="57"/>
      <c r="CQ244" s="57"/>
      <c r="CR244" s="57"/>
      <c r="CS244" s="57"/>
      <c r="CT244" s="57"/>
      <c r="CU244" s="57"/>
      <c r="CV244" s="57"/>
      <c r="CW244" s="57"/>
      <c r="CX244" s="57"/>
    </row>
    <row r="245" spans="1:102" s="22" customFormat="1" ht="30.75" hidden="1" customHeight="1" x14ac:dyDescent="0.3">
      <c r="A245" s="86">
        <f t="shared" si="7"/>
        <v>43344</v>
      </c>
      <c r="B245" s="78">
        <f t="shared" si="6"/>
        <v>35</v>
      </c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7"/>
      <c r="W245" s="87"/>
      <c r="X245" s="87"/>
      <c r="Y245" s="87"/>
      <c r="Z245" s="87"/>
      <c r="AA245" s="87"/>
      <c r="AB245" s="72"/>
      <c r="AC245" s="72"/>
      <c r="AD245" s="72"/>
      <c r="AE245" s="72"/>
      <c r="AF245" s="72"/>
      <c r="AG245" s="72"/>
      <c r="AH245" s="72"/>
      <c r="AI245" s="57"/>
      <c r="AJ245" s="57"/>
      <c r="AK245" s="57"/>
      <c r="AL245" s="57"/>
      <c r="AM245" s="57"/>
      <c r="AN245" s="57"/>
      <c r="AO245" s="57"/>
      <c r="AP245" s="57"/>
      <c r="AQ245" s="57"/>
      <c r="AR245" s="57"/>
      <c r="AS245" s="57"/>
      <c r="AT245" s="57"/>
      <c r="AU245" s="57"/>
      <c r="AV245" s="57"/>
      <c r="AW245" s="57"/>
      <c r="AX245" s="57"/>
      <c r="AY245" s="57"/>
      <c r="AZ245" s="57"/>
      <c r="BA245" s="57"/>
      <c r="BB245" s="57"/>
      <c r="BC245" s="57"/>
      <c r="BD245" s="57"/>
      <c r="BE245" s="57"/>
      <c r="BF245" s="57"/>
      <c r="BG245" s="57"/>
      <c r="BH245" s="57"/>
      <c r="BI245" s="57"/>
      <c r="BJ245" s="57"/>
      <c r="BK245" s="57"/>
      <c r="BL245" s="57"/>
      <c r="BM245" s="57"/>
      <c r="BN245" s="57"/>
      <c r="BO245" s="57"/>
      <c r="BP245" s="57"/>
      <c r="BQ245" s="57"/>
      <c r="BR245" s="57"/>
      <c r="BS245" s="57"/>
      <c r="BT245" s="57"/>
      <c r="BU245" s="57"/>
      <c r="BV245" s="57"/>
      <c r="BW245" s="57"/>
      <c r="BX245" s="57"/>
      <c r="BY245" s="57"/>
      <c r="BZ245" s="57"/>
      <c r="CA245" s="57"/>
      <c r="CB245" s="57"/>
      <c r="CC245" s="57"/>
      <c r="CD245" s="57"/>
      <c r="CE245" s="57"/>
      <c r="CF245" s="57"/>
      <c r="CG245" s="57"/>
      <c r="CH245" s="57"/>
      <c r="CI245" s="57"/>
      <c r="CJ245" s="57"/>
      <c r="CK245" s="57"/>
      <c r="CL245" s="57"/>
      <c r="CM245" s="57"/>
      <c r="CN245" s="57"/>
      <c r="CO245" s="57"/>
      <c r="CP245" s="57"/>
      <c r="CQ245" s="57"/>
      <c r="CR245" s="57"/>
      <c r="CS245" s="57"/>
      <c r="CT245" s="57"/>
      <c r="CU245" s="57"/>
      <c r="CV245" s="57"/>
      <c r="CW245" s="57"/>
      <c r="CX245" s="57"/>
    </row>
    <row r="246" spans="1:102" s="22" customFormat="1" ht="30.75" hidden="1" customHeight="1" x14ac:dyDescent="0.3">
      <c r="A246" s="86">
        <f t="shared" si="7"/>
        <v>43345</v>
      </c>
      <c r="B246" s="78">
        <f t="shared" si="6"/>
        <v>35</v>
      </c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7"/>
      <c r="W246" s="87"/>
      <c r="X246" s="87"/>
      <c r="Y246" s="87"/>
      <c r="Z246" s="87"/>
      <c r="AA246" s="87"/>
      <c r="AB246" s="72"/>
      <c r="AC246" s="72"/>
      <c r="AD246" s="72"/>
      <c r="AE246" s="72"/>
      <c r="AF246" s="72"/>
      <c r="AG246" s="72"/>
      <c r="AH246" s="72"/>
      <c r="AI246" s="57"/>
      <c r="AJ246" s="57"/>
      <c r="AK246" s="57"/>
      <c r="AL246" s="57"/>
      <c r="AM246" s="57"/>
      <c r="AN246" s="57"/>
      <c r="AO246" s="57"/>
      <c r="AP246" s="57"/>
      <c r="AQ246" s="57"/>
      <c r="AR246" s="57"/>
      <c r="AS246" s="57"/>
      <c r="AT246" s="57"/>
      <c r="AU246" s="57"/>
      <c r="AV246" s="57"/>
      <c r="AW246" s="57"/>
      <c r="AX246" s="57"/>
      <c r="AY246" s="57"/>
      <c r="AZ246" s="57"/>
      <c r="BA246" s="57"/>
      <c r="BB246" s="57"/>
      <c r="BC246" s="57"/>
      <c r="BD246" s="57"/>
      <c r="BE246" s="57"/>
      <c r="BF246" s="57"/>
      <c r="BG246" s="57"/>
      <c r="BH246" s="57"/>
      <c r="BI246" s="57"/>
      <c r="BJ246" s="57"/>
      <c r="BK246" s="57"/>
      <c r="BL246" s="57"/>
      <c r="BM246" s="57"/>
      <c r="BN246" s="57"/>
      <c r="BO246" s="57"/>
      <c r="BP246" s="57"/>
      <c r="BQ246" s="57"/>
      <c r="BR246" s="57"/>
      <c r="BS246" s="57"/>
      <c r="BT246" s="57"/>
      <c r="BU246" s="57"/>
      <c r="BV246" s="57"/>
      <c r="BW246" s="57"/>
      <c r="BX246" s="57"/>
      <c r="BY246" s="57"/>
      <c r="BZ246" s="57"/>
      <c r="CA246" s="57"/>
      <c r="CB246" s="57"/>
      <c r="CC246" s="57"/>
      <c r="CD246" s="57"/>
      <c r="CE246" s="57"/>
      <c r="CF246" s="57"/>
      <c r="CG246" s="57"/>
      <c r="CH246" s="57"/>
      <c r="CI246" s="57"/>
      <c r="CJ246" s="57"/>
      <c r="CK246" s="57"/>
      <c r="CL246" s="57"/>
      <c r="CM246" s="57"/>
      <c r="CN246" s="57"/>
      <c r="CO246" s="57"/>
      <c r="CP246" s="57"/>
      <c r="CQ246" s="57"/>
      <c r="CR246" s="57"/>
      <c r="CS246" s="57"/>
      <c r="CT246" s="57"/>
      <c r="CU246" s="57"/>
      <c r="CV246" s="57"/>
      <c r="CW246" s="57"/>
      <c r="CX246" s="57"/>
    </row>
    <row r="247" spans="1:102" s="22" customFormat="1" ht="30.75" hidden="1" customHeight="1" x14ac:dyDescent="0.3">
      <c r="A247" s="86">
        <f t="shared" si="7"/>
        <v>43346</v>
      </c>
      <c r="B247" s="78">
        <f t="shared" si="6"/>
        <v>36</v>
      </c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7"/>
      <c r="Y247" s="87"/>
      <c r="Z247" s="87"/>
      <c r="AA247" s="87"/>
      <c r="AB247" s="72"/>
      <c r="AC247" s="72"/>
      <c r="AD247" s="72"/>
      <c r="AE247" s="72"/>
      <c r="AF247" s="72"/>
      <c r="AG247" s="72"/>
      <c r="AH247" s="72"/>
      <c r="AI247" s="57"/>
      <c r="AJ247" s="57"/>
      <c r="AK247" s="57"/>
      <c r="AL247" s="57"/>
      <c r="AM247" s="57"/>
      <c r="AN247" s="57"/>
      <c r="AO247" s="57"/>
      <c r="AP247" s="57"/>
      <c r="AQ247" s="57"/>
      <c r="AR247" s="57"/>
      <c r="AS247" s="57"/>
      <c r="AT247" s="57"/>
      <c r="AU247" s="57"/>
      <c r="AV247" s="57"/>
      <c r="AW247" s="57"/>
      <c r="AX247" s="57"/>
      <c r="AY247" s="57"/>
      <c r="AZ247" s="57"/>
      <c r="BA247" s="57"/>
      <c r="BB247" s="57"/>
      <c r="BC247" s="57"/>
      <c r="BD247" s="57"/>
      <c r="BE247" s="57"/>
      <c r="BF247" s="57"/>
      <c r="BG247" s="57"/>
      <c r="BH247" s="57"/>
      <c r="BI247" s="57"/>
      <c r="BJ247" s="57"/>
      <c r="BK247" s="57"/>
      <c r="BL247" s="57"/>
      <c r="BM247" s="57"/>
      <c r="BN247" s="57"/>
      <c r="BO247" s="57"/>
      <c r="BP247" s="57"/>
      <c r="BQ247" s="57"/>
      <c r="BR247" s="57"/>
      <c r="BS247" s="57"/>
      <c r="BT247" s="57"/>
      <c r="BU247" s="57"/>
      <c r="BV247" s="57"/>
      <c r="BW247" s="57"/>
      <c r="BX247" s="57"/>
      <c r="BY247" s="57"/>
      <c r="BZ247" s="57"/>
      <c r="CA247" s="57"/>
      <c r="CB247" s="57"/>
      <c r="CC247" s="57"/>
      <c r="CD247" s="57"/>
      <c r="CE247" s="57"/>
      <c r="CF247" s="57"/>
      <c r="CG247" s="57"/>
      <c r="CH247" s="57"/>
      <c r="CI247" s="57"/>
      <c r="CJ247" s="57"/>
      <c r="CK247" s="57"/>
      <c r="CL247" s="57"/>
      <c r="CM247" s="57"/>
      <c r="CN247" s="57"/>
      <c r="CO247" s="57"/>
      <c r="CP247" s="57"/>
      <c r="CQ247" s="57"/>
      <c r="CR247" s="57"/>
      <c r="CS247" s="57"/>
      <c r="CT247" s="57"/>
      <c r="CU247" s="57"/>
      <c r="CV247" s="57"/>
      <c r="CW247" s="57"/>
      <c r="CX247" s="57"/>
    </row>
    <row r="248" spans="1:102" s="22" customFormat="1" ht="30.75" hidden="1" customHeight="1" x14ac:dyDescent="0.3">
      <c r="A248" s="86">
        <f t="shared" si="7"/>
        <v>43347</v>
      </c>
      <c r="B248" s="78">
        <f t="shared" si="6"/>
        <v>36</v>
      </c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7"/>
      <c r="W248" s="87"/>
      <c r="X248" s="87"/>
      <c r="Y248" s="87"/>
      <c r="Z248" s="87"/>
      <c r="AA248" s="87"/>
      <c r="AB248" s="72"/>
      <c r="AC248" s="72"/>
      <c r="AD248" s="72"/>
      <c r="AE248" s="72"/>
      <c r="AF248" s="72"/>
      <c r="AG248" s="72"/>
      <c r="AH248" s="72"/>
      <c r="AI248" s="57"/>
      <c r="AJ248" s="57"/>
      <c r="AK248" s="57"/>
      <c r="AL248" s="57"/>
      <c r="AM248" s="57"/>
      <c r="AN248" s="57"/>
      <c r="AO248" s="57"/>
      <c r="AP248" s="57"/>
      <c r="AQ248" s="57"/>
      <c r="AR248" s="57"/>
      <c r="AS248" s="57"/>
      <c r="AT248" s="57"/>
      <c r="AU248" s="57"/>
      <c r="AV248" s="57"/>
      <c r="AW248" s="57"/>
      <c r="AX248" s="57"/>
      <c r="AY248" s="57"/>
      <c r="AZ248" s="57"/>
      <c r="BA248" s="57"/>
      <c r="BB248" s="57"/>
      <c r="BC248" s="57"/>
      <c r="BD248" s="57"/>
      <c r="BE248" s="57"/>
      <c r="BF248" s="57"/>
      <c r="BG248" s="57"/>
      <c r="BH248" s="57"/>
      <c r="BI248" s="57"/>
      <c r="BJ248" s="57"/>
      <c r="BK248" s="57"/>
      <c r="BL248" s="57"/>
      <c r="BM248" s="57"/>
      <c r="BN248" s="57"/>
      <c r="BO248" s="57"/>
      <c r="BP248" s="57"/>
      <c r="BQ248" s="57"/>
      <c r="BR248" s="57"/>
      <c r="BS248" s="57"/>
      <c r="BT248" s="57"/>
      <c r="BU248" s="57"/>
      <c r="BV248" s="57"/>
      <c r="BW248" s="57"/>
      <c r="BX248" s="57"/>
      <c r="BY248" s="57"/>
      <c r="BZ248" s="57"/>
      <c r="CA248" s="57"/>
      <c r="CB248" s="57"/>
      <c r="CC248" s="57"/>
      <c r="CD248" s="57"/>
      <c r="CE248" s="57"/>
      <c r="CF248" s="57"/>
      <c r="CG248" s="57"/>
      <c r="CH248" s="57"/>
      <c r="CI248" s="57"/>
      <c r="CJ248" s="57"/>
      <c r="CK248" s="57"/>
      <c r="CL248" s="57"/>
      <c r="CM248" s="57"/>
      <c r="CN248" s="57"/>
      <c r="CO248" s="57"/>
      <c r="CP248" s="57"/>
      <c r="CQ248" s="57"/>
      <c r="CR248" s="57"/>
      <c r="CS248" s="57"/>
      <c r="CT248" s="57"/>
      <c r="CU248" s="57"/>
      <c r="CV248" s="57"/>
      <c r="CW248" s="57"/>
      <c r="CX248" s="57"/>
    </row>
    <row r="249" spans="1:102" s="22" customFormat="1" ht="30.75" hidden="1" customHeight="1" x14ac:dyDescent="0.3">
      <c r="A249" s="86">
        <f t="shared" si="7"/>
        <v>43348</v>
      </c>
      <c r="B249" s="78">
        <f t="shared" si="6"/>
        <v>36</v>
      </c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7"/>
      <c r="W249" s="87"/>
      <c r="X249" s="87"/>
      <c r="Y249" s="87"/>
      <c r="Z249" s="87"/>
      <c r="AA249" s="87"/>
      <c r="AB249" s="72"/>
      <c r="AC249" s="72"/>
      <c r="AD249" s="72"/>
      <c r="AE249" s="72"/>
      <c r="AF249" s="72"/>
      <c r="AG249" s="72"/>
      <c r="AH249" s="72"/>
      <c r="AI249" s="57"/>
      <c r="AJ249" s="57"/>
      <c r="AK249" s="57"/>
      <c r="AL249" s="57"/>
      <c r="AM249" s="57"/>
      <c r="AN249" s="57"/>
      <c r="AO249" s="57"/>
      <c r="AP249" s="57"/>
      <c r="AQ249" s="57"/>
      <c r="AR249" s="57"/>
      <c r="AS249" s="57"/>
      <c r="AT249" s="57"/>
      <c r="AU249" s="57"/>
      <c r="AV249" s="57"/>
      <c r="AW249" s="57"/>
      <c r="AX249" s="57"/>
      <c r="AY249" s="57"/>
      <c r="AZ249" s="57"/>
      <c r="BA249" s="57"/>
      <c r="BB249" s="57"/>
      <c r="BC249" s="57"/>
      <c r="BD249" s="57"/>
      <c r="BE249" s="57"/>
      <c r="BF249" s="57"/>
      <c r="BG249" s="57"/>
      <c r="BH249" s="57"/>
      <c r="BI249" s="57"/>
      <c r="BJ249" s="57"/>
      <c r="BK249" s="57"/>
      <c r="BL249" s="57"/>
      <c r="BM249" s="57"/>
      <c r="BN249" s="57"/>
      <c r="BO249" s="57"/>
      <c r="BP249" s="57"/>
      <c r="BQ249" s="57"/>
      <c r="BR249" s="57"/>
      <c r="BS249" s="57"/>
      <c r="BT249" s="57"/>
      <c r="BU249" s="57"/>
      <c r="BV249" s="57"/>
      <c r="BW249" s="57"/>
      <c r="BX249" s="57"/>
      <c r="BY249" s="57"/>
      <c r="BZ249" s="57"/>
      <c r="CA249" s="57"/>
      <c r="CB249" s="57"/>
      <c r="CC249" s="57"/>
      <c r="CD249" s="57"/>
      <c r="CE249" s="57"/>
      <c r="CF249" s="57"/>
      <c r="CG249" s="57"/>
      <c r="CH249" s="57"/>
      <c r="CI249" s="57"/>
      <c r="CJ249" s="57"/>
      <c r="CK249" s="57"/>
      <c r="CL249" s="57"/>
      <c r="CM249" s="57"/>
      <c r="CN249" s="57"/>
      <c r="CO249" s="57"/>
      <c r="CP249" s="57"/>
      <c r="CQ249" s="57"/>
      <c r="CR249" s="57"/>
      <c r="CS249" s="57"/>
      <c r="CT249" s="57"/>
      <c r="CU249" s="57"/>
      <c r="CV249" s="57"/>
      <c r="CW249" s="57"/>
      <c r="CX249" s="57"/>
    </row>
    <row r="250" spans="1:102" s="22" customFormat="1" ht="30.75" hidden="1" customHeight="1" x14ac:dyDescent="0.3">
      <c r="A250" s="86">
        <f t="shared" si="7"/>
        <v>43349</v>
      </c>
      <c r="B250" s="78">
        <f t="shared" si="6"/>
        <v>36</v>
      </c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7"/>
      <c r="W250" s="87"/>
      <c r="X250" s="87"/>
      <c r="Y250" s="87"/>
      <c r="Z250" s="87"/>
      <c r="AA250" s="87"/>
      <c r="AB250" s="72"/>
      <c r="AC250" s="72"/>
      <c r="AD250" s="72"/>
      <c r="AE250" s="72"/>
      <c r="AF250" s="72"/>
      <c r="AG250" s="72"/>
      <c r="AH250" s="72"/>
      <c r="AI250" s="57"/>
      <c r="AJ250" s="57"/>
      <c r="AK250" s="57"/>
      <c r="AL250" s="57"/>
      <c r="AM250" s="57"/>
      <c r="AN250" s="57"/>
      <c r="AO250" s="57"/>
      <c r="AP250" s="57"/>
      <c r="AQ250" s="57"/>
      <c r="AR250" s="57"/>
      <c r="AS250" s="57"/>
      <c r="AT250" s="57"/>
      <c r="AU250" s="57"/>
      <c r="AV250" s="57"/>
      <c r="AW250" s="57"/>
      <c r="AX250" s="57"/>
      <c r="AY250" s="57"/>
      <c r="AZ250" s="57"/>
      <c r="BA250" s="57"/>
      <c r="BB250" s="57"/>
      <c r="BC250" s="57"/>
      <c r="BD250" s="57"/>
      <c r="BE250" s="57"/>
      <c r="BF250" s="57"/>
      <c r="BG250" s="57"/>
      <c r="BH250" s="57"/>
      <c r="BI250" s="57"/>
      <c r="BJ250" s="57"/>
      <c r="BK250" s="57"/>
      <c r="BL250" s="57"/>
      <c r="BM250" s="57"/>
      <c r="BN250" s="57"/>
      <c r="BO250" s="57"/>
      <c r="BP250" s="57"/>
      <c r="BQ250" s="57"/>
      <c r="BR250" s="57"/>
      <c r="BS250" s="57"/>
      <c r="BT250" s="57"/>
      <c r="BU250" s="57"/>
      <c r="BV250" s="57"/>
      <c r="BW250" s="57"/>
      <c r="BX250" s="57"/>
      <c r="BY250" s="57"/>
      <c r="BZ250" s="57"/>
      <c r="CA250" s="57"/>
      <c r="CB250" s="57"/>
      <c r="CC250" s="57"/>
      <c r="CD250" s="57"/>
      <c r="CE250" s="57"/>
      <c r="CF250" s="57"/>
      <c r="CG250" s="57"/>
      <c r="CH250" s="57"/>
      <c r="CI250" s="57"/>
      <c r="CJ250" s="57"/>
      <c r="CK250" s="57"/>
      <c r="CL250" s="57"/>
      <c r="CM250" s="57"/>
      <c r="CN250" s="57"/>
      <c r="CO250" s="57"/>
      <c r="CP250" s="57"/>
      <c r="CQ250" s="57"/>
      <c r="CR250" s="57"/>
      <c r="CS250" s="57"/>
      <c r="CT250" s="57"/>
      <c r="CU250" s="57"/>
      <c r="CV250" s="57"/>
      <c r="CW250" s="57"/>
      <c r="CX250" s="57"/>
    </row>
    <row r="251" spans="1:102" s="22" customFormat="1" ht="30.75" hidden="1" customHeight="1" x14ac:dyDescent="0.3">
      <c r="A251" s="86">
        <f t="shared" si="7"/>
        <v>43350</v>
      </c>
      <c r="B251" s="78">
        <f t="shared" si="6"/>
        <v>36</v>
      </c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7"/>
      <c r="W251" s="87"/>
      <c r="X251" s="87"/>
      <c r="Y251" s="87"/>
      <c r="Z251" s="87"/>
      <c r="AA251" s="87"/>
      <c r="AB251" s="72"/>
      <c r="AC251" s="72"/>
      <c r="AD251" s="72"/>
      <c r="AE251" s="72"/>
      <c r="AF251" s="72"/>
      <c r="AG251" s="72"/>
      <c r="AH251" s="72"/>
      <c r="AI251" s="57"/>
      <c r="AJ251" s="57"/>
      <c r="AK251" s="57"/>
      <c r="AL251" s="57"/>
      <c r="AM251" s="57"/>
      <c r="AN251" s="57"/>
      <c r="AO251" s="57"/>
      <c r="AP251" s="57"/>
      <c r="AQ251" s="57"/>
      <c r="AR251" s="57"/>
      <c r="AS251" s="57"/>
      <c r="AT251" s="57"/>
      <c r="AU251" s="57"/>
      <c r="AV251" s="57"/>
      <c r="AW251" s="57"/>
      <c r="AX251" s="57"/>
      <c r="AY251" s="57"/>
      <c r="AZ251" s="57"/>
      <c r="BA251" s="57"/>
      <c r="BB251" s="57"/>
      <c r="BC251" s="57"/>
      <c r="BD251" s="57"/>
      <c r="BE251" s="57"/>
      <c r="BF251" s="57"/>
      <c r="BG251" s="57"/>
      <c r="BH251" s="57"/>
      <c r="BI251" s="57"/>
      <c r="BJ251" s="57"/>
      <c r="BK251" s="57"/>
      <c r="BL251" s="57"/>
      <c r="BM251" s="57"/>
      <c r="BN251" s="57"/>
      <c r="BO251" s="57"/>
      <c r="BP251" s="57"/>
      <c r="BQ251" s="57"/>
      <c r="BR251" s="57"/>
      <c r="BS251" s="57"/>
      <c r="BT251" s="57"/>
      <c r="BU251" s="57"/>
      <c r="BV251" s="57"/>
      <c r="BW251" s="57"/>
      <c r="BX251" s="57"/>
      <c r="BY251" s="57"/>
      <c r="BZ251" s="57"/>
      <c r="CA251" s="57"/>
      <c r="CB251" s="57"/>
      <c r="CC251" s="57"/>
      <c r="CD251" s="57"/>
      <c r="CE251" s="57"/>
      <c r="CF251" s="57"/>
      <c r="CG251" s="57"/>
      <c r="CH251" s="57"/>
      <c r="CI251" s="57"/>
      <c r="CJ251" s="57"/>
      <c r="CK251" s="57"/>
      <c r="CL251" s="57"/>
      <c r="CM251" s="57"/>
      <c r="CN251" s="57"/>
      <c r="CO251" s="57"/>
      <c r="CP251" s="57"/>
      <c r="CQ251" s="57"/>
      <c r="CR251" s="57"/>
      <c r="CS251" s="57"/>
      <c r="CT251" s="57"/>
      <c r="CU251" s="57"/>
      <c r="CV251" s="57"/>
      <c r="CW251" s="57"/>
      <c r="CX251" s="57"/>
    </row>
    <row r="252" spans="1:102" s="22" customFormat="1" ht="30.75" hidden="1" customHeight="1" x14ac:dyDescent="0.3">
      <c r="A252" s="86">
        <f t="shared" si="7"/>
        <v>43351</v>
      </c>
      <c r="B252" s="78">
        <f t="shared" si="6"/>
        <v>36</v>
      </c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  <c r="W252" s="87"/>
      <c r="X252" s="87"/>
      <c r="Y252" s="87"/>
      <c r="Z252" s="87"/>
      <c r="AA252" s="87"/>
      <c r="AB252" s="72"/>
      <c r="AC252" s="72"/>
      <c r="AD252" s="72"/>
      <c r="AE252" s="72"/>
      <c r="AF252" s="72"/>
      <c r="AG252" s="72"/>
      <c r="AH252" s="72"/>
      <c r="AI252" s="57"/>
      <c r="AJ252" s="57"/>
      <c r="AK252" s="57"/>
      <c r="AL252" s="57"/>
      <c r="AM252" s="57"/>
      <c r="AN252" s="57"/>
      <c r="AO252" s="57"/>
      <c r="AP252" s="57"/>
      <c r="AQ252" s="57"/>
      <c r="AR252" s="57"/>
      <c r="AS252" s="57"/>
      <c r="AT252" s="57"/>
      <c r="AU252" s="57"/>
      <c r="AV252" s="57"/>
      <c r="AW252" s="57"/>
      <c r="AX252" s="57"/>
      <c r="AY252" s="57"/>
      <c r="AZ252" s="57"/>
      <c r="BA252" s="57"/>
      <c r="BB252" s="57"/>
      <c r="BC252" s="57"/>
      <c r="BD252" s="57"/>
      <c r="BE252" s="57"/>
      <c r="BF252" s="57"/>
      <c r="BG252" s="57"/>
      <c r="BH252" s="57"/>
      <c r="BI252" s="57"/>
      <c r="BJ252" s="57"/>
      <c r="BK252" s="57"/>
      <c r="BL252" s="57"/>
      <c r="BM252" s="57"/>
      <c r="BN252" s="57"/>
      <c r="BO252" s="57"/>
      <c r="BP252" s="57"/>
      <c r="BQ252" s="57"/>
      <c r="BR252" s="57"/>
      <c r="BS252" s="57"/>
      <c r="BT252" s="57"/>
      <c r="BU252" s="57"/>
      <c r="BV252" s="57"/>
      <c r="BW252" s="57"/>
      <c r="BX252" s="57"/>
      <c r="BY252" s="57"/>
      <c r="BZ252" s="57"/>
      <c r="CA252" s="57"/>
      <c r="CB252" s="57"/>
      <c r="CC252" s="57"/>
      <c r="CD252" s="57"/>
      <c r="CE252" s="57"/>
      <c r="CF252" s="57"/>
      <c r="CG252" s="57"/>
      <c r="CH252" s="57"/>
      <c r="CI252" s="57"/>
      <c r="CJ252" s="57"/>
      <c r="CK252" s="57"/>
      <c r="CL252" s="57"/>
      <c r="CM252" s="57"/>
      <c r="CN252" s="57"/>
      <c r="CO252" s="57"/>
      <c r="CP252" s="57"/>
      <c r="CQ252" s="57"/>
      <c r="CR252" s="57"/>
      <c r="CS252" s="57"/>
      <c r="CT252" s="57"/>
      <c r="CU252" s="57"/>
      <c r="CV252" s="57"/>
      <c r="CW252" s="57"/>
      <c r="CX252" s="57"/>
    </row>
    <row r="253" spans="1:102" s="22" customFormat="1" ht="30.75" hidden="1" customHeight="1" x14ac:dyDescent="0.3">
      <c r="A253" s="86">
        <f t="shared" si="7"/>
        <v>43352</v>
      </c>
      <c r="B253" s="78">
        <f t="shared" si="6"/>
        <v>36</v>
      </c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  <c r="AA253" s="87"/>
      <c r="AB253" s="72"/>
      <c r="AC253" s="72"/>
      <c r="AD253" s="72"/>
      <c r="AE253" s="72"/>
      <c r="AF253" s="72"/>
      <c r="AG253" s="72"/>
      <c r="AH253" s="72"/>
      <c r="AI253" s="57"/>
      <c r="AJ253" s="57"/>
      <c r="AK253" s="57"/>
      <c r="AL253" s="57"/>
      <c r="AM253" s="57"/>
      <c r="AN253" s="57"/>
      <c r="AO253" s="57"/>
      <c r="AP253" s="57"/>
      <c r="AQ253" s="57"/>
      <c r="AR253" s="57"/>
      <c r="AS253" s="57"/>
      <c r="AT253" s="57"/>
      <c r="AU253" s="57"/>
      <c r="AV253" s="57"/>
      <c r="AW253" s="57"/>
      <c r="AX253" s="57"/>
      <c r="AY253" s="57"/>
      <c r="AZ253" s="57"/>
      <c r="BA253" s="57"/>
      <c r="BB253" s="57"/>
      <c r="BC253" s="57"/>
      <c r="BD253" s="57"/>
      <c r="BE253" s="57"/>
      <c r="BF253" s="57"/>
      <c r="BG253" s="57"/>
      <c r="BH253" s="57"/>
      <c r="BI253" s="57"/>
      <c r="BJ253" s="57"/>
      <c r="BK253" s="57"/>
      <c r="BL253" s="57"/>
      <c r="BM253" s="57"/>
      <c r="BN253" s="57"/>
      <c r="BO253" s="57"/>
      <c r="BP253" s="57"/>
      <c r="BQ253" s="57"/>
      <c r="BR253" s="57"/>
      <c r="BS253" s="57"/>
      <c r="BT253" s="57"/>
      <c r="BU253" s="57"/>
      <c r="BV253" s="57"/>
      <c r="BW253" s="57"/>
      <c r="BX253" s="57"/>
      <c r="BY253" s="57"/>
      <c r="BZ253" s="57"/>
      <c r="CA253" s="57"/>
      <c r="CB253" s="57"/>
      <c r="CC253" s="57"/>
      <c r="CD253" s="57"/>
      <c r="CE253" s="57"/>
      <c r="CF253" s="57"/>
      <c r="CG253" s="57"/>
      <c r="CH253" s="57"/>
      <c r="CI253" s="57"/>
      <c r="CJ253" s="57"/>
      <c r="CK253" s="57"/>
      <c r="CL253" s="57"/>
      <c r="CM253" s="57"/>
      <c r="CN253" s="57"/>
      <c r="CO253" s="57"/>
      <c r="CP253" s="57"/>
      <c r="CQ253" s="57"/>
      <c r="CR253" s="57"/>
      <c r="CS253" s="57"/>
      <c r="CT253" s="57"/>
      <c r="CU253" s="57"/>
      <c r="CV253" s="57"/>
      <c r="CW253" s="57"/>
      <c r="CX253" s="57"/>
    </row>
    <row r="254" spans="1:102" s="22" customFormat="1" ht="30.75" hidden="1" customHeight="1" x14ac:dyDescent="0.3">
      <c r="A254" s="86">
        <f t="shared" si="7"/>
        <v>43353</v>
      </c>
      <c r="B254" s="78">
        <f t="shared" si="6"/>
        <v>37</v>
      </c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7"/>
      <c r="W254" s="87"/>
      <c r="X254" s="87"/>
      <c r="Y254" s="87"/>
      <c r="Z254" s="87"/>
      <c r="AA254" s="87"/>
      <c r="AB254" s="72"/>
      <c r="AC254" s="72"/>
      <c r="AD254" s="72"/>
      <c r="AE254" s="72"/>
      <c r="AF254" s="72"/>
      <c r="AG254" s="72"/>
      <c r="AH254" s="72"/>
      <c r="AI254" s="57"/>
      <c r="AJ254" s="57"/>
      <c r="AK254" s="57"/>
      <c r="AL254" s="57"/>
      <c r="AM254" s="57"/>
      <c r="AN254" s="57"/>
      <c r="AO254" s="57"/>
      <c r="AP254" s="57"/>
      <c r="AQ254" s="57"/>
      <c r="AR254" s="57"/>
      <c r="AS254" s="57"/>
      <c r="AT254" s="57"/>
      <c r="AU254" s="57"/>
      <c r="AV254" s="57"/>
      <c r="AW254" s="57"/>
      <c r="AX254" s="57"/>
      <c r="AY254" s="57"/>
      <c r="AZ254" s="57"/>
      <c r="BA254" s="57"/>
      <c r="BB254" s="57"/>
      <c r="BC254" s="57"/>
      <c r="BD254" s="57"/>
      <c r="BE254" s="57"/>
      <c r="BF254" s="57"/>
      <c r="BG254" s="57"/>
      <c r="BH254" s="57"/>
      <c r="BI254" s="57"/>
      <c r="BJ254" s="57"/>
      <c r="BK254" s="57"/>
      <c r="BL254" s="57"/>
      <c r="BM254" s="57"/>
      <c r="BN254" s="57"/>
      <c r="BO254" s="57"/>
      <c r="BP254" s="57"/>
      <c r="BQ254" s="57"/>
      <c r="BR254" s="57"/>
      <c r="BS254" s="57"/>
      <c r="BT254" s="57"/>
      <c r="BU254" s="57"/>
      <c r="BV254" s="57"/>
      <c r="BW254" s="57"/>
      <c r="BX254" s="57"/>
      <c r="BY254" s="57"/>
      <c r="BZ254" s="57"/>
      <c r="CA254" s="57"/>
      <c r="CB254" s="57"/>
      <c r="CC254" s="57"/>
      <c r="CD254" s="57"/>
      <c r="CE254" s="57"/>
      <c r="CF254" s="57"/>
      <c r="CG254" s="57"/>
      <c r="CH254" s="57"/>
      <c r="CI254" s="57"/>
      <c r="CJ254" s="57"/>
      <c r="CK254" s="57"/>
      <c r="CL254" s="57"/>
      <c r="CM254" s="57"/>
      <c r="CN254" s="57"/>
      <c r="CO254" s="57"/>
      <c r="CP254" s="57"/>
      <c r="CQ254" s="57"/>
      <c r="CR254" s="57"/>
      <c r="CS254" s="57"/>
      <c r="CT254" s="57"/>
      <c r="CU254" s="57"/>
      <c r="CV254" s="57"/>
      <c r="CW254" s="57"/>
      <c r="CX254" s="57"/>
    </row>
    <row r="255" spans="1:102" s="22" customFormat="1" ht="30.75" hidden="1" customHeight="1" x14ac:dyDescent="0.3">
      <c r="A255" s="86">
        <f t="shared" si="7"/>
        <v>43354</v>
      </c>
      <c r="B255" s="78">
        <f t="shared" ref="B255:B318" si="8">INT((A255-DATE(YEAR(A255),1,3)+WEEKDAY(DATE(YEAR(A255),1,3))+5)/7)</f>
        <v>37</v>
      </c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7"/>
      <c r="W255" s="87"/>
      <c r="X255" s="87"/>
      <c r="Y255" s="87"/>
      <c r="Z255" s="87"/>
      <c r="AA255" s="87"/>
      <c r="AB255" s="72"/>
      <c r="AC255" s="72"/>
      <c r="AD255" s="72"/>
      <c r="AE255" s="72"/>
      <c r="AF255" s="72"/>
      <c r="AG255" s="72"/>
      <c r="AH255" s="72"/>
      <c r="AI255" s="57"/>
      <c r="AJ255" s="57"/>
      <c r="AK255" s="57"/>
      <c r="AL255" s="57"/>
      <c r="AM255" s="57"/>
      <c r="AN255" s="57"/>
      <c r="AO255" s="57"/>
      <c r="AP255" s="57"/>
      <c r="AQ255" s="57"/>
      <c r="AR255" s="57"/>
      <c r="AS255" s="57"/>
      <c r="AT255" s="57"/>
      <c r="AU255" s="57"/>
      <c r="AV255" s="57"/>
      <c r="AW255" s="57"/>
      <c r="AX255" s="57"/>
      <c r="AY255" s="57"/>
      <c r="AZ255" s="57"/>
      <c r="BA255" s="57"/>
      <c r="BB255" s="57"/>
      <c r="BC255" s="57"/>
      <c r="BD255" s="57"/>
      <c r="BE255" s="57"/>
      <c r="BF255" s="57"/>
      <c r="BG255" s="57"/>
      <c r="BH255" s="57"/>
      <c r="BI255" s="57"/>
      <c r="BJ255" s="57"/>
      <c r="BK255" s="57"/>
      <c r="BL255" s="57"/>
      <c r="BM255" s="57"/>
      <c r="BN255" s="57"/>
      <c r="BO255" s="57"/>
      <c r="BP255" s="57"/>
      <c r="BQ255" s="57"/>
      <c r="BR255" s="57"/>
      <c r="BS255" s="57"/>
      <c r="BT255" s="57"/>
      <c r="BU255" s="57"/>
      <c r="BV255" s="57"/>
      <c r="BW255" s="57"/>
      <c r="BX255" s="57"/>
      <c r="BY255" s="57"/>
      <c r="BZ255" s="57"/>
      <c r="CA255" s="57"/>
      <c r="CB255" s="57"/>
      <c r="CC255" s="57"/>
      <c r="CD255" s="57"/>
      <c r="CE255" s="57"/>
      <c r="CF255" s="57"/>
      <c r="CG255" s="57"/>
      <c r="CH255" s="57"/>
      <c r="CI255" s="57"/>
      <c r="CJ255" s="57"/>
      <c r="CK255" s="57"/>
      <c r="CL255" s="57"/>
      <c r="CM255" s="57"/>
      <c r="CN255" s="57"/>
      <c r="CO255" s="57"/>
      <c r="CP255" s="57"/>
      <c r="CQ255" s="57"/>
      <c r="CR255" s="57"/>
      <c r="CS255" s="57"/>
      <c r="CT255" s="57"/>
      <c r="CU255" s="57"/>
      <c r="CV255" s="57"/>
      <c r="CW255" s="57"/>
      <c r="CX255" s="57"/>
    </row>
    <row r="256" spans="1:102" s="22" customFormat="1" ht="30.75" hidden="1" customHeight="1" x14ac:dyDescent="0.3">
      <c r="A256" s="86">
        <f t="shared" si="7"/>
        <v>43355</v>
      </c>
      <c r="B256" s="78">
        <f t="shared" si="8"/>
        <v>37</v>
      </c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7"/>
      <c r="W256" s="87"/>
      <c r="X256" s="87"/>
      <c r="Y256" s="87"/>
      <c r="Z256" s="87"/>
      <c r="AA256" s="87"/>
      <c r="AB256" s="72"/>
      <c r="AC256" s="72"/>
      <c r="AD256" s="72"/>
      <c r="AE256" s="72"/>
      <c r="AF256" s="72"/>
      <c r="AG256" s="72"/>
      <c r="AH256" s="72"/>
      <c r="AI256" s="57"/>
      <c r="AJ256" s="57"/>
      <c r="AK256" s="57"/>
      <c r="AL256" s="57"/>
      <c r="AM256" s="57"/>
      <c r="AN256" s="57"/>
      <c r="AO256" s="57"/>
      <c r="AP256" s="57"/>
      <c r="AQ256" s="57"/>
      <c r="AR256" s="57"/>
      <c r="AS256" s="57"/>
      <c r="AT256" s="57"/>
      <c r="AU256" s="57"/>
      <c r="AV256" s="57"/>
      <c r="AW256" s="57"/>
      <c r="AX256" s="57"/>
      <c r="AY256" s="57"/>
      <c r="AZ256" s="57"/>
      <c r="BA256" s="57"/>
      <c r="BB256" s="57"/>
      <c r="BC256" s="57"/>
      <c r="BD256" s="57"/>
      <c r="BE256" s="57"/>
      <c r="BF256" s="57"/>
      <c r="BG256" s="57"/>
      <c r="BH256" s="57"/>
      <c r="BI256" s="57"/>
      <c r="BJ256" s="57"/>
      <c r="BK256" s="57"/>
      <c r="BL256" s="57"/>
      <c r="BM256" s="57"/>
      <c r="BN256" s="57"/>
      <c r="BO256" s="57"/>
      <c r="BP256" s="57"/>
      <c r="BQ256" s="57"/>
      <c r="BR256" s="57"/>
      <c r="BS256" s="57"/>
      <c r="BT256" s="57"/>
      <c r="BU256" s="57"/>
      <c r="BV256" s="57"/>
      <c r="BW256" s="57"/>
      <c r="BX256" s="57"/>
      <c r="BY256" s="57"/>
      <c r="BZ256" s="57"/>
      <c r="CA256" s="57"/>
      <c r="CB256" s="57"/>
      <c r="CC256" s="57"/>
      <c r="CD256" s="57"/>
      <c r="CE256" s="57"/>
      <c r="CF256" s="57"/>
      <c r="CG256" s="57"/>
      <c r="CH256" s="57"/>
      <c r="CI256" s="57"/>
      <c r="CJ256" s="57"/>
      <c r="CK256" s="57"/>
      <c r="CL256" s="57"/>
      <c r="CM256" s="57"/>
      <c r="CN256" s="57"/>
      <c r="CO256" s="57"/>
      <c r="CP256" s="57"/>
      <c r="CQ256" s="57"/>
      <c r="CR256" s="57"/>
      <c r="CS256" s="57"/>
      <c r="CT256" s="57"/>
      <c r="CU256" s="57"/>
      <c r="CV256" s="57"/>
      <c r="CW256" s="57"/>
      <c r="CX256" s="57"/>
    </row>
    <row r="257" spans="1:102" s="22" customFormat="1" ht="30.75" hidden="1" customHeight="1" x14ac:dyDescent="0.3">
      <c r="A257" s="86">
        <f t="shared" si="7"/>
        <v>43356</v>
      </c>
      <c r="B257" s="78">
        <f t="shared" si="8"/>
        <v>37</v>
      </c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7"/>
      <c r="W257" s="87"/>
      <c r="X257" s="87"/>
      <c r="Y257" s="87"/>
      <c r="Z257" s="87"/>
      <c r="AA257" s="87"/>
      <c r="AB257" s="72"/>
      <c r="AC257" s="72"/>
      <c r="AD257" s="72"/>
      <c r="AE257" s="72"/>
      <c r="AF257" s="72"/>
      <c r="AG257" s="72"/>
      <c r="AH257" s="72"/>
      <c r="AI257" s="57"/>
      <c r="AJ257" s="57"/>
      <c r="AK257" s="57"/>
      <c r="AL257" s="57"/>
      <c r="AM257" s="57"/>
      <c r="AN257" s="57"/>
      <c r="AO257" s="57"/>
      <c r="AP257" s="57"/>
      <c r="AQ257" s="57"/>
      <c r="AR257" s="57"/>
      <c r="AS257" s="57"/>
      <c r="AT257" s="57"/>
      <c r="AU257" s="57"/>
      <c r="AV257" s="57"/>
      <c r="AW257" s="57"/>
      <c r="AX257" s="57"/>
      <c r="AY257" s="57"/>
      <c r="AZ257" s="57"/>
      <c r="BA257" s="57"/>
      <c r="BB257" s="57"/>
      <c r="BC257" s="57"/>
      <c r="BD257" s="57"/>
      <c r="BE257" s="57"/>
      <c r="BF257" s="57"/>
      <c r="BG257" s="57"/>
      <c r="BH257" s="57"/>
      <c r="BI257" s="57"/>
      <c r="BJ257" s="57"/>
      <c r="BK257" s="57"/>
      <c r="BL257" s="57"/>
      <c r="BM257" s="57"/>
      <c r="BN257" s="57"/>
      <c r="BO257" s="57"/>
      <c r="BP257" s="57"/>
      <c r="BQ257" s="57"/>
      <c r="BR257" s="57"/>
      <c r="BS257" s="57"/>
      <c r="BT257" s="57"/>
      <c r="BU257" s="57"/>
      <c r="BV257" s="57"/>
      <c r="BW257" s="57"/>
      <c r="BX257" s="57"/>
      <c r="BY257" s="57"/>
      <c r="BZ257" s="57"/>
      <c r="CA257" s="57"/>
      <c r="CB257" s="57"/>
      <c r="CC257" s="57"/>
      <c r="CD257" s="57"/>
      <c r="CE257" s="57"/>
      <c r="CF257" s="57"/>
      <c r="CG257" s="57"/>
      <c r="CH257" s="57"/>
      <c r="CI257" s="57"/>
      <c r="CJ257" s="57"/>
      <c r="CK257" s="57"/>
      <c r="CL257" s="57"/>
      <c r="CM257" s="57"/>
      <c r="CN257" s="57"/>
      <c r="CO257" s="57"/>
      <c r="CP257" s="57"/>
      <c r="CQ257" s="57"/>
      <c r="CR257" s="57"/>
      <c r="CS257" s="57"/>
      <c r="CT257" s="57"/>
      <c r="CU257" s="57"/>
      <c r="CV257" s="57"/>
      <c r="CW257" s="57"/>
      <c r="CX257" s="57"/>
    </row>
    <row r="258" spans="1:102" s="22" customFormat="1" ht="30.75" hidden="1" customHeight="1" x14ac:dyDescent="0.3">
      <c r="A258" s="86">
        <f t="shared" si="7"/>
        <v>43357</v>
      </c>
      <c r="B258" s="78">
        <f t="shared" si="8"/>
        <v>37</v>
      </c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7"/>
      <c r="W258" s="87"/>
      <c r="X258" s="87"/>
      <c r="Y258" s="87"/>
      <c r="Z258" s="87"/>
      <c r="AA258" s="87"/>
      <c r="AB258" s="72"/>
      <c r="AC258" s="72"/>
      <c r="AD258" s="72"/>
      <c r="AE258" s="72"/>
      <c r="AF258" s="72"/>
      <c r="AG258" s="72"/>
      <c r="AH258" s="72"/>
      <c r="AI258" s="57"/>
      <c r="AJ258" s="57"/>
      <c r="AK258" s="57"/>
      <c r="AL258" s="57"/>
      <c r="AM258" s="57"/>
      <c r="AN258" s="57"/>
      <c r="AO258" s="57"/>
      <c r="AP258" s="57"/>
      <c r="AQ258" s="57"/>
      <c r="AR258" s="57"/>
      <c r="AS258" s="57"/>
      <c r="AT258" s="57"/>
      <c r="AU258" s="57"/>
      <c r="AV258" s="57"/>
      <c r="AW258" s="57"/>
      <c r="AX258" s="57"/>
      <c r="AY258" s="57"/>
      <c r="AZ258" s="57"/>
      <c r="BA258" s="57"/>
      <c r="BB258" s="57"/>
      <c r="BC258" s="57"/>
      <c r="BD258" s="57"/>
      <c r="BE258" s="57"/>
      <c r="BF258" s="57"/>
      <c r="BG258" s="57"/>
      <c r="BH258" s="57"/>
      <c r="BI258" s="57"/>
      <c r="BJ258" s="57"/>
      <c r="BK258" s="57"/>
      <c r="BL258" s="57"/>
      <c r="BM258" s="57"/>
      <c r="BN258" s="57"/>
      <c r="BO258" s="57"/>
      <c r="BP258" s="57"/>
      <c r="BQ258" s="57"/>
      <c r="BR258" s="57"/>
      <c r="BS258" s="57"/>
      <c r="BT258" s="57"/>
      <c r="BU258" s="57"/>
      <c r="BV258" s="57"/>
      <c r="BW258" s="57"/>
      <c r="BX258" s="57"/>
      <c r="BY258" s="57"/>
      <c r="BZ258" s="57"/>
      <c r="CA258" s="57"/>
      <c r="CB258" s="57"/>
      <c r="CC258" s="57"/>
      <c r="CD258" s="57"/>
      <c r="CE258" s="57"/>
      <c r="CF258" s="57"/>
      <c r="CG258" s="57"/>
      <c r="CH258" s="57"/>
      <c r="CI258" s="57"/>
      <c r="CJ258" s="57"/>
      <c r="CK258" s="57"/>
      <c r="CL258" s="57"/>
      <c r="CM258" s="57"/>
      <c r="CN258" s="57"/>
      <c r="CO258" s="57"/>
      <c r="CP258" s="57"/>
      <c r="CQ258" s="57"/>
      <c r="CR258" s="57"/>
      <c r="CS258" s="57"/>
      <c r="CT258" s="57"/>
      <c r="CU258" s="57"/>
      <c r="CV258" s="57"/>
      <c r="CW258" s="57"/>
      <c r="CX258" s="57"/>
    </row>
    <row r="259" spans="1:102" s="22" customFormat="1" ht="30.75" hidden="1" customHeight="1" x14ac:dyDescent="0.3">
      <c r="A259" s="86">
        <f t="shared" si="7"/>
        <v>43358</v>
      </c>
      <c r="B259" s="78">
        <f t="shared" si="8"/>
        <v>37</v>
      </c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7"/>
      <c r="W259" s="87"/>
      <c r="X259" s="87"/>
      <c r="Y259" s="87"/>
      <c r="Z259" s="87"/>
      <c r="AA259" s="87"/>
      <c r="AB259" s="72"/>
      <c r="AC259" s="72"/>
      <c r="AD259" s="72"/>
      <c r="AE259" s="72"/>
      <c r="AF259" s="72"/>
      <c r="AG259" s="72"/>
      <c r="AH259" s="72"/>
      <c r="AI259" s="57"/>
      <c r="AJ259" s="57"/>
      <c r="AK259" s="57"/>
      <c r="AL259" s="57"/>
      <c r="AM259" s="57"/>
      <c r="AN259" s="57"/>
      <c r="AO259" s="57"/>
      <c r="AP259" s="57"/>
      <c r="AQ259" s="57"/>
      <c r="AR259" s="57"/>
      <c r="AS259" s="57"/>
      <c r="AT259" s="57"/>
      <c r="AU259" s="57"/>
      <c r="AV259" s="57"/>
      <c r="AW259" s="57"/>
      <c r="AX259" s="57"/>
      <c r="AY259" s="57"/>
      <c r="AZ259" s="57"/>
      <c r="BA259" s="57"/>
      <c r="BB259" s="57"/>
      <c r="BC259" s="57"/>
      <c r="BD259" s="57"/>
      <c r="BE259" s="57"/>
      <c r="BF259" s="57"/>
      <c r="BG259" s="57"/>
      <c r="BH259" s="57"/>
      <c r="BI259" s="57"/>
      <c r="BJ259" s="57"/>
      <c r="BK259" s="57"/>
      <c r="BL259" s="57"/>
      <c r="BM259" s="57"/>
      <c r="BN259" s="57"/>
      <c r="BO259" s="57"/>
      <c r="BP259" s="57"/>
      <c r="BQ259" s="57"/>
      <c r="BR259" s="57"/>
      <c r="BS259" s="57"/>
      <c r="BT259" s="57"/>
      <c r="BU259" s="57"/>
      <c r="BV259" s="57"/>
      <c r="BW259" s="57"/>
      <c r="BX259" s="57"/>
      <c r="BY259" s="57"/>
      <c r="BZ259" s="57"/>
      <c r="CA259" s="57"/>
      <c r="CB259" s="57"/>
      <c r="CC259" s="57"/>
      <c r="CD259" s="57"/>
      <c r="CE259" s="57"/>
      <c r="CF259" s="57"/>
      <c r="CG259" s="57"/>
      <c r="CH259" s="57"/>
      <c r="CI259" s="57"/>
      <c r="CJ259" s="57"/>
      <c r="CK259" s="57"/>
      <c r="CL259" s="57"/>
      <c r="CM259" s="57"/>
      <c r="CN259" s="57"/>
      <c r="CO259" s="57"/>
      <c r="CP259" s="57"/>
      <c r="CQ259" s="57"/>
      <c r="CR259" s="57"/>
      <c r="CS259" s="57"/>
      <c r="CT259" s="57"/>
      <c r="CU259" s="57"/>
      <c r="CV259" s="57"/>
      <c r="CW259" s="57"/>
      <c r="CX259" s="57"/>
    </row>
    <row r="260" spans="1:102" s="22" customFormat="1" ht="30.75" hidden="1" customHeight="1" x14ac:dyDescent="0.3">
      <c r="A260" s="86">
        <f t="shared" ref="A260:A323" si="9">A259+1</f>
        <v>43359</v>
      </c>
      <c r="B260" s="78">
        <f t="shared" si="8"/>
        <v>37</v>
      </c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7"/>
      <c r="W260" s="87"/>
      <c r="X260" s="87"/>
      <c r="Y260" s="87"/>
      <c r="Z260" s="87"/>
      <c r="AA260" s="87"/>
      <c r="AB260" s="72"/>
      <c r="AC260" s="72"/>
      <c r="AD260" s="72"/>
      <c r="AE260" s="72"/>
      <c r="AF260" s="72"/>
      <c r="AG260" s="72"/>
      <c r="AH260" s="72"/>
      <c r="AI260" s="57"/>
      <c r="AJ260" s="57"/>
      <c r="AK260" s="57"/>
      <c r="AL260" s="57"/>
      <c r="AM260" s="57"/>
      <c r="AN260" s="57"/>
      <c r="AO260" s="57"/>
      <c r="AP260" s="57"/>
      <c r="AQ260" s="57"/>
      <c r="AR260" s="57"/>
      <c r="AS260" s="57"/>
      <c r="AT260" s="57"/>
      <c r="AU260" s="57"/>
      <c r="AV260" s="57"/>
      <c r="AW260" s="57"/>
      <c r="AX260" s="57"/>
      <c r="AY260" s="57"/>
      <c r="AZ260" s="57"/>
      <c r="BA260" s="57"/>
      <c r="BB260" s="57"/>
      <c r="BC260" s="57"/>
      <c r="BD260" s="57"/>
      <c r="BE260" s="57"/>
      <c r="BF260" s="57"/>
      <c r="BG260" s="57"/>
      <c r="BH260" s="57"/>
      <c r="BI260" s="57"/>
      <c r="BJ260" s="57"/>
      <c r="BK260" s="57"/>
      <c r="BL260" s="57"/>
      <c r="BM260" s="57"/>
      <c r="BN260" s="57"/>
      <c r="BO260" s="57"/>
      <c r="BP260" s="57"/>
      <c r="BQ260" s="57"/>
      <c r="BR260" s="57"/>
      <c r="BS260" s="57"/>
      <c r="BT260" s="57"/>
      <c r="BU260" s="57"/>
      <c r="BV260" s="57"/>
      <c r="BW260" s="57"/>
      <c r="BX260" s="57"/>
      <c r="BY260" s="57"/>
      <c r="BZ260" s="57"/>
      <c r="CA260" s="57"/>
      <c r="CB260" s="57"/>
      <c r="CC260" s="57"/>
      <c r="CD260" s="57"/>
      <c r="CE260" s="57"/>
      <c r="CF260" s="57"/>
      <c r="CG260" s="57"/>
      <c r="CH260" s="57"/>
      <c r="CI260" s="57"/>
      <c r="CJ260" s="57"/>
      <c r="CK260" s="57"/>
      <c r="CL260" s="57"/>
      <c r="CM260" s="57"/>
      <c r="CN260" s="57"/>
      <c r="CO260" s="57"/>
      <c r="CP260" s="57"/>
      <c r="CQ260" s="57"/>
      <c r="CR260" s="57"/>
      <c r="CS260" s="57"/>
      <c r="CT260" s="57"/>
      <c r="CU260" s="57"/>
      <c r="CV260" s="57"/>
      <c r="CW260" s="57"/>
      <c r="CX260" s="57"/>
    </row>
    <row r="261" spans="1:102" s="22" customFormat="1" ht="30.75" hidden="1" customHeight="1" x14ac:dyDescent="0.3">
      <c r="A261" s="86">
        <f t="shared" si="9"/>
        <v>43360</v>
      </c>
      <c r="B261" s="78">
        <f t="shared" si="8"/>
        <v>38</v>
      </c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7"/>
      <c r="W261" s="87"/>
      <c r="X261" s="87"/>
      <c r="Y261" s="87"/>
      <c r="Z261" s="87"/>
      <c r="AA261" s="87"/>
      <c r="AB261" s="72"/>
      <c r="AC261" s="72"/>
      <c r="AD261" s="72"/>
      <c r="AE261" s="72"/>
      <c r="AF261" s="72"/>
      <c r="AG261" s="72"/>
      <c r="AH261" s="72"/>
      <c r="AI261" s="57"/>
      <c r="AJ261" s="57"/>
      <c r="AK261" s="57"/>
      <c r="AL261" s="57"/>
      <c r="AM261" s="57"/>
      <c r="AN261" s="57"/>
      <c r="AO261" s="57"/>
      <c r="AP261" s="57"/>
      <c r="AQ261" s="57"/>
      <c r="AR261" s="57"/>
      <c r="AS261" s="57"/>
      <c r="AT261" s="57"/>
      <c r="AU261" s="57"/>
      <c r="AV261" s="57"/>
      <c r="AW261" s="57"/>
      <c r="AX261" s="57"/>
      <c r="AY261" s="57"/>
      <c r="AZ261" s="57"/>
      <c r="BA261" s="57"/>
      <c r="BB261" s="57"/>
      <c r="BC261" s="57"/>
      <c r="BD261" s="57"/>
      <c r="BE261" s="57"/>
      <c r="BF261" s="57"/>
      <c r="BG261" s="57"/>
      <c r="BH261" s="57"/>
      <c r="BI261" s="57"/>
      <c r="BJ261" s="57"/>
      <c r="BK261" s="57"/>
      <c r="BL261" s="57"/>
      <c r="BM261" s="57"/>
      <c r="BN261" s="57"/>
      <c r="BO261" s="57"/>
      <c r="BP261" s="57"/>
      <c r="BQ261" s="57"/>
      <c r="BR261" s="57"/>
      <c r="BS261" s="57"/>
      <c r="BT261" s="57"/>
      <c r="BU261" s="57"/>
      <c r="BV261" s="57"/>
      <c r="BW261" s="57"/>
      <c r="BX261" s="57"/>
      <c r="BY261" s="57"/>
      <c r="BZ261" s="57"/>
      <c r="CA261" s="57"/>
      <c r="CB261" s="57"/>
      <c r="CC261" s="57"/>
      <c r="CD261" s="57"/>
      <c r="CE261" s="57"/>
      <c r="CF261" s="57"/>
      <c r="CG261" s="57"/>
      <c r="CH261" s="57"/>
      <c r="CI261" s="57"/>
      <c r="CJ261" s="57"/>
      <c r="CK261" s="57"/>
      <c r="CL261" s="57"/>
      <c r="CM261" s="57"/>
      <c r="CN261" s="57"/>
      <c r="CO261" s="57"/>
      <c r="CP261" s="57"/>
      <c r="CQ261" s="57"/>
      <c r="CR261" s="57"/>
      <c r="CS261" s="57"/>
      <c r="CT261" s="57"/>
      <c r="CU261" s="57"/>
      <c r="CV261" s="57"/>
      <c r="CW261" s="57"/>
      <c r="CX261" s="57"/>
    </row>
    <row r="262" spans="1:102" s="22" customFormat="1" ht="30.75" hidden="1" customHeight="1" x14ac:dyDescent="0.3">
      <c r="A262" s="86">
        <f t="shared" si="9"/>
        <v>43361</v>
      </c>
      <c r="B262" s="78">
        <f t="shared" si="8"/>
        <v>38</v>
      </c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7"/>
      <c r="W262" s="87"/>
      <c r="X262" s="87"/>
      <c r="Y262" s="87"/>
      <c r="Z262" s="87"/>
      <c r="AA262" s="87"/>
      <c r="AB262" s="72"/>
      <c r="AC262" s="72"/>
      <c r="AD262" s="72"/>
      <c r="AE262" s="72"/>
      <c r="AF262" s="72"/>
      <c r="AG262" s="72"/>
      <c r="AH262" s="72"/>
      <c r="AI262" s="57"/>
      <c r="AJ262" s="57"/>
      <c r="AK262" s="57"/>
      <c r="AL262" s="57"/>
      <c r="AM262" s="57"/>
      <c r="AN262" s="57"/>
      <c r="AO262" s="57"/>
      <c r="AP262" s="57"/>
      <c r="AQ262" s="57"/>
      <c r="AR262" s="57"/>
      <c r="AS262" s="57"/>
      <c r="AT262" s="57"/>
      <c r="AU262" s="57"/>
      <c r="AV262" s="57"/>
      <c r="AW262" s="57"/>
      <c r="AX262" s="57"/>
      <c r="AY262" s="57"/>
      <c r="AZ262" s="57"/>
      <c r="BA262" s="57"/>
      <c r="BB262" s="57"/>
      <c r="BC262" s="57"/>
      <c r="BD262" s="57"/>
      <c r="BE262" s="57"/>
      <c r="BF262" s="57"/>
      <c r="BG262" s="57"/>
      <c r="BH262" s="57"/>
      <c r="BI262" s="57"/>
      <c r="BJ262" s="57"/>
      <c r="BK262" s="57"/>
      <c r="BL262" s="57"/>
      <c r="BM262" s="57"/>
      <c r="BN262" s="57"/>
      <c r="BO262" s="57"/>
      <c r="BP262" s="57"/>
      <c r="BQ262" s="57"/>
      <c r="BR262" s="57"/>
      <c r="BS262" s="57"/>
      <c r="BT262" s="57"/>
      <c r="BU262" s="57"/>
      <c r="BV262" s="57"/>
      <c r="BW262" s="57"/>
      <c r="BX262" s="57"/>
      <c r="BY262" s="57"/>
      <c r="BZ262" s="57"/>
      <c r="CA262" s="57"/>
      <c r="CB262" s="57"/>
      <c r="CC262" s="57"/>
      <c r="CD262" s="57"/>
      <c r="CE262" s="57"/>
      <c r="CF262" s="57"/>
      <c r="CG262" s="57"/>
      <c r="CH262" s="57"/>
      <c r="CI262" s="57"/>
      <c r="CJ262" s="57"/>
      <c r="CK262" s="57"/>
      <c r="CL262" s="57"/>
      <c r="CM262" s="57"/>
      <c r="CN262" s="57"/>
      <c r="CO262" s="57"/>
      <c r="CP262" s="57"/>
      <c r="CQ262" s="57"/>
      <c r="CR262" s="57"/>
      <c r="CS262" s="57"/>
      <c r="CT262" s="57"/>
      <c r="CU262" s="57"/>
      <c r="CV262" s="57"/>
      <c r="CW262" s="57"/>
      <c r="CX262" s="57"/>
    </row>
    <row r="263" spans="1:102" s="22" customFormat="1" ht="30.75" hidden="1" customHeight="1" x14ac:dyDescent="0.3">
      <c r="A263" s="86">
        <f t="shared" si="9"/>
        <v>43362</v>
      </c>
      <c r="B263" s="78">
        <f t="shared" si="8"/>
        <v>38</v>
      </c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7"/>
      <c r="W263" s="87"/>
      <c r="X263" s="87"/>
      <c r="Y263" s="87"/>
      <c r="Z263" s="87"/>
      <c r="AA263" s="87"/>
      <c r="AB263" s="72"/>
      <c r="AC263" s="72"/>
      <c r="AD263" s="72"/>
      <c r="AE263" s="72"/>
      <c r="AF263" s="72"/>
      <c r="AG263" s="72"/>
      <c r="AH263" s="72"/>
      <c r="AI263" s="57"/>
      <c r="AJ263" s="57"/>
      <c r="AK263" s="57"/>
      <c r="AL263" s="57"/>
      <c r="AM263" s="57"/>
      <c r="AN263" s="57"/>
      <c r="AO263" s="57"/>
      <c r="AP263" s="57"/>
      <c r="AQ263" s="57"/>
      <c r="AR263" s="57"/>
      <c r="AS263" s="57"/>
      <c r="AT263" s="57"/>
      <c r="AU263" s="57"/>
      <c r="AV263" s="57"/>
      <c r="AW263" s="57"/>
      <c r="AX263" s="57"/>
      <c r="AY263" s="57"/>
      <c r="AZ263" s="57"/>
      <c r="BA263" s="57"/>
      <c r="BB263" s="57"/>
      <c r="BC263" s="57"/>
      <c r="BD263" s="57"/>
      <c r="BE263" s="57"/>
      <c r="BF263" s="57"/>
      <c r="BG263" s="57"/>
      <c r="BH263" s="57"/>
      <c r="BI263" s="57"/>
      <c r="BJ263" s="57"/>
      <c r="BK263" s="57"/>
      <c r="BL263" s="57"/>
      <c r="BM263" s="57"/>
      <c r="BN263" s="57"/>
      <c r="BO263" s="57"/>
      <c r="BP263" s="57"/>
      <c r="BQ263" s="57"/>
      <c r="BR263" s="57"/>
      <c r="BS263" s="57"/>
      <c r="BT263" s="57"/>
      <c r="BU263" s="57"/>
      <c r="BV263" s="57"/>
      <c r="BW263" s="57"/>
      <c r="BX263" s="57"/>
      <c r="BY263" s="57"/>
      <c r="BZ263" s="57"/>
      <c r="CA263" s="57"/>
      <c r="CB263" s="57"/>
      <c r="CC263" s="57"/>
      <c r="CD263" s="57"/>
      <c r="CE263" s="57"/>
      <c r="CF263" s="57"/>
      <c r="CG263" s="57"/>
      <c r="CH263" s="57"/>
      <c r="CI263" s="57"/>
      <c r="CJ263" s="57"/>
      <c r="CK263" s="57"/>
      <c r="CL263" s="57"/>
      <c r="CM263" s="57"/>
      <c r="CN263" s="57"/>
      <c r="CO263" s="57"/>
      <c r="CP263" s="57"/>
      <c r="CQ263" s="57"/>
      <c r="CR263" s="57"/>
      <c r="CS263" s="57"/>
      <c r="CT263" s="57"/>
      <c r="CU263" s="57"/>
      <c r="CV263" s="57"/>
      <c r="CW263" s="57"/>
      <c r="CX263" s="57"/>
    </row>
    <row r="264" spans="1:102" s="22" customFormat="1" ht="30.75" hidden="1" customHeight="1" x14ac:dyDescent="0.3">
      <c r="A264" s="86">
        <f t="shared" si="9"/>
        <v>43363</v>
      </c>
      <c r="B264" s="78">
        <f t="shared" si="8"/>
        <v>38</v>
      </c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7"/>
      <c r="S264" s="87"/>
      <c r="T264" s="87"/>
      <c r="U264" s="87"/>
      <c r="V264" s="87"/>
      <c r="W264" s="87"/>
      <c r="X264" s="87"/>
      <c r="Y264" s="87"/>
      <c r="Z264" s="87"/>
      <c r="AA264" s="87"/>
      <c r="AB264" s="72"/>
      <c r="AC264" s="72"/>
      <c r="AD264" s="72"/>
      <c r="AE264" s="72"/>
      <c r="AF264" s="72"/>
      <c r="AG264" s="72"/>
      <c r="AH264" s="72"/>
      <c r="AI264" s="57"/>
      <c r="AJ264" s="57"/>
      <c r="AK264" s="57"/>
      <c r="AL264" s="57"/>
      <c r="AM264" s="57"/>
      <c r="AN264" s="57"/>
      <c r="AO264" s="57"/>
      <c r="AP264" s="57"/>
      <c r="AQ264" s="57"/>
      <c r="AR264" s="57"/>
      <c r="AS264" s="57"/>
      <c r="AT264" s="57"/>
      <c r="AU264" s="57"/>
      <c r="AV264" s="57"/>
      <c r="AW264" s="57"/>
      <c r="AX264" s="57"/>
      <c r="AY264" s="57"/>
      <c r="AZ264" s="57"/>
      <c r="BA264" s="57"/>
      <c r="BB264" s="57"/>
      <c r="BC264" s="57"/>
      <c r="BD264" s="57"/>
      <c r="BE264" s="57"/>
      <c r="BF264" s="57"/>
      <c r="BG264" s="57"/>
      <c r="BH264" s="57"/>
      <c r="BI264" s="57"/>
      <c r="BJ264" s="57"/>
      <c r="BK264" s="57"/>
      <c r="BL264" s="57"/>
      <c r="BM264" s="57"/>
      <c r="BN264" s="57"/>
      <c r="BO264" s="57"/>
      <c r="BP264" s="57"/>
      <c r="BQ264" s="57"/>
      <c r="BR264" s="57"/>
      <c r="BS264" s="57"/>
      <c r="BT264" s="57"/>
      <c r="BU264" s="57"/>
      <c r="BV264" s="57"/>
      <c r="BW264" s="57"/>
      <c r="BX264" s="57"/>
      <c r="BY264" s="57"/>
      <c r="BZ264" s="57"/>
      <c r="CA264" s="57"/>
      <c r="CB264" s="57"/>
      <c r="CC264" s="57"/>
      <c r="CD264" s="57"/>
      <c r="CE264" s="57"/>
      <c r="CF264" s="57"/>
      <c r="CG264" s="57"/>
      <c r="CH264" s="57"/>
      <c r="CI264" s="57"/>
      <c r="CJ264" s="57"/>
      <c r="CK264" s="57"/>
      <c r="CL264" s="57"/>
      <c r="CM264" s="57"/>
      <c r="CN264" s="57"/>
      <c r="CO264" s="57"/>
      <c r="CP264" s="57"/>
      <c r="CQ264" s="57"/>
      <c r="CR264" s="57"/>
      <c r="CS264" s="57"/>
      <c r="CT264" s="57"/>
      <c r="CU264" s="57"/>
      <c r="CV264" s="57"/>
      <c r="CW264" s="57"/>
      <c r="CX264" s="57"/>
    </row>
    <row r="265" spans="1:102" s="22" customFormat="1" ht="30.75" hidden="1" customHeight="1" x14ac:dyDescent="0.3">
      <c r="A265" s="86">
        <f t="shared" si="9"/>
        <v>43364</v>
      </c>
      <c r="B265" s="78">
        <f t="shared" si="8"/>
        <v>38</v>
      </c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7"/>
      <c r="W265" s="87"/>
      <c r="X265" s="87"/>
      <c r="Y265" s="87"/>
      <c r="Z265" s="87"/>
      <c r="AA265" s="87"/>
      <c r="AB265" s="72"/>
      <c r="AC265" s="72"/>
      <c r="AD265" s="72"/>
      <c r="AE265" s="72"/>
      <c r="AF265" s="72"/>
      <c r="AG265" s="72"/>
      <c r="AH265" s="72"/>
      <c r="AI265" s="57"/>
      <c r="AJ265" s="57"/>
      <c r="AK265" s="57"/>
      <c r="AL265" s="57"/>
      <c r="AM265" s="57"/>
      <c r="AN265" s="57"/>
      <c r="AO265" s="57"/>
      <c r="AP265" s="57"/>
      <c r="AQ265" s="57"/>
      <c r="AR265" s="57"/>
      <c r="AS265" s="57"/>
      <c r="AT265" s="57"/>
      <c r="AU265" s="57"/>
      <c r="AV265" s="57"/>
      <c r="AW265" s="57"/>
      <c r="AX265" s="57"/>
      <c r="AY265" s="57"/>
      <c r="AZ265" s="57"/>
      <c r="BA265" s="57"/>
      <c r="BB265" s="57"/>
      <c r="BC265" s="57"/>
      <c r="BD265" s="57"/>
      <c r="BE265" s="57"/>
      <c r="BF265" s="57"/>
      <c r="BG265" s="57"/>
      <c r="BH265" s="57"/>
      <c r="BI265" s="57"/>
      <c r="BJ265" s="57"/>
      <c r="BK265" s="57"/>
      <c r="BL265" s="57"/>
      <c r="BM265" s="57"/>
      <c r="BN265" s="57"/>
      <c r="BO265" s="57"/>
      <c r="BP265" s="57"/>
      <c r="BQ265" s="57"/>
      <c r="BR265" s="57"/>
      <c r="BS265" s="57"/>
      <c r="BT265" s="57"/>
      <c r="BU265" s="57"/>
      <c r="BV265" s="57"/>
      <c r="BW265" s="57"/>
      <c r="BX265" s="57"/>
      <c r="BY265" s="57"/>
      <c r="BZ265" s="57"/>
      <c r="CA265" s="57"/>
      <c r="CB265" s="57"/>
      <c r="CC265" s="57"/>
      <c r="CD265" s="57"/>
      <c r="CE265" s="57"/>
      <c r="CF265" s="57"/>
      <c r="CG265" s="57"/>
      <c r="CH265" s="57"/>
      <c r="CI265" s="57"/>
      <c r="CJ265" s="57"/>
      <c r="CK265" s="57"/>
      <c r="CL265" s="57"/>
      <c r="CM265" s="57"/>
      <c r="CN265" s="57"/>
      <c r="CO265" s="57"/>
      <c r="CP265" s="57"/>
      <c r="CQ265" s="57"/>
      <c r="CR265" s="57"/>
      <c r="CS265" s="57"/>
      <c r="CT265" s="57"/>
      <c r="CU265" s="57"/>
      <c r="CV265" s="57"/>
      <c r="CW265" s="57"/>
      <c r="CX265" s="57"/>
    </row>
    <row r="266" spans="1:102" s="22" customFormat="1" ht="30.75" hidden="1" customHeight="1" x14ac:dyDescent="0.3">
      <c r="A266" s="86">
        <f t="shared" si="9"/>
        <v>43365</v>
      </c>
      <c r="B266" s="78">
        <f t="shared" si="8"/>
        <v>38</v>
      </c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87"/>
      <c r="W266" s="87"/>
      <c r="X266" s="87"/>
      <c r="Y266" s="87"/>
      <c r="Z266" s="87"/>
      <c r="AA266" s="87"/>
      <c r="AB266" s="72"/>
      <c r="AC266" s="72"/>
      <c r="AD266" s="72"/>
      <c r="AE266" s="72"/>
      <c r="AF266" s="72"/>
      <c r="AG266" s="72"/>
      <c r="AH266" s="72"/>
      <c r="AI266" s="57"/>
      <c r="AJ266" s="57"/>
      <c r="AK266" s="57"/>
      <c r="AL266" s="57"/>
      <c r="AM266" s="57"/>
      <c r="AN266" s="57"/>
      <c r="AO266" s="57"/>
      <c r="AP266" s="57"/>
      <c r="AQ266" s="57"/>
      <c r="AR266" s="57"/>
      <c r="AS266" s="57"/>
      <c r="AT266" s="57"/>
      <c r="AU266" s="57"/>
      <c r="AV266" s="57"/>
      <c r="AW266" s="57"/>
      <c r="AX266" s="57"/>
      <c r="AY266" s="57"/>
      <c r="AZ266" s="57"/>
      <c r="BA266" s="57"/>
      <c r="BB266" s="57"/>
      <c r="BC266" s="57"/>
      <c r="BD266" s="57"/>
      <c r="BE266" s="57"/>
      <c r="BF266" s="57"/>
      <c r="BG266" s="57"/>
      <c r="BH266" s="57"/>
      <c r="BI266" s="57"/>
      <c r="BJ266" s="57"/>
      <c r="BK266" s="57"/>
      <c r="BL266" s="57"/>
      <c r="BM266" s="57"/>
      <c r="BN266" s="57"/>
      <c r="BO266" s="57"/>
      <c r="BP266" s="57"/>
      <c r="BQ266" s="57"/>
      <c r="BR266" s="57"/>
      <c r="BS266" s="57"/>
      <c r="BT266" s="57"/>
      <c r="BU266" s="57"/>
      <c r="BV266" s="57"/>
      <c r="BW266" s="57"/>
      <c r="BX266" s="57"/>
      <c r="BY266" s="57"/>
      <c r="BZ266" s="57"/>
      <c r="CA266" s="57"/>
      <c r="CB266" s="57"/>
      <c r="CC266" s="57"/>
      <c r="CD266" s="57"/>
      <c r="CE266" s="57"/>
      <c r="CF266" s="57"/>
      <c r="CG266" s="57"/>
      <c r="CH266" s="57"/>
      <c r="CI266" s="57"/>
      <c r="CJ266" s="57"/>
      <c r="CK266" s="57"/>
      <c r="CL266" s="57"/>
      <c r="CM266" s="57"/>
      <c r="CN266" s="57"/>
      <c r="CO266" s="57"/>
      <c r="CP266" s="57"/>
      <c r="CQ266" s="57"/>
      <c r="CR266" s="57"/>
      <c r="CS266" s="57"/>
      <c r="CT266" s="57"/>
      <c r="CU266" s="57"/>
      <c r="CV266" s="57"/>
      <c r="CW266" s="57"/>
      <c r="CX266" s="57"/>
    </row>
    <row r="267" spans="1:102" s="22" customFormat="1" ht="30.75" hidden="1" customHeight="1" x14ac:dyDescent="0.3">
      <c r="A267" s="86">
        <f t="shared" si="9"/>
        <v>43366</v>
      </c>
      <c r="B267" s="78">
        <f t="shared" si="8"/>
        <v>38</v>
      </c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7"/>
      <c r="W267" s="87"/>
      <c r="X267" s="87"/>
      <c r="Y267" s="87"/>
      <c r="Z267" s="87"/>
      <c r="AA267" s="87"/>
      <c r="AB267" s="72"/>
      <c r="AC267" s="72"/>
      <c r="AD267" s="72"/>
      <c r="AE267" s="72"/>
      <c r="AF267" s="72"/>
      <c r="AG267" s="72"/>
      <c r="AH267" s="72"/>
      <c r="AI267" s="57"/>
      <c r="AJ267" s="57"/>
      <c r="AK267" s="57"/>
      <c r="AL267" s="57"/>
      <c r="AM267" s="57"/>
      <c r="AN267" s="57"/>
      <c r="AO267" s="57"/>
      <c r="AP267" s="57"/>
      <c r="AQ267" s="57"/>
      <c r="AR267" s="57"/>
      <c r="AS267" s="57"/>
      <c r="AT267" s="57"/>
      <c r="AU267" s="57"/>
      <c r="AV267" s="57"/>
      <c r="AW267" s="57"/>
      <c r="AX267" s="57"/>
      <c r="AY267" s="57"/>
      <c r="AZ267" s="57"/>
      <c r="BA267" s="57"/>
      <c r="BB267" s="57"/>
      <c r="BC267" s="57"/>
      <c r="BD267" s="57"/>
      <c r="BE267" s="57"/>
      <c r="BF267" s="57"/>
      <c r="BG267" s="57"/>
      <c r="BH267" s="57"/>
      <c r="BI267" s="57"/>
      <c r="BJ267" s="57"/>
      <c r="BK267" s="57"/>
      <c r="BL267" s="57"/>
      <c r="BM267" s="57"/>
      <c r="BN267" s="57"/>
      <c r="BO267" s="57"/>
      <c r="BP267" s="57"/>
      <c r="BQ267" s="57"/>
      <c r="BR267" s="57"/>
      <c r="BS267" s="57"/>
      <c r="BT267" s="57"/>
      <c r="BU267" s="57"/>
      <c r="BV267" s="57"/>
      <c r="BW267" s="57"/>
      <c r="BX267" s="57"/>
      <c r="BY267" s="57"/>
      <c r="BZ267" s="57"/>
      <c r="CA267" s="57"/>
      <c r="CB267" s="57"/>
      <c r="CC267" s="57"/>
      <c r="CD267" s="57"/>
      <c r="CE267" s="57"/>
      <c r="CF267" s="57"/>
      <c r="CG267" s="57"/>
      <c r="CH267" s="57"/>
      <c r="CI267" s="57"/>
      <c r="CJ267" s="57"/>
      <c r="CK267" s="57"/>
      <c r="CL267" s="57"/>
      <c r="CM267" s="57"/>
      <c r="CN267" s="57"/>
      <c r="CO267" s="57"/>
      <c r="CP267" s="57"/>
      <c r="CQ267" s="57"/>
      <c r="CR267" s="57"/>
      <c r="CS267" s="57"/>
      <c r="CT267" s="57"/>
      <c r="CU267" s="57"/>
      <c r="CV267" s="57"/>
      <c r="CW267" s="57"/>
      <c r="CX267" s="57"/>
    </row>
    <row r="268" spans="1:102" s="22" customFormat="1" ht="30.75" hidden="1" customHeight="1" x14ac:dyDescent="0.3">
      <c r="A268" s="86">
        <f t="shared" si="9"/>
        <v>43367</v>
      </c>
      <c r="B268" s="78">
        <f t="shared" si="8"/>
        <v>39</v>
      </c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7"/>
      <c r="Y268" s="87"/>
      <c r="Z268" s="87"/>
      <c r="AA268" s="87"/>
      <c r="AB268" s="72"/>
      <c r="AC268" s="72"/>
      <c r="AD268" s="72"/>
      <c r="AE268" s="72"/>
      <c r="AF268" s="72"/>
      <c r="AG268" s="72"/>
      <c r="AH268" s="72"/>
      <c r="AI268" s="57"/>
      <c r="AJ268" s="57"/>
      <c r="AK268" s="57"/>
      <c r="AL268" s="57"/>
      <c r="AM268" s="57"/>
      <c r="AN268" s="57"/>
      <c r="AO268" s="57"/>
      <c r="AP268" s="57"/>
      <c r="AQ268" s="57"/>
      <c r="AR268" s="57"/>
      <c r="AS268" s="57"/>
      <c r="AT268" s="57"/>
      <c r="AU268" s="57"/>
      <c r="AV268" s="57"/>
      <c r="AW268" s="57"/>
      <c r="AX268" s="57"/>
      <c r="AY268" s="57"/>
      <c r="AZ268" s="57"/>
      <c r="BA268" s="57"/>
      <c r="BB268" s="57"/>
      <c r="BC268" s="57"/>
      <c r="BD268" s="57"/>
      <c r="BE268" s="57"/>
      <c r="BF268" s="57"/>
      <c r="BG268" s="57"/>
      <c r="BH268" s="57"/>
      <c r="BI268" s="57"/>
      <c r="BJ268" s="57"/>
      <c r="BK268" s="57"/>
      <c r="BL268" s="57"/>
      <c r="BM268" s="57"/>
      <c r="BN268" s="57"/>
      <c r="BO268" s="57"/>
      <c r="BP268" s="57"/>
      <c r="BQ268" s="57"/>
      <c r="BR268" s="57"/>
      <c r="BS268" s="57"/>
      <c r="BT268" s="57"/>
      <c r="BU268" s="57"/>
      <c r="BV268" s="57"/>
      <c r="BW268" s="57"/>
      <c r="BX268" s="57"/>
      <c r="BY268" s="57"/>
      <c r="BZ268" s="57"/>
      <c r="CA268" s="57"/>
      <c r="CB268" s="57"/>
      <c r="CC268" s="57"/>
      <c r="CD268" s="57"/>
      <c r="CE268" s="57"/>
      <c r="CF268" s="57"/>
      <c r="CG268" s="57"/>
      <c r="CH268" s="57"/>
      <c r="CI268" s="57"/>
      <c r="CJ268" s="57"/>
      <c r="CK268" s="57"/>
      <c r="CL268" s="57"/>
      <c r="CM268" s="57"/>
      <c r="CN268" s="57"/>
      <c r="CO268" s="57"/>
      <c r="CP268" s="57"/>
      <c r="CQ268" s="57"/>
      <c r="CR268" s="57"/>
      <c r="CS268" s="57"/>
      <c r="CT268" s="57"/>
      <c r="CU268" s="57"/>
      <c r="CV268" s="57"/>
      <c r="CW268" s="57"/>
      <c r="CX268" s="57"/>
    </row>
    <row r="269" spans="1:102" s="22" customFormat="1" ht="30.75" hidden="1" customHeight="1" x14ac:dyDescent="0.3">
      <c r="A269" s="86">
        <f t="shared" si="9"/>
        <v>43368</v>
      </c>
      <c r="B269" s="78">
        <f t="shared" si="8"/>
        <v>39</v>
      </c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7"/>
      <c r="Y269" s="87"/>
      <c r="Z269" s="87"/>
      <c r="AA269" s="87"/>
      <c r="AB269" s="72"/>
      <c r="AC269" s="72"/>
      <c r="AD269" s="72"/>
      <c r="AE269" s="72"/>
      <c r="AF269" s="72"/>
      <c r="AG269" s="72"/>
      <c r="AH269" s="72"/>
      <c r="AI269" s="57"/>
      <c r="AJ269" s="57"/>
      <c r="AK269" s="57"/>
      <c r="AL269" s="57"/>
      <c r="AM269" s="57"/>
      <c r="AN269" s="57"/>
      <c r="AO269" s="57"/>
      <c r="AP269" s="57"/>
      <c r="AQ269" s="57"/>
      <c r="AR269" s="57"/>
      <c r="AS269" s="57"/>
      <c r="AT269" s="57"/>
      <c r="AU269" s="57"/>
      <c r="AV269" s="57"/>
      <c r="AW269" s="57"/>
      <c r="AX269" s="57"/>
      <c r="AY269" s="57"/>
      <c r="AZ269" s="57"/>
      <c r="BA269" s="57"/>
      <c r="BB269" s="57"/>
      <c r="BC269" s="57"/>
      <c r="BD269" s="57"/>
      <c r="BE269" s="57"/>
      <c r="BF269" s="57"/>
      <c r="BG269" s="57"/>
      <c r="BH269" s="57"/>
      <c r="BI269" s="57"/>
      <c r="BJ269" s="57"/>
      <c r="BK269" s="57"/>
      <c r="BL269" s="57"/>
      <c r="BM269" s="57"/>
      <c r="BN269" s="57"/>
      <c r="BO269" s="57"/>
      <c r="BP269" s="57"/>
      <c r="BQ269" s="57"/>
      <c r="BR269" s="57"/>
      <c r="BS269" s="57"/>
      <c r="BT269" s="57"/>
      <c r="BU269" s="57"/>
      <c r="BV269" s="57"/>
      <c r="BW269" s="57"/>
      <c r="BX269" s="57"/>
      <c r="BY269" s="57"/>
      <c r="BZ269" s="57"/>
      <c r="CA269" s="57"/>
      <c r="CB269" s="57"/>
      <c r="CC269" s="57"/>
      <c r="CD269" s="57"/>
      <c r="CE269" s="57"/>
      <c r="CF269" s="57"/>
      <c r="CG269" s="57"/>
      <c r="CH269" s="57"/>
      <c r="CI269" s="57"/>
      <c r="CJ269" s="57"/>
      <c r="CK269" s="57"/>
      <c r="CL269" s="57"/>
      <c r="CM269" s="57"/>
      <c r="CN269" s="57"/>
      <c r="CO269" s="57"/>
      <c r="CP269" s="57"/>
      <c r="CQ269" s="57"/>
      <c r="CR269" s="57"/>
      <c r="CS269" s="57"/>
      <c r="CT269" s="57"/>
      <c r="CU269" s="57"/>
      <c r="CV269" s="57"/>
      <c r="CW269" s="57"/>
      <c r="CX269" s="57"/>
    </row>
    <row r="270" spans="1:102" s="22" customFormat="1" ht="30.75" hidden="1" customHeight="1" x14ac:dyDescent="0.3">
      <c r="A270" s="86">
        <f t="shared" si="9"/>
        <v>43369</v>
      </c>
      <c r="B270" s="78">
        <f t="shared" si="8"/>
        <v>39</v>
      </c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7"/>
      <c r="Y270" s="87"/>
      <c r="Z270" s="87"/>
      <c r="AA270" s="87"/>
      <c r="AB270" s="72"/>
      <c r="AC270" s="72"/>
      <c r="AD270" s="72"/>
      <c r="AE270" s="72"/>
      <c r="AF270" s="72"/>
      <c r="AG270" s="72"/>
      <c r="AH270" s="72"/>
      <c r="AI270" s="57"/>
      <c r="AJ270" s="57"/>
      <c r="AK270" s="57"/>
      <c r="AL270" s="57"/>
      <c r="AM270" s="57"/>
      <c r="AN270" s="57"/>
      <c r="AO270" s="57"/>
      <c r="AP270" s="57"/>
      <c r="AQ270" s="57"/>
      <c r="AR270" s="57"/>
      <c r="AS270" s="57"/>
      <c r="AT270" s="57"/>
      <c r="AU270" s="57"/>
      <c r="AV270" s="57"/>
      <c r="AW270" s="57"/>
      <c r="AX270" s="57"/>
      <c r="AY270" s="57"/>
      <c r="AZ270" s="57"/>
      <c r="BA270" s="57"/>
      <c r="BB270" s="57"/>
      <c r="BC270" s="57"/>
      <c r="BD270" s="57"/>
      <c r="BE270" s="57"/>
      <c r="BF270" s="57"/>
      <c r="BG270" s="57"/>
      <c r="BH270" s="57"/>
      <c r="BI270" s="57"/>
      <c r="BJ270" s="57"/>
      <c r="BK270" s="57"/>
      <c r="BL270" s="57"/>
      <c r="BM270" s="57"/>
      <c r="BN270" s="57"/>
      <c r="BO270" s="57"/>
      <c r="BP270" s="57"/>
      <c r="BQ270" s="57"/>
      <c r="BR270" s="57"/>
      <c r="BS270" s="57"/>
      <c r="BT270" s="57"/>
      <c r="BU270" s="57"/>
      <c r="BV270" s="57"/>
      <c r="BW270" s="57"/>
      <c r="BX270" s="57"/>
      <c r="BY270" s="57"/>
      <c r="BZ270" s="57"/>
      <c r="CA270" s="57"/>
      <c r="CB270" s="57"/>
      <c r="CC270" s="57"/>
      <c r="CD270" s="57"/>
      <c r="CE270" s="57"/>
      <c r="CF270" s="57"/>
      <c r="CG270" s="57"/>
      <c r="CH270" s="57"/>
      <c r="CI270" s="57"/>
      <c r="CJ270" s="57"/>
      <c r="CK270" s="57"/>
      <c r="CL270" s="57"/>
      <c r="CM270" s="57"/>
      <c r="CN270" s="57"/>
      <c r="CO270" s="57"/>
      <c r="CP270" s="57"/>
      <c r="CQ270" s="57"/>
      <c r="CR270" s="57"/>
      <c r="CS270" s="57"/>
      <c r="CT270" s="57"/>
      <c r="CU270" s="57"/>
      <c r="CV270" s="57"/>
      <c r="CW270" s="57"/>
      <c r="CX270" s="57"/>
    </row>
    <row r="271" spans="1:102" s="22" customFormat="1" ht="30.75" hidden="1" customHeight="1" x14ac:dyDescent="0.3">
      <c r="A271" s="86">
        <f t="shared" si="9"/>
        <v>43370</v>
      </c>
      <c r="B271" s="78">
        <f t="shared" si="8"/>
        <v>39</v>
      </c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7"/>
      <c r="Y271" s="87"/>
      <c r="Z271" s="87"/>
      <c r="AA271" s="87"/>
      <c r="AB271" s="72"/>
      <c r="AC271" s="72"/>
      <c r="AD271" s="72"/>
      <c r="AE271" s="72"/>
      <c r="AF271" s="72"/>
      <c r="AG271" s="72"/>
      <c r="AH271" s="72"/>
      <c r="AI271" s="57"/>
      <c r="AJ271" s="57"/>
      <c r="AK271" s="57"/>
      <c r="AL271" s="57"/>
      <c r="AM271" s="57"/>
      <c r="AN271" s="57"/>
      <c r="AO271" s="57"/>
      <c r="AP271" s="57"/>
      <c r="AQ271" s="57"/>
      <c r="AR271" s="57"/>
      <c r="AS271" s="57"/>
      <c r="AT271" s="57"/>
      <c r="AU271" s="57"/>
      <c r="AV271" s="57"/>
      <c r="AW271" s="57"/>
      <c r="AX271" s="57"/>
      <c r="AY271" s="57"/>
      <c r="AZ271" s="57"/>
      <c r="BA271" s="57"/>
      <c r="BB271" s="57"/>
      <c r="BC271" s="57"/>
      <c r="BD271" s="57"/>
      <c r="BE271" s="57"/>
      <c r="BF271" s="57"/>
      <c r="BG271" s="57"/>
      <c r="BH271" s="57"/>
      <c r="BI271" s="57"/>
      <c r="BJ271" s="57"/>
      <c r="BK271" s="57"/>
      <c r="BL271" s="57"/>
      <c r="BM271" s="57"/>
      <c r="BN271" s="57"/>
      <c r="BO271" s="57"/>
      <c r="BP271" s="57"/>
      <c r="BQ271" s="57"/>
      <c r="BR271" s="57"/>
      <c r="BS271" s="57"/>
      <c r="BT271" s="57"/>
      <c r="BU271" s="57"/>
      <c r="BV271" s="57"/>
      <c r="BW271" s="57"/>
      <c r="BX271" s="57"/>
      <c r="BY271" s="57"/>
      <c r="BZ271" s="57"/>
      <c r="CA271" s="57"/>
      <c r="CB271" s="57"/>
      <c r="CC271" s="57"/>
      <c r="CD271" s="57"/>
      <c r="CE271" s="57"/>
      <c r="CF271" s="57"/>
      <c r="CG271" s="57"/>
      <c r="CH271" s="57"/>
      <c r="CI271" s="57"/>
      <c r="CJ271" s="57"/>
      <c r="CK271" s="57"/>
      <c r="CL271" s="57"/>
      <c r="CM271" s="57"/>
      <c r="CN271" s="57"/>
      <c r="CO271" s="57"/>
      <c r="CP271" s="57"/>
      <c r="CQ271" s="57"/>
      <c r="CR271" s="57"/>
      <c r="CS271" s="57"/>
      <c r="CT271" s="57"/>
      <c r="CU271" s="57"/>
      <c r="CV271" s="57"/>
      <c r="CW271" s="57"/>
      <c r="CX271" s="57"/>
    </row>
    <row r="272" spans="1:102" s="22" customFormat="1" ht="30.75" hidden="1" customHeight="1" x14ac:dyDescent="0.3">
      <c r="A272" s="86">
        <f t="shared" si="9"/>
        <v>43371</v>
      </c>
      <c r="B272" s="78">
        <f t="shared" si="8"/>
        <v>39</v>
      </c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7"/>
      <c r="Y272" s="87"/>
      <c r="Z272" s="87"/>
      <c r="AA272" s="87"/>
      <c r="AB272" s="72"/>
      <c r="AC272" s="72"/>
      <c r="AD272" s="72"/>
      <c r="AE272" s="72"/>
      <c r="AF272" s="72"/>
      <c r="AG272" s="72"/>
      <c r="AH272" s="72"/>
      <c r="AI272" s="57"/>
      <c r="AJ272" s="57"/>
      <c r="AK272" s="57"/>
      <c r="AL272" s="57"/>
      <c r="AM272" s="57"/>
      <c r="AN272" s="57"/>
      <c r="AO272" s="57"/>
      <c r="AP272" s="57"/>
      <c r="AQ272" s="57"/>
      <c r="AR272" s="57"/>
      <c r="AS272" s="57"/>
      <c r="AT272" s="57"/>
      <c r="AU272" s="57"/>
      <c r="AV272" s="57"/>
      <c r="AW272" s="57"/>
      <c r="AX272" s="57"/>
      <c r="AY272" s="57"/>
      <c r="AZ272" s="57"/>
      <c r="BA272" s="57"/>
      <c r="BB272" s="57"/>
      <c r="BC272" s="57"/>
      <c r="BD272" s="57"/>
      <c r="BE272" s="57"/>
      <c r="BF272" s="57"/>
      <c r="BG272" s="57"/>
      <c r="BH272" s="57"/>
      <c r="BI272" s="57"/>
      <c r="BJ272" s="57"/>
      <c r="BK272" s="57"/>
      <c r="BL272" s="57"/>
      <c r="BM272" s="57"/>
      <c r="BN272" s="57"/>
      <c r="BO272" s="57"/>
      <c r="BP272" s="57"/>
      <c r="BQ272" s="57"/>
      <c r="BR272" s="57"/>
      <c r="BS272" s="57"/>
      <c r="BT272" s="57"/>
      <c r="BU272" s="57"/>
      <c r="BV272" s="57"/>
      <c r="BW272" s="57"/>
      <c r="BX272" s="57"/>
      <c r="BY272" s="57"/>
      <c r="BZ272" s="57"/>
      <c r="CA272" s="57"/>
      <c r="CB272" s="57"/>
      <c r="CC272" s="57"/>
      <c r="CD272" s="57"/>
      <c r="CE272" s="57"/>
      <c r="CF272" s="57"/>
      <c r="CG272" s="57"/>
      <c r="CH272" s="57"/>
      <c r="CI272" s="57"/>
      <c r="CJ272" s="57"/>
      <c r="CK272" s="57"/>
      <c r="CL272" s="57"/>
      <c r="CM272" s="57"/>
      <c r="CN272" s="57"/>
      <c r="CO272" s="57"/>
      <c r="CP272" s="57"/>
      <c r="CQ272" s="57"/>
      <c r="CR272" s="57"/>
      <c r="CS272" s="57"/>
      <c r="CT272" s="57"/>
      <c r="CU272" s="57"/>
      <c r="CV272" s="57"/>
      <c r="CW272" s="57"/>
      <c r="CX272" s="57"/>
    </row>
    <row r="273" spans="1:102" s="22" customFormat="1" ht="30.75" hidden="1" customHeight="1" x14ac:dyDescent="0.3">
      <c r="A273" s="86">
        <f t="shared" si="9"/>
        <v>43372</v>
      </c>
      <c r="B273" s="78">
        <f t="shared" si="8"/>
        <v>39</v>
      </c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7"/>
      <c r="Y273" s="87"/>
      <c r="Z273" s="87"/>
      <c r="AA273" s="87"/>
      <c r="AB273" s="72"/>
      <c r="AC273" s="72"/>
      <c r="AD273" s="72"/>
      <c r="AE273" s="72"/>
      <c r="AF273" s="72"/>
      <c r="AG273" s="72"/>
      <c r="AH273" s="72"/>
      <c r="AI273" s="57"/>
      <c r="AJ273" s="57"/>
      <c r="AK273" s="57"/>
      <c r="AL273" s="57"/>
      <c r="AM273" s="57"/>
      <c r="AN273" s="57"/>
      <c r="AO273" s="57"/>
      <c r="AP273" s="57"/>
      <c r="AQ273" s="57"/>
      <c r="AR273" s="57"/>
      <c r="AS273" s="57"/>
      <c r="AT273" s="57"/>
      <c r="AU273" s="57"/>
      <c r="AV273" s="57"/>
      <c r="AW273" s="57"/>
      <c r="AX273" s="57"/>
      <c r="AY273" s="57"/>
      <c r="AZ273" s="57"/>
      <c r="BA273" s="57"/>
      <c r="BB273" s="57"/>
      <c r="BC273" s="57"/>
      <c r="BD273" s="57"/>
      <c r="BE273" s="57"/>
      <c r="BF273" s="57"/>
      <c r="BG273" s="57"/>
      <c r="BH273" s="57"/>
      <c r="BI273" s="57"/>
      <c r="BJ273" s="57"/>
      <c r="BK273" s="57"/>
      <c r="BL273" s="57"/>
      <c r="BM273" s="57"/>
      <c r="BN273" s="57"/>
      <c r="BO273" s="57"/>
      <c r="BP273" s="57"/>
      <c r="BQ273" s="57"/>
      <c r="BR273" s="57"/>
      <c r="BS273" s="57"/>
      <c r="BT273" s="57"/>
      <c r="BU273" s="57"/>
      <c r="BV273" s="57"/>
      <c r="BW273" s="57"/>
      <c r="BX273" s="57"/>
      <c r="BY273" s="57"/>
      <c r="BZ273" s="57"/>
      <c r="CA273" s="57"/>
      <c r="CB273" s="57"/>
      <c r="CC273" s="57"/>
      <c r="CD273" s="57"/>
      <c r="CE273" s="57"/>
      <c r="CF273" s="57"/>
      <c r="CG273" s="57"/>
      <c r="CH273" s="57"/>
      <c r="CI273" s="57"/>
      <c r="CJ273" s="57"/>
      <c r="CK273" s="57"/>
      <c r="CL273" s="57"/>
      <c r="CM273" s="57"/>
      <c r="CN273" s="57"/>
      <c r="CO273" s="57"/>
      <c r="CP273" s="57"/>
      <c r="CQ273" s="57"/>
      <c r="CR273" s="57"/>
      <c r="CS273" s="57"/>
      <c r="CT273" s="57"/>
      <c r="CU273" s="57"/>
      <c r="CV273" s="57"/>
      <c r="CW273" s="57"/>
      <c r="CX273" s="57"/>
    </row>
    <row r="274" spans="1:102" s="22" customFormat="1" ht="30.75" hidden="1" customHeight="1" x14ac:dyDescent="0.3">
      <c r="A274" s="86">
        <f t="shared" si="9"/>
        <v>43373</v>
      </c>
      <c r="B274" s="78">
        <f t="shared" si="8"/>
        <v>39</v>
      </c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7"/>
      <c r="Y274" s="87"/>
      <c r="Z274" s="87"/>
      <c r="AA274" s="87"/>
      <c r="AB274" s="72"/>
      <c r="AC274" s="72"/>
      <c r="AD274" s="72"/>
      <c r="AE274" s="72"/>
      <c r="AF274" s="72"/>
      <c r="AG274" s="72"/>
      <c r="AH274" s="72"/>
      <c r="AI274" s="57"/>
      <c r="AJ274" s="57"/>
      <c r="AK274" s="57"/>
      <c r="AL274" s="57"/>
      <c r="AM274" s="57"/>
      <c r="AN274" s="57"/>
      <c r="AO274" s="57"/>
      <c r="AP274" s="57"/>
      <c r="AQ274" s="57"/>
      <c r="AR274" s="57"/>
      <c r="AS274" s="57"/>
      <c r="AT274" s="57"/>
      <c r="AU274" s="57"/>
      <c r="AV274" s="57"/>
      <c r="AW274" s="57"/>
      <c r="AX274" s="57"/>
      <c r="AY274" s="57"/>
      <c r="AZ274" s="57"/>
      <c r="BA274" s="57"/>
      <c r="BB274" s="57"/>
      <c r="BC274" s="57"/>
      <c r="BD274" s="57"/>
      <c r="BE274" s="57"/>
      <c r="BF274" s="57"/>
      <c r="BG274" s="57"/>
      <c r="BH274" s="57"/>
      <c r="BI274" s="57"/>
      <c r="BJ274" s="57"/>
      <c r="BK274" s="57"/>
      <c r="BL274" s="57"/>
      <c r="BM274" s="57"/>
      <c r="BN274" s="57"/>
      <c r="BO274" s="57"/>
      <c r="BP274" s="57"/>
      <c r="BQ274" s="57"/>
      <c r="BR274" s="57"/>
      <c r="BS274" s="57"/>
      <c r="BT274" s="57"/>
      <c r="BU274" s="57"/>
      <c r="BV274" s="57"/>
      <c r="BW274" s="57"/>
      <c r="BX274" s="57"/>
      <c r="BY274" s="57"/>
      <c r="BZ274" s="57"/>
      <c r="CA274" s="57"/>
      <c r="CB274" s="57"/>
      <c r="CC274" s="57"/>
      <c r="CD274" s="57"/>
      <c r="CE274" s="57"/>
      <c r="CF274" s="57"/>
      <c r="CG274" s="57"/>
      <c r="CH274" s="57"/>
      <c r="CI274" s="57"/>
      <c r="CJ274" s="57"/>
      <c r="CK274" s="57"/>
      <c r="CL274" s="57"/>
      <c r="CM274" s="57"/>
      <c r="CN274" s="57"/>
      <c r="CO274" s="57"/>
      <c r="CP274" s="57"/>
      <c r="CQ274" s="57"/>
      <c r="CR274" s="57"/>
      <c r="CS274" s="57"/>
      <c r="CT274" s="57"/>
      <c r="CU274" s="57"/>
      <c r="CV274" s="57"/>
      <c r="CW274" s="57"/>
      <c r="CX274" s="57"/>
    </row>
    <row r="275" spans="1:102" s="22" customFormat="1" ht="30.75" hidden="1" customHeight="1" x14ac:dyDescent="0.3">
      <c r="A275" s="86">
        <f t="shared" si="9"/>
        <v>43374</v>
      </c>
      <c r="B275" s="78">
        <f t="shared" si="8"/>
        <v>40</v>
      </c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7"/>
      <c r="Y275" s="87"/>
      <c r="Z275" s="87"/>
      <c r="AA275" s="87"/>
      <c r="AB275" s="72"/>
      <c r="AC275" s="72"/>
      <c r="AD275" s="72"/>
      <c r="AE275" s="72"/>
      <c r="AF275" s="72"/>
      <c r="AG275" s="72"/>
      <c r="AH275" s="72"/>
      <c r="AI275" s="57"/>
      <c r="AJ275" s="57"/>
      <c r="AK275" s="57"/>
      <c r="AL275" s="57"/>
      <c r="AM275" s="57"/>
      <c r="AN275" s="57"/>
      <c r="AO275" s="57"/>
      <c r="AP275" s="57"/>
      <c r="AQ275" s="57"/>
      <c r="AR275" s="57"/>
      <c r="AS275" s="57"/>
      <c r="AT275" s="57"/>
      <c r="AU275" s="57"/>
      <c r="AV275" s="57"/>
      <c r="AW275" s="57"/>
      <c r="AX275" s="57"/>
      <c r="AY275" s="57"/>
      <c r="AZ275" s="57"/>
      <c r="BA275" s="57"/>
      <c r="BB275" s="57"/>
      <c r="BC275" s="57"/>
      <c r="BD275" s="57"/>
      <c r="BE275" s="57"/>
      <c r="BF275" s="57"/>
      <c r="BG275" s="57"/>
      <c r="BH275" s="57"/>
      <c r="BI275" s="57"/>
      <c r="BJ275" s="57"/>
      <c r="BK275" s="57"/>
      <c r="BL275" s="57"/>
      <c r="BM275" s="57"/>
      <c r="BN275" s="57"/>
      <c r="BO275" s="57"/>
      <c r="BP275" s="57"/>
      <c r="BQ275" s="57"/>
      <c r="BR275" s="57"/>
      <c r="BS275" s="57"/>
      <c r="BT275" s="57"/>
      <c r="BU275" s="57"/>
      <c r="BV275" s="57"/>
      <c r="BW275" s="57"/>
      <c r="BX275" s="57"/>
      <c r="BY275" s="57"/>
      <c r="BZ275" s="57"/>
      <c r="CA275" s="57"/>
      <c r="CB275" s="57"/>
      <c r="CC275" s="57"/>
      <c r="CD275" s="57"/>
      <c r="CE275" s="57"/>
      <c r="CF275" s="57"/>
      <c r="CG275" s="57"/>
      <c r="CH275" s="57"/>
      <c r="CI275" s="57"/>
      <c r="CJ275" s="57"/>
      <c r="CK275" s="57"/>
      <c r="CL275" s="57"/>
      <c r="CM275" s="57"/>
      <c r="CN275" s="57"/>
      <c r="CO275" s="57"/>
      <c r="CP275" s="57"/>
      <c r="CQ275" s="57"/>
      <c r="CR275" s="57"/>
      <c r="CS275" s="57"/>
      <c r="CT275" s="57"/>
      <c r="CU275" s="57"/>
      <c r="CV275" s="57"/>
      <c r="CW275" s="57"/>
      <c r="CX275" s="57"/>
    </row>
    <row r="276" spans="1:102" s="22" customFormat="1" ht="30.75" hidden="1" customHeight="1" x14ac:dyDescent="0.3">
      <c r="A276" s="86">
        <f t="shared" si="9"/>
        <v>43375</v>
      </c>
      <c r="B276" s="78">
        <f t="shared" si="8"/>
        <v>40</v>
      </c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7"/>
      <c r="Y276" s="87"/>
      <c r="Z276" s="87"/>
      <c r="AA276" s="87"/>
      <c r="AB276" s="72"/>
      <c r="AC276" s="72"/>
      <c r="AD276" s="72"/>
      <c r="AE276" s="72"/>
      <c r="AF276" s="72"/>
      <c r="AG276" s="72"/>
      <c r="AH276" s="72"/>
      <c r="AI276" s="57"/>
      <c r="AJ276" s="57"/>
      <c r="AK276" s="57"/>
      <c r="AL276" s="57"/>
      <c r="AM276" s="57"/>
      <c r="AN276" s="57"/>
      <c r="AO276" s="57"/>
      <c r="AP276" s="57"/>
      <c r="AQ276" s="57"/>
      <c r="AR276" s="57"/>
      <c r="AS276" s="57"/>
      <c r="AT276" s="57"/>
      <c r="AU276" s="57"/>
      <c r="AV276" s="57"/>
      <c r="AW276" s="57"/>
      <c r="AX276" s="57"/>
      <c r="AY276" s="57"/>
      <c r="AZ276" s="57"/>
      <c r="BA276" s="57"/>
      <c r="BB276" s="57"/>
      <c r="BC276" s="57"/>
      <c r="BD276" s="57"/>
      <c r="BE276" s="57"/>
      <c r="BF276" s="57"/>
      <c r="BG276" s="57"/>
      <c r="BH276" s="57"/>
      <c r="BI276" s="57"/>
      <c r="BJ276" s="57"/>
      <c r="BK276" s="57"/>
      <c r="BL276" s="57"/>
      <c r="BM276" s="57"/>
      <c r="BN276" s="57"/>
      <c r="BO276" s="57"/>
      <c r="BP276" s="57"/>
      <c r="BQ276" s="57"/>
      <c r="BR276" s="57"/>
      <c r="BS276" s="57"/>
      <c r="BT276" s="57"/>
      <c r="BU276" s="57"/>
      <c r="BV276" s="57"/>
      <c r="BW276" s="57"/>
      <c r="BX276" s="57"/>
      <c r="BY276" s="57"/>
      <c r="BZ276" s="57"/>
      <c r="CA276" s="57"/>
      <c r="CB276" s="57"/>
      <c r="CC276" s="57"/>
      <c r="CD276" s="57"/>
      <c r="CE276" s="57"/>
      <c r="CF276" s="57"/>
      <c r="CG276" s="57"/>
      <c r="CH276" s="57"/>
      <c r="CI276" s="57"/>
      <c r="CJ276" s="57"/>
      <c r="CK276" s="57"/>
      <c r="CL276" s="57"/>
      <c r="CM276" s="57"/>
      <c r="CN276" s="57"/>
      <c r="CO276" s="57"/>
      <c r="CP276" s="57"/>
      <c r="CQ276" s="57"/>
      <c r="CR276" s="57"/>
      <c r="CS276" s="57"/>
      <c r="CT276" s="57"/>
      <c r="CU276" s="57"/>
      <c r="CV276" s="57"/>
      <c r="CW276" s="57"/>
      <c r="CX276" s="57"/>
    </row>
    <row r="277" spans="1:102" s="22" customFormat="1" ht="30.75" hidden="1" customHeight="1" x14ac:dyDescent="0.3">
      <c r="A277" s="86">
        <f t="shared" si="9"/>
        <v>43376</v>
      </c>
      <c r="B277" s="78">
        <f t="shared" si="8"/>
        <v>40</v>
      </c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7"/>
      <c r="Y277" s="87"/>
      <c r="Z277" s="87"/>
      <c r="AA277" s="87"/>
      <c r="AB277" s="72"/>
      <c r="AC277" s="72"/>
      <c r="AD277" s="72"/>
      <c r="AE277" s="72"/>
      <c r="AF277" s="72"/>
      <c r="AG277" s="72"/>
      <c r="AH277" s="72"/>
      <c r="AI277" s="57"/>
      <c r="AJ277" s="57"/>
      <c r="AK277" s="57"/>
      <c r="AL277" s="57"/>
      <c r="AM277" s="57"/>
      <c r="AN277" s="57"/>
      <c r="AO277" s="57"/>
      <c r="AP277" s="57"/>
      <c r="AQ277" s="57"/>
      <c r="AR277" s="57"/>
      <c r="AS277" s="57"/>
      <c r="AT277" s="57"/>
      <c r="AU277" s="57"/>
      <c r="AV277" s="57"/>
      <c r="AW277" s="57"/>
      <c r="AX277" s="57"/>
      <c r="AY277" s="57"/>
      <c r="AZ277" s="57"/>
      <c r="BA277" s="57"/>
      <c r="BB277" s="57"/>
      <c r="BC277" s="57"/>
      <c r="BD277" s="57"/>
      <c r="BE277" s="57"/>
      <c r="BF277" s="57"/>
      <c r="BG277" s="57"/>
      <c r="BH277" s="57"/>
      <c r="BI277" s="57"/>
      <c r="BJ277" s="57"/>
      <c r="BK277" s="57"/>
      <c r="BL277" s="57"/>
      <c r="BM277" s="57"/>
      <c r="BN277" s="57"/>
      <c r="BO277" s="57"/>
      <c r="BP277" s="57"/>
      <c r="BQ277" s="57"/>
      <c r="BR277" s="57"/>
      <c r="BS277" s="57"/>
      <c r="BT277" s="57"/>
      <c r="BU277" s="57"/>
      <c r="BV277" s="57"/>
      <c r="BW277" s="57"/>
      <c r="BX277" s="57"/>
      <c r="BY277" s="57"/>
      <c r="BZ277" s="57"/>
      <c r="CA277" s="57"/>
      <c r="CB277" s="57"/>
      <c r="CC277" s="57"/>
      <c r="CD277" s="57"/>
      <c r="CE277" s="57"/>
      <c r="CF277" s="57"/>
      <c r="CG277" s="57"/>
      <c r="CH277" s="57"/>
      <c r="CI277" s="57"/>
      <c r="CJ277" s="57"/>
      <c r="CK277" s="57"/>
      <c r="CL277" s="57"/>
      <c r="CM277" s="57"/>
      <c r="CN277" s="57"/>
      <c r="CO277" s="57"/>
      <c r="CP277" s="57"/>
      <c r="CQ277" s="57"/>
      <c r="CR277" s="57"/>
      <c r="CS277" s="57"/>
      <c r="CT277" s="57"/>
      <c r="CU277" s="57"/>
      <c r="CV277" s="57"/>
      <c r="CW277" s="57"/>
      <c r="CX277" s="57"/>
    </row>
    <row r="278" spans="1:102" s="22" customFormat="1" ht="30.75" hidden="1" customHeight="1" x14ac:dyDescent="0.3">
      <c r="A278" s="86">
        <f t="shared" si="9"/>
        <v>43377</v>
      </c>
      <c r="B278" s="78">
        <f t="shared" si="8"/>
        <v>40</v>
      </c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7"/>
      <c r="W278" s="87"/>
      <c r="X278" s="87"/>
      <c r="Y278" s="87"/>
      <c r="Z278" s="87"/>
      <c r="AA278" s="87"/>
      <c r="AB278" s="72"/>
      <c r="AC278" s="72"/>
      <c r="AD278" s="72"/>
      <c r="AE278" s="72"/>
      <c r="AF278" s="72"/>
      <c r="AG278" s="72"/>
      <c r="AH278" s="72"/>
      <c r="AI278" s="57"/>
      <c r="AJ278" s="57"/>
      <c r="AK278" s="57"/>
      <c r="AL278" s="57"/>
      <c r="AM278" s="57"/>
      <c r="AN278" s="57"/>
      <c r="AO278" s="57"/>
      <c r="AP278" s="57"/>
      <c r="AQ278" s="57"/>
      <c r="AR278" s="57"/>
      <c r="AS278" s="57"/>
      <c r="AT278" s="57"/>
      <c r="AU278" s="57"/>
      <c r="AV278" s="57"/>
      <c r="AW278" s="57"/>
      <c r="AX278" s="57"/>
      <c r="AY278" s="57"/>
      <c r="AZ278" s="57"/>
      <c r="BA278" s="57"/>
      <c r="BB278" s="57"/>
      <c r="BC278" s="57"/>
      <c r="BD278" s="57"/>
      <c r="BE278" s="57"/>
      <c r="BF278" s="57"/>
      <c r="BG278" s="57"/>
      <c r="BH278" s="57"/>
      <c r="BI278" s="57"/>
      <c r="BJ278" s="57"/>
      <c r="BK278" s="57"/>
      <c r="BL278" s="57"/>
      <c r="BM278" s="57"/>
      <c r="BN278" s="57"/>
      <c r="BO278" s="57"/>
      <c r="BP278" s="57"/>
      <c r="BQ278" s="57"/>
      <c r="BR278" s="57"/>
      <c r="BS278" s="57"/>
      <c r="BT278" s="57"/>
      <c r="BU278" s="57"/>
      <c r="BV278" s="57"/>
      <c r="BW278" s="57"/>
      <c r="BX278" s="57"/>
      <c r="BY278" s="57"/>
      <c r="BZ278" s="57"/>
      <c r="CA278" s="57"/>
      <c r="CB278" s="57"/>
      <c r="CC278" s="57"/>
      <c r="CD278" s="57"/>
      <c r="CE278" s="57"/>
      <c r="CF278" s="57"/>
      <c r="CG278" s="57"/>
      <c r="CH278" s="57"/>
      <c r="CI278" s="57"/>
      <c r="CJ278" s="57"/>
      <c r="CK278" s="57"/>
      <c r="CL278" s="57"/>
      <c r="CM278" s="57"/>
      <c r="CN278" s="57"/>
      <c r="CO278" s="57"/>
      <c r="CP278" s="57"/>
      <c r="CQ278" s="57"/>
      <c r="CR278" s="57"/>
      <c r="CS278" s="57"/>
      <c r="CT278" s="57"/>
      <c r="CU278" s="57"/>
      <c r="CV278" s="57"/>
      <c r="CW278" s="57"/>
      <c r="CX278" s="57"/>
    </row>
    <row r="279" spans="1:102" s="22" customFormat="1" ht="30.75" hidden="1" customHeight="1" x14ac:dyDescent="0.3">
      <c r="A279" s="86">
        <f t="shared" si="9"/>
        <v>43378</v>
      </c>
      <c r="B279" s="78">
        <f t="shared" si="8"/>
        <v>40</v>
      </c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  <c r="Z279" s="87"/>
      <c r="AA279" s="87"/>
      <c r="AB279" s="72"/>
      <c r="AC279" s="72"/>
      <c r="AD279" s="72"/>
      <c r="AE279" s="72"/>
      <c r="AF279" s="72"/>
      <c r="AG279" s="72"/>
      <c r="AH279" s="72"/>
      <c r="AI279" s="57"/>
      <c r="AJ279" s="57"/>
      <c r="AK279" s="57"/>
      <c r="AL279" s="57"/>
      <c r="AM279" s="57"/>
      <c r="AN279" s="57"/>
      <c r="AO279" s="57"/>
      <c r="AP279" s="57"/>
      <c r="AQ279" s="57"/>
      <c r="AR279" s="57"/>
      <c r="AS279" s="57"/>
      <c r="AT279" s="57"/>
      <c r="AU279" s="57"/>
      <c r="AV279" s="57"/>
      <c r="AW279" s="57"/>
      <c r="AX279" s="57"/>
      <c r="AY279" s="57"/>
      <c r="AZ279" s="57"/>
      <c r="BA279" s="57"/>
      <c r="BB279" s="57"/>
      <c r="BC279" s="57"/>
      <c r="BD279" s="57"/>
      <c r="BE279" s="57"/>
      <c r="BF279" s="57"/>
      <c r="BG279" s="57"/>
      <c r="BH279" s="57"/>
      <c r="BI279" s="57"/>
      <c r="BJ279" s="57"/>
      <c r="BK279" s="57"/>
      <c r="BL279" s="57"/>
      <c r="BM279" s="57"/>
      <c r="BN279" s="57"/>
      <c r="BO279" s="57"/>
      <c r="BP279" s="57"/>
      <c r="BQ279" s="57"/>
      <c r="BR279" s="57"/>
      <c r="BS279" s="57"/>
      <c r="BT279" s="57"/>
      <c r="BU279" s="57"/>
      <c r="BV279" s="57"/>
      <c r="BW279" s="57"/>
      <c r="BX279" s="57"/>
      <c r="BY279" s="57"/>
      <c r="BZ279" s="57"/>
      <c r="CA279" s="57"/>
      <c r="CB279" s="57"/>
      <c r="CC279" s="57"/>
      <c r="CD279" s="57"/>
      <c r="CE279" s="57"/>
      <c r="CF279" s="57"/>
      <c r="CG279" s="57"/>
      <c r="CH279" s="57"/>
      <c r="CI279" s="57"/>
      <c r="CJ279" s="57"/>
      <c r="CK279" s="57"/>
      <c r="CL279" s="57"/>
      <c r="CM279" s="57"/>
      <c r="CN279" s="57"/>
      <c r="CO279" s="57"/>
      <c r="CP279" s="57"/>
      <c r="CQ279" s="57"/>
      <c r="CR279" s="57"/>
      <c r="CS279" s="57"/>
      <c r="CT279" s="57"/>
      <c r="CU279" s="57"/>
      <c r="CV279" s="57"/>
      <c r="CW279" s="57"/>
      <c r="CX279" s="57"/>
    </row>
    <row r="280" spans="1:102" s="22" customFormat="1" ht="30.75" hidden="1" customHeight="1" x14ac:dyDescent="0.3">
      <c r="A280" s="86">
        <f t="shared" si="9"/>
        <v>43379</v>
      </c>
      <c r="B280" s="78">
        <f t="shared" si="8"/>
        <v>40</v>
      </c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  <c r="W280" s="87"/>
      <c r="X280" s="87"/>
      <c r="Y280" s="87"/>
      <c r="Z280" s="87"/>
      <c r="AA280" s="87"/>
      <c r="AB280" s="72"/>
      <c r="AC280" s="72"/>
      <c r="AD280" s="72"/>
      <c r="AE280" s="72"/>
      <c r="AF280" s="72"/>
      <c r="AG280" s="72"/>
      <c r="AH280" s="72"/>
      <c r="AI280" s="57"/>
      <c r="AJ280" s="57"/>
      <c r="AK280" s="57"/>
      <c r="AL280" s="57"/>
      <c r="AM280" s="57"/>
      <c r="AN280" s="57"/>
      <c r="AO280" s="57"/>
      <c r="AP280" s="57"/>
      <c r="AQ280" s="57"/>
      <c r="AR280" s="57"/>
      <c r="AS280" s="57"/>
      <c r="AT280" s="57"/>
      <c r="AU280" s="57"/>
      <c r="AV280" s="57"/>
      <c r="AW280" s="57"/>
      <c r="AX280" s="57"/>
      <c r="AY280" s="57"/>
      <c r="AZ280" s="57"/>
      <c r="BA280" s="57"/>
      <c r="BB280" s="57"/>
      <c r="BC280" s="57"/>
      <c r="BD280" s="57"/>
      <c r="BE280" s="57"/>
      <c r="BF280" s="57"/>
      <c r="BG280" s="57"/>
      <c r="BH280" s="57"/>
      <c r="BI280" s="57"/>
      <c r="BJ280" s="57"/>
      <c r="BK280" s="57"/>
      <c r="BL280" s="57"/>
      <c r="BM280" s="57"/>
      <c r="BN280" s="57"/>
      <c r="BO280" s="57"/>
      <c r="BP280" s="57"/>
      <c r="BQ280" s="57"/>
      <c r="BR280" s="57"/>
      <c r="BS280" s="57"/>
      <c r="BT280" s="57"/>
      <c r="BU280" s="57"/>
      <c r="BV280" s="57"/>
      <c r="BW280" s="57"/>
      <c r="BX280" s="57"/>
      <c r="BY280" s="57"/>
      <c r="BZ280" s="57"/>
      <c r="CA280" s="57"/>
      <c r="CB280" s="57"/>
      <c r="CC280" s="57"/>
      <c r="CD280" s="57"/>
      <c r="CE280" s="57"/>
      <c r="CF280" s="57"/>
      <c r="CG280" s="57"/>
      <c r="CH280" s="57"/>
      <c r="CI280" s="57"/>
      <c r="CJ280" s="57"/>
      <c r="CK280" s="57"/>
      <c r="CL280" s="57"/>
      <c r="CM280" s="57"/>
      <c r="CN280" s="57"/>
      <c r="CO280" s="57"/>
      <c r="CP280" s="57"/>
      <c r="CQ280" s="57"/>
      <c r="CR280" s="57"/>
      <c r="CS280" s="57"/>
      <c r="CT280" s="57"/>
      <c r="CU280" s="57"/>
      <c r="CV280" s="57"/>
      <c r="CW280" s="57"/>
      <c r="CX280" s="57"/>
    </row>
    <row r="281" spans="1:102" s="22" customFormat="1" ht="30.75" hidden="1" customHeight="1" x14ac:dyDescent="0.3">
      <c r="A281" s="86">
        <f t="shared" si="9"/>
        <v>43380</v>
      </c>
      <c r="B281" s="78">
        <f t="shared" si="8"/>
        <v>40</v>
      </c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7"/>
      <c r="Y281" s="87"/>
      <c r="Z281" s="87"/>
      <c r="AA281" s="87"/>
      <c r="AB281" s="72"/>
      <c r="AC281" s="72"/>
      <c r="AD281" s="72"/>
      <c r="AE281" s="72"/>
      <c r="AF281" s="72"/>
      <c r="AG281" s="72"/>
      <c r="AH281" s="72"/>
      <c r="AI281" s="57"/>
      <c r="AJ281" s="57"/>
      <c r="AK281" s="57"/>
      <c r="AL281" s="57"/>
      <c r="AM281" s="57"/>
      <c r="AN281" s="57"/>
      <c r="AO281" s="57"/>
      <c r="AP281" s="57"/>
      <c r="AQ281" s="57"/>
      <c r="AR281" s="57"/>
      <c r="AS281" s="57"/>
      <c r="AT281" s="57"/>
      <c r="AU281" s="57"/>
      <c r="AV281" s="57"/>
      <c r="AW281" s="57"/>
      <c r="AX281" s="57"/>
      <c r="AY281" s="57"/>
      <c r="AZ281" s="57"/>
      <c r="BA281" s="57"/>
      <c r="BB281" s="57"/>
      <c r="BC281" s="57"/>
      <c r="BD281" s="57"/>
      <c r="BE281" s="57"/>
      <c r="BF281" s="57"/>
      <c r="BG281" s="57"/>
      <c r="BH281" s="57"/>
      <c r="BI281" s="57"/>
      <c r="BJ281" s="57"/>
      <c r="BK281" s="57"/>
      <c r="BL281" s="57"/>
      <c r="BM281" s="57"/>
      <c r="BN281" s="57"/>
      <c r="BO281" s="57"/>
      <c r="BP281" s="57"/>
      <c r="BQ281" s="57"/>
      <c r="BR281" s="57"/>
      <c r="BS281" s="57"/>
      <c r="BT281" s="57"/>
      <c r="BU281" s="57"/>
      <c r="BV281" s="57"/>
      <c r="BW281" s="57"/>
      <c r="BX281" s="57"/>
      <c r="BY281" s="57"/>
      <c r="BZ281" s="57"/>
      <c r="CA281" s="57"/>
      <c r="CB281" s="57"/>
      <c r="CC281" s="57"/>
      <c r="CD281" s="57"/>
      <c r="CE281" s="57"/>
      <c r="CF281" s="57"/>
      <c r="CG281" s="57"/>
      <c r="CH281" s="57"/>
      <c r="CI281" s="57"/>
      <c r="CJ281" s="57"/>
      <c r="CK281" s="57"/>
      <c r="CL281" s="57"/>
      <c r="CM281" s="57"/>
      <c r="CN281" s="57"/>
      <c r="CO281" s="57"/>
      <c r="CP281" s="57"/>
      <c r="CQ281" s="57"/>
      <c r="CR281" s="57"/>
      <c r="CS281" s="57"/>
      <c r="CT281" s="57"/>
      <c r="CU281" s="57"/>
      <c r="CV281" s="57"/>
      <c r="CW281" s="57"/>
      <c r="CX281" s="57"/>
    </row>
    <row r="282" spans="1:102" s="22" customFormat="1" ht="30.75" hidden="1" customHeight="1" x14ac:dyDescent="0.3">
      <c r="A282" s="86">
        <f t="shared" si="9"/>
        <v>43381</v>
      </c>
      <c r="B282" s="78">
        <f t="shared" si="8"/>
        <v>41</v>
      </c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7"/>
      <c r="Y282" s="87"/>
      <c r="Z282" s="87"/>
      <c r="AA282" s="87"/>
      <c r="AB282" s="72"/>
      <c r="AC282" s="72"/>
      <c r="AD282" s="72"/>
      <c r="AE282" s="72"/>
      <c r="AF282" s="72"/>
      <c r="AG282" s="72"/>
      <c r="AH282" s="72"/>
      <c r="AI282" s="57"/>
      <c r="AJ282" s="57"/>
      <c r="AK282" s="57"/>
      <c r="AL282" s="57"/>
      <c r="AM282" s="57"/>
      <c r="AN282" s="57"/>
      <c r="AO282" s="57"/>
      <c r="AP282" s="57"/>
      <c r="AQ282" s="57"/>
      <c r="AR282" s="57"/>
      <c r="AS282" s="57"/>
      <c r="AT282" s="57"/>
      <c r="AU282" s="57"/>
      <c r="AV282" s="57"/>
      <c r="AW282" s="57"/>
      <c r="AX282" s="57"/>
      <c r="AY282" s="57"/>
      <c r="AZ282" s="57"/>
      <c r="BA282" s="57"/>
      <c r="BB282" s="57"/>
      <c r="BC282" s="57"/>
      <c r="BD282" s="57"/>
      <c r="BE282" s="57"/>
      <c r="BF282" s="57"/>
      <c r="BG282" s="57"/>
      <c r="BH282" s="57"/>
      <c r="BI282" s="57"/>
      <c r="BJ282" s="57"/>
      <c r="BK282" s="57"/>
      <c r="BL282" s="57"/>
      <c r="BM282" s="57"/>
      <c r="BN282" s="57"/>
      <c r="BO282" s="57"/>
      <c r="BP282" s="57"/>
      <c r="BQ282" s="57"/>
      <c r="BR282" s="57"/>
      <c r="BS282" s="57"/>
      <c r="BT282" s="57"/>
      <c r="BU282" s="57"/>
      <c r="BV282" s="57"/>
      <c r="BW282" s="57"/>
      <c r="BX282" s="57"/>
      <c r="BY282" s="57"/>
      <c r="BZ282" s="57"/>
      <c r="CA282" s="57"/>
      <c r="CB282" s="57"/>
      <c r="CC282" s="57"/>
      <c r="CD282" s="57"/>
      <c r="CE282" s="57"/>
      <c r="CF282" s="57"/>
      <c r="CG282" s="57"/>
      <c r="CH282" s="57"/>
      <c r="CI282" s="57"/>
      <c r="CJ282" s="57"/>
      <c r="CK282" s="57"/>
      <c r="CL282" s="57"/>
      <c r="CM282" s="57"/>
      <c r="CN282" s="57"/>
      <c r="CO282" s="57"/>
      <c r="CP282" s="57"/>
      <c r="CQ282" s="57"/>
      <c r="CR282" s="57"/>
      <c r="CS282" s="57"/>
      <c r="CT282" s="57"/>
      <c r="CU282" s="57"/>
      <c r="CV282" s="57"/>
      <c r="CW282" s="57"/>
      <c r="CX282" s="57"/>
    </row>
    <row r="283" spans="1:102" s="22" customFormat="1" ht="30.75" hidden="1" customHeight="1" x14ac:dyDescent="0.3">
      <c r="A283" s="86">
        <f t="shared" si="9"/>
        <v>43382</v>
      </c>
      <c r="B283" s="78">
        <f t="shared" si="8"/>
        <v>41</v>
      </c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7"/>
      <c r="Y283" s="87"/>
      <c r="Z283" s="87"/>
      <c r="AA283" s="87"/>
      <c r="AB283" s="72"/>
      <c r="AC283" s="72"/>
      <c r="AD283" s="72"/>
      <c r="AE283" s="72"/>
      <c r="AF283" s="72"/>
      <c r="AG283" s="72"/>
      <c r="AH283" s="72"/>
      <c r="AI283" s="57"/>
      <c r="AJ283" s="57"/>
      <c r="AK283" s="57"/>
      <c r="AL283" s="57"/>
      <c r="AM283" s="57"/>
      <c r="AN283" s="57"/>
      <c r="AO283" s="57"/>
      <c r="AP283" s="57"/>
      <c r="AQ283" s="57"/>
      <c r="AR283" s="57"/>
      <c r="AS283" s="57"/>
      <c r="AT283" s="57"/>
      <c r="AU283" s="57"/>
      <c r="AV283" s="57"/>
      <c r="AW283" s="57"/>
      <c r="AX283" s="57"/>
      <c r="AY283" s="57"/>
      <c r="AZ283" s="57"/>
      <c r="BA283" s="57"/>
      <c r="BB283" s="57"/>
      <c r="BC283" s="57"/>
      <c r="BD283" s="57"/>
      <c r="BE283" s="57"/>
      <c r="BF283" s="57"/>
      <c r="BG283" s="57"/>
      <c r="BH283" s="57"/>
      <c r="BI283" s="57"/>
      <c r="BJ283" s="57"/>
      <c r="BK283" s="57"/>
      <c r="BL283" s="57"/>
      <c r="BM283" s="57"/>
      <c r="BN283" s="57"/>
      <c r="BO283" s="57"/>
      <c r="BP283" s="57"/>
      <c r="BQ283" s="57"/>
      <c r="BR283" s="57"/>
      <c r="BS283" s="57"/>
      <c r="BT283" s="57"/>
      <c r="BU283" s="57"/>
      <c r="BV283" s="57"/>
      <c r="BW283" s="57"/>
      <c r="BX283" s="57"/>
      <c r="BY283" s="57"/>
      <c r="BZ283" s="57"/>
      <c r="CA283" s="57"/>
      <c r="CB283" s="57"/>
      <c r="CC283" s="57"/>
      <c r="CD283" s="57"/>
      <c r="CE283" s="57"/>
      <c r="CF283" s="57"/>
      <c r="CG283" s="57"/>
      <c r="CH283" s="57"/>
      <c r="CI283" s="57"/>
      <c r="CJ283" s="57"/>
      <c r="CK283" s="57"/>
      <c r="CL283" s="57"/>
      <c r="CM283" s="57"/>
      <c r="CN283" s="57"/>
      <c r="CO283" s="57"/>
      <c r="CP283" s="57"/>
      <c r="CQ283" s="57"/>
      <c r="CR283" s="57"/>
      <c r="CS283" s="57"/>
      <c r="CT283" s="57"/>
      <c r="CU283" s="57"/>
      <c r="CV283" s="57"/>
      <c r="CW283" s="57"/>
      <c r="CX283" s="57"/>
    </row>
    <row r="284" spans="1:102" s="22" customFormat="1" ht="30.75" hidden="1" customHeight="1" x14ac:dyDescent="0.3">
      <c r="A284" s="86">
        <f t="shared" si="9"/>
        <v>43383</v>
      </c>
      <c r="B284" s="78">
        <f t="shared" si="8"/>
        <v>41</v>
      </c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7"/>
      <c r="Y284" s="87"/>
      <c r="Z284" s="87"/>
      <c r="AA284" s="87"/>
      <c r="AB284" s="72"/>
      <c r="AC284" s="72"/>
      <c r="AD284" s="72"/>
      <c r="AE284" s="72"/>
      <c r="AF284" s="72"/>
      <c r="AG284" s="72"/>
      <c r="AH284" s="72"/>
      <c r="AI284" s="57"/>
      <c r="AJ284" s="57"/>
      <c r="AK284" s="57"/>
      <c r="AL284" s="57"/>
      <c r="AM284" s="57"/>
      <c r="AN284" s="57"/>
      <c r="AO284" s="57"/>
      <c r="AP284" s="57"/>
      <c r="AQ284" s="57"/>
      <c r="AR284" s="57"/>
      <c r="AS284" s="57"/>
      <c r="AT284" s="57"/>
      <c r="AU284" s="57"/>
      <c r="AV284" s="57"/>
      <c r="AW284" s="57"/>
      <c r="AX284" s="57"/>
      <c r="AY284" s="57"/>
      <c r="AZ284" s="57"/>
      <c r="BA284" s="57"/>
      <c r="BB284" s="57"/>
      <c r="BC284" s="57"/>
      <c r="BD284" s="57"/>
      <c r="BE284" s="57"/>
      <c r="BF284" s="57"/>
      <c r="BG284" s="57"/>
      <c r="BH284" s="57"/>
      <c r="BI284" s="57"/>
      <c r="BJ284" s="57"/>
      <c r="BK284" s="57"/>
      <c r="BL284" s="57"/>
      <c r="BM284" s="57"/>
      <c r="BN284" s="57"/>
      <c r="BO284" s="57"/>
      <c r="BP284" s="57"/>
      <c r="BQ284" s="57"/>
      <c r="BR284" s="57"/>
      <c r="BS284" s="57"/>
      <c r="BT284" s="57"/>
      <c r="BU284" s="57"/>
      <c r="BV284" s="57"/>
      <c r="BW284" s="57"/>
      <c r="BX284" s="57"/>
      <c r="BY284" s="57"/>
      <c r="BZ284" s="57"/>
      <c r="CA284" s="57"/>
      <c r="CB284" s="57"/>
      <c r="CC284" s="57"/>
      <c r="CD284" s="57"/>
      <c r="CE284" s="57"/>
      <c r="CF284" s="57"/>
      <c r="CG284" s="57"/>
      <c r="CH284" s="57"/>
      <c r="CI284" s="57"/>
      <c r="CJ284" s="57"/>
      <c r="CK284" s="57"/>
      <c r="CL284" s="57"/>
      <c r="CM284" s="57"/>
      <c r="CN284" s="57"/>
      <c r="CO284" s="57"/>
      <c r="CP284" s="57"/>
      <c r="CQ284" s="57"/>
      <c r="CR284" s="57"/>
      <c r="CS284" s="57"/>
      <c r="CT284" s="57"/>
      <c r="CU284" s="57"/>
      <c r="CV284" s="57"/>
      <c r="CW284" s="57"/>
      <c r="CX284" s="57"/>
    </row>
    <row r="285" spans="1:102" s="22" customFormat="1" ht="30.75" hidden="1" customHeight="1" x14ac:dyDescent="0.3">
      <c r="A285" s="86">
        <f t="shared" si="9"/>
        <v>43384</v>
      </c>
      <c r="B285" s="78">
        <f t="shared" si="8"/>
        <v>41</v>
      </c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  <c r="Z285" s="87"/>
      <c r="AA285" s="87"/>
      <c r="AB285" s="72"/>
      <c r="AC285" s="72"/>
      <c r="AD285" s="72"/>
      <c r="AE285" s="72"/>
      <c r="AF285" s="72"/>
      <c r="AG285" s="72"/>
      <c r="AH285" s="72"/>
      <c r="AI285" s="57"/>
      <c r="AJ285" s="57"/>
      <c r="AK285" s="57"/>
      <c r="AL285" s="57"/>
      <c r="AM285" s="57"/>
      <c r="AN285" s="57"/>
      <c r="AO285" s="57"/>
      <c r="AP285" s="57"/>
      <c r="AQ285" s="57"/>
      <c r="AR285" s="57"/>
      <c r="AS285" s="57"/>
      <c r="AT285" s="57"/>
      <c r="AU285" s="57"/>
      <c r="AV285" s="57"/>
      <c r="AW285" s="57"/>
      <c r="AX285" s="57"/>
      <c r="AY285" s="57"/>
      <c r="AZ285" s="57"/>
      <c r="BA285" s="57"/>
      <c r="BB285" s="57"/>
      <c r="BC285" s="57"/>
      <c r="BD285" s="57"/>
      <c r="BE285" s="57"/>
      <c r="BF285" s="57"/>
      <c r="BG285" s="57"/>
      <c r="BH285" s="57"/>
      <c r="BI285" s="57"/>
      <c r="BJ285" s="57"/>
      <c r="BK285" s="57"/>
      <c r="BL285" s="57"/>
      <c r="BM285" s="57"/>
      <c r="BN285" s="57"/>
      <c r="BO285" s="57"/>
      <c r="BP285" s="57"/>
      <c r="BQ285" s="57"/>
      <c r="BR285" s="57"/>
      <c r="BS285" s="57"/>
      <c r="BT285" s="57"/>
      <c r="BU285" s="57"/>
      <c r="BV285" s="57"/>
      <c r="BW285" s="57"/>
      <c r="BX285" s="57"/>
      <c r="BY285" s="57"/>
      <c r="BZ285" s="57"/>
      <c r="CA285" s="57"/>
      <c r="CB285" s="57"/>
      <c r="CC285" s="57"/>
      <c r="CD285" s="57"/>
      <c r="CE285" s="57"/>
      <c r="CF285" s="57"/>
      <c r="CG285" s="57"/>
      <c r="CH285" s="57"/>
      <c r="CI285" s="57"/>
      <c r="CJ285" s="57"/>
      <c r="CK285" s="57"/>
      <c r="CL285" s="57"/>
      <c r="CM285" s="57"/>
      <c r="CN285" s="57"/>
      <c r="CO285" s="57"/>
      <c r="CP285" s="57"/>
      <c r="CQ285" s="57"/>
      <c r="CR285" s="57"/>
      <c r="CS285" s="57"/>
      <c r="CT285" s="57"/>
      <c r="CU285" s="57"/>
      <c r="CV285" s="57"/>
      <c r="CW285" s="57"/>
      <c r="CX285" s="57"/>
    </row>
    <row r="286" spans="1:102" s="22" customFormat="1" ht="30.75" hidden="1" customHeight="1" x14ac:dyDescent="0.3">
      <c r="A286" s="86">
        <f t="shared" si="9"/>
        <v>43385</v>
      </c>
      <c r="B286" s="78">
        <f t="shared" si="8"/>
        <v>41</v>
      </c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7"/>
      <c r="W286" s="87"/>
      <c r="X286" s="87"/>
      <c r="Y286" s="87"/>
      <c r="Z286" s="87"/>
      <c r="AA286" s="87"/>
      <c r="AB286" s="72"/>
      <c r="AC286" s="72"/>
      <c r="AD286" s="72"/>
      <c r="AE286" s="72"/>
      <c r="AF286" s="72"/>
      <c r="AG286" s="72"/>
      <c r="AH286" s="72"/>
      <c r="AI286" s="57"/>
      <c r="AJ286" s="57"/>
      <c r="AK286" s="57"/>
      <c r="AL286" s="57"/>
      <c r="AM286" s="57"/>
      <c r="AN286" s="57"/>
      <c r="AO286" s="57"/>
      <c r="AP286" s="57"/>
      <c r="AQ286" s="57"/>
      <c r="AR286" s="57"/>
      <c r="AS286" s="57"/>
      <c r="AT286" s="57"/>
      <c r="AU286" s="57"/>
      <c r="AV286" s="57"/>
      <c r="AW286" s="57"/>
      <c r="AX286" s="57"/>
      <c r="AY286" s="57"/>
      <c r="AZ286" s="57"/>
      <c r="BA286" s="57"/>
      <c r="BB286" s="57"/>
      <c r="BC286" s="57"/>
      <c r="BD286" s="57"/>
      <c r="BE286" s="57"/>
      <c r="BF286" s="57"/>
      <c r="BG286" s="57"/>
      <c r="BH286" s="57"/>
      <c r="BI286" s="57"/>
      <c r="BJ286" s="57"/>
      <c r="BK286" s="57"/>
      <c r="BL286" s="57"/>
      <c r="BM286" s="57"/>
      <c r="BN286" s="57"/>
      <c r="BO286" s="57"/>
      <c r="BP286" s="57"/>
      <c r="BQ286" s="57"/>
      <c r="BR286" s="57"/>
      <c r="BS286" s="57"/>
      <c r="BT286" s="57"/>
      <c r="BU286" s="57"/>
      <c r="BV286" s="57"/>
      <c r="BW286" s="57"/>
      <c r="BX286" s="57"/>
      <c r="BY286" s="57"/>
      <c r="BZ286" s="57"/>
      <c r="CA286" s="57"/>
      <c r="CB286" s="57"/>
      <c r="CC286" s="57"/>
      <c r="CD286" s="57"/>
      <c r="CE286" s="57"/>
      <c r="CF286" s="57"/>
      <c r="CG286" s="57"/>
      <c r="CH286" s="57"/>
      <c r="CI286" s="57"/>
      <c r="CJ286" s="57"/>
      <c r="CK286" s="57"/>
      <c r="CL286" s="57"/>
      <c r="CM286" s="57"/>
      <c r="CN286" s="57"/>
      <c r="CO286" s="57"/>
      <c r="CP286" s="57"/>
      <c r="CQ286" s="57"/>
      <c r="CR286" s="57"/>
      <c r="CS286" s="57"/>
      <c r="CT286" s="57"/>
      <c r="CU286" s="57"/>
      <c r="CV286" s="57"/>
      <c r="CW286" s="57"/>
      <c r="CX286" s="57"/>
    </row>
    <row r="287" spans="1:102" s="22" customFormat="1" ht="30.75" hidden="1" customHeight="1" x14ac:dyDescent="0.3">
      <c r="A287" s="86">
        <f t="shared" si="9"/>
        <v>43386</v>
      </c>
      <c r="B287" s="78">
        <f t="shared" si="8"/>
        <v>41</v>
      </c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7"/>
      <c r="Y287" s="87"/>
      <c r="Z287" s="87"/>
      <c r="AA287" s="87"/>
      <c r="AB287" s="72"/>
      <c r="AC287" s="72"/>
      <c r="AD287" s="72"/>
      <c r="AE287" s="72"/>
      <c r="AF287" s="72"/>
      <c r="AG287" s="72"/>
      <c r="AH287" s="72"/>
      <c r="AI287" s="57"/>
      <c r="AJ287" s="57"/>
      <c r="AK287" s="57"/>
      <c r="AL287" s="57"/>
      <c r="AM287" s="57"/>
      <c r="AN287" s="57"/>
      <c r="AO287" s="57"/>
      <c r="AP287" s="57"/>
      <c r="AQ287" s="57"/>
      <c r="AR287" s="57"/>
      <c r="AS287" s="57"/>
      <c r="AT287" s="57"/>
      <c r="AU287" s="57"/>
      <c r="AV287" s="57"/>
      <c r="AW287" s="57"/>
      <c r="AX287" s="57"/>
      <c r="AY287" s="57"/>
      <c r="AZ287" s="57"/>
      <c r="BA287" s="57"/>
      <c r="BB287" s="57"/>
      <c r="BC287" s="57"/>
      <c r="BD287" s="57"/>
      <c r="BE287" s="57"/>
      <c r="BF287" s="57"/>
      <c r="BG287" s="57"/>
      <c r="BH287" s="57"/>
      <c r="BI287" s="57"/>
      <c r="BJ287" s="57"/>
      <c r="BK287" s="57"/>
      <c r="BL287" s="57"/>
      <c r="BM287" s="57"/>
      <c r="BN287" s="57"/>
      <c r="BO287" s="57"/>
      <c r="BP287" s="57"/>
      <c r="BQ287" s="57"/>
      <c r="BR287" s="57"/>
      <c r="BS287" s="57"/>
      <c r="BT287" s="57"/>
      <c r="BU287" s="57"/>
      <c r="BV287" s="57"/>
      <c r="BW287" s="57"/>
      <c r="BX287" s="57"/>
      <c r="BY287" s="57"/>
      <c r="BZ287" s="57"/>
      <c r="CA287" s="57"/>
      <c r="CB287" s="57"/>
      <c r="CC287" s="57"/>
      <c r="CD287" s="57"/>
      <c r="CE287" s="57"/>
      <c r="CF287" s="57"/>
      <c r="CG287" s="57"/>
      <c r="CH287" s="57"/>
      <c r="CI287" s="57"/>
      <c r="CJ287" s="57"/>
      <c r="CK287" s="57"/>
      <c r="CL287" s="57"/>
      <c r="CM287" s="57"/>
      <c r="CN287" s="57"/>
      <c r="CO287" s="57"/>
      <c r="CP287" s="57"/>
      <c r="CQ287" s="57"/>
      <c r="CR287" s="57"/>
      <c r="CS287" s="57"/>
      <c r="CT287" s="57"/>
      <c r="CU287" s="57"/>
      <c r="CV287" s="57"/>
      <c r="CW287" s="57"/>
      <c r="CX287" s="57"/>
    </row>
    <row r="288" spans="1:102" s="22" customFormat="1" ht="30.75" hidden="1" customHeight="1" x14ac:dyDescent="0.3">
      <c r="A288" s="86">
        <f t="shared" si="9"/>
        <v>43387</v>
      </c>
      <c r="B288" s="78">
        <f t="shared" si="8"/>
        <v>41</v>
      </c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7"/>
      <c r="Y288" s="87"/>
      <c r="Z288" s="87"/>
      <c r="AA288" s="87"/>
      <c r="AB288" s="72"/>
      <c r="AC288" s="72"/>
      <c r="AD288" s="72"/>
      <c r="AE288" s="72"/>
      <c r="AF288" s="72"/>
      <c r="AG288" s="72"/>
      <c r="AH288" s="72"/>
      <c r="AI288" s="57"/>
      <c r="AJ288" s="57"/>
      <c r="AK288" s="57"/>
      <c r="AL288" s="57"/>
      <c r="AM288" s="57"/>
      <c r="AN288" s="57"/>
      <c r="AO288" s="57"/>
      <c r="AP288" s="57"/>
      <c r="AQ288" s="57"/>
      <c r="AR288" s="57"/>
      <c r="AS288" s="57"/>
      <c r="AT288" s="57"/>
      <c r="AU288" s="57"/>
      <c r="AV288" s="57"/>
      <c r="AW288" s="57"/>
      <c r="AX288" s="57"/>
      <c r="AY288" s="57"/>
      <c r="AZ288" s="57"/>
      <c r="BA288" s="57"/>
      <c r="BB288" s="57"/>
      <c r="BC288" s="57"/>
      <c r="BD288" s="57"/>
      <c r="BE288" s="57"/>
      <c r="BF288" s="57"/>
      <c r="BG288" s="57"/>
      <c r="BH288" s="57"/>
      <c r="BI288" s="57"/>
      <c r="BJ288" s="57"/>
      <c r="BK288" s="57"/>
      <c r="BL288" s="57"/>
      <c r="BM288" s="57"/>
      <c r="BN288" s="57"/>
      <c r="BO288" s="57"/>
      <c r="BP288" s="57"/>
      <c r="BQ288" s="57"/>
      <c r="BR288" s="57"/>
      <c r="BS288" s="57"/>
      <c r="BT288" s="57"/>
      <c r="BU288" s="57"/>
      <c r="BV288" s="57"/>
      <c r="BW288" s="57"/>
      <c r="BX288" s="57"/>
      <c r="BY288" s="57"/>
      <c r="BZ288" s="57"/>
      <c r="CA288" s="57"/>
      <c r="CB288" s="57"/>
      <c r="CC288" s="57"/>
      <c r="CD288" s="57"/>
      <c r="CE288" s="57"/>
      <c r="CF288" s="57"/>
      <c r="CG288" s="57"/>
      <c r="CH288" s="57"/>
      <c r="CI288" s="57"/>
      <c r="CJ288" s="57"/>
      <c r="CK288" s="57"/>
      <c r="CL288" s="57"/>
      <c r="CM288" s="57"/>
      <c r="CN288" s="57"/>
      <c r="CO288" s="57"/>
      <c r="CP288" s="57"/>
      <c r="CQ288" s="57"/>
      <c r="CR288" s="57"/>
      <c r="CS288" s="57"/>
      <c r="CT288" s="57"/>
      <c r="CU288" s="57"/>
      <c r="CV288" s="57"/>
      <c r="CW288" s="57"/>
      <c r="CX288" s="57"/>
    </row>
    <row r="289" spans="1:102" s="22" customFormat="1" ht="30.75" hidden="1" customHeight="1" x14ac:dyDescent="0.3">
      <c r="A289" s="86">
        <f t="shared" si="9"/>
        <v>43388</v>
      </c>
      <c r="B289" s="78">
        <f t="shared" si="8"/>
        <v>42</v>
      </c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7"/>
      <c r="W289" s="87"/>
      <c r="X289" s="87"/>
      <c r="Y289" s="87"/>
      <c r="Z289" s="87"/>
      <c r="AA289" s="87"/>
      <c r="AB289" s="72"/>
      <c r="AC289" s="72"/>
      <c r="AD289" s="72"/>
      <c r="AE289" s="72"/>
      <c r="AF289" s="72"/>
      <c r="AG289" s="72"/>
      <c r="AH289" s="72"/>
      <c r="AI289" s="57"/>
      <c r="AJ289" s="57"/>
      <c r="AK289" s="57"/>
      <c r="AL289" s="57"/>
      <c r="AM289" s="57"/>
      <c r="AN289" s="57"/>
      <c r="AO289" s="57"/>
      <c r="AP289" s="57"/>
      <c r="AQ289" s="57"/>
      <c r="AR289" s="57"/>
      <c r="AS289" s="57"/>
      <c r="AT289" s="57"/>
      <c r="AU289" s="57"/>
      <c r="AV289" s="57"/>
      <c r="AW289" s="57"/>
      <c r="AX289" s="57"/>
      <c r="AY289" s="57"/>
      <c r="AZ289" s="57"/>
      <c r="BA289" s="57"/>
      <c r="BB289" s="57"/>
      <c r="BC289" s="57"/>
      <c r="BD289" s="57"/>
      <c r="BE289" s="57"/>
      <c r="BF289" s="57"/>
      <c r="BG289" s="57"/>
      <c r="BH289" s="57"/>
      <c r="BI289" s="57"/>
      <c r="BJ289" s="57"/>
      <c r="BK289" s="57"/>
      <c r="BL289" s="57"/>
      <c r="BM289" s="57"/>
      <c r="BN289" s="57"/>
      <c r="BO289" s="57"/>
      <c r="BP289" s="57"/>
      <c r="BQ289" s="57"/>
      <c r="BR289" s="57"/>
      <c r="BS289" s="57"/>
      <c r="BT289" s="57"/>
      <c r="BU289" s="57"/>
      <c r="BV289" s="57"/>
      <c r="BW289" s="57"/>
      <c r="BX289" s="57"/>
      <c r="BY289" s="57"/>
      <c r="BZ289" s="57"/>
      <c r="CA289" s="57"/>
      <c r="CB289" s="57"/>
      <c r="CC289" s="57"/>
      <c r="CD289" s="57"/>
      <c r="CE289" s="57"/>
      <c r="CF289" s="57"/>
      <c r="CG289" s="57"/>
      <c r="CH289" s="57"/>
      <c r="CI289" s="57"/>
      <c r="CJ289" s="57"/>
      <c r="CK289" s="57"/>
      <c r="CL289" s="57"/>
      <c r="CM289" s="57"/>
      <c r="CN289" s="57"/>
      <c r="CO289" s="57"/>
      <c r="CP289" s="57"/>
      <c r="CQ289" s="57"/>
      <c r="CR289" s="57"/>
      <c r="CS289" s="57"/>
      <c r="CT289" s="57"/>
      <c r="CU289" s="57"/>
      <c r="CV289" s="57"/>
      <c r="CW289" s="57"/>
      <c r="CX289" s="57"/>
    </row>
    <row r="290" spans="1:102" s="22" customFormat="1" ht="30.75" hidden="1" customHeight="1" x14ac:dyDescent="0.3">
      <c r="A290" s="86">
        <f t="shared" si="9"/>
        <v>43389</v>
      </c>
      <c r="B290" s="78">
        <f t="shared" si="8"/>
        <v>42</v>
      </c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7"/>
      <c r="W290" s="87"/>
      <c r="X290" s="87"/>
      <c r="Y290" s="87"/>
      <c r="Z290" s="87"/>
      <c r="AA290" s="87"/>
      <c r="AB290" s="72"/>
      <c r="AC290" s="72"/>
      <c r="AD290" s="72"/>
      <c r="AE290" s="72"/>
      <c r="AF290" s="72"/>
      <c r="AG290" s="72"/>
      <c r="AH290" s="72"/>
      <c r="AI290" s="57"/>
      <c r="AJ290" s="57"/>
      <c r="AK290" s="57"/>
      <c r="AL290" s="57"/>
      <c r="AM290" s="57"/>
      <c r="AN290" s="57"/>
      <c r="AO290" s="57"/>
      <c r="AP290" s="57"/>
      <c r="AQ290" s="57"/>
      <c r="AR290" s="57"/>
      <c r="AS290" s="57"/>
      <c r="AT290" s="57"/>
      <c r="AU290" s="57"/>
      <c r="AV290" s="57"/>
      <c r="AW290" s="57"/>
      <c r="AX290" s="57"/>
      <c r="AY290" s="57"/>
      <c r="AZ290" s="57"/>
      <c r="BA290" s="57"/>
      <c r="BB290" s="57"/>
      <c r="BC290" s="57"/>
      <c r="BD290" s="57"/>
      <c r="BE290" s="57"/>
      <c r="BF290" s="57"/>
      <c r="BG290" s="57"/>
      <c r="BH290" s="57"/>
      <c r="BI290" s="57"/>
      <c r="BJ290" s="57"/>
      <c r="BK290" s="57"/>
      <c r="BL290" s="57"/>
      <c r="BM290" s="57"/>
      <c r="BN290" s="57"/>
      <c r="BO290" s="57"/>
      <c r="BP290" s="57"/>
      <c r="BQ290" s="57"/>
      <c r="BR290" s="57"/>
      <c r="BS290" s="57"/>
      <c r="BT290" s="57"/>
      <c r="BU290" s="57"/>
      <c r="BV290" s="57"/>
      <c r="BW290" s="57"/>
      <c r="BX290" s="57"/>
      <c r="BY290" s="57"/>
      <c r="BZ290" s="57"/>
      <c r="CA290" s="57"/>
      <c r="CB290" s="57"/>
      <c r="CC290" s="57"/>
      <c r="CD290" s="57"/>
      <c r="CE290" s="57"/>
      <c r="CF290" s="57"/>
      <c r="CG290" s="57"/>
      <c r="CH290" s="57"/>
      <c r="CI290" s="57"/>
      <c r="CJ290" s="57"/>
      <c r="CK290" s="57"/>
      <c r="CL290" s="57"/>
      <c r="CM290" s="57"/>
      <c r="CN290" s="57"/>
      <c r="CO290" s="57"/>
      <c r="CP290" s="57"/>
      <c r="CQ290" s="57"/>
      <c r="CR290" s="57"/>
      <c r="CS290" s="57"/>
      <c r="CT290" s="57"/>
      <c r="CU290" s="57"/>
      <c r="CV290" s="57"/>
      <c r="CW290" s="57"/>
      <c r="CX290" s="57"/>
    </row>
    <row r="291" spans="1:102" s="22" customFormat="1" ht="30.75" hidden="1" customHeight="1" x14ac:dyDescent="0.3">
      <c r="A291" s="86">
        <f t="shared" si="9"/>
        <v>43390</v>
      </c>
      <c r="B291" s="78">
        <f t="shared" si="8"/>
        <v>42</v>
      </c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7"/>
      <c r="W291" s="87"/>
      <c r="X291" s="87"/>
      <c r="Y291" s="87"/>
      <c r="Z291" s="87"/>
      <c r="AA291" s="87"/>
      <c r="AB291" s="72"/>
      <c r="AC291" s="72"/>
      <c r="AD291" s="72"/>
      <c r="AE291" s="72"/>
      <c r="AF291" s="72"/>
      <c r="AG291" s="72"/>
      <c r="AH291" s="72"/>
      <c r="AI291" s="57"/>
      <c r="AJ291" s="57"/>
      <c r="AK291" s="57"/>
      <c r="AL291" s="57"/>
      <c r="AM291" s="57"/>
      <c r="AN291" s="57"/>
      <c r="AO291" s="57"/>
      <c r="AP291" s="57"/>
      <c r="AQ291" s="57"/>
      <c r="AR291" s="57"/>
      <c r="AS291" s="57"/>
      <c r="AT291" s="57"/>
      <c r="AU291" s="57"/>
      <c r="AV291" s="57"/>
      <c r="AW291" s="57"/>
      <c r="AX291" s="57"/>
      <c r="AY291" s="57"/>
      <c r="AZ291" s="57"/>
      <c r="BA291" s="57"/>
      <c r="BB291" s="57"/>
      <c r="BC291" s="57"/>
      <c r="BD291" s="57"/>
      <c r="BE291" s="57"/>
      <c r="BF291" s="57"/>
      <c r="BG291" s="57"/>
      <c r="BH291" s="57"/>
      <c r="BI291" s="57"/>
      <c r="BJ291" s="57"/>
      <c r="BK291" s="57"/>
      <c r="BL291" s="57"/>
      <c r="BM291" s="57"/>
      <c r="BN291" s="57"/>
      <c r="BO291" s="57"/>
      <c r="BP291" s="57"/>
      <c r="BQ291" s="57"/>
      <c r="BR291" s="57"/>
      <c r="BS291" s="57"/>
      <c r="BT291" s="57"/>
      <c r="BU291" s="57"/>
      <c r="BV291" s="57"/>
      <c r="BW291" s="57"/>
      <c r="BX291" s="57"/>
      <c r="BY291" s="57"/>
      <c r="BZ291" s="57"/>
      <c r="CA291" s="57"/>
      <c r="CB291" s="57"/>
      <c r="CC291" s="57"/>
      <c r="CD291" s="57"/>
      <c r="CE291" s="57"/>
      <c r="CF291" s="57"/>
      <c r="CG291" s="57"/>
      <c r="CH291" s="57"/>
      <c r="CI291" s="57"/>
      <c r="CJ291" s="57"/>
      <c r="CK291" s="57"/>
      <c r="CL291" s="57"/>
      <c r="CM291" s="57"/>
      <c r="CN291" s="57"/>
      <c r="CO291" s="57"/>
      <c r="CP291" s="57"/>
      <c r="CQ291" s="57"/>
      <c r="CR291" s="57"/>
      <c r="CS291" s="57"/>
      <c r="CT291" s="57"/>
      <c r="CU291" s="57"/>
      <c r="CV291" s="57"/>
      <c r="CW291" s="57"/>
      <c r="CX291" s="57"/>
    </row>
    <row r="292" spans="1:102" s="22" customFormat="1" ht="30.75" hidden="1" customHeight="1" x14ac:dyDescent="0.3">
      <c r="A292" s="86">
        <f t="shared" si="9"/>
        <v>43391</v>
      </c>
      <c r="B292" s="78">
        <f t="shared" si="8"/>
        <v>42</v>
      </c>
      <c r="C292" s="87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7"/>
      <c r="W292" s="87"/>
      <c r="X292" s="87"/>
      <c r="Y292" s="87"/>
      <c r="Z292" s="87"/>
      <c r="AA292" s="87"/>
      <c r="AB292" s="72"/>
      <c r="AC292" s="72"/>
      <c r="AD292" s="72"/>
      <c r="AE292" s="72"/>
      <c r="AF292" s="72"/>
      <c r="AG292" s="72"/>
      <c r="AH292" s="72"/>
      <c r="AI292" s="57"/>
      <c r="AJ292" s="57"/>
      <c r="AK292" s="57"/>
      <c r="AL292" s="57"/>
      <c r="AM292" s="57"/>
      <c r="AN292" s="57"/>
      <c r="AO292" s="57"/>
      <c r="AP292" s="57"/>
      <c r="AQ292" s="57"/>
      <c r="AR292" s="57"/>
      <c r="AS292" s="57"/>
      <c r="AT292" s="57"/>
      <c r="AU292" s="57"/>
      <c r="AV292" s="57"/>
      <c r="AW292" s="57"/>
      <c r="AX292" s="57"/>
      <c r="AY292" s="57"/>
      <c r="AZ292" s="57"/>
      <c r="BA292" s="57"/>
      <c r="BB292" s="57"/>
      <c r="BC292" s="57"/>
      <c r="BD292" s="57"/>
      <c r="BE292" s="57"/>
      <c r="BF292" s="57"/>
      <c r="BG292" s="57"/>
      <c r="BH292" s="57"/>
      <c r="BI292" s="57"/>
      <c r="BJ292" s="57"/>
      <c r="BK292" s="57"/>
      <c r="BL292" s="57"/>
      <c r="BM292" s="57"/>
      <c r="BN292" s="57"/>
      <c r="BO292" s="57"/>
      <c r="BP292" s="57"/>
      <c r="BQ292" s="57"/>
      <c r="BR292" s="57"/>
      <c r="BS292" s="57"/>
      <c r="BT292" s="57"/>
      <c r="BU292" s="57"/>
      <c r="BV292" s="57"/>
      <c r="BW292" s="57"/>
      <c r="BX292" s="57"/>
      <c r="BY292" s="57"/>
      <c r="BZ292" s="57"/>
      <c r="CA292" s="57"/>
      <c r="CB292" s="57"/>
      <c r="CC292" s="57"/>
      <c r="CD292" s="57"/>
      <c r="CE292" s="57"/>
      <c r="CF292" s="57"/>
      <c r="CG292" s="57"/>
      <c r="CH292" s="57"/>
      <c r="CI292" s="57"/>
      <c r="CJ292" s="57"/>
      <c r="CK292" s="57"/>
      <c r="CL292" s="57"/>
      <c r="CM292" s="57"/>
      <c r="CN292" s="57"/>
      <c r="CO292" s="57"/>
      <c r="CP292" s="57"/>
      <c r="CQ292" s="57"/>
      <c r="CR292" s="57"/>
      <c r="CS292" s="57"/>
      <c r="CT292" s="57"/>
      <c r="CU292" s="57"/>
      <c r="CV292" s="57"/>
      <c r="CW292" s="57"/>
      <c r="CX292" s="57"/>
    </row>
    <row r="293" spans="1:102" s="22" customFormat="1" ht="30.75" hidden="1" customHeight="1" x14ac:dyDescent="0.3">
      <c r="A293" s="86">
        <f t="shared" si="9"/>
        <v>43392</v>
      </c>
      <c r="B293" s="78">
        <f t="shared" si="8"/>
        <v>42</v>
      </c>
      <c r="C293" s="87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7"/>
      <c r="W293" s="87"/>
      <c r="X293" s="87"/>
      <c r="Y293" s="87"/>
      <c r="Z293" s="87"/>
      <c r="AA293" s="87"/>
      <c r="AB293" s="72"/>
      <c r="AC293" s="72"/>
      <c r="AD293" s="72"/>
      <c r="AE293" s="72"/>
      <c r="AF293" s="72"/>
      <c r="AG293" s="72"/>
      <c r="AH293" s="72"/>
      <c r="AI293" s="57"/>
      <c r="AJ293" s="57"/>
      <c r="AK293" s="57"/>
      <c r="AL293" s="57"/>
      <c r="AM293" s="57"/>
      <c r="AN293" s="57"/>
      <c r="AO293" s="57"/>
      <c r="AP293" s="57"/>
      <c r="AQ293" s="57"/>
      <c r="AR293" s="57"/>
      <c r="AS293" s="57"/>
      <c r="AT293" s="57"/>
      <c r="AU293" s="57"/>
      <c r="AV293" s="57"/>
      <c r="AW293" s="57"/>
      <c r="AX293" s="57"/>
      <c r="AY293" s="57"/>
      <c r="AZ293" s="57"/>
      <c r="BA293" s="57"/>
      <c r="BB293" s="57"/>
      <c r="BC293" s="57"/>
      <c r="BD293" s="57"/>
      <c r="BE293" s="57"/>
      <c r="BF293" s="57"/>
      <c r="BG293" s="57"/>
      <c r="BH293" s="57"/>
      <c r="BI293" s="57"/>
      <c r="BJ293" s="57"/>
      <c r="BK293" s="57"/>
      <c r="BL293" s="57"/>
      <c r="BM293" s="57"/>
      <c r="BN293" s="57"/>
      <c r="BO293" s="57"/>
      <c r="BP293" s="57"/>
      <c r="BQ293" s="57"/>
      <c r="BR293" s="57"/>
      <c r="BS293" s="57"/>
      <c r="BT293" s="57"/>
      <c r="BU293" s="57"/>
      <c r="BV293" s="57"/>
      <c r="BW293" s="57"/>
      <c r="BX293" s="57"/>
      <c r="BY293" s="57"/>
      <c r="BZ293" s="57"/>
      <c r="CA293" s="57"/>
      <c r="CB293" s="57"/>
      <c r="CC293" s="57"/>
      <c r="CD293" s="57"/>
      <c r="CE293" s="57"/>
      <c r="CF293" s="57"/>
      <c r="CG293" s="57"/>
      <c r="CH293" s="57"/>
      <c r="CI293" s="57"/>
      <c r="CJ293" s="57"/>
      <c r="CK293" s="57"/>
      <c r="CL293" s="57"/>
      <c r="CM293" s="57"/>
      <c r="CN293" s="57"/>
      <c r="CO293" s="57"/>
      <c r="CP293" s="57"/>
      <c r="CQ293" s="57"/>
      <c r="CR293" s="57"/>
      <c r="CS293" s="57"/>
      <c r="CT293" s="57"/>
      <c r="CU293" s="57"/>
      <c r="CV293" s="57"/>
      <c r="CW293" s="57"/>
      <c r="CX293" s="57"/>
    </row>
    <row r="294" spans="1:102" s="22" customFormat="1" ht="30.75" hidden="1" customHeight="1" x14ac:dyDescent="0.3">
      <c r="A294" s="86">
        <f t="shared" si="9"/>
        <v>43393</v>
      </c>
      <c r="B294" s="78">
        <f t="shared" si="8"/>
        <v>42</v>
      </c>
      <c r="C294" s="87"/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87"/>
      <c r="W294" s="87"/>
      <c r="X294" s="87"/>
      <c r="Y294" s="87"/>
      <c r="Z294" s="87"/>
      <c r="AA294" s="87"/>
      <c r="AB294" s="72"/>
      <c r="AC294" s="72"/>
      <c r="AD294" s="72"/>
      <c r="AE294" s="72"/>
      <c r="AF294" s="72"/>
      <c r="AG294" s="72"/>
      <c r="AH294" s="72"/>
      <c r="AI294" s="57"/>
      <c r="AJ294" s="57"/>
      <c r="AK294" s="57"/>
      <c r="AL294" s="57"/>
      <c r="AM294" s="57"/>
      <c r="AN294" s="57"/>
      <c r="AO294" s="57"/>
      <c r="AP294" s="57"/>
      <c r="AQ294" s="57"/>
      <c r="AR294" s="57"/>
      <c r="AS294" s="57"/>
      <c r="AT294" s="57"/>
      <c r="AU294" s="57"/>
      <c r="AV294" s="57"/>
      <c r="AW294" s="57"/>
      <c r="AX294" s="57"/>
      <c r="AY294" s="57"/>
      <c r="AZ294" s="57"/>
      <c r="BA294" s="57"/>
      <c r="BB294" s="57"/>
      <c r="BC294" s="57"/>
      <c r="BD294" s="57"/>
      <c r="BE294" s="57"/>
      <c r="BF294" s="57"/>
      <c r="BG294" s="57"/>
      <c r="BH294" s="57"/>
      <c r="BI294" s="57"/>
      <c r="BJ294" s="57"/>
      <c r="BK294" s="57"/>
      <c r="BL294" s="57"/>
      <c r="BM294" s="57"/>
      <c r="BN294" s="57"/>
      <c r="BO294" s="57"/>
      <c r="BP294" s="57"/>
      <c r="BQ294" s="57"/>
      <c r="BR294" s="57"/>
      <c r="BS294" s="57"/>
      <c r="BT294" s="57"/>
      <c r="BU294" s="57"/>
      <c r="BV294" s="57"/>
      <c r="BW294" s="57"/>
      <c r="BX294" s="57"/>
      <c r="BY294" s="57"/>
      <c r="BZ294" s="57"/>
      <c r="CA294" s="57"/>
      <c r="CB294" s="57"/>
      <c r="CC294" s="57"/>
      <c r="CD294" s="57"/>
      <c r="CE294" s="57"/>
      <c r="CF294" s="57"/>
      <c r="CG294" s="57"/>
      <c r="CH294" s="57"/>
      <c r="CI294" s="57"/>
      <c r="CJ294" s="57"/>
      <c r="CK294" s="57"/>
      <c r="CL294" s="57"/>
      <c r="CM294" s="57"/>
      <c r="CN294" s="57"/>
      <c r="CO294" s="57"/>
      <c r="CP294" s="57"/>
      <c r="CQ294" s="57"/>
      <c r="CR294" s="57"/>
      <c r="CS294" s="57"/>
      <c r="CT294" s="57"/>
      <c r="CU294" s="57"/>
      <c r="CV294" s="57"/>
      <c r="CW294" s="57"/>
      <c r="CX294" s="57"/>
    </row>
    <row r="295" spans="1:102" s="22" customFormat="1" ht="30.75" hidden="1" customHeight="1" x14ac:dyDescent="0.3">
      <c r="A295" s="86">
        <f t="shared" si="9"/>
        <v>43394</v>
      </c>
      <c r="B295" s="78">
        <f t="shared" si="8"/>
        <v>42</v>
      </c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7"/>
      <c r="W295" s="87"/>
      <c r="X295" s="87"/>
      <c r="Y295" s="87"/>
      <c r="Z295" s="87"/>
      <c r="AA295" s="87"/>
      <c r="AB295" s="72"/>
      <c r="AC295" s="72"/>
      <c r="AD295" s="72"/>
      <c r="AE295" s="72"/>
      <c r="AF295" s="72"/>
      <c r="AG295" s="72"/>
      <c r="AH295" s="72"/>
      <c r="AI295" s="57"/>
      <c r="AJ295" s="57"/>
      <c r="AK295" s="57"/>
      <c r="AL295" s="57"/>
      <c r="AM295" s="57"/>
      <c r="AN295" s="57"/>
      <c r="AO295" s="57"/>
      <c r="AP295" s="57"/>
      <c r="AQ295" s="57"/>
      <c r="AR295" s="57"/>
      <c r="AS295" s="57"/>
      <c r="AT295" s="57"/>
      <c r="AU295" s="57"/>
      <c r="AV295" s="57"/>
      <c r="AW295" s="57"/>
      <c r="AX295" s="57"/>
      <c r="AY295" s="57"/>
      <c r="AZ295" s="57"/>
      <c r="BA295" s="57"/>
      <c r="BB295" s="57"/>
      <c r="BC295" s="57"/>
      <c r="BD295" s="57"/>
      <c r="BE295" s="57"/>
      <c r="BF295" s="57"/>
      <c r="BG295" s="57"/>
      <c r="BH295" s="57"/>
      <c r="BI295" s="57"/>
      <c r="BJ295" s="57"/>
      <c r="BK295" s="57"/>
      <c r="BL295" s="57"/>
      <c r="BM295" s="57"/>
      <c r="BN295" s="57"/>
      <c r="BO295" s="57"/>
      <c r="BP295" s="57"/>
      <c r="BQ295" s="57"/>
      <c r="BR295" s="57"/>
      <c r="BS295" s="57"/>
      <c r="BT295" s="57"/>
      <c r="BU295" s="57"/>
      <c r="BV295" s="57"/>
      <c r="BW295" s="57"/>
      <c r="BX295" s="57"/>
      <c r="BY295" s="57"/>
      <c r="BZ295" s="57"/>
      <c r="CA295" s="57"/>
      <c r="CB295" s="57"/>
      <c r="CC295" s="57"/>
      <c r="CD295" s="57"/>
      <c r="CE295" s="57"/>
      <c r="CF295" s="57"/>
      <c r="CG295" s="57"/>
      <c r="CH295" s="57"/>
      <c r="CI295" s="57"/>
      <c r="CJ295" s="57"/>
      <c r="CK295" s="57"/>
      <c r="CL295" s="57"/>
      <c r="CM295" s="57"/>
      <c r="CN295" s="57"/>
      <c r="CO295" s="57"/>
      <c r="CP295" s="57"/>
      <c r="CQ295" s="57"/>
      <c r="CR295" s="57"/>
      <c r="CS295" s="57"/>
      <c r="CT295" s="57"/>
      <c r="CU295" s="57"/>
      <c r="CV295" s="57"/>
      <c r="CW295" s="57"/>
      <c r="CX295" s="57"/>
    </row>
    <row r="296" spans="1:102" s="22" customFormat="1" ht="30.75" hidden="1" customHeight="1" x14ac:dyDescent="0.3">
      <c r="A296" s="86">
        <f t="shared" si="9"/>
        <v>43395</v>
      </c>
      <c r="B296" s="78">
        <f t="shared" si="8"/>
        <v>43</v>
      </c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7"/>
      <c r="W296" s="87"/>
      <c r="X296" s="87"/>
      <c r="Y296" s="87"/>
      <c r="Z296" s="87"/>
      <c r="AA296" s="87"/>
      <c r="AB296" s="72"/>
      <c r="AC296" s="72"/>
      <c r="AD296" s="72"/>
      <c r="AE296" s="72"/>
      <c r="AF296" s="72"/>
      <c r="AG296" s="72"/>
      <c r="AH296" s="72"/>
      <c r="AI296" s="57"/>
      <c r="AJ296" s="57"/>
      <c r="AK296" s="57"/>
      <c r="AL296" s="57"/>
      <c r="AM296" s="57"/>
      <c r="AN296" s="57"/>
      <c r="AO296" s="57"/>
      <c r="AP296" s="57"/>
      <c r="AQ296" s="57"/>
      <c r="AR296" s="57"/>
      <c r="AS296" s="57"/>
      <c r="AT296" s="57"/>
      <c r="AU296" s="57"/>
      <c r="AV296" s="57"/>
      <c r="AW296" s="57"/>
      <c r="AX296" s="57"/>
      <c r="AY296" s="57"/>
      <c r="AZ296" s="57"/>
      <c r="BA296" s="57"/>
      <c r="BB296" s="57"/>
      <c r="BC296" s="57"/>
      <c r="BD296" s="57"/>
      <c r="BE296" s="57"/>
      <c r="BF296" s="57"/>
      <c r="BG296" s="57"/>
      <c r="BH296" s="57"/>
      <c r="BI296" s="57"/>
      <c r="BJ296" s="57"/>
      <c r="BK296" s="57"/>
      <c r="BL296" s="57"/>
      <c r="BM296" s="57"/>
      <c r="BN296" s="57"/>
      <c r="BO296" s="57"/>
      <c r="BP296" s="57"/>
      <c r="BQ296" s="57"/>
      <c r="BR296" s="57"/>
      <c r="BS296" s="57"/>
      <c r="BT296" s="57"/>
      <c r="BU296" s="57"/>
      <c r="BV296" s="57"/>
      <c r="BW296" s="57"/>
      <c r="BX296" s="57"/>
      <c r="BY296" s="57"/>
      <c r="BZ296" s="57"/>
      <c r="CA296" s="57"/>
      <c r="CB296" s="57"/>
      <c r="CC296" s="57"/>
      <c r="CD296" s="57"/>
      <c r="CE296" s="57"/>
      <c r="CF296" s="57"/>
      <c r="CG296" s="57"/>
      <c r="CH296" s="57"/>
      <c r="CI296" s="57"/>
      <c r="CJ296" s="57"/>
      <c r="CK296" s="57"/>
      <c r="CL296" s="57"/>
      <c r="CM296" s="57"/>
      <c r="CN296" s="57"/>
      <c r="CO296" s="57"/>
      <c r="CP296" s="57"/>
      <c r="CQ296" s="57"/>
      <c r="CR296" s="57"/>
      <c r="CS296" s="57"/>
      <c r="CT296" s="57"/>
      <c r="CU296" s="57"/>
      <c r="CV296" s="57"/>
      <c r="CW296" s="57"/>
      <c r="CX296" s="57"/>
    </row>
    <row r="297" spans="1:102" s="22" customFormat="1" ht="30.75" hidden="1" customHeight="1" x14ac:dyDescent="0.3">
      <c r="A297" s="86">
        <f t="shared" si="9"/>
        <v>43396</v>
      </c>
      <c r="B297" s="78">
        <f t="shared" si="8"/>
        <v>43</v>
      </c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  <c r="AA297" s="87"/>
      <c r="AB297" s="72"/>
      <c r="AC297" s="72"/>
      <c r="AD297" s="72"/>
      <c r="AE297" s="72"/>
      <c r="AF297" s="72"/>
      <c r="AG297" s="72"/>
      <c r="AH297" s="72"/>
      <c r="AI297" s="57"/>
      <c r="AJ297" s="57"/>
      <c r="AK297" s="57"/>
      <c r="AL297" s="57"/>
      <c r="AM297" s="57"/>
      <c r="AN297" s="57"/>
      <c r="AO297" s="57"/>
      <c r="AP297" s="57"/>
      <c r="AQ297" s="57"/>
      <c r="AR297" s="57"/>
      <c r="AS297" s="57"/>
      <c r="AT297" s="57"/>
      <c r="AU297" s="57"/>
      <c r="AV297" s="57"/>
      <c r="AW297" s="57"/>
      <c r="AX297" s="57"/>
      <c r="AY297" s="57"/>
      <c r="AZ297" s="57"/>
      <c r="BA297" s="57"/>
      <c r="BB297" s="57"/>
      <c r="BC297" s="57"/>
      <c r="BD297" s="57"/>
      <c r="BE297" s="57"/>
      <c r="BF297" s="57"/>
      <c r="BG297" s="57"/>
      <c r="BH297" s="57"/>
      <c r="BI297" s="57"/>
      <c r="BJ297" s="57"/>
      <c r="BK297" s="57"/>
      <c r="BL297" s="57"/>
      <c r="BM297" s="57"/>
      <c r="BN297" s="57"/>
      <c r="BO297" s="57"/>
      <c r="BP297" s="57"/>
      <c r="BQ297" s="57"/>
      <c r="BR297" s="57"/>
      <c r="BS297" s="57"/>
      <c r="BT297" s="57"/>
      <c r="BU297" s="57"/>
      <c r="BV297" s="57"/>
      <c r="BW297" s="57"/>
      <c r="BX297" s="57"/>
      <c r="BY297" s="57"/>
      <c r="BZ297" s="57"/>
      <c r="CA297" s="57"/>
      <c r="CB297" s="57"/>
      <c r="CC297" s="57"/>
      <c r="CD297" s="57"/>
      <c r="CE297" s="57"/>
      <c r="CF297" s="57"/>
      <c r="CG297" s="57"/>
      <c r="CH297" s="57"/>
      <c r="CI297" s="57"/>
      <c r="CJ297" s="57"/>
      <c r="CK297" s="57"/>
      <c r="CL297" s="57"/>
      <c r="CM297" s="57"/>
      <c r="CN297" s="57"/>
      <c r="CO297" s="57"/>
      <c r="CP297" s="57"/>
      <c r="CQ297" s="57"/>
      <c r="CR297" s="57"/>
      <c r="CS297" s="57"/>
      <c r="CT297" s="57"/>
      <c r="CU297" s="57"/>
      <c r="CV297" s="57"/>
      <c r="CW297" s="57"/>
      <c r="CX297" s="57"/>
    </row>
    <row r="298" spans="1:102" s="22" customFormat="1" ht="30.75" hidden="1" customHeight="1" x14ac:dyDescent="0.3">
      <c r="A298" s="86">
        <f t="shared" si="9"/>
        <v>43397</v>
      </c>
      <c r="B298" s="78">
        <f t="shared" si="8"/>
        <v>43</v>
      </c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  <c r="AA298" s="87"/>
      <c r="AB298" s="72"/>
      <c r="AC298" s="72"/>
      <c r="AD298" s="72"/>
      <c r="AE298" s="72"/>
      <c r="AF298" s="72"/>
      <c r="AG298" s="72"/>
      <c r="AH298" s="72"/>
      <c r="AI298" s="57"/>
      <c r="AJ298" s="57"/>
      <c r="AK298" s="57"/>
      <c r="AL298" s="57"/>
      <c r="AM298" s="57"/>
      <c r="AN298" s="57"/>
      <c r="AO298" s="57"/>
      <c r="AP298" s="57"/>
      <c r="AQ298" s="57"/>
      <c r="AR298" s="57"/>
      <c r="AS298" s="57"/>
      <c r="AT298" s="57"/>
      <c r="AU298" s="57"/>
      <c r="AV298" s="57"/>
      <c r="AW298" s="57"/>
      <c r="AX298" s="57"/>
      <c r="AY298" s="57"/>
      <c r="AZ298" s="57"/>
      <c r="BA298" s="57"/>
      <c r="BB298" s="57"/>
      <c r="BC298" s="57"/>
      <c r="BD298" s="57"/>
      <c r="BE298" s="57"/>
      <c r="BF298" s="57"/>
      <c r="BG298" s="57"/>
      <c r="BH298" s="57"/>
      <c r="BI298" s="57"/>
      <c r="BJ298" s="57"/>
      <c r="BK298" s="57"/>
      <c r="BL298" s="57"/>
      <c r="BM298" s="57"/>
      <c r="BN298" s="57"/>
      <c r="BO298" s="57"/>
      <c r="BP298" s="57"/>
      <c r="BQ298" s="57"/>
      <c r="BR298" s="57"/>
      <c r="BS298" s="57"/>
      <c r="BT298" s="57"/>
      <c r="BU298" s="57"/>
      <c r="BV298" s="57"/>
      <c r="BW298" s="57"/>
      <c r="BX298" s="57"/>
      <c r="BY298" s="57"/>
      <c r="BZ298" s="57"/>
      <c r="CA298" s="57"/>
      <c r="CB298" s="57"/>
      <c r="CC298" s="57"/>
      <c r="CD298" s="57"/>
      <c r="CE298" s="57"/>
      <c r="CF298" s="57"/>
      <c r="CG298" s="57"/>
      <c r="CH298" s="57"/>
      <c r="CI298" s="57"/>
      <c r="CJ298" s="57"/>
      <c r="CK298" s="57"/>
      <c r="CL298" s="57"/>
      <c r="CM298" s="57"/>
      <c r="CN298" s="57"/>
      <c r="CO298" s="57"/>
      <c r="CP298" s="57"/>
      <c r="CQ298" s="57"/>
      <c r="CR298" s="57"/>
      <c r="CS298" s="57"/>
      <c r="CT298" s="57"/>
      <c r="CU298" s="57"/>
      <c r="CV298" s="57"/>
      <c r="CW298" s="57"/>
      <c r="CX298" s="57"/>
    </row>
    <row r="299" spans="1:102" s="22" customFormat="1" ht="30.75" hidden="1" customHeight="1" x14ac:dyDescent="0.3">
      <c r="A299" s="86">
        <f t="shared" si="9"/>
        <v>43398</v>
      </c>
      <c r="B299" s="78">
        <f t="shared" si="8"/>
        <v>43</v>
      </c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  <c r="W299" s="87"/>
      <c r="X299" s="87"/>
      <c r="Y299" s="87"/>
      <c r="Z299" s="87"/>
      <c r="AA299" s="87"/>
      <c r="AB299" s="72"/>
      <c r="AC299" s="72"/>
      <c r="AD299" s="72"/>
      <c r="AE299" s="72"/>
      <c r="AF299" s="72"/>
      <c r="AG299" s="72"/>
      <c r="AH299" s="72"/>
      <c r="AI299" s="57"/>
      <c r="AJ299" s="57"/>
      <c r="AK299" s="57"/>
      <c r="AL299" s="57"/>
      <c r="AM299" s="57"/>
      <c r="AN299" s="57"/>
      <c r="AO299" s="57"/>
      <c r="AP299" s="57"/>
      <c r="AQ299" s="57"/>
      <c r="AR299" s="57"/>
      <c r="AS299" s="57"/>
      <c r="AT299" s="57"/>
      <c r="AU299" s="57"/>
      <c r="AV299" s="57"/>
      <c r="AW299" s="57"/>
      <c r="AX299" s="57"/>
      <c r="AY299" s="57"/>
      <c r="AZ299" s="57"/>
      <c r="BA299" s="57"/>
      <c r="BB299" s="57"/>
      <c r="BC299" s="57"/>
      <c r="BD299" s="57"/>
      <c r="BE299" s="57"/>
      <c r="BF299" s="57"/>
      <c r="BG299" s="57"/>
      <c r="BH299" s="57"/>
      <c r="BI299" s="57"/>
      <c r="BJ299" s="57"/>
      <c r="BK299" s="57"/>
      <c r="BL299" s="57"/>
      <c r="BM299" s="57"/>
      <c r="BN299" s="57"/>
      <c r="BO299" s="57"/>
      <c r="BP299" s="57"/>
      <c r="BQ299" s="57"/>
      <c r="BR299" s="57"/>
      <c r="BS299" s="57"/>
      <c r="BT299" s="57"/>
      <c r="BU299" s="57"/>
      <c r="BV299" s="57"/>
      <c r="BW299" s="57"/>
      <c r="BX299" s="57"/>
      <c r="BY299" s="57"/>
      <c r="BZ299" s="57"/>
      <c r="CA299" s="57"/>
      <c r="CB299" s="57"/>
      <c r="CC299" s="57"/>
      <c r="CD299" s="57"/>
      <c r="CE299" s="57"/>
      <c r="CF299" s="57"/>
      <c r="CG299" s="57"/>
      <c r="CH299" s="57"/>
      <c r="CI299" s="57"/>
      <c r="CJ299" s="57"/>
      <c r="CK299" s="57"/>
      <c r="CL299" s="57"/>
      <c r="CM299" s="57"/>
      <c r="CN299" s="57"/>
      <c r="CO299" s="57"/>
      <c r="CP299" s="57"/>
      <c r="CQ299" s="57"/>
      <c r="CR299" s="57"/>
      <c r="CS299" s="57"/>
      <c r="CT299" s="57"/>
      <c r="CU299" s="57"/>
      <c r="CV299" s="57"/>
      <c r="CW299" s="57"/>
      <c r="CX299" s="57"/>
    </row>
    <row r="300" spans="1:102" s="22" customFormat="1" ht="30.75" hidden="1" customHeight="1" x14ac:dyDescent="0.3">
      <c r="A300" s="86">
        <f t="shared" si="9"/>
        <v>43399</v>
      </c>
      <c r="B300" s="78">
        <f t="shared" si="8"/>
        <v>43</v>
      </c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  <c r="AA300" s="87"/>
      <c r="AB300" s="72"/>
      <c r="AC300" s="72"/>
      <c r="AD300" s="72"/>
      <c r="AE300" s="72"/>
      <c r="AF300" s="72"/>
      <c r="AG300" s="72"/>
      <c r="AH300" s="72"/>
      <c r="AI300" s="57"/>
      <c r="AJ300" s="57"/>
      <c r="AK300" s="57"/>
      <c r="AL300" s="57"/>
      <c r="AM300" s="57"/>
      <c r="AN300" s="57"/>
      <c r="AO300" s="57"/>
      <c r="AP300" s="57"/>
      <c r="AQ300" s="57"/>
      <c r="AR300" s="57"/>
      <c r="AS300" s="57"/>
      <c r="AT300" s="57"/>
      <c r="AU300" s="57"/>
      <c r="AV300" s="57"/>
      <c r="AW300" s="57"/>
      <c r="AX300" s="57"/>
      <c r="AY300" s="57"/>
      <c r="AZ300" s="57"/>
      <c r="BA300" s="57"/>
      <c r="BB300" s="57"/>
      <c r="BC300" s="57"/>
      <c r="BD300" s="57"/>
      <c r="BE300" s="57"/>
      <c r="BF300" s="57"/>
      <c r="BG300" s="57"/>
      <c r="BH300" s="57"/>
      <c r="BI300" s="57"/>
      <c r="BJ300" s="57"/>
      <c r="BK300" s="57"/>
      <c r="BL300" s="57"/>
      <c r="BM300" s="57"/>
      <c r="BN300" s="57"/>
      <c r="BO300" s="57"/>
      <c r="BP300" s="57"/>
      <c r="BQ300" s="57"/>
      <c r="BR300" s="57"/>
      <c r="BS300" s="57"/>
      <c r="BT300" s="57"/>
      <c r="BU300" s="57"/>
      <c r="BV300" s="57"/>
      <c r="BW300" s="57"/>
      <c r="BX300" s="57"/>
      <c r="BY300" s="57"/>
      <c r="BZ300" s="57"/>
      <c r="CA300" s="57"/>
      <c r="CB300" s="57"/>
      <c r="CC300" s="57"/>
      <c r="CD300" s="57"/>
      <c r="CE300" s="57"/>
      <c r="CF300" s="57"/>
      <c r="CG300" s="57"/>
      <c r="CH300" s="57"/>
      <c r="CI300" s="57"/>
      <c r="CJ300" s="57"/>
      <c r="CK300" s="57"/>
      <c r="CL300" s="57"/>
      <c r="CM300" s="57"/>
      <c r="CN300" s="57"/>
      <c r="CO300" s="57"/>
      <c r="CP300" s="57"/>
      <c r="CQ300" s="57"/>
      <c r="CR300" s="57"/>
      <c r="CS300" s="57"/>
      <c r="CT300" s="57"/>
      <c r="CU300" s="57"/>
      <c r="CV300" s="57"/>
      <c r="CW300" s="57"/>
      <c r="CX300" s="57"/>
    </row>
    <row r="301" spans="1:102" s="22" customFormat="1" ht="30.75" hidden="1" customHeight="1" x14ac:dyDescent="0.3">
      <c r="A301" s="86">
        <f t="shared" si="9"/>
        <v>43400</v>
      </c>
      <c r="B301" s="78">
        <f t="shared" si="8"/>
        <v>43</v>
      </c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7"/>
      <c r="W301" s="87"/>
      <c r="X301" s="87"/>
      <c r="Y301" s="87"/>
      <c r="Z301" s="87"/>
      <c r="AA301" s="87"/>
      <c r="AB301" s="72"/>
      <c r="AC301" s="72"/>
      <c r="AD301" s="72"/>
      <c r="AE301" s="72"/>
      <c r="AF301" s="72"/>
      <c r="AG301" s="72"/>
      <c r="AH301" s="72"/>
      <c r="AI301" s="57"/>
      <c r="AJ301" s="57"/>
      <c r="AK301" s="57"/>
      <c r="AL301" s="57"/>
      <c r="AM301" s="57"/>
      <c r="AN301" s="57"/>
      <c r="AO301" s="57"/>
      <c r="AP301" s="57"/>
      <c r="AQ301" s="57"/>
      <c r="AR301" s="57"/>
      <c r="AS301" s="57"/>
      <c r="AT301" s="57"/>
      <c r="AU301" s="57"/>
      <c r="AV301" s="57"/>
      <c r="AW301" s="57"/>
      <c r="AX301" s="57"/>
      <c r="AY301" s="57"/>
      <c r="AZ301" s="57"/>
      <c r="BA301" s="57"/>
      <c r="BB301" s="57"/>
      <c r="BC301" s="57"/>
      <c r="BD301" s="57"/>
      <c r="BE301" s="57"/>
      <c r="BF301" s="57"/>
      <c r="BG301" s="57"/>
      <c r="BH301" s="57"/>
      <c r="BI301" s="57"/>
      <c r="BJ301" s="57"/>
      <c r="BK301" s="57"/>
      <c r="BL301" s="57"/>
      <c r="BM301" s="57"/>
      <c r="BN301" s="57"/>
      <c r="BO301" s="57"/>
      <c r="BP301" s="57"/>
      <c r="BQ301" s="57"/>
      <c r="BR301" s="57"/>
      <c r="BS301" s="57"/>
      <c r="BT301" s="57"/>
      <c r="BU301" s="57"/>
      <c r="BV301" s="57"/>
      <c r="BW301" s="57"/>
      <c r="BX301" s="57"/>
      <c r="BY301" s="57"/>
      <c r="BZ301" s="57"/>
      <c r="CA301" s="57"/>
      <c r="CB301" s="57"/>
      <c r="CC301" s="57"/>
      <c r="CD301" s="57"/>
      <c r="CE301" s="57"/>
      <c r="CF301" s="57"/>
      <c r="CG301" s="57"/>
      <c r="CH301" s="57"/>
      <c r="CI301" s="57"/>
      <c r="CJ301" s="57"/>
      <c r="CK301" s="57"/>
      <c r="CL301" s="57"/>
      <c r="CM301" s="57"/>
      <c r="CN301" s="57"/>
      <c r="CO301" s="57"/>
      <c r="CP301" s="57"/>
      <c r="CQ301" s="57"/>
      <c r="CR301" s="57"/>
      <c r="CS301" s="57"/>
      <c r="CT301" s="57"/>
      <c r="CU301" s="57"/>
      <c r="CV301" s="57"/>
      <c r="CW301" s="57"/>
      <c r="CX301" s="57"/>
    </row>
    <row r="302" spans="1:102" s="22" customFormat="1" ht="30.75" hidden="1" customHeight="1" x14ac:dyDescent="0.3">
      <c r="A302" s="86">
        <f t="shared" si="9"/>
        <v>43401</v>
      </c>
      <c r="B302" s="78">
        <f t="shared" si="8"/>
        <v>43</v>
      </c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7"/>
      <c r="W302" s="87"/>
      <c r="X302" s="87"/>
      <c r="Y302" s="87"/>
      <c r="Z302" s="87"/>
      <c r="AA302" s="87"/>
      <c r="AB302" s="72"/>
      <c r="AC302" s="72"/>
      <c r="AD302" s="72"/>
      <c r="AE302" s="72"/>
      <c r="AF302" s="72"/>
      <c r="AG302" s="72"/>
      <c r="AH302" s="72"/>
      <c r="AI302" s="57"/>
      <c r="AJ302" s="57"/>
      <c r="AK302" s="57"/>
      <c r="AL302" s="57"/>
      <c r="AM302" s="57"/>
      <c r="AN302" s="57"/>
      <c r="AO302" s="57"/>
      <c r="AP302" s="57"/>
      <c r="AQ302" s="57"/>
      <c r="AR302" s="57"/>
      <c r="AS302" s="57"/>
      <c r="AT302" s="57"/>
      <c r="AU302" s="57"/>
      <c r="AV302" s="57"/>
      <c r="AW302" s="57"/>
      <c r="AX302" s="57"/>
      <c r="AY302" s="57"/>
      <c r="AZ302" s="57"/>
      <c r="BA302" s="57"/>
      <c r="BB302" s="57"/>
      <c r="BC302" s="57"/>
      <c r="BD302" s="57"/>
      <c r="BE302" s="57"/>
      <c r="BF302" s="57"/>
      <c r="BG302" s="57"/>
      <c r="BH302" s="57"/>
      <c r="BI302" s="57"/>
      <c r="BJ302" s="57"/>
      <c r="BK302" s="57"/>
      <c r="BL302" s="57"/>
      <c r="BM302" s="57"/>
      <c r="BN302" s="57"/>
      <c r="BO302" s="57"/>
      <c r="BP302" s="57"/>
      <c r="BQ302" s="57"/>
      <c r="BR302" s="57"/>
      <c r="BS302" s="57"/>
      <c r="BT302" s="57"/>
      <c r="BU302" s="57"/>
      <c r="BV302" s="57"/>
      <c r="BW302" s="57"/>
      <c r="BX302" s="57"/>
      <c r="BY302" s="57"/>
      <c r="BZ302" s="57"/>
      <c r="CA302" s="57"/>
      <c r="CB302" s="57"/>
      <c r="CC302" s="57"/>
      <c r="CD302" s="57"/>
      <c r="CE302" s="57"/>
      <c r="CF302" s="57"/>
      <c r="CG302" s="57"/>
      <c r="CH302" s="57"/>
      <c r="CI302" s="57"/>
      <c r="CJ302" s="57"/>
      <c r="CK302" s="57"/>
      <c r="CL302" s="57"/>
      <c r="CM302" s="57"/>
      <c r="CN302" s="57"/>
      <c r="CO302" s="57"/>
      <c r="CP302" s="57"/>
      <c r="CQ302" s="57"/>
      <c r="CR302" s="57"/>
      <c r="CS302" s="57"/>
      <c r="CT302" s="57"/>
      <c r="CU302" s="57"/>
      <c r="CV302" s="57"/>
      <c r="CW302" s="57"/>
      <c r="CX302" s="57"/>
    </row>
    <row r="303" spans="1:102" s="22" customFormat="1" ht="30.75" hidden="1" customHeight="1" x14ac:dyDescent="0.3">
      <c r="A303" s="86">
        <f t="shared" si="9"/>
        <v>43402</v>
      </c>
      <c r="B303" s="78">
        <f t="shared" si="8"/>
        <v>44</v>
      </c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7"/>
      <c r="W303" s="87"/>
      <c r="X303" s="87"/>
      <c r="Y303" s="87"/>
      <c r="Z303" s="87"/>
      <c r="AA303" s="87"/>
      <c r="AB303" s="72"/>
      <c r="AC303" s="72"/>
      <c r="AD303" s="72"/>
      <c r="AE303" s="72"/>
      <c r="AF303" s="72"/>
      <c r="AG303" s="72"/>
      <c r="AH303" s="72"/>
      <c r="AI303" s="57"/>
      <c r="AJ303" s="57"/>
      <c r="AK303" s="57"/>
      <c r="AL303" s="57"/>
      <c r="AM303" s="57"/>
      <c r="AN303" s="57"/>
      <c r="AO303" s="57"/>
      <c r="AP303" s="57"/>
      <c r="AQ303" s="57"/>
      <c r="AR303" s="57"/>
      <c r="AS303" s="57"/>
      <c r="AT303" s="57"/>
      <c r="AU303" s="57"/>
      <c r="AV303" s="57"/>
      <c r="AW303" s="57"/>
      <c r="AX303" s="57"/>
      <c r="AY303" s="57"/>
      <c r="AZ303" s="57"/>
      <c r="BA303" s="57"/>
      <c r="BB303" s="57"/>
      <c r="BC303" s="57"/>
      <c r="BD303" s="57"/>
      <c r="BE303" s="57"/>
      <c r="BF303" s="57"/>
      <c r="BG303" s="57"/>
      <c r="BH303" s="57"/>
      <c r="BI303" s="57"/>
      <c r="BJ303" s="57"/>
      <c r="BK303" s="57"/>
      <c r="BL303" s="57"/>
      <c r="BM303" s="57"/>
      <c r="BN303" s="57"/>
      <c r="BO303" s="57"/>
      <c r="BP303" s="57"/>
      <c r="BQ303" s="57"/>
      <c r="BR303" s="57"/>
      <c r="BS303" s="57"/>
      <c r="BT303" s="57"/>
      <c r="BU303" s="57"/>
      <c r="BV303" s="57"/>
      <c r="BW303" s="57"/>
      <c r="BX303" s="57"/>
      <c r="BY303" s="57"/>
      <c r="BZ303" s="57"/>
      <c r="CA303" s="57"/>
      <c r="CB303" s="57"/>
      <c r="CC303" s="57"/>
      <c r="CD303" s="57"/>
      <c r="CE303" s="57"/>
      <c r="CF303" s="57"/>
      <c r="CG303" s="57"/>
      <c r="CH303" s="57"/>
      <c r="CI303" s="57"/>
      <c r="CJ303" s="57"/>
      <c r="CK303" s="57"/>
      <c r="CL303" s="57"/>
      <c r="CM303" s="57"/>
      <c r="CN303" s="57"/>
      <c r="CO303" s="57"/>
      <c r="CP303" s="57"/>
      <c r="CQ303" s="57"/>
      <c r="CR303" s="57"/>
      <c r="CS303" s="57"/>
      <c r="CT303" s="57"/>
      <c r="CU303" s="57"/>
      <c r="CV303" s="57"/>
      <c r="CW303" s="57"/>
      <c r="CX303" s="57"/>
    </row>
    <row r="304" spans="1:102" s="22" customFormat="1" ht="30.75" hidden="1" customHeight="1" x14ac:dyDescent="0.3">
      <c r="A304" s="86">
        <f t="shared" si="9"/>
        <v>43403</v>
      </c>
      <c r="B304" s="78">
        <f t="shared" si="8"/>
        <v>44</v>
      </c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7"/>
      <c r="W304" s="87"/>
      <c r="X304" s="87"/>
      <c r="Y304" s="87"/>
      <c r="Z304" s="87"/>
      <c r="AA304" s="87"/>
      <c r="AB304" s="72"/>
      <c r="AC304" s="72"/>
      <c r="AD304" s="72"/>
      <c r="AE304" s="72"/>
      <c r="AF304" s="72"/>
      <c r="AG304" s="72"/>
      <c r="AH304" s="72"/>
      <c r="AI304" s="57"/>
      <c r="AJ304" s="57"/>
      <c r="AK304" s="57"/>
      <c r="AL304" s="57"/>
      <c r="AM304" s="57"/>
      <c r="AN304" s="57"/>
      <c r="AO304" s="57"/>
      <c r="AP304" s="57"/>
      <c r="AQ304" s="57"/>
      <c r="AR304" s="57"/>
      <c r="AS304" s="57"/>
      <c r="AT304" s="57"/>
      <c r="AU304" s="57"/>
      <c r="AV304" s="57"/>
      <c r="AW304" s="57"/>
      <c r="AX304" s="57"/>
      <c r="AY304" s="57"/>
      <c r="AZ304" s="57"/>
      <c r="BA304" s="57"/>
      <c r="BB304" s="57"/>
      <c r="BC304" s="57"/>
      <c r="BD304" s="57"/>
      <c r="BE304" s="57"/>
      <c r="BF304" s="57"/>
      <c r="BG304" s="57"/>
      <c r="BH304" s="57"/>
      <c r="BI304" s="57"/>
      <c r="BJ304" s="57"/>
      <c r="BK304" s="57"/>
      <c r="BL304" s="57"/>
      <c r="BM304" s="57"/>
      <c r="BN304" s="57"/>
      <c r="BO304" s="57"/>
      <c r="BP304" s="57"/>
      <c r="BQ304" s="57"/>
      <c r="BR304" s="57"/>
      <c r="BS304" s="57"/>
      <c r="BT304" s="57"/>
      <c r="BU304" s="57"/>
      <c r="BV304" s="57"/>
      <c r="BW304" s="57"/>
      <c r="BX304" s="57"/>
      <c r="BY304" s="57"/>
      <c r="BZ304" s="57"/>
      <c r="CA304" s="57"/>
      <c r="CB304" s="57"/>
      <c r="CC304" s="57"/>
      <c r="CD304" s="57"/>
      <c r="CE304" s="57"/>
      <c r="CF304" s="57"/>
      <c r="CG304" s="57"/>
      <c r="CH304" s="57"/>
      <c r="CI304" s="57"/>
      <c r="CJ304" s="57"/>
      <c r="CK304" s="57"/>
      <c r="CL304" s="57"/>
      <c r="CM304" s="57"/>
      <c r="CN304" s="57"/>
      <c r="CO304" s="57"/>
      <c r="CP304" s="57"/>
      <c r="CQ304" s="57"/>
      <c r="CR304" s="57"/>
      <c r="CS304" s="57"/>
      <c r="CT304" s="57"/>
      <c r="CU304" s="57"/>
      <c r="CV304" s="57"/>
      <c r="CW304" s="57"/>
      <c r="CX304" s="57"/>
    </row>
    <row r="305" spans="1:102" s="22" customFormat="1" ht="30.75" hidden="1" customHeight="1" x14ac:dyDescent="0.3">
      <c r="A305" s="86">
        <f t="shared" si="9"/>
        <v>43404</v>
      </c>
      <c r="B305" s="78">
        <f t="shared" si="8"/>
        <v>44</v>
      </c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7"/>
      <c r="W305" s="87"/>
      <c r="X305" s="87"/>
      <c r="Y305" s="87"/>
      <c r="Z305" s="87"/>
      <c r="AA305" s="87"/>
      <c r="AB305" s="72"/>
      <c r="AC305" s="72"/>
      <c r="AD305" s="72"/>
      <c r="AE305" s="72"/>
      <c r="AF305" s="72"/>
      <c r="AG305" s="72"/>
      <c r="AH305" s="72"/>
      <c r="AI305" s="57"/>
      <c r="AJ305" s="57"/>
      <c r="AK305" s="57"/>
      <c r="AL305" s="57"/>
      <c r="AM305" s="57"/>
      <c r="AN305" s="57"/>
      <c r="AO305" s="57"/>
      <c r="AP305" s="57"/>
      <c r="AQ305" s="57"/>
      <c r="AR305" s="57"/>
      <c r="AS305" s="57"/>
      <c r="AT305" s="57"/>
      <c r="AU305" s="57"/>
      <c r="AV305" s="57"/>
      <c r="AW305" s="57"/>
      <c r="AX305" s="57"/>
      <c r="AY305" s="57"/>
      <c r="AZ305" s="57"/>
      <c r="BA305" s="57"/>
      <c r="BB305" s="57"/>
      <c r="BC305" s="57"/>
      <c r="BD305" s="57"/>
      <c r="BE305" s="57"/>
      <c r="BF305" s="57"/>
      <c r="BG305" s="57"/>
      <c r="BH305" s="57"/>
      <c r="BI305" s="57"/>
      <c r="BJ305" s="57"/>
      <c r="BK305" s="57"/>
      <c r="BL305" s="57"/>
      <c r="BM305" s="57"/>
      <c r="BN305" s="57"/>
      <c r="BO305" s="57"/>
      <c r="BP305" s="57"/>
      <c r="BQ305" s="57"/>
      <c r="BR305" s="57"/>
      <c r="BS305" s="57"/>
      <c r="BT305" s="57"/>
      <c r="BU305" s="57"/>
      <c r="BV305" s="57"/>
      <c r="BW305" s="57"/>
      <c r="BX305" s="57"/>
      <c r="BY305" s="57"/>
      <c r="BZ305" s="57"/>
      <c r="CA305" s="57"/>
      <c r="CB305" s="57"/>
      <c r="CC305" s="57"/>
      <c r="CD305" s="57"/>
      <c r="CE305" s="57"/>
      <c r="CF305" s="57"/>
      <c r="CG305" s="57"/>
      <c r="CH305" s="57"/>
      <c r="CI305" s="57"/>
      <c r="CJ305" s="57"/>
      <c r="CK305" s="57"/>
      <c r="CL305" s="57"/>
      <c r="CM305" s="57"/>
      <c r="CN305" s="57"/>
      <c r="CO305" s="57"/>
      <c r="CP305" s="57"/>
      <c r="CQ305" s="57"/>
      <c r="CR305" s="57"/>
      <c r="CS305" s="57"/>
      <c r="CT305" s="57"/>
      <c r="CU305" s="57"/>
      <c r="CV305" s="57"/>
      <c r="CW305" s="57"/>
      <c r="CX305" s="57"/>
    </row>
    <row r="306" spans="1:102" s="22" customFormat="1" ht="30.75" hidden="1" customHeight="1" x14ac:dyDescent="0.3">
      <c r="A306" s="86">
        <f t="shared" si="9"/>
        <v>43405</v>
      </c>
      <c r="B306" s="78">
        <f t="shared" si="8"/>
        <v>44</v>
      </c>
      <c r="C306" s="87"/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7"/>
      <c r="W306" s="87"/>
      <c r="X306" s="87"/>
      <c r="Y306" s="87"/>
      <c r="Z306" s="87"/>
      <c r="AA306" s="87"/>
      <c r="AB306" s="72"/>
      <c r="AC306" s="72"/>
      <c r="AD306" s="72"/>
      <c r="AE306" s="72"/>
      <c r="AF306" s="72"/>
      <c r="AG306" s="72"/>
      <c r="AH306" s="72"/>
      <c r="AI306" s="57"/>
      <c r="AJ306" s="57"/>
      <c r="AK306" s="57"/>
      <c r="AL306" s="57"/>
      <c r="AM306" s="57"/>
      <c r="AN306" s="57"/>
      <c r="AO306" s="57"/>
      <c r="AP306" s="57"/>
      <c r="AQ306" s="57"/>
      <c r="AR306" s="57"/>
      <c r="AS306" s="57"/>
      <c r="AT306" s="57"/>
      <c r="AU306" s="57"/>
      <c r="AV306" s="57"/>
      <c r="AW306" s="57"/>
      <c r="AX306" s="57"/>
      <c r="AY306" s="57"/>
      <c r="AZ306" s="57"/>
      <c r="BA306" s="57"/>
      <c r="BB306" s="57"/>
      <c r="BC306" s="57"/>
      <c r="BD306" s="57"/>
      <c r="BE306" s="57"/>
      <c r="BF306" s="57"/>
      <c r="BG306" s="57"/>
      <c r="BH306" s="57"/>
      <c r="BI306" s="57"/>
      <c r="BJ306" s="57"/>
      <c r="BK306" s="57"/>
      <c r="BL306" s="57"/>
      <c r="BM306" s="57"/>
      <c r="BN306" s="57"/>
      <c r="BO306" s="57"/>
      <c r="BP306" s="57"/>
      <c r="BQ306" s="57"/>
      <c r="BR306" s="57"/>
      <c r="BS306" s="57"/>
      <c r="BT306" s="57"/>
      <c r="BU306" s="57"/>
      <c r="BV306" s="57"/>
      <c r="BW306" s="57"/>
      <c r="BX306" s="57"/>
      <c r="BY306" s="57"/>
      <c r="BZ306" s="57"/>
      <c r="CA306" s="57"/>
      <c r="CB306" s="57"/>
      <c r="CC306" s="57"/>
      <c r="CD306" s="57"/>
      <c r="CE306" s="57"/>
      <c r="CF306" s="57"/>
      <c r="CG306" s="57"/>
      <c r="CH306" s="57"/>
      <c r="CI306" s="57"/>
      <c r="CJ306" s="57"/>
      <c r="CK306" s="57"/>
      <c r="CL306" s="57"/>
      <c r="CM306" s="57"/>
      <c r="CN306" s="57"/>
      <c r="CO306" s="57"/>
      <c r="CP306" s="57"/>
      <c r="CQ306" s="57"/>
      <c r="CR306" s="57"/>
      <c r="CS306" s="57"/>
      <c r="CT306" s="57"/>
      <c r="CU306" s="57"/>
      <c r="CV306" s="57"/>
      <c r="CW306" s="57"/>
      <c r="CX306" s="57"/>
    </row>
    <row r="307" spans="1:102" s="22" customFormat="1" ht="30.75" hidden="1" customHeight="1" x14ac:dyDescent="0.3">
      <c r="A307" s="86">
        <f t="shared" si="9"/>
        <v>43406</v>
      </c>
      <c r="B307" s="78">
        <f t="shared" si="8"/>
        <v>44</v>
      </c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7"/>
      <c r="W307" s="87"/>
      <c r="X307" s="87"/>
      <c r="Y307" s="87"/>
      <c r="Z307" s="87"/>
      <c r="AA307" s="87"/>
      <c r="AB307" s="72"/>
      <c r="AC307" s="72"/>
      <c r="AD307" s="72"/>
      <c r="AE307" s="72"/>
      <c r="AF307" s="72"/>
      <c r="AG307" s="72"/>
      <c r="AH307" s="72"/>
      <c r="AI307" s="57"/>
      <c r="AJ307" s="57"/>
      <c r="AK307" s="57"/>
      <c r="AL307" s="57"/>
      <c r="AM307" s="57"/>
      <c r="AN307" s="57"/>
      <c r="AO307" s="57"/>
      <c r="AP307" s="57"/>
      <c r="AQ307" s="57"/>
      <c r="AR307" s="57"/>
      <c r="AS307" s="57"/>
      <c r="AT307" s="57"/>
      <c r="AU307" s="57"/>
      <c r="AV307" s="57"/>
      <c r="AW307" s="57"/>
      <c r="AX307" s="57"/>
      <c r="AY307" s="57"/>
      <c r="AZ307" s="57"/>
      <c r="BA307" s="57"/>
      <c r="BB307" s="57"/>
      <c r="BC307" s="57"/>
      <c r="BD307" s="57"/>
      <c r="BE307" s="57"/>
      <c r="BF307" s="57"/>
      <c r="BG307" s="57"/>
      <c r="BH307" s="57"/>
      <c r="BI307" s="57"/>
      <c r="BJ307" s="57"/>
      <c r="BK307" s="57"/>
      <c r="BL307" s="57"/>
      <c r="BM307" s="57"/>
      <c r="BN307" s="57"/>
      <c r="BO307" s="57"/>
      <c r="BP307" s="57"/>
      <c r="BQ307" s="57"/>
      <c r="BR307" s="57"/>
      <c r="BS307" s="57"/>
      <c r="BT307" s="57"/>
      <c r="BU307" s="57"/>
      <c r="BV307" s="57"/>
      <c r="BW307" s="57"/>
      <c r="BX307" s="57"/>
      <c r="BY307" s="57"/>
      <c r="BZ307" s="57"/>
      <c r="CA307" s="57"/>
      <c r="CB307" s="57"/>
      <c r="CC307" s="57"/>
      <c r="CD307" s="57"/>
      <c r="CE307" s="57"/>
      <c r="CF307" s="57"/>
      <c r="CG307" s="57"/>
      <c r="CH307" s="57"/>
      <c r="CI307" s="57"/>
      <c r="CJ307" s="57"/>
      <c r="CK307" s="57"/>
      <c r="CL307" s="57"/>
      <c r="CM307" s="57"/>
      <c r="CN307" s="57"/>
      <c r="CO307" s="57"/>
      <c r="CP307" s="57"/>
      <c r="CQ307" s="57"/>
      <c r="CR307" s="57"/>
      <c r="CS307" s="57"/>
      <c r="CT307" s="57"/>
      <c r="CU307" s="57"/>
      <c r="CV307" s="57"/>
      <c r="CW307" s="57"/>
      <c r="CX307" s="57"/>
    </row>
    <row r="308" spans="1:102" s="22" customFormat="1" ht="30.75" hidden="1" customHeight="1" x14ac:dyDescent="0.3">
      <c r="A308" s="86">
        <f t="shared" si="9"/>
        <v>43407</v>
      </c>
      <c r="B308" s="78">
        <f t="shared" si="8"/>
        <v>44</v>
      </c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  <c r="W308" s="87"/>
      <c r="X308" s="87"/>
      <c r="Y308" s="87"/>
      <c r="Z308" s="87"/>
      <c r="AA308" s="87"/>
      <c r="AB308" s="72"/>
      <c r="AC308" s="72"/>
      <c r="AD308" s="72"/>
      <c r="AE308" s="72"/>
      <c r="AF308" s="72"/>
      <c r="AG308" s="72"/>
      <c r="AH308" s="72"/>
      <c r="AI308" s="57"/>
      <c r="AJ308" s="57"/>
      <c r="AK308" s="57"/>
      <c r="AL308" s="57"/>
      <c r="AM308" s="57"/>
      <c r="AN308" s="57"/>
      <c r="AO308" s="57"/>
      <c r="AP308" s="57"/>
      <c r="AQ308" s="57"/>
      <c r="AR308" s="57"/>
      <c r="AS308" s="57"/>
      <c r="AT308" s="57"/>
      <c r="AU308" s="57"/>
      <c r="AV308" s="57"/>
      <c r="AW308" s="57"/>
      <c r="AX308" s="57"/>
      <c r="AY308" s="57"/>
      <c r="AZ308" s="57"/>
      <c r="BA308" s="57"/>
      <c r="BB308" s="57"/>
      <c r="BC308" s="57"/>
      <c r="BD308" s="57"/>
      <c r="BE308" s="57"/>
      <c r="BF308" s="57"/>
      <c r="BG308" s="57"/>
      <c r="BH308" s="57"/>
      <c r="BI308" s="57"/>
      <c r="BJ308" s="57"/>
      <c r="BK308" s="57"/>
      <c r="BL308" s="57"/>
      <c r="BM308" s="57"/>
      <c r="BN308" s="57"/>
      <c r="BO308" s="57"/>
      <c r="BP308" s="57"/>
      <c r="BQ308" s="57"/>
      <c r="BR308" s="57"/>
      <c r="BS308" s="57"/>
      <c r="BT308" s="57"/>
      <c r="BU308" s="57"/>
      <c r="BV308" s="57"/>
      <c r="BW308" s="57"/>
      <c r="BX308" s="57"/>
      <c r="BY308" s="57"/>
      <c r="BZ308" s="57"/>
      <c r="CA308" s="57"/>
      <c r="CB308" s="57"/>
      <c r="CC308" s="57"/>
      <c r="CD308" s="57"/>
      <c r="CE308" s="57"/>
      <c r="CF308" s="57"/>
      <c r="CG308" s="57"/>
      <c r="CH308" s="57"/>
      <c r="CI308" s="57"/>
      <c r="CJ308" s="57"/>
      <c r="CK308" s="57"/>
      <c r="CL308" s="57"/>
      <c r="CM308" s="57"/>
      <c r="CN308" s="57"/>
      <c r="CO308" s="57"/>
      <c r="CP308" s="57"/>
      <c r="CQ308" s="57"/>
      <c r="CR308" s="57"/>
      <c r="CS308" s="57"/>
      <c r="CT308" s="57"/>
      <c r="CU308" s="57"/>
      <c r="CV308" s="57"/>
      <c r="CW308" s="57"/>
      <c r="CX308" s="57"/>
    </row>
    <row r="309" spans="1:102" s="22" customFormat="1" ht="30.75" hidden="1" customHeight="1" x14ac:dyDescent="0.3">
      <c r="A309" s="86">
        <f t="shared" si="9"/>
        <v>43408</v>
      </c>
      <c r="B309" s="78">
        <f t="shared" si="8"/>
        <v>44</v>
      </c>
      <c r="C309" s="87"/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  <c r="AA309" s="87"/>
      <c r="AB309" s="72"/>
      <c r="AC309" s="72"/>
      <c r="AD309" s="72"/>
      <c r="AE309" s="72"/>
      <c r="AF309" s="72"/>
      <c r="AG309" s="72"/>
      <c r="AH309" s="72"/>
      <c r="AI309" s="57"/>
      <c r="AJ309" s="57"/>
      <c r="AK309" s="57"/>
      <c r="AL309" s="57"/>
      <c r="AM309" s="57"/>
      <c r="AN309" s="57"/>
      <c r="AO309" s="57"/>
      <c r="AP309" s="57"/>
      <c r="AQ309" s="57"/>
      <c r="AR309" s="57"/>
      <c r="AS309" s="57"/>
      <c r="AT309" s="57"/>
      <c r="AU309" s="57"/>
      <c r="AV309" s="57"/>
      <c r="AW309" s="57"/>
      <c r="AX309" s="57"/>
      <c r="AY309" s="57"/>
      <c r="AZ309" s="57"/>
      <c r="BA309" s="57"/>
      <c r="BB309" s="57"/>
      <c r="BC309" s="57"/>
      <c r="BD309" s="57"/>
      <c r="BE309" s="57"/>
      <c r="BF309" s="57"/>
      <c r="BG309" s="57"/>
      <c r="BH309" s="57"/>
      <c r="BI309" s="57"/>
      <c r="BJ309" s="57"/>
      <c r="BK309" s="57"/>
      <c r="BL309" s="57"/>
      <c r="BM309" s="57"/>
      <c r="BN309" s="57"/>
      <c r="BO309" s="57"/>
      <c r="BP309" s="57"/>
      <c r="BQ309" s="57"/>
      <c r="BR309" s="57"/>
      <c r="BS309" s="57"/>
      <c r="BT309" s="57"/>
      <c r="BU309" s="57"/>
      <c r="BV309" s="57"/>
      <c r="BW309" s="57"/>
      <c r="BX309" s="57"/>
      <c r="BY309" s="57"/>
      <c r="BZ309" s="57"/>
      <c r="CA309" s="57"/>
      <c r="CB309" s="57"/>
      <c r="CC309" s="57"/>
      <c r="CD309" s="57"/>
      <c r="CE309" s="57"/>
      <c r="CF309" s="57"/>
      <c r="CG309" s="57"/>
      <c r="CH309" s="57"/>
      <c r="CI309" s="57"/>
      <c r="CJ309" s="57"/>
      <c r="CK309" s="57"/>
      <c r="CL309" s="57"/>
      <c r="CM309" s="57"/>
      <c r="CN309" s="57"/>
      <c r="CO309" s="57"/>
      <c r="CP309" s="57"/>
      <c r="CQ309" s="57"/>
      <c r="CR309" s="57"/>
      <c r="CS309" s="57"/>
      <c r="CT309" s="57"/>
      <c r="CU309" s="57"/>
      <c r="CV309" s="57"/>
      <c r="CW309" s="57"/>
      <c r="CX309" s="57"/>
    </row>
    <row r="310" spans="1:102" s="22" customFormat="1" ht="30.75" hidden="1" customHeight="1" x14ac:dyDescent="0.3">
      <c r="A310" s="86">
        <f t="shared" si="9"/>
        <v>43409</v>
      </c>
      <c r="B310" s="78">
        <f t="shared" si="8"/>
        <v>45</v>
      </c>
      <c r="C310" s="87"/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87"/>
      <c r="W310" s="87"/>
      <c r="X310" s="87"/>
      <c r="Y310" s="87"/>
      <c r="Z310" s="87"/>
      <c r="AA310" s="87"/>
      <c r="AB310" s="72"/>
      <c r="AC310" s="72"/>
      <c r="AD310" s="72"/>
      <c r="AE310" s="72"/>
      <c r="AF310" s="72"/>
      <c r="AG310" s="72"/>
      <c r="AH310" s="72"/>
      <c r="AI310" s="57"/>
      <c r="AJ310" s="57"/>
      <c r="AK310" s="57"/>
      <c r="AL310" s="57"/>
      <c r="AM310" s="57"/>
      <c r="AN310" s="57"/>
      <c r="AO310" s="57"/>
      <c r="AP310" s="57"/>
      <c r="AQ310" s="57"/>
      <c r="AR310" s="57"/>
      <c r="AS310" s="57"/>
      <c r="AT310" s="57"/>
      <c r="AU310" s="57"/>
      <c r="AV310" s="57"/>
      <c r="AW310" s="57"/>
      <c r="AX310" s="57"/>
      <c r="AY310" s="57"/>
      <c r="AZ310" s="57"/>
      <c r="BA310" s="57"/>
      <c r="BB310" s="57"/>
      <c r="BC310" s="57"/>
      <c r="BD310" s="57"/>
      <c r="BE310" s="57"/>
      <c r="BF310" s="57"/>
      <c r="BG310" s="57"/>
      <c r="BH310" s="57"/>
      <c r="BI310" s="57"/>
      <c r="BJ310" s="57"/>
      <c r="BK310" s="57"/>
      <c r="BL310" s="57"/>
      <c r="BM310" s="57"/>
      <c r="BN310" s="57"/>
      <c r="BO310" s="57"/>
      <c r="BP310" s="57"/>
      <c r="BQ310" s="57"/>
      <c r="BR310" s="57"/>
      <c r="BS310" s="57"/>
      <c r="BT310" s="57"/>
      <c r="BU310" s="57"/>
      <c r="BV310" s="57"/>
      <c r="BW310" s="57"/>
      <c r="BX310" s="57"/>
      <c r="BY310" s="57"/>
      <c r="BZ310" s="57"/>
      <c r="CA310" s="57"/>
      <c r="CB310" s="57"/>
      <c r="CC310" s="57"/>
      <c r="CD310" s="57"/>
      <c r="CE310" s="57"/>
      <c r="CF310" s="57"/>
      <c r="CG310" s="57"/>
      <c r="CH310" s="57"/>
      <c r="CI310" s="57"/>
      <c r="CJ310" s="57"/>
      <c r="CK310" s="57"/>
      <c r="CL310" s="57"/>
      <c r="CM310" s="57"/>
      <c r="CN310" s="57"/>
      <c r="CO310" s="57"/>
      <c r="CP310" s="57"/>
      <c r="CQ310" s="57"/>
      <c r="CR310" s="57"/>
      <c r="CS310" s="57"/>
      <c r="CT310" s="57"/>
      <c r="CU310" s="57"/>
      <c r="CV310" s="57"/>
      <c r="CW310" s="57"/>
      <c r="CX310" s="57"/>
    </row>
    <row r="311" spans="1:102" s="22" customFormat="1" ht="30.75" hidden="1" customHeight="1" x14ac:dyDescent="0.3">
      <c r="A311" s="86">
        <f t="shared" si="9"/>
        <v>43410</v>
      </c>
      <c r="B311" s="78">
        <f t="shared" si="8"/>
        <v>45</v>
      </c>
      <c r="C311" s="87"/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7"/>
      <c r="W311" s="87"/>
      <c r="X311" s="87"/>
      <c r="Y311" s="87"/>
      <c r="Z311" s="87"/>
      <c r="AA311" s="87"/>
      <c r="AB311" s="72"/>
      <c r="AC311" s="72"/>
      <c r="AD311" s="72"/>
      <c r="AE311" s="72"/>
      <c r="AF311" s="72"/>
      <c r="AG311" s="72"/>
      <c r="AH311" s="72"/>
      <c r="AI311" s="57"/>
      <c r="AJ311" s="57"/>
      <c r="AK311" s="57"/>
      <c r="AL311" s="57"/>
      <c r="AM311" s="57"/>
      <c r="AN311" s="57"/>
      <c r="AO311" s="57"/>
      <c r="AP311" s="57"/>
      <c r="AQ311" s="57"/>
      <c r="AR311" s="57"/>
      <c r="AS311" s="57"/>
      <c r="AT311" s="57"/>
      <c r="AU311" s="57"/>
      <c r="AV311" s="57"/>
      <c r="AW311" s="57"/>
      <c r="AX311" s="57"/>
      <c r="AY311" s="57"/>
      <c r="AZ311" s="57"/>
      <c r="BA311" s="57"/>
      <c r="BB311" s="57"/>
      <c r="BC311" s="57"/>
      <c r="BD311" s="57"/>
      <c r="BE311" s="57"/>
      <c r="BF311" s="57"/>
      <c r="BG311" s="57"/>
      <c r="BH311" s="57"/>
      <c r="BI311" s="57"/>
      <c r="BJ311" s="57"/>
      <c r="BK311" s="57"/>
      <c r="BL311" s="57"/>
      <c r="BM311" s="57"/>
      <c r="BN311" s="57"/>
      <c r="BO311" s="57"/>
      <c r="BP311" s="57"/>
      <c r="BQ311" s="57"/>
      <c r="BR311" s="57"/>
      <c r="BS311" s="57"/>
      <c r="BT311" s="57"/>
      <c r="BU311" s="57"/>
      <c r="BV311" s="57"/>
      <c r="BW311" s="57"/>
      <c r="BX311" s="57"/>
      <c r="BY311" s="57"/>
      <c r="BZ311" s="57"/>
      <c r="CA311" s="57"/>
      <c r="CB311" s="57"/>
      <c r="CC311" s="57"/>
      <c r="CD311" s="57"/>
      <c r="CE311" s="57"/>
      <c r="CF311" s="57"/>
      <c r="CG311" s="57"/>
      <c r="CH311" s="57"/>
      <c r="CI311" s="57"/>
      <c r="CJ311" s="57"/>
      <c r="CK311" s="57"/>
      <c r="CL311" s="57"/>
      <c r="CM311" s="57"/>
      <c r="CN311" s="57"/>
      <c r="CO311" s="57"/>
      <c r="CP311" s="57"/>
      <c r="CQ311" s="57"/>
      <c r="CR311" s="57"/>
      <c r="CS311" s="57"/>
      <c r="CT311" s="57"/>
      <c r="CU311" s="57"/>
      <c r="CV311" s="57"/>
      <c r="CW311" s="57"/>
      <c r="CX311" s="57"/>
    </row>
    <row r="312" spans="1:102" s="22" customFormat="1" ht="30.75" hidden="1" customHeight="1" x14ac:dyDescent="0.3">
      <c r="A312" s="86">
        <f t="shared" si="9"/>
        <v>43411</v>
      </c>
      <c r="B312" s="78">
        <f t="shared" si="8"/>
        <v>45</v>
      </c>
      <c r="C312" s="87"/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7"/>
      <c r="W312" s="87"/>
      <c r="X312" s="87"/>
      <c r="Y312" s="87"/>
      <c r="Z312" s="87"/>
      <c r="AA312" s="87"/>
      <c r="AB312" s="72"/>
      <c r="AC312" s="72"/>
      <c r="AD312" s="72"/>
      <c r="AE312" s="72"/>
      <c r="AF312" s="72"/>
      <c r="AG312" s="72"/>
      <c r="AH312" s="72"/>
      <c r="AI312" s="57"/>
      <c r="AJ312" s="57"/>
      <c r="AK312" s="57"/>
      <c r="AL312" s="57"/>
      <c r="AM312" s="57"/>
      <c r="AN312" s="57"/>
      <c r="AO312" s="57"/>
      <c r="AP312" s="57"/>
      <c r="AQ312" s="57"/>
      <c r="AR312" s="57"/>
      <c r="AS312" s="57"/>
      <c r="AT312" s="57"/>
      <c r="AU312" s="57"/>
      <c r="AV312" s="57"/>
      <c r="AW312" s="57"/>
      <c r="AX312" s="57"/>
      <c r="AY312" s="57"/>
      <c r="AZ312" s="57"/>
      <c r="BA312" s="57"/>
      <c r="BB312" s="57"/>
      <c r="BC312" s="57"/>
      <c r="BD312" s="57"/>
      <c r="BE312" s="57"/>
      <c r="BF312" s="57"/>
      <c r="BG312" s="57"/>
      <c r="BH312" s="57"/>
      <c r="BI312" s="57"/>
      <c r="BJ312" s="57"/>
      <c r="BK312" s="57"/>
      <c r="BL312" s="57"/>
      <c r="BM312" s="57"/>
      <c r="BN312" s="57"/>
      <c r="BO312" s="57"/>
      <c r="BP312" s="57"/>
      <c r="BQ312" s="57"/>
      <c r="BR312" s="57"/>
      <c r="BS312" s="57"/>
      <c r="BT312" s="57"/>
      <c r="BU312" s="57"/>
      <c r="BV312" s="57"/>
      <c r="BW312" s="57"/>
      <c r="BX312" s="57"/>
      <c r="BY312" s="57"/>
      <c r="BZ312" s="57"/>
      <c r="CA312" s="57"/>
      <c r="CB312" s="57"/>
      <c r="CC312" s="57"/>
      <c r="CD312" s="57"/>
      <c r="CE312" s="57"/>
      <c r="CF312" s="57"/>
      <c r="CG312" s="57"/>
      <c r="CH312" s="57"/>
      <c r="CI312" s="57"/>
      <c r="CJ312" s="57"/>
      <c r="CK312" s="57"/>
      <c r="CL312" s="57"/>
      <c r="CM312" s="57"/>
      <c r="CN312" s="57"/>
      <c r="CO312" s="57"/>
      <c r="CP312" s="57"/>
      <c r="CQ312" s="57"/>
      <c r="CR312" s="57"/>
      <c r="CS312" s="57"/>
      <c r="CT312" s="57"/>
      <c r="CU312" s="57"/>
      <c r="CV312" s="57"/>
      <c r="CW312" s="57"/>
      <c r="CX312" s="57"/>
    </row>
    <row r="313" spans="1:102" s="22" customFormat="1" ht="30.75" hidden="1" customHeight="1" x14ac:dyDescent="0.3">
      <c r="A313" s="86">
        <f t="shared" si="9"/>
        <v>43412</v>
      </c>
      <c r="B313" s="78">
        <f t="shared" si="8"/>
        <v>45</v>
      </c>
      <c r="C313" s="87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7"/>
      <c r="W313" s="87"/>
      <c r="X313" s="87"/>
      <c r="Y313" s="87"/>
      <c r="Z313" s="87"/>
      <c r="AA313" s="87"/>
      <c r="AB313" s="72"/>
      <c r="AC313" s="72"/>
      <c r="AD313" s="72"/>
      <c r="AE313" s="72"/>
      <c r="AF313" s="72"/>
      <c r="AG313" s="72"/>
      <c r="AH313" s="72"/>
      <c r="AI313" s="57"/>
      <c r="AJ313" s="57"/>
      <c r="AK313" s="57"/>
      <c r="AL313" s="57"/>
      <c r="AM313" s="57"/>
      <c r="AN313" s="57"/>
      <c r="AO313" s="57"/>
      <c r="AP313" s="57"/>
      <c r="AQ313" s="57"/>
      <c r="AR313" s="57"/>
      <c r="AS313" s="57"/>
      <c r="AT313" s="57"/>
      <c r="AU313" s="57"/>
      <c r="AV313" s="57"/>
      <c r="AW313" s="57"/>
      <c r="AX313" s="57"/>
      <c r="AY313" s="57"/>
      <c r="AZ313" s="57"/>
      <c r="BA313" s="57"/>
      <c r="BB313" s="57"/>
      <c r="BC313" s="57"/>
      <c r="BD313" s="57"/>
      <c r="BE313" s="57"/>
      <c r="BF313" s="57"/>
      <c r="BG313" s="57"/>
      <c r="BH313" s="57"/>
      <c r="BI313" s="57"/>
      <c r="BJ313" s="57"/>
      <c r="BK313" s="57"/>
      <c r="BL313" s="57"/>
      <c r="BM313" s="57"/>
      <c r="BN313" s="57"/>
      <c r="BO313" s="57"/>
      <c r="BP313" s="57"/>
      <c r="BQ313" s="57"/>
      <c r="BR313" s="57"/>
      <c r="BS313" s="57"/>
      <c r="BT313" s="57"/>
      <c r="BU313" s="57"/>
      <c r="BV313" s="57"/>
      <c r="BW313" s="57"/>
      <c r="BX313" s="57"/>
      <c r="BY313" s="57"/>
      <c r="BZ313" s="57"/>
      <c r="CA313" s="57"/>
      <c r="CB313" s="57"/>
      <c r="CC313" s="57"/>
      <c r="CD313" s="57"/>
      <c r="CE313" s="57"/>
      <c r="CF313" s="57"/>
      <c r="CG313" s="57"/>
      <c r="CH313" s="57"/>
      <c r="CI313" s="57"/>
      <c r="CJ313" s="57"/>
      <c r="CK313" s="57"/>
      <c r="CL313" s="57"/>
      <c r="CM313" s="57"/>
      <c r="CN313" s="57"/>
      <c r="CO313" s="57"/>
      <c r="CP313" s="57"/>
      <c r="CQ313" s="57"/>
      <c r="CR313" s="57"/>
      <c r="CS313" s="57"/>
      <c r="CT313" s="57"/>
      <c r="CU313" s="57"/>
      <c r="CV313" s="57"/>
      <c r="CW313" s="57"/>
      <c r="CX313" s="57"/>
    </row>
    <row r="314" spans="1:102" s="22" customFormat="1" ht="30.75" hidden="1" customHeight="1" x14ac:dyDescent="0.3">
      <c r="A314" s="86">
        <f t="shared" si="9"/>
        <v>43413</v>
      </c>
      <c r="B314" s="78">
        <f t="shared" si="8"/>
        <v>45</v>
      </c>
      <c r="C314" s="87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7"/>
      <c r="W314" s="87"/>
      <c r="X314" s="87"/>
      <c r="Y314" s="87"/>
      <c r="Z314" s="87"/>
      <c r="AA314" s="87"/>
      <c r="AB314" s="72"/>
      <c r="AC314" s="72"/>
      <c r="AD314" s="72"/>
      <c r="AE314" s="72"/>
      <c r="AF314" s="72"/>
      <c r="AG314" s="72"/>
      <c r="AH314" s="72"/>
      <c r="AI314" s="57"/>
      <c r="AJ314" s="57"/>
      <c r="AK314" s="57"/>
      <c r="AL314" s="57"/>
      <c r="AM314" s="57"/>
      <c r="AN314" s="57"/>
      <c r="AO314" s="57"/>
      <c r="AP314" s="57"/>
      <c r="AQ314" s="57"/>
      <c r="AR314" s="57"/>
      <c r="AS314" s="57"/>
      <c r="AT314" s="57"/>
      <c r="AU314" s="57"/>
      <c r="AV314" s="57"/>
      <c r="AW314" s="57"/>
      <c r="AX314" s="57"/>
      <c r="AY314" s="57"/>
      <c r="AZ314" s="57"/>
      <c r="BA314" s="57"/>
      <c r="BB314" s="57"/>
      <c r="BC314" s="57"/>
      <c r="BD314" s="57"/>
      <c r="BE314" s="57"/>
      <c r="BF314" s="57"/>
      <c r="BG314" s="57"/>
      <c r="BH314" s="57"/>
      <c r="BI314" s="57"/>
      <c r="BJ314" s="57"/>
      <c r="BK314" s="57"/>
      <c r="BL314" s="57"/>
      <c r="BM314" s="57"/>
      <c r="BN314" s="57"/>
      <c r="BO314" s="57"/>
      <c r="BP314" s="57"/>
      <c r="BQ314" s="57"/>
      <c r="BR314" s="57"/>
      <c r="BS314" s="57"/>
      <c r="BT314" s="57"/>
      <c r="BU314" s="57"/>
      <c r="BV314" s="57"/>
      <c r="BW314" s="57"/>
      <c r="BX314" s="57"/>
      <c r="BY314" s="57"/>
      <c r="BZ314" s="57"/>
      <c r="CA314" s="57"/>
      <c r="CB314" s="57"/>
      <c r="CC314" s="57"/>
      <c r="CD314" s="57"/>
      <c r="CE314" s="57"/>
      <c r="CF314" s="57"/>
      <c r="CG314" s="57"/>
      <c r="CH314" s="57"/>
      <c r="CI314" s="57"/>
      <c r="CJ314" s="57"/>
      <c r="CK314" s="57"/>
      <c r="CL314" s="57"/>
      <c r="CM314" s="57"/>
      <c r="CN314" s="57"/>
      <c r="CO314" s="57"/>
      <c r="CP314" s="57"/>
      <c r="CQ314" s="57"/>
      <c r="CR314" s="57"/>
      <c r="CS314" s="57"/>
      <c r="CT314" s="57"/>
      <c r="CU314" s="57"/>
      <c r="CV314" s="57"/>
      <c r="CW314" s="57"/>
      <c r="CX314" s="57"/>
    </row>
    <row r="315" spans="1:102" s="22" customFormat="1" ht="30.75" hidden="1" customHeight="1" x14ac:dyDescent="0.3">
      <c r="A315" s="86">
        <f t="shared" si="9"/>
        <v>43414</v>
      </c>
      <c r="B315" s="78">
        <f t="shared" si="8"/>
        <v>45</v>
      </c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7"/>
      <c r="W315" s="87"/>
      <c r="X315" s="87"/>
      <c r="Y315" s="87"/>
      <c r="Z315" s="87"/>
      <c r="AA315" s="87"/>
      <c r="AB315" s="72"/>
      <c r="AC315" s="72"/>
      <c r="AD315" s="72"/>
      <c r="AE315" s="72"/>
      <c r="AF315" s="72"/>
      <c r="AG315" s="72"/>
      <c r="AH315" s="72"/>
      <c r="AI315" s="57"/>
      <c r="AJ315" s="57"/>
      <c r="AK315" s="57"/>
      <c r="AL315" s="57"/>
      <c r="AM315" s="57"/>
      <c r="AN315" s="57"/>
      <c r="AO315" s="57"/>
      <c r="AP315" s="57"/>
      <c r="AQ315" s="57"/>
      <c r="AR315" s="57"/>
      <c r="AS315" s="57"/>
      <c r="AT315" s="57"/>
      <c r="AU315" s="57"/>
      <c r="AV315" s="57"/>
      <c r="AW315" s="57"/>
      <c r="AX315" s="57"/>
      <c r="AY315" s="57"/>
      <c r="AZ315" s="57"/>
      <c r="BA315" s="57"/>
      <c r="BB315" s="57"/>
      <c r="BC315" s="57"/>
      <c r="BD315" s="57"/>
      <c r="BE315" s="57"/>
      <c r="BF315" s="57"/>
      <c r="BG315" s="57"/>
      <c r="BH315" s="57"/>
      <c r="BI315" s="57"/>
      <c r="BJ315" s="57"/>
      <c r="BK315" s="57"/>
      <c r="BL315" s="57"/>
      <c r="BM315" s="57"/>
      <c r="BN315" s="57"/>
      <c r="BO315" s="57"/>
      <c r="BP315" s="57"/>
      <c r="BQ315" s="57"/>
      <c r="BR315" s="57"/>
      <c r="BS315" s="57"/>
      <c r="BT315" s="57"/>
      <c r="BU315" s="57"/>
      <c r="BV315" s="57"/>
      <c r="BW315" s="57"/>
      <c r="BX315" s="57"/>
      <c r="BY315" s="57"/>
      <c r="BZ315" s="57"/>
      <c r="CA315" s="57"/>
      <c r="CB315" s="57"/>
      <c r="CC315" s="57"/>
      <c r="CD315" s="57"/>
      <c r="CE315" s="57"/>
      <c r="CF315" s="57"/>
      <c r="CG315" s="57"/>
      <c r="CH315" s="57"/>
      <c r="CI315" s="57"/>
      <c r="CJ315" s="57"/>
      <c r="CK315" s="57"/>
      <c r="CL315" s="57"/>
      <c r="CM315" s="57"/>
      <c r="CN315" s="57"/>
      <c r="CO315" s="57"/>
      <c r="CP315" s="57"/>
      <c r="CQ315" s="57"/>
      <c r="CR315" s="57"/>
      <c r="CS315" s="57"/>
      <c r="CT315" s="57"/>
      <c r="CU315" s="57"/>
      <c r="CV315" s="57"/>
      <c r="CW315" s="57"/>
      <c r="CX315" s="57"/>
    </row>
    <row r="316" spans="1:102" s="22" customFormat="1" ht="30.75" hidden="1" customHeight="1" x14ac:dyDescent="0.3">
      <c r="A316" s="86">
        <f t="shared" si="9"/>
        <v>43415</v>
      </c>
      <c r="B316" s="78">
        <f t="shared" si="8"/>
        <v>45</v>
      </c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7"/>
      <c r="W316" s="87"/>
      <c r="X316" s="87"/>
      <c r="Y316" s="87"/>
      <c r="Z316" s="87"/>
      <c r="AA316" s="87"/>
      <c r="AB316" s="72"/>
      <c r="AC316" s="72"/>
      <c r="AD316" s="72"/>
      <c r="AE316" s="72"/>
      <c r="AF316" s="72"/>
      <c r="AG316" s="72"/>
      <c r="AH316" s="72"/>
      <c r="AI316" s="57"/>
      <c r="AJ316" s="57"/>
      <c r="AK316" s="57"/>
      <c r="AL316" s="57"/>
      <c r="AM316" s="57"/>
      <c r="AN316" s="57"/>
      <c r="AO316" s="57"/>
      <c r="AP316" s="57"/>
      <c r="AQ316" s="57"/>
      <c r="AR316" s="57"/>
      <c r="AS316" s="57"/>
      <c r="AT316" s="57"/>
      <c r="AU316" s="57"/>
      <c r="AV316" s="57"/>
      <c r="AW316" s="57"/>
      <c r="AX316" s="57"/>
      <c r="AY316" s="57"/>
      <c r="AZ316" s="57"/>
      <c r="BA316" s="57"/>
      <c r="BB316" s="57"/>
      <c r="BC316" s="57"/>
      <c r="BD316" s="57"/>
      <c r="BE316" s="57"/>
      <c r="BF316" s="57"/>
      <c r="BG316" s="57"/>
      <c r="BH316" s="57"/>
      <c r="BI316" s="57"/>
      <c r="BJ316" s="57"/>
      <c r="BK316" s="57"/>
      <c r="BL316" s="57"/>
      <c r="BM316" s="57"/>
      <c r="BN316" s="57"/>
      <c r="BO316" s="57"/>
      <c r="BP316" s="57"/>
      <c r="BQ316" s="57"/>
      <c r="BR316" s="57"/>
      <c r="BS316" s="57"/>
      <c r="BT316" s="57"/>
      <c r="BU316" s="57"/>
      <c r="BV316" s="57"/>
      <c r="BW316" s="57"/>
      <c r="BX316" s="57"/>
      <c r="BY316" s="57"/>
      <c r="BZ316" s="57"/>
      <c r="CA316" s="57"/>
      <c r="CB316" s="57"/>
      <c r="CC316" s="57"/>
      <c r="CD316" s="57"/>
      <c r="CE316" s="57"/>
      <c r="CF316" s="57"/>
      <c r="CG316" s="57"/>
      <c r="CH316" s="57"/>
      <c r="CI316" s="57"/>
      <c r="CJ316" s="57"/>
      <c r="CK316" s="57"/>
      <c r="CL316" s="57"/>
      <c r="CM316" s="57"/>
      <c r="CN316" s="57"/>
      <c r="CO316" s="57"/>
      <c r="CP316" s="57"/>
      <c r="CQ316" s="57"/>
      <c r="CR316" s="57"/>
      <c r="CS316" s="57"/>
      <c r="CT316" s="57"/>
      <c r="CU316" s="57"/>
      <c r="CV316" s="57"/>
      <c r="CW316" s="57"/>
      <c r="CX316" s="57"/>
    </row>
    <row r="317" spans="1:102" s="22" customFormat="1" ht="30.75" hidden="1" customHeight="1" x14ac:dyDescent="0.3">
      <c r="A317" s="86">
        <f t="shared" si="9"/>
        <v>43416</v>
      </c>
      <c r="B317" s="78">
        <f t="shared" si="8"/>
        <v>46</v>
      </c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  <c r="AA317" s="87"/>
      <c r="AB317" s="72"/>
      <c r="AC317" s="72"/>
      <c r="AD317" s="72"/>
      <c r="AE317" s="72"/>
      <c r="AF317" s="72"/>
      <c r="AG317" s="72"/>
      <c r="AH317" s="72"/>
      <c r="AI317" s="57"/>
      <c r="AJ317" s="57"/>
      <c r="AK317" s="57"/>
      <c r="AL317" s="57"/>
      <c r="AM317" s="57"/>
      <c r="AN317" s="57"/>
      <c r="AO317" s="57"/>
      <c r="AP317" s="57"/>
      <c r="AQ317" s="57"/>
      <c r="AR317" s="57"/>
      <c r="AS317" s="57"/>
      <c r="AT317" s="57"/>
      <c r="AU317" s="57"/>
      <c r="AV317" s="57"/>
      <c r="AW317" s="57"/>
      <c r="AX317" s="57"/>
      <c r="AY317" s="57"/>
      <c r="AZ317" s="57"/>
      <c r="BA317" s="57"/>
      <c r="BB317" s="57"/>
      <c r="BC317" s="57"/>
      <c r="BD317" s="57"/>
      <c r="BE317" s="57"/>
      <c r="BF317" s="57"/>
      <c r="BG317" s="57"/>
      <c r="BH317" s="57"/>
      <c r="BI317" s="57"/>
      <c r="BJ317" s="57"/>
      <c r="BK317" s="57"/>
      <c r="BL317" s="57"/>
      <c r="BM317" s="57"/>
      <c r="BN317" s="57"/>
      <c r="BO317" s="57"/>
      <c r="BP317" s="57"/>
      <c r="BQ317" s="57"/>
      <c r="BR317" s="57"/>
      <c r="BS317" s="57"/>
      <c r="BT317" s="57"/>
      <c r="BU317" s="57"/>
      <c r="BV317" s="57"/>
      <c r="BW317" s="57"/>
      <c r="BX317" s="57"/>
      <c r="BY317" s="57"/>
      <c r="BZ317" s="57"/>
      <c r="CA317" s="57"/>
      <c r="CB317" s="57"/>
      <c r="CC317" s="57"/>
      <c r="CD317" s="57"/>
      <c r="CE317" s="57"/>
      <c r="CF317" s="57"/>
      <c r="CG317" s="57"/>
      <c r="CH317" s="57"/>
      <c r="CI317" s="57"/>
      <c r="CJ317" s="57"/>
      <c r="CK317" s="57"/>
      <c r="CL317" s="57"/>
      <c r="CM317" s="57"/>
      <c r="CN317" s="57"/>
      <c r="CO317" s="57"/>
      <c r="CP317" s="57"/>
      <c r="CQ317" s="57"/>
      <c r="CR317" s="57"/>
      <c r="CS317" s="57"/>
      <c r="CT317" s="57"/>
      <c r="CU317" s="57"/>
      <c r="CV317" s="57"/>
      <c r="CW317" s="57"/>
      <c r="CX317" s="57"/>
    </row>
    <row r="318" spans="1:102" s="22" customFormat="1" ht="30.75" hidden="1" customHeight="1" x14ac:dyDescent="0.3">
      <c r="A318" s="86">
        <f t="shared" si="9"/>
        <v>43417</v>
      </c>
      <c r="B318" s="78">
        <f t="shared" si="8"/>
        <v>46</v>
      </c>
      <c r="C318" s="87"/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7"/>
      <c r="W318" s="87"/>
      <c r="X318" s="87"/>
      <c r="Y318" s="87"/>
      <c r="Z318" s="87"/>
      <c r="AA318" s="87"/>
      <c r="AB318" s="72"/>
      <c r="AC318" s="72"/>
      <c r="AD318" s="72"/>
      <c r="AE318" s="72"/>
      <c r="AF318" s="72"/>
      <c r="AG318" s="72"/>
      <c r="AH318" s="72"/>
      <c r="AI318" s="57"/>
      <c r="AJ318" s="57"/>
      <c r="AK318" s="57"/>
      <c r="AL318" s="57"/>
      <c r="AM318" s="57"/>
      <c r="AN318" s="57"/>
      <c r="AO318" s="57"/>
      <c r="AP318" s="57"/>
      <c r="AQ318" s="57"/>
      <c r="AR318" s="57"/>
      <c r="AS318" s="57"/>
      <c r="AT318" s="57"/>
      <c r="AU318" s="57"/>
      <c r="AV318" s="57"/>
      <c r="AW318" s="57"/>
      <c r="AX318" s="57"/>
      <c r="AY318" s="57"/>
      <c r="AZ318" s="57"/>
      <c r="BA318" s="57"/>
      <c r="BB318" s="57"/>
      <c r="BC318" s="57"/>
      <c r="BD318" s="57"/>
      <c r="BE318" s="57"/>
      <c r="BF318" s="57"/>
      <c r="BG318" s="57"/>
      <c r="BH318" s="57"/>
      <c r="BI318" s="57"/>
      <c r="BJ318" s="57"/>
      <c r="BK318" s="57"/>
      <c r="BL318" s="57"/>
      <c r="BM318" s="57"/>
      <c r="BN318" s="57"/>
      <c r="BO318" s="57"/>
      <c r="BP318" s="57"/>
      <c r="BQ318" s="57"/>
      <c r="BR318" s="57"/>
      <c r="BS318" s="57"/>
      <c r="BT318" s="57"/>
      <c r="BU318" s="57"/>
      <c r="BV318" s="57"/>
      <c r="BW318" s="57"/>
      <c r="BX318" s="57"/>
      <c r="BY318" s="57"/>
      <c r="BZ318" s="57"/>
      <c r="CA318" s="57"/>
      <c r="CB318" s="57"/>
      <c r="CC318" s="57"/>
      <c r="CD318" s="57"/>
      <c r="CE318" s="57"/>
      <c r="CF318" s="57"/>
      <c r="CG318" s="57"/>
      <c r="CH318" s="57"/>
      <c r="CI318" s="57"/>
      <c r="CJ318" s="57"/>
      <c r="CK318" s="57"/>
      <c r="CL318" s="57"/>
      <c r="CM318" s="57"/>
      <c r="CN318" s="57"/>
      <c r="CO318" s="57"/>
      <c r="CP318" s="57"/>
      <c r="CQ318" s="57"/>
      <c r="CR318" s="57"/>
      <c r="CS318" s="57"/>
      <c r="CT318" s="57"/>
      <c r="CU318" s="57"/>
      <c r="CV318" s="57"/>
      <c r="CW318" s="57"/>
      <c r="CX318" s="57"/>
    </row>
    <row r="319" spans="1:102" s="22" customFormat="1" ht="30.75" hidden="1" customHeight="1" x14ac:dyDescent="0.3">
      <c r="A319" s="86">
        <f t="shared" si="9"/>
        <v>43418</v>
      </c>
      <c r="B319" s="78">
        <f t="shared" ref="B319:B367" si="10">INT((A319-DATE(YEAR(A319),1,3)+WEEKDAY(DATE(YEAR(A319),1,3))+5)/7)</f>
        <v>46</v>
      </c>
      <c r="C319" s="87"/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7"/>
      <c r="W319" s="87"/>
      <c r="X319" s="87"/>
      <c r="Y319" s="87"/>
      <c r="Z319" s="87"/>
      <c r="AA319" s="87"/>
      <c r="AB319" s="72"/>
      <c r="AC319" s="72"/>
      <c r="AD319" s="72"/>
      <c r="AE319" s="72"/>
      <c r="AF319" s="72"/>
      <c r="AG319" s="72"/>
      <c r="AH319" s="72"/>
      <c r="AI319" s="57"/>
      <c r="AJ319" s="57"/>
      <c r="AK319" s="57"/>
      <c r="AL319" s="57"/>
      <c r="AM319" s="57"/>
      <c r="AN319" s="57"/>
      <c r="AO319" s="57"/>
      <c r="AP319" s="57"/>
      <c r="AQ319" s="57"/>
      <c r="AR319" s="57"/>
      <c r="AS319" s="57"/>
      <c r="AT319" s="57"/>
      <c r="AU319" s="57"/>
      <c r="AV319" s="57"/>
      <c r="AW319" s="57"/>
      <c r="AX319" s="57"/>
      <c r="AY319" s="57"/>
      <c r="AZ319" s="57"/>
      <c r="BA319" s="57"/>
      <c r="BB319" s="57"/>
      <c r="BC319" s="57"/>
      <c r="BD319" s="57"/>
      <c r="BE319" s="57"/>
      <c r="BF319" s="57"/>
      <c r="BG319" s="57"/>
      <c r="BH319" s="57"/>
      <c r="BI319" s="57"/>
      <c r="BJ319" s="57"/>
      <c r="BK319" s="57"/>
      <c r="BL319" s="57"/>
      <c r="BM319" s="57"/>
      <c r="BN319" s="57"/>
      <c r="BO319" s="57"/>
      <c r="BP319" s="57"/>
      <c r="BQ319" s="57"/>
      <c r="BR319" s="57"/>
      <c r="BS319" s="57"/>
      <c r="BT319" s="57"/>
      <c r="BU319" s="57"/>
      <c r="BV319" s="57"/>
      <c r="BW319" s="57"/>
      <c r="BX319" s="57"/>
      <c r="BY319" s="57"/>
      <c r="BZ319" s="57"/>
      <c r="CA319" s="57"/>
      <c r="CB319" s="57"/>
      <c r="CC319" s="57"/>
      <c r="CD319" s="57"/>
      <c r="CE319" s="57"/>
      <c r="CF319" s="57"/>
      <c r="CG319" s="57"/>
      <c r="CH319" s="57"/>
      <c r="CI319" s="57"/>
      <c r="CJ319" s="57"/>
      <c r="CK319" s="57"/>
      <c r="CL319" s="57"/>
      <c r="CM319" s="57"/>
      <c r="CN319" s="57"/>
      <c r="CO319" s="57"/>
      <c r="CP319" s="57"/>
      <c r="CQ319" s="57"/>
      <c r="CR319" s="57"/>
      <c r="CS319" s="57"/>
      <c r="CT319" s="57"/>
      <c r="CU319" s="57"/>
      <c r="CV319" s="57"/>
      <c r="CW319" s="57"/>
      <c r="CX319" s="57"/>
    </row>
    <row r="320" spans="1:102" s="22" customFormat="1" ht="30.75" hidden="1" customHeight="1" x14ac:dyDescent="0.3">
      <c r="A320" s="86">
        <f t="shared" si="9"/>
        <v>43419</v>
      </c>
      <c r="B320" s="78">
        <f t="shared" si="10"/>
        <v>46</v>
      </c>
      <c r="C320" s="87"/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7"/>
      <c r="W320" s="87"/>
      <c r="X320" s="87"/>
      <c r="Y320" s="87"/>
      <c r="Z320" s="87"/>
      <c r="AA320" s="87"/>
      <c r="AB320" s="72"/>
      <c r="AC320" s="72"/>
      <c r="AD320" s="72"/>
      <c r="AE320" s="72"/>
      <c r="AF320" s="72"/>
      <c r="AG320" s="72"/>
      <c r="AH320" s="72"/>
      <c r="AI320" s="57"/>
      <c r="AJ320" s="57"/>
      <c r="AK320" s="57"/>
      <c r="AL320" s="57"/>
      <c r="AM320" s="57"/>
      <c r="AN320" s="57"/>
      <c r="AO320" s="57"/>
      <c r="AP320" s="57"/>
      <c r="AQ320" s="57"/>
      <c r="AR320" s="57"/>
      <c r="AS320" s="57"/>
      <c r="AT320" s="57"/>
      <c r="AU320" s="57"/>
      <c r="AV320" s="57"/>
      <c r="AW320" s="57"/>
      <c r="AX320" s="57"/>
      <c r="AY320" s="57"/>
      <c r="AZ320" s="57"/>
      <c r="BA320" s="57"/>
      <c r="BB320" s="57"/>
      <c r="BC320" s="57"/>
      <c r="BD320" s="57"/>
      <c r="BE320" s="57"/>
      <c r="BF320" s="57"/>
      <c r="BG320" s="57"/>
      <c r="BH320" s="57"/>
      <c r="BI320" s="57"/>
      <c r="BJ320" s="57"/>
      <c r="BK320" s="57"/>
      <c r="BL320" s="57"/>
      <c r="BM320" s="57"/>
      <c r="BN320" s="57"/>
      <c r="BO320" s="57"/>
      <c r="BP320" s="57"/>
      <c r="BQ320" s="57"/>
      <c r="BR320" s="57"/>
      <c r="BS320" s="57"/>
      <c r="BT320" s="57"/>
      <c r="BU320" s="57"/>
      <c r="BV320" s="57"/>
      <c r="BW320" s="57"/>
      <c r="BX320" s="57"/>
      <c r="BY320" s="57"/>
      <c r="BZ320" s="57"/>
      <c r="CA320" s="57"/>
      <c r="CB320" s="57"/>
      <c r="CC320" s="57"/>
      <c r="CD320" s="57"/>
      <c r="CE320" s="57"/>
      <c r="CF320" s="57"/>
      <c r="CG320" s="57"/>
      <c r="CH320" s="57"/>
      <c r="CI320" s="57"/>
      <c r="CJ320" s="57"/>
      <c r="CK320" s="57"/>
      <c r="CL320" s="57"/>
      <c r="CM320" s="57"/>
      <c r="CN320" s="57"/>
      <c r="CO320" s="57"/>
      <c r="CP320" s="57"/>
      <c r="CQ320" s="57"/>
      <c r="CR320" s="57"/>
      <c r="CS320" s="57"/>
      <c r="CT320" s="57"/>
      <c r="CU320" s="57"/>
      <c r="CV320" s="57"/>
      <c r="CW320" s="57"/>
      <c r="CX320" s="57"/>
    </row>
    <row r="321" spans="1:102" s="22" customFormat="1" ht="30.75" hidden="1" customHeight="1" x14ac:dyDescent="0.3">
      <c r="A321" s="86">
        <f t="shared" si="9"/>
        <v>43420</v>
      </c>
      <c r="B321" s="78">
        <f t="shared" si="10"/>
        <v>46</v>
      </c>
      <c r="C321" s="87"/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7"/>
      <c r="W321" s="87"/>
      <c r="X321" s="87"/>
      <c r="Y321" s="87"/>
      <c r="Z321" s="87"/>
      <c r="AA321" s="87"/>
      <c r="AB321" s="72"/>
      <c r="AC321" s="72"/>
      <c r="AD321" s="72"/>
      <c r="AE321" s="72"/>
      <c r="AF321" s="72"/>
      <c r="AG321" s="72"/>
      <c r="AH321" s="72"/>
      <c r="AI321" s="57"/>
      <c r="AJ321" s="57"/>
      <c r="AK321" s="57"/>
      <c r="AL321" s="57"/>
      <c r="AM321" s="57"/>
      <c r="AN321" s="57"/>
      <c r="AO321" s="57"/>
      <c r="AP321" s="57"/>
      <c r="AQ321" s="57"/>
      <c r="AR321" s="57"/>
      <c r="AS321" s="57"/>
      <c r="AT321" s="57"/>
      <c r="AU321" s="57"/>
      <c r="AV321" s="57"/>
      <c r="AW321" s="57"/>
      <c r="AX321" s="57"/>
      <c r="AY321" s="57"/>
      <c r="AZ321" s="57"/>
      <c r="BA321" s="57"/>
      <c r="BB321" s="57"/>
      <c r="BC321" s="57"/>
      <c r="BD321" s="57"/>
      <c r="BE321" s="57"/>
      <c r="BF321" s="57"/>
      <c r="BG321" s="57"/>
      <c r="BH321" s="57"/>
      <c r="BI321" s="57"/>
      <c r="BJ321" s="57"/>
      <c r="BK321" s="57"/>
      <c r="BL321" s="57"/>
      <c r="BM321" s="57"/>
      <c r="BN321" s="57"/>
      <c r="BO321" s="57"/>
      <c r="BP321" s="57"/>
      <c r="BQ321" s="57"/>
      <c r="BR321" s="57"/>
      <c r="BS321" s="57"/>
      <c r="BT321" s="57"/>
      <c r="BU321" s="57"/>
      <c r="BV321" s="57"/>
      <c r="BW321" s="57"/>
      <c r="BX321" s="57"/>
      <c r="BY321" s="57"/>
      <c r="BZ321" s="57"/>
      <c r="CA321" s="57"/>
      <c r="CB321" s="57"/>
      <c r="CC321" s="57"/>
      <c r="CD321" s="57"/>
      <c r="CE321" s="57"/>
      <c r="CF321" s="57"/>
      <c r="CG321" s="57"/>
      <c r="CH321" s="57"/>
      <c r="CI321" s="57"/>
      <c r="CJ321" s="57"/>
      <c r="CK321" s="57"/>
      <c r="CL321" s="57"/>
      <c r="CM321" s="57"/>
      <c r="CN321" s="57"/>
      <c r="CO321" s="57"/>
      <c r="CP321" s="57"/>
      <c r="CQ321" s="57"/>
      <c r="CR321" s="57"/>
      <c r="CS321" s="57"/>
      <c r="CT321" s="57"/>
      <c r="CU321" s="57"/>
      <c r="CV321" s="57"/>
      <c r="CW321" s="57"/>
      <c r="CX321" s="57"/>
    </row>
    <row r="322" spans="1:102" s="22" customFormat="1" ht="30.75" hidden="1" customHeight="1" x14ac:dyDescent="0.3">
      <c r="A322" s="86">
        <f t="shared" si="9"/>
        <v>43421</v>
      </c>
      <c r="B322" s="78">
        <f t="shared" si="10"/>
        <v>46</v>
      </c>
      <c r="C322" s="87"/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7"/>
      <c r="W322" s="87"/>
      <c r="X322" s="87"/>
      <c r="Y322" s="87"/>
      <c r="Z322" s="87"/>
      <c r="AA322" s="87"/>
      <c r="AB322" s="72"/>
      <c r="AC322" s="72"/>
      <c r="AD322" s="72"/>
      <c r="AE322" s="72"/>
      <c r="AF322" s="72"/>
      <c r="AG322" s="72"/>
      <c r="AH322" s="72"/>
      <c r="AI322" s="57"/>
      <c r="AJ322" s="57"/>
      <c r="AK322" s="57"/>
      <c r="AL322" s="57"/>
      <c r="AM322" s="57"/>
      <c r="AN322" s="57"/>
      <c r="AO322" s="57"/>
      <c r="AP322" s="57"/>
      <c r="AQ322" s="57"/>
      <c r="AR322" s="57"/>
      <c r="AS322" s="57"/>
      <c r="AT322" s="57"/>
      <c r="AU322" s="57"/>
      <c r="AV322" s="57"/>
      <c r="AW322" s="57"/>
      <c r="AX322" s="57"/>
      <c r="AY322" s="57"/>
      <c r="AZ322" s="57"/>
      <c r="BA322" s="57"/>
      <c r="BB322" s="57"/>
      <c r="BC322" s="57"/>
      <c r="BD322" s="57"/>
      <c r="BE322" s="57"/>
      <c r="BF322" s="57"/>
      <c r="BG322" s="57"/>
      <c r="BH322" s="57"/>
      <c r="BI322" s="57"/>
      <c r="BJ322" s="57"/>
      <c r="BK322" s="57"/>
      <c r="BL322" s="57"/>
      <c r="BM322" s="57"/>
      <c r="BN322" s="57"/>
      <c r="BO322" s="57"/>
      <c r="BP322" s="57"/>
      <c r="BQ322" s="57"/>
      <c r="BR322" s="57"/>
      <c r="BS322" s="57"/>
      <c r="BT322" s="57"/>
      <c r="BU322" s="57"/>
      <c r="BV322" s="57"/>
      <c r="BW322" s="57"/>
      <c r="BX322" s="57"/>
      <c r="BY322" s="57"/>
      <c r="BZ322" s="57"/>
      <c r="CA322" s="57"/>
      <c r="CB322" s="57"/>
      <c r="CC322" s="57"/>
      <c r="CD322" s="57"/>
      <c r="CE322" s="57"/>
      <c r="CF322" s="57"/>
      <c r="CG322" s="57"/>
      <c r="CH322" s="57"/>
      <c r="CI322" s="57"/>
      <c r="CJ322" s="57"/>
      <c r="CK322" s="57"/>
      <c r="CL322" s="57"/>
      <c r="CM322" s="57"/>
      <c r="CN322" s="57"/>
      <c r="CO322" s="57"/>
      <c r="CP322" s="57"/>
      <c r="CQ322" s="57"/>
      <c r="CR322" s="57"/>
      <c r="CS322" s="57"/>
      <c r="CT322" s="57"/>
      <c r="CU322" s="57"/>
      <c r="CV322" s="57"/>
      <c r="CW322" s="57"/>
      <c r="CX322" s="57"/>
    </row>
    <row r="323" spans="1:102" s="22" customFormat="1" ht="30.75" hidden="1" customHeight="1" x14ac:dyDescent="0.3">
      <c r="A323" s="86">
        <f t="shared" si="9"/>
        <v>43422</v>
      </c>
      <c r="B323" s="78">
        <f t="shared" si="10"/>
        <v>46</v>
      </c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  <c r="AA323" s="87"/>
      <c r="AB323" s="72"/>
      <c r="AC323" s="72"/>
      <c r="AD323" s="72"/>
      <c r="AE323" s="72"/>
      <c r="AF323" s="72"/>
      <c r="AG323" s="72"/>
      <c r="AH323" s="72"/>
      <c r="AI323" s="57"/>
      <c r="AJ323" s="57"/>
      <c r="AK323" s="57"/>
      <c r="AL323" s="57"/>
      <c r="AM323" s="57"/>
      <c r="AN323" s="57"/>
      <c r="AO323" s="57"/>
      <c r="AP323" s="57"/>
      <c r="AQ323" s="57"/>
      <c r="AR323" s="57"/>
      <c r="AS323" s="57"/>
      <c r="AT323" s="57"/>
      <c r="AU323" s="57"/>
      <c r="AV323" s="57"/>
      <c r="AW323" s="57"/>
      <c r="AX323" s="57"/>
      <c r="AY323" s="57"/>
      <c r="AZ323" s="57"/>
      <c r="BA323" s="57"/>
      <c r="BB323" s="57"/>
      <c r="BC323" s="57"/>
      <c r="BD323" s="57"/>
      <c r="BE323" s="57"/>
      <c r="BF323" s="57"/>
      <c r="BG323" s="57"/>
      <c r="BH323" s="57"/>
      <c r="BI323" s="57"/>
      <c r="BJ323" s="57"/>
      <c r="BK323" s="57"/>
      <c r="BL323" s="57"/>
      <c r="BM323" s="57"/>
      <c r="BN323" s="57"/>
      <c r="BO323" s="57"/>
      <c r="BP323" s="57"/>
      <c r="BQ323" s="57"/>
      <c r="BR323" s="57"/>
      <c r="BS323" s="57"/>
      <c r="BT323" s="57"/>
      <c r="BU323" s="57"/>
      <c r="BV323" s="57"/>
      <c r="BW323" s="57"/>
      <c r="BX323" s="57"/>
      <c r="BY323" s="57"/>
      <c r="BZ323" s="57"/>
      <c r="CA323" s="57"/>
      <c r="CB323" s="57"/>
      <c r="CC323" s="57"/>
      <c r="CD323" s="57"/>
      <c r="CE323" s="57"/>
      <c r="CF323" s="57"/>
      <c r="CG323" s="57"/>
      <c r="CH323" s="57"/>
      <c r="CI323" s="57"/>
      <c r="CJ323" s="57"/>
      <c r="CK323" s="57"/>
      <c r="CL323" s="57"/>
      <c r="CM323" s="57"/>
      <c r="CN323" s="57"/>
      <c r="CO323" s="57"/>
      <c r="CP323" s="57"/>
      <c r="CQ323" s="57"/>
      <c r="CR323" s="57"/>
      <c r="CS323" s="57"/>
      <c r="CT323" s="57"/>
      <c r="CU323" s="57"/>
      <c r="CV323" s="57"/>
      <c r="CW323" s="57"/>
      <c r="CX323" s="57"/>
    </row>
    <row r="324" spans="1:102" s="22" customFormat="1" ht="30.75" hidden="1" customHeight="1" x14ac:dyDescent="0.3">
      <c r="A324" s="86">
        <f t="shared" ref="A324:A366" si="11">A323+1</f>
        <v>43423</v>
      </c>
      <c r="B324" s="78">
        <f t="shared" si="10"/>
        <v>47</v>
      </c>
      <c r="C324" s="87"/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7"/>
      <c r="W324" s="87"/>
      <c r="X324" s="87"/>
      <c r="Y324" s="87"/>
      <c r="Z324" s="87"/>
      <c r="AA324" s="87"/>
      <c r="AB324" s="72"/>
      <c r="AC324" s="72"/>
      <c r="AD324" s="72"/>
      <c r="AE324" s="72"/>
      <c r="AF324" s="72"/>
      <c r="AG324" s="72"/>
      <c r="AH324" s="72"/>
      <c r="AI324" s="57"/>
      <c r="AJ324" s="57"/>
      <c r="AK324" s="57"/>
      <c r="AL324" s="57"/>
      <c r="AM324" s="57"/>
      <c r="AN324" s="57"/>
      <c r="AO324" s="57"/>
      <c r="AP324" s="57"/>
      <c r="AQ324" s="57"/>
      <c r="AR324" s="57"/>
      <c r="AS324" s="57"/>
      <c r="AT324" s="57"/>
      <c r="AU324" s="57"/>
      <c r="AV324" s="57"/>
      <c r="AW324" s="57"/>
      <c r="AX324" s="57"/>
      <c r="AY324" s="57"/>
      <c r="AZ324" s="57"/>
      <c r="BA324" s="57"/>
      <c r="BB324" s="57"/>
      <c r="BC324" s="57"/>
      <c r="BD324" s="57"/>
      <c r="BE324" s="57"/>
      <c r="BF324" s="57"/>
      <c r="BG324" s="57"/>
      <c r="BH324" s="57"/>
      <c r="BI324" s="57"/>
      <c r="BJ324" s="57"/>
      <c r="BK324" s="57"/>
      <c r="BL324" s="57"/>
      <c r="BM324" s="57"/>
      <c r="BN324" s="57"/>
      <c r="BO324" s="57"/>
      <c r="BP324" s="57"/>
      <c r="BQ324" s="57"/>
      <c r="BR324" s="57"/>
      <c r="BS324" s="57"/>
      <c r="BT324" s="57"/>
      <c r="BU324" s="57"/>
      <c r="BV324" s="57"/>
      <c r="BW324" s="57"/>
      <c r="BX324" s="57"/>
      <c r="BY324" s="57"/>
      <c r="BZ324" s="57"/>
      <c r="CA324" s="57"/>
      <c r="CB324" s="57"/>
      <c r="CC324" s="57"/>
      <c r="CD324" s="57"/>
      <c r="CE324" s="57"/>
      <c r="CF324" s="57"/>
      <c r="CG324" s="57"/>
      <c r="CH324" s="57"/>
      <c r="CI324" s="57"/>
      <c r="CJ324" s="57"/>
      <c r="CK324" s="57"/>
      <c r="CL324" s="57"/>
      <c r="CM324" s="57"/>
      <c r="CN324" s="57"/>
      <c r="CO324" s="57"/>
      <c r="CP324" s="57"/>
      <c r="CQ324" s="57"/>
      <c r="CR324" s="57"/>
      <c r="CS324" s="57"/>
      <c r="CT324" s="57"/>
      <c r="CU324" s="57"/>
      <c r="CV324" s="57"/>
      <c r="CW324" s="57"/>
      <c r="CX324" s="57"/>
    </row>
    <row r="325" spans="1:102" s="22" customFormat="1" ht="30.75" hidden="1" customHeight="1" x14ac:dyDescent="0.3">
      <c r="A325" s="86">
        <f t="shared" si="11"/>
        <v>43424</v>
      </c>
      <c r="B325" s="78">
        <f t="shared" si="10"/>
        <v>47</v>
      </c>
      <c r="C325" s="87"/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7"/>
      <c r="W325" s="87"/>
      <c r="X325" s="87"/>
      <c r="Y325" s="87"/>
      <c r="Z325" s="87"/>
      <c r="AA325" s="87"/>
      <c r="AB325" s="72"/>
      <c r="AC325" s="72"/>
      <c r="AD325" s="72"/>
      <c r="AE325" s="72"/>
      <c r="AF325" s="72"/>
      <c r="AG325" s="72"/>
      <c r="AH325" s="72"/>
      <c r="AI325" s="57"/>
      <c r="AJ325" s="57"/>
      <c r="AK325" s="57"/>
      <c r="AL325" s="57"/>
      <c r="AM325" s="57"/>
      <c r="AN325" s="57"/>
      <c r="AO325" s="57"/>
      <c r="AP325" s="57"/>
      <c r="AQ325" s="57"/>
      <c r="AR325" s="57"/>
      <c r="AS325" s="57"/>
      <c r="AT325" s="57"/>
      <c r="AU325" s="57"/>
      <c r="AV325" s="57"/>
      <c r="AW325" s="57"/>
      <c r="AX325" s="57"/>
      <c r="AY325" s="57"/>
      <c r="AZ325" s="57"/>
      <c r="BA325" s="57"/>
      <c r="BB325" s="57"/>
      <c r="BC325" s="57"/>
      <c r="BD325" s="57"/>
      <c r="BE325" s="57"/>
      <c r="BF325" s="57"/>
      <c r="BG325" s="57"/>
      <c r="BH325" s="57"/>
      <c r="BI325" s="57"/>
      <c r="BJ325" s="57"/>
      <c r="BK325" s="57"/>
      <c r="BL325" s="57"/>
      <c r="BM325" s="57"/>
      <c r="BN325" s="57"/>
      <c r="BO325" s="57"/>
      <c r="BP325" s="57"/>
      <c r="BQ325" s="57"/>
      <c r="BR325" s="57"/>
      <c r="BS325" s="57"/>
      <c r="BT325" s="57"/>
      <c r="BU325" s="57"/>
      <c r="BV325" s="57"/>
      <c r="BW325" s="57"/>
      <c r="BX325" s="57"/>
      <c r="BY325" s="57"/>
      <c r="BZ325" s="57"/>
      <c r="CA325" s="57"/>
      <c r="CB325" s="57"/>
      <c r="CC325" s="57"/>
      <c r="CD325" s="57"/>
      <c r="CE325" s="57"/>
      <c r="CF325" s="57"/>
      <c r="CG325" s="57"/>
      <c r="CH325" s="57"/>
      <c r="CI325" s="57"/>
      <c r="CJ325" s="57"/>
      <c r="CK325" s="57"/>
      <c r="CL325" s="57"/>
      <c r="CM325" s="57"/>
      <c r="CN325" s="57"/>
      <c r="CO325" s="57"/>
      <c r="CP325" s="57"/>
      <c r="CQ325" s="57"/>
      <c r="CR325" s="57"/>
      <c r="CS325" s="57"/>
      <c r="CT325" s="57"/>
      <c r="CU325" s="57"/>
      <c r="CV325" s="57"/>
      <c r="CW325" s="57"/>
      <c r="CX325" s="57"/>
    </row>
    <row r="326" spans="1:102" s="22" customFormat="1" ht="30.75" hidden="1" customHeight="1" x14ac:dyDescent="0.3">
      <c r="A326" s="86">
        <f t="shared" si="11"/>
        <v>43425</v>
      </c>
      <c r="B326" s="78">
        <f t="shared" si="10"/>
        <v>47</v>
      </c>
      <c r="C326" s="87"/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7"/>
      <c r="W326" s="87"/>
      <c r="X326" s="87"/>
      <c r="Y326" s="87"/>
      <c r="Z326" s="87"/>
      <c r="AA326" s="87"/>
      <c r="AB326" s="72"/>
      <c r="AC326" s="72"/>
      <c r="AD326" s="72"/>
      <c r="AE326" s="72"/>
      <c r="AF326" s="72"/>
      <c r="AG326" s="72"/>
      <c r="AH326" s="72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</row>
    <row r="327" spans="1:102" s="22" customFormat="1" ht="30.75" hidden="1" customHeight="1" x14ac:dyDescent="0.3">
      <c r="A327" s="86">
        <f t="shared" si="11"/>
        <v>43426</v>
      </c>
      <c r="B327" s="78">
        <f t="shared" si="10"/>
        <v>47</v>
      </c>
      <c r="C327" s="87"/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7"/>
      <c r="W327" s="87"/>
      <c r="X327" s="87"/>
      <c r="Y327" s="87"/>
      <c r="Z327" s="87"/>
      <c r="AA327" s="87"/>
      <c r="AB327" s="72"/>
      <c r="AC327" s="72"/>
      <c r="AD327" s="72"/>
      <c r="AE327" s="72"/>
      <c r="AF327" s="72"/>
      <c r="AG327" s="72"/>
      <c r="AH327" s="72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</row>
    <row r="328" spans="1:102" s="22" customFormat="1" ht="30.75" hidden="1" customHeight="1" x14ac:dyDescent="0.3">
      <c r="A328" s="86">
        <f t="shared" si="11"/>
        <v>43427</v>
      </c>
      <c r="B328" s="78">
        <f t="shared" si="10"/>
        <v>47</v>
      </c>
      <c r="C328" s="87"/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7"/>
      <c r="W328" s="87"/>
      <c r="X328" s="87"/>
      <c r="Y328" s="87"/>
      <c r="Z328" s="87"/>
      <c r="AA328" s="87"/>
      <c r="AB328" s="72"/>
      <c r="AC328" s="72"/>
      <c r="AD328" s="72"/>
      <c r="AE328" s="72"/>
      <c r="AF328" s="72"/>
      <c r="AG328" s="72"/>
      <c r="AH328" s="72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</row>
    <row r="329" spans="1:102" s="22" customFormat="1" ht="30.75" hidden="1" customHeight="1" x14ac:dyDescent="0.3">
      <c r="A329" s="86">
        <f t="shared" si="11"/>
        <v>43428</v>
      </c>
      <c r="B329" s="78">
        <f t="shared" si="10"/>
        <v>47</v>
      </c>
      <c r="C329" s="87"/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7"/>
      <c r="W329" s="87"/>
      <c r="X329" s="87"/>
      <c r="Y329" s="87"/>
      <c r="Z329" s="87"/>
      <c r="AA329" s="87"/>
      <c r="AB329" s="72"/>
      <c r="AC329" s="72"/>
      <c r="AD329" s="72"/>
      <c r="AE329" s="72"/>
      <c r="AF329" s="72"/>
      <c r="AG329" s="72"/>
      <c r="AH329" s="72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</row>
    <row r="330" spans="1:102" s="22" customFormat="1" ht="30.75" hidden="1" customHeight="1" x14ac:dyDescent="0.3">
      <c r="A330" s="86">
        <f t="shared" si="11"/>
        <v>43429</v>
      </c>
      <c r="B330" s="78">
        <f t="shared" si="10"/>
        <v>47</v>
      </c>
      <c r="C330" s="87"/>
      <c r="D330" s="87"/>
      <c r="E330" s="87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7"/>
      <c r="W330" s="87"/>
      <c r="X330" s="87"/>
      <c r="Y330" s="87"/>
      <c r="Z330" s="87"/>
      <c r="AA330" s="87"/>
      <c r="AB330" s="72"/>
      <c r="AC330" s="72"/>
      <c r="AD330" s="72"/>
      <c r="AE330" s="72"/>
      <c r="AF330" s="72"/>
      <c r="AG330" s="72"/>
      <c r="AH330" s="72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</row>
    <row r="331" spans="1:102" s="22" customFormat="1" ht="30.75" hidden="1" customHeight="1" x14ac:dyDescent="0.3">
      <c r="A331" s="86">
        <f t="shared" si="11"/>
        <v>43430</v>
      </c>
      <c r="B331" s="78">
        <f t="shared" si="10"/>
        <v>48</v>
      </c>
      <c r="C331" s="87"/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7"/>
      <c r="W331" s="87"/>
      <c r="X331" s="87"/>
      <c r="Y331" s="87"/>
      <c r="Z331" s="87"/>
      <c r="AA331" s="87"/>
      <c r="AB331" s="72"/>
      <c r="AC331" s="72"/>
      <c r="AD331" s="72"/>
      <c r="AE331" s="72"/>
      <c r="AF331" s="72"/>
      <c r="AG331" s="72"/>
      <c r="AH331" s="72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</row>
    <row r="332" spans="1:102" s="22" customFormat="1" ht="30.75" hidden="1" customHeight="1" x14ac:dyDescent="0.3">
      <c r="A332" s="86">
        <f t="shared" si="11"/>
        <v>43431</v>
      </c>
      <c r="B332" s="78">
        <f t="shared" si="10"/>
        <v>48</v>
      </c>
      <c r="C332" s="87"/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7"/>
      <c r="W332" s="87"/>
      <c r="X332" s="87"/>
      <c r="Y332" s="87"/>
      <c r="Z332" s="87"/>
      <c r="AA332" s="87"/>
      <c r="AB332" s="72"/>
      <c r="AC332" s="72"/>
      <c r="AD332" s="72"/>
      <c r="AE332" s="72"/>
      <c r="AF332" s="72"/>
      <c r="AG332" s="72"/>
      <c r="AH332" s="72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</row>
    <row r="333" spans="1:102" s="22" customFormat="1" ht="30.75" hidden="1" customHeight="1" x14ac:dyDescent="0.3">
      <c r="A333" s="86">
        <f t="shared" si="11"/>
        <v>43432</v>
      </c>
      <c r="B333" s="78">
        <f t="shared" si="10"/>
        <v>48</v>
      </c>
      <c r="C333" s="87"/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7"/>
      <c r="W333" s="87"/>
      <c r="X333" s="87"/>
      <c r="Y333" s="87"/>
      <c r="Z333" s="87"/>
      <c r="AA333" s="87"/>
      <c r="AB333" s="72"/>
      <c r="AC333" s="72"/>
      <c r="AD333" s="72"/>
      <c r="AE333" s="72"/>
      <c r="AF333" s="72"/>
      <c r="AG333" s="72"/>
      <c r="AH333" s="72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</row>
    <row r="334" spans="1:102" s="22" customFormat="1" ht="30.75" hidden="1" customHeight="1" x14ac:dyDescent="0.3">
      <c r="A334" s="86">
        <f t="shared" si="11"/>
        <v>43433</v>
      </c>
      <c r="B334" s="78">
        <f t="shared" si="10"/>
        <v>48</v>
      </c>
      <c r="C334" s="87"/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7"/>
      <c r="W334" s="87"/>
      <c r="X334" s="87"/>
      <c r="Y334" s="87"/>
      <c r="Z334" s="87"/>
      <c r="AA334" s="87"/>
      <c r="AB334" s="72"/>
      <c r="AC334" s="72"/>
      <c r="AD334" s="72"/>
      <c r="AE334" s="72"/>
      <c r="AF334" s="72"/>
      <c r="AG334" s="72"/>
      <c r="AH334" s="72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</row>
    <row r="335" spans="1:102" s="22" customFormat="1" ht="30.75" hidden="1" customHeight="1" x14ac:dyDescent="0.3">
      <c r="A335" s="86">
        <f t="shared" si="11"/>
        <v>43434</v>
      </c>
      <c r="B335" s="78">
        <f t="shared" si="10"/>
        <v>48</v>
      </c>
      <c r="C335" s="87"/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7"/>
      <c r="W335" s="87"/>
      <c r="X335" s="87"/>
      <c r="Y335" s="87"/>
      <c r="Z335" s="87"/>
      <c r="AA335" s="87"/>
      <c r="AB335" s="72"/>
      <c r="AC335" s="72"/>
      <c r="AD335" s="72"/>
      <c r="AE335" s="72"/>
      <c r="AF335" s="72"/>
      <c r="AG335" s="72"/>
      <c r="AH335" s="72"/>
      <c r="AI335" s="57"/>
      <c r="AJ335" s="57"/>
      <c r="AK335" s="57"/>
      <c r="AL335" s="57"/>
      <c r="AM335" s="57"/>
      <c r="AN335" s="57"/>
      <c r="AO335" s="57"/>
      <c r="AP335" s="57"/>
      <c r="AQ335" s="57"/>
      <c r="AR335" s="57"/>
      <c r="AS335" s="57"/>
      <c r="AT335" s="57"/>
      <c r="AU335" s="57"/>
      <c r="AV335" s="57"/>
      <c r="AW335" s="57"/>
      <c r="AX335" s="57"/>
      <c r="AY335" s="57"/>
      <c r="AZ335" s="57"/>
      <c r="BA335" s="57"/>
      <c r="BB335" s="57"/>
      <c r="BC335" s="57"/>
      <c r="BD335" s="57"/>
      <c r="BE335" s="57"/>
      <c r="BF335" s="57"/>
      <c r="BG335" s="57"/>
      <c r="BH335" s="57"/>
      <c r="BI335" s="57"/>
      <c r="BJ335" s="57"/>
      <c r="BK335" s="57"/>
      <c r="BL335" s="57"/>
      <c r="BM335" s="57"/>
      <c r="BN335" s="57"/>
      <c r="BO335" s="57"/>
      <c r="BP335" s="57"/>
      <c r="BQ335" s="57"/>
      <c r="BR335" s="57"/>
      <c r="BS335" s="57"/>
      <c r="BT335" s="57"/>
      <c r="BU335" s="57"/>
      <c r="BV335" s="57"/>
      <c r="BW335" s="57"/>
      <c r="BX335" s="57"/>
      <c r="BY335" s="57"/>
      <c r="BZ335" s="57"/>
      <c r="CA335" s="57"/>
      <c r="CB335" s="57"/>
      <c r="CC335" s="57"/>
      <c r="CD335" s="57"/>
      <c r="CE335" s="57"/>
      <c r="CF335" s="57"/>
      <c r="CG335" s="57"/>
      <c r="CH335" s="57"/>
      <c r="CI335" s="57"/>
      <c r="CJ335" s="57"/>
      <c r="CK335" s="57"/>
      <c r="CL335" s="57"/>
      <c r="CM335" s="57"/>
      <c r="CN335" s="57"/>
      <c r="CO335" s="57"/>
      <c r="CP335" s="57"/>
      <c r="CQ335" s="57"/>
      <c r="CR335" s="57"/>
      <c r="CS335" s="57"/>
      <c r="CT335" s="57"/>
      <c r="CU335" s="57"/>
      <c r="CV335" s="57"/>
      <c r="CW335" s="57"/>
      <c r="CX335" s="57"/>
    </row>
    <row r="336" spans="1:102" s="22" customFormat="1" ht="30.75" hidden="1" customHeight="1" x14ac:dyDescent="0.3">
      <c r="A336" s="86">
        <f t="shared" si="11"/>
        <v>43435</v>
      </c>
      <c r="B336" s="78">
        <f t="shared" si="10"/>
        <v>48</v>
      </c>
      <c r="C336" s="87"/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7"/>
      <c r="W336" s="87"/>
      <c r="X336" s="87"/>
      <c r="Y336" s="87"/>
      <c r="Z336" s="87"/>
      <c r="AA336" s="87"/>
      <c r="AB336" s="72"/>
      <c r="AC336" s="72"/>
      <c r="AD336" s="72"/>
      <c r="AE336" s="72"/>
      <c r="AF336" s="72"/>
      <c r="AG336" s="72"/>
      <c r="AH336" s="72"/>
      <c r="AI336" s="57"/>
      <c r="AJ336" s="57"/>
      <c r="AK336" s="57"/>
      <c r="AL336" s="57"/>
      <c r="AM336" s="57"/>
      <c r="AN336" s="57"/>
      <c r="AO336" s="57"/>
      <c r="AP336" s="57"/>
      <c r="AQ336" s="57"/>
      <c r="AR336" s="57"/>
      <c r="AS336" s="57"/>
      <c r="AT336" s="57"/>
      <c r="AU336" s="57"/>
      <c r="AV336" s="57"/>
      <c r="AW336" s="57"/>
      <c r="AX336" s="57"/>
      <c r="AY336" s="57"/>
      <c r="AZ336" s="57"/>
      <c r="BA336" s="57"/>
      <c r="BB336" s="57"/>
      <c r="BC336" s="57"/>
      <c r="BD336" s="57"/>
      <c r="BE336" s="57"/>
      <c r="BF336" s="57"/>
      <c r="BG336" s="57"/>
      <c r="BH336" s="57"/>
      <c r="BI336" s="57"/>
      <c r="BJ336" s="57"/>
      <c r="BK336" s="57"/>
      <c r="BL336" s="57"/>
      <c r="BM336" s="57"/>
      <c r="BN336" s="57"/>
      <c r="BO336" s="57"/>
      <c r="BP336" s="57"/>
      <c r="BQ336" s="57"/>
      <c r="BR336" s="57"/>
      <c r="BS336" s="57"/>
      <c r="BT336" s="57"/>
      <c r="BU336" s="57"/>
      <c r="BV336" s="57"/>
      <c r="BW336" s="57"/>
      <c r="BX336" s="57"/>
      <c r="BY336" s="57"/>
      <c r="BZ336" s="57"/>
      <c r="CA336" s="57"/>
      <c r="CB336" s="57"/>
      <c r="CC336" s="57"/>
      <c r="CD336" s="57"/>
      <c r="CE336" s="57"/>
      <c r="CF336" s="57"/>
      <c r="CG336" s="57"/>
      <c r="CH336" s="57"/>
      <c r="CI336" s="57"/>
      <c r="CJ336" s="57"/>
      <c r="CK336" s="57"/>
      <c r="CL336" s="57"/>
      <c r="CM336" s="57"/>
      <c r="CN336" s="57"/>
      <c r="CO336" s="57"/>
      <c r="CP336" s="57"/>
      <c r="CQ336" s="57"/>
      <c r="CR336" s="57"/>
      <c r="CS336" s="57"/>
      <c r="CT336" s="57"/>
      <c r="CU336" s="57"/>
      <c r="CV336" s="57"/>
      <c r="CW336" s="57"/>
      <c r="CX336" s="57"/>
    </row>
    <row r="337" spans="1:102" s="22" customFormat="1" ht="30.75" hidden="1" customHeight="1" x14ac:dyDescent="0.3">
      <c r="A337" s="86">
        <f t="shared" si="11"/>
        <v>43436</v>
      </c>
      <c r="B337" s="78">
        <f t="shared" si="10"/>
        <v>48</v>
      </c>
      <c r="C337" s="87"/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7"/>
      <c r="Y337" s="87"/>
      <c r="Z337" s="87"/>
      <c r="AA337" s="87"/>
      <c r="AB337" s="72"/>
      <c r="AC337" s="72"/>
      <c r="AD337" s="72"/>
      <c r="AE337" s="72"/>
      <c r="AF337" s="72"/>
      <c r="AG337" s="72"/>
      <c r="AH337" s="72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</row>
    <row r="338" spans="1:102" s="22" customFormat="1" ht="30.75" hidden="1" customHeight="1" x14ac:dyDescent="0.3">
      <c r="A338" s="86">
        <f t="shared" si="11"/>
        <v>43437</v>
      </c>
      <c r="B338" s="78">
        <f t="shared" si="10"/>
        <v>49</v>
      </c>
      <c r="C338" s="87"/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7"/>
      <c r="W338" s="87"/>
      <c r="X338" s="87"/>
      <c r="Y338" s="87"/>
      <c r="Z338" s="87"/>
      <c r="AA338" s="87"/>
      <c r="AB338" s="72"/>
      <c r="AC338" s="72"/>
      <c r="AD338" s="72"/>
      <c r="AE338" s="72"/>
      <c r="AF338" s="72"/>
      <c r="AG338" s="72"/>
      <c r="AH338" s="72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</row>
    <row r="339" spans="1:102" s="22" customFormat="1" ht="30.75" hidden="1" customHeight="1" x14ac:dyDescent="0.3">
      <c r="A339" s="86">
        <f t="shared" si="11"/>
        <v>43438</v>
      </c>
      <c r="B339" s="78">
        <f t="shared" si="10"/>
        <v>49</v>
      </c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7"/>
      <c r="Y339" s="87"/>
      <c r="Z339" s="87"/>
      <c r="AA339" s="87"/>
      <c r="AB339" s="72"/>
      <c r="AC339" s="72"/>
      <c r="AD339" s="72"/>
      <c r="AE339" s="72"/>
      <c r="AF339" s="72"/>
      <c r="AG339" s="72"/>
      <c r="AH339" s="72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</row>
    <row r="340" spans="1:102" s="22" customFormat="1" ht="30.75" hidden="1" customHeight="1" x14ac:dyDescent="0.3">
      <c r="A340" s="86">
        <f t="shared" si="11"/>
        <v>43439</v>
      </c>
      <c r="B340" s="78">
        <f t="shared" si="10"/>
        <v>49</v>
      </c>
      <c r="C340" s="87"/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7"/>
      <c r="Y340" s="87"/>
      <c r="Z340" s="87"/>
      <c r="AA340" s="87"/>
      <c r="AB340" s="72"/>
      <c r="AC340" s="72"/>
      <c r="AD340" s="72"/>
      <c r="AE340" s="72"/>
      <c r="AF340" s="72"/>
      <c r="AG340" s="72"/>
      <c r="AH340" s="72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</row>
    <row r="341" spans="1:102" s="22" customFormat="1" ht="30.75" hidden="1" customHeight="1" x14ac:dyDescent="0.3">
      <c r="A341" s="86">
        <f t="shared" si="11"/>
        <v>43440</v>
      </c>
      <c r="B341" s="78">
        <f t="shared" si="10"/>
        <v>49</v>
      </c>
      <c r="C341" s="87"/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7"/>
      <c r="W341" s="87"/>
      <c r="X341" s="87"/>
      <c r="Y341" s="87"/>
      <c r="Z341" s="87"/>
      <c r="AA341" s="87"/>
      <c r="AB341" s="72"/>
      <c r="AC341" s="72"/>
      <c r="AD341" s="72"/>
      <c r="AE341" s="72"/>
      <c r="AF341" s="72"/>
      <c r="AG341" s="72"/>
      <c r="AH341" s="72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</row>
    <row r="342" spans="1:102" s="22" customFormat="1" ht="30.75" hidden="1" customHeight="1" x14ac:dyDescent="0.3">
      <c r="A342" s="86">
        <f t="shared" si="11"/>
        <v>43441</v>
      </c>
      <c r="B342" s="78">
        <f t="shared" si="10"/>
        <v>49</v>
      </c>
      <c r="C342" s="87"/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7"/>
      <c r="W342" s="87"/>
      <c r="X342" s="87"/>
      <c r="Y342" s="87"/>
      <c r="Z342" s="87"/>
      <c r="AA342" s="87"/>
      <c r="AB342" s="72"/>
      <c r="AC342" s="72"/>
      <c r="AD342" s="72"/>
      <c r="AE342" s="72"/>
      <c r="AF342" s="72"/>
      <c r="AG342" s="72"/>
      <c r="AH342" s="72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</row>
    <row r="343" spans="1:102" s="22" customFormat="1" ht="30.75" hidden="1" customHeight="1" x14ac:dyDescent="0.3">
      <c r="A343" s="86">
        <f t="shared" si="11"/>
        <v>43442</v>
      </c>
      <c r="B343" s="78">
        <f t="shared" si="10"/>
        <v>49</v>
      </c>
      <c r="C343" s="87"/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7"/>
      <c r="W343" s="87"/>
      <c r="X343" s="87"/>
      <c r="Y343" s="87"/>
      <c r="Z343" s="87"/>
      <c r="AA343" s="87"/>
      <c r="AB343" s="72"/>
      <c r="AC343" s="72"/>
      <c r="AD343" s="72"/>
      <c r="AE343" s="72"/>
      <c r="AF343" s="72"/>
      <c r="AG343" s="72"/>
      <c r="AH343" s="72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</row>
    <row r="344" spans="1:102" s="22" customFormat="1" ht="30.75" hidden="1" customHeight="1" x14ac:dyDescent="0.3">
      <c r="A344" s="86">
        <f t="shared" si="11"/>
        <v>43443</v>
      </c>
      <c r="B344" s="78">
        <f t="shared" si="10"/>
        <v>49</v>
      </c>
      <c r="C344" s="87"/>
      <c r="D344" s="87"/>
      <c r="E344" s="87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7"/>
      <c r="W344" s="87"/>
      <c r="X344" s="87"/>
      <c r="Y344" s="87"/>
      <c r="Z344" s="87"/>
      <c r="AA344" s="87"/>
      <c r="AB344" s="72"/>
      <c r="AC344" s="72"/>
      <c r="AD344" s="72"/>
      <c r="AE344" s="72"/>
      <c r="AF344" s="72"/>
      <c r="AG344" s="72"/>
      <c r="AH344" s="72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</row>
    <row r="345" spans="1:102" s="22" customFormat="1" ht="30.75" hidden="1" customHeight="1" x14ac:dyDescent="0.3">
      <c r="A345" s="86">
        <f t="shared" si="11"/>
        <v>43444</v>
      </c>
      <c r="B345" s="78">
        <f t="shared" si="10"/>
        <v>50</v>
      </c>
      <c r="C345" s="87"/>
      <c r="D345" s="87"/>
      <c r="E345" s="87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7"/>
      <c r="W345" s="87"/>
      <c r="X345" s="87"/>
      <c r="Y345" s="87"/>
      <c r="Z345" s="87"/>
      <c r="AA345" s="87"/>
      <c r="AB345" s="72"/>
      <c r="AC345" s="72"/>
      <c r="AD345" s="72"/>
      <c r="AE345" s="72"/>
      <c r="AF345" s="72"/>
      <c r="AG345" s="72"/>
      <c r="AH345" s="72"/>
      <c r="AI345" s="57"/>
      <c r="AJ345" s="57"/>
      <c r="AK345" s="57"/>
      <c r="AL345" s="57"/>
      <c r="AM345" s="57"/>
      <c r="AN345" s="57"/>
      <c r="AO345" s="57"/>
      <c r="AP345" s="57"/>
      <c r="AQ345" s="57"/>
      <c r="AR345" s="57"/>
      <c r="AS345" s="57"/>
      <c r="AT345" s="57"/>
      <c r="AU345" s="57"/>
      <c r="AV345" s="57"/>
      <c r="AW345" s="57"/>
      <c r="AX345" s="57"/>
      <c r="AY345" s="57"/>
      <c r="AZ345" s="57"/>
      <c r="BA345" s="57"/>
      <c r="BB345" s="57"/>
      <c r="BC345" s="57"/>
      <c r="BD345" s="57"/>
      <c r="BE345" s="57"/>
      <c r="BF345" s="57"/>
      <c r="BG345" s="57"/>
      <c r="BH345" s="57"/>
      <c r="BI345" s="57"/>
      <c r="BJ345" s="57"/>
      <c r="BK345" s="57"/>
      <c r="BL345" s="57"/>
      <c r="BM345" s="57"/>
      <c r="BN345" s="57"/>
      <c r="BO345" s="57"/>
      <c r="BP345" s="57"/>
      <c r="BQ345" s="57"/>
      <c r="BR345" s="57"/>
      <c r="BS345" s="57"/>
      <c r="BT345" s="57"/>
      <c r="BU345" s="57"/>
      <c r="BV345" s="57"/>
      <c r="BW345" s="57"/>
      <c r="BX345" s="57"/>
      <c r="BY345" s="57"/>
      <c r="BZ345" s="57"/>
      <c r="CA345" s="57"/>
      <c r="CB345" s="57"/>
      <c r="CC345" s="57"/>
      <c r="CD345" s="57"/>
      <c r="CE345" s="57"/>
      <c r="CF345" s="57"/>
      <c r="CG345" s="57"/>
      <c r="CH345" s="57"/>
      <c r="CI345" s="57"/>
      <c r="CJ345" s="57"/>
      <c r="CK345" s="57"/>
      <c r="CL345" s="57"/>
      <c r="CM345" s="57"/>
      <c r="CN345" s="57"/>
      <c r="CO345" s="57"/>
      <c r="CP345" s="57"/>
      <c r="CQ345" s="57"/>
      <c r="CR345" s="57"/>
      <c r="CS345" s="57"/>
      <c r="CT345" s="57"/>
      <c r="CU345" s="57"/>
      <c r="CV345" s="57"/>
      <c r="CW345" s="57"/>
      <c r="CX345" s="57"/>
    </row>
    <row r="346" spans="1:102" s="22" customFormat="1" ht="30.75" hidden="1" customHeight="1" x14ac:dyDescent="0.3">
      <c r="A346" s="86">
        <f t="shared" si="11"/>
        <v>43445</v>
      </c>
      <c r="B346" s="78">
        <f t="shared" si="10"/>
        <v>50</v>
      </c>
      <c r="C346" s="87"/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7"/>
      <c r="W346" s="87"/>
      <c r="X346" s="87"/>
      <c r="Y346" s="87"/>
      <c r="Z346" s="87"/>
      <c r="AA346" s="87"/>
      <c r="AB346" s="72"/>
      <c r="AC346" s="72"/>
      <c r="AD346" s="72"/>
      <c r="AE346" s="72"/>
      <c r="AF346" s="72"/>
      <c r="AG346" s="72"/>
      <c r="AH346" s="72"/>
      <c r="AI346" s="57"/>
      <c r="AJ346" s="57"/>
      <c r="AK346" s="57"/>
      <c r="AL346" s="57"/>
      <c r="AM346" s="57"/>
      <c r="AN346" s="57"/>
      <c r="AO346" s="57"/>
      <c r="AP346" s="57"/>
      <c r="AQ346" s="57"/>
      <c r="AR346" s="57"/>
      <c r="AS346" s="57"/>
      <c r="AT346" s="57"/>
      <c r="AU346" s="57"/>
      <c r="AV346" s="57"/>
      <c r="AW346" s="57"/>
      <c r="AX346" s="57"/>
      <c r="AY346" s="57"/>
      <c r="AZ346" s="57"/>
      <c r="BA346" s="57"/>
      <c r="BB346" s="57"/>
      <c r="BC346" s="57"/>
      <c r="BD346" s="57"/>
      <c r="BE346" s="57"/>
      <c r="BF346" s="57"/>
      <c r="BG346" s="57"/>
      <c r="BH346" s="57"/>
      <c r="BI346" s="57"/>
      <c r="BJ346" s="57"/>
      <c r="BK346" s="57"/>
      <c r="BL346" s="57"/>
      <c r="BM346" s="57"/>
      <c r="BN346" s="57"/>
      <c r="BO346" s="57"/>
      <c r="BP346" s="57"/>
      <c r="BQ346" s="57"/>
      <c r="BR346" s="57"/>
      <c r="BS346" s="57"/>
      <c r="BT346" s="57"/>
      <c r="BU346" s="57"/>
      <c r="BV346" s="57"/>
      <c r="BW346" s="57"/>
      <c r="BX346" s="57"/>
      <c r="BY346" s="57"/>
      <c r="BZ346" s="57"/>
      <c r="CA346" s="57"/>
      <c r="CB346" s="57"/>
      <c r="CC346" s="57"/>
      <c r="CD346" s="57"/>
      <c r="CE346" s="57"/>
      <c r="CF346" s="57"/>
      <c r="CG346" s="57"/>
      <c r="CH346" s="57"/>
      <c r="CI346" s="57"/>
      <c r="CJ346" s="57"/>
      <c r="CK346" s="57"/>
      <c r="CL346" s="57"/>
      <c r="CM346" s="57"/>
      <c r="CN346" s="57"/>
      <c r="CO346" s="57"/>
      <c r="CP346" s="57"/>
      <c r="CQ346" s="57"/>
      <c r="CR346" s="57"/>
      <c r="CS346" s="57"/>
      <c r="CT346" s="57"/>
      <c r="CU346" s="57"/>
      <c r="CV346" s="57"/>
      <c r="CW346" s="57"/>
      <c r="CX346" s="57"/>
    </row>
    <row r="347" spans="1:102" s="22" customFormat="1" ht="30.75" hidden="1" customHeight="1" x14ac:dyDescent="0.3">
      <c r="A347" s="86">
        <f t="shared" si="11"/>
        <v>43446</v>
      </c>
      <c r="B347" s="78">
        <f t="shared" si="10"/>
        <v>50</v>
      </c>
      <c r="C347" s="87"/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7"/>
      <c r="Y347" s="87"/>
      <c r="Z347" s="87"/>
      <c r="AA347" s="87"/>
      <c r="AB347" s="72"/>
      <c r="AC347" s="72"/>
      <c r="AD347" s="72"/>
      <c r="AE347" s="72"/>
      <c r="AF347" s="72"/>
      <c r="AG347" s="72"/>
      <c r="AH347" s="72"/>
      <c r="AI347" s="57"/>
      <c r="AJ347" s="57"/>
      <c r="AK347" s="57"/>
      <c r="AL347" s="57"/>
      <c r="AM347" s="57"/>
      <c r="AN347" s="57"/>
      <c r="AO347" s="57"/>
      <c r="AP347" s="57"/>
      <c r="AQ347" s="57"/>
      <c r="AR347" s="57"/>
      <c r="AS347" s="57"/>
      <c r="AT347" s="57"/>
      <c r="AU347" s="57"/>
      <c r="AV347" s="57"/>
      <c r="AW347" s="57"/>
      <c r="AX347" s="57"/>
      <c r="AY347" s="57"/>
      <c r="AZ347" s="57"/>
      <c r="BA347" s="57"/>
      <c r="BB347" s="57"/>
      <c r="BC347" s="57"/>
      <c r="BD347" s="57"/>
      <c r="BE347" s="57"/>
      <c r="BF347" s="57"/>
      <c r="BG347" s="57"/>
      <c r="BH347" s="57"/>
      <c r="BI347" s="57"/>
      <c r="BJ347" s="57"/>
      <c r="BK347" s="57"/>
      <c r="BL347" s="57"/>
      <c r="BM347" s="57"/>
      <c r="BN347" s="57"/>
      <c r="BO347" s="57"/>
      <c r="BP347" s="57"/>
      <c r="BQ347" s="57"/>
      <c r="BR347" s="57"/>
      <c r="BS347" s="57"/>
      <c r="BT347" s="57"/>
      <c r="BU347" s="57"/>
      <c r="BV347" s="57"/>
      <c r="BW347" s="57"/>
      <c r="BX347" s="57"/>
      <c r="BY347" s="57"/>
      <c r="BZ347" s="57"/>
      <c r="CA347" s="57"/>
      <c r="CB347" s="57"/>
      <c r="CC347" s="57"/>
      <c r="CD347" s="57"/>
      <c r="CE347" s="57"/>
      <c r="CF347" s="57"/>
      <c r="CG347" s="57"/>
      <c r="CH347" s="57"/>
      <c r="CI347" s="57"/>
      <c r="CJ347" s="57"/>
      <c r="CK347" s="57"/>
      <c r="CL347" s="57"/>
      <c r="CM347" s="57"/>
      <c r="CN347" s="57"/>
      <c r="CO347" s="57"/>
      <c r="CP347" s="57"/>
      <c r="CQ347" s="57"/>
      <c r="CR347" s="57"/>
      <c r="CS347" s="57"/>
      <c r="CT347" s="57"/>
      <c r="CU347" s="57"/>
      <c r="CV347" s="57"/>
      <c r="CW347" s="57"/>
      <c r="CX347" s="57"/>
    </row>
    <row r="348" spans="1:102" s="22" customFormat="1" ht="30.75" hidden="1" customHeight="1" x14ac:dyDescent="0.3">
      <c r="A348" s="86">
        <f t="shared" si="11"/>
        <v>43447</v>
      </c>
      <c r="B348" s="78">
        <f t="shared" si="10"/>
        <v>50</v>
      </c>
      <c r="C348" s="87"/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7"/>
      <c r="Y348" s="87"/>
      <c r="Z348" s="87"/>
      <c r="AA348" s="87"/>
      <c r="AB348" s="72"/>
      <c r="AC348" s="72"/>
      <c r="AD348" s="72"/>
      <c r="AE348" s="72"/>
      <c r="AF348" s="72"/>
      <c r="AG348" s="72"/>
      <c r="AH348" s="72"/>
      <c r="AI348" s="57"/>
      <c r="AJ348" s="57"/>
      <c r="AK348" s="57"/>
      <c r="AL348" s="57"/>
      <c r="AM348" s="57"/>
      <c r="AN348" s="57"/>
      <c r="AO348" s="57"/>
      <c r="AP348" s="57"/>
      <c r="AQ348" s="57"/>
      <c r="AR348" s="57"/>
      <c r="AS348" s="57"/>
      <c r="AT348" s="57"/>
      <c r="AU348" s="57"/>
      <c r="AV348" s="57"/>
      <c r="AW348" s="57"/>
      <c r="AX348" s="57"/>
      <c r="AY348" s="57"/>
      <c r="AZ348" s="57"/>
      <c r="BA348" s="57"/>
      <c r="BB348" s="57"/>
      <c r="BC348" s="57"/>
      <c r="BD348" s="57"/>
      <c r="BE348" s="57"/>
      <c r="BF348" s="57"/>
      <c r="BG348" s="57"/>
      <c r="BH348" s="57"/>
      <c r="BI348" s="57"/>
      <c r="BJ348" s="57"/>
      <c r="BK348" s="57"/>
      <c r="BL348" s="57"/>
      <c r="BM348" s="57"/>
      <c r="BN348" s="57"/>
      <c r="BO348" s="57"/>
      <c r="BP348" s="57"/>
      <c r="BQ348" s="57"/>
      <c r="BR348" s="57"/>
      <c r="BS348" s="57"/>
      <c r="BT348" s="57"/>
      <c r="BU348" s="57"/>
      <c r="BV348" s="57"/>
      <c r="BW348" s="57"/>
      <c r="BX348" s="57"/>
      <c r="BY348" s="57"/>
      <c r="BZ348" s="57"/>
      <c r="CA348" s="57"/>
      <c r="CB348" s="57"/>
      <c r="CC348" s="57"/>
      <c r="CD348" s="57"/>
      <c r="CE348" s="57"/>
      <c r="CF348" s="57"/>
      <c r="CG348" s="57"/>
      <c r="CH348" s="57"/>
      <c r="CI348" s="57"/>
      <c r="CJ348" s="57"/>
      <c r="CK348" s="57"/>
      <c r="CL348" s="57"/>
      <c r="CM348" s="57"/>
      <c r="CN348" s="57"/>
      <c r="CO348" s="57"/>
      <c r="CP348" s="57"/>
      <c r="CQ348" s="57"/>
      <c r="CR348" s="57"/>
      <c r="CS348" s="57"/>
      <c r="CT348" s="57"/>
      <c r="CU348" s="57"/>
      <c r="CV348" s="57"/>
      <c r="CW348" s="57"/>
      <c r="CX348" s="57"/>
    </row>
    <row r="349" spans="1:102" s="22" customFormat="1" ht="30.75" hidden="1" customHeight="1" x14ac:dyDescent="0.3">
      <c r="A349" s="86">
        <f t="shared" si="11"/>
        <v>43448</v>
      </c>
      <c r="B349" s="78">
        <f t="shared" si="10"/>
        <v>50</v>
      </c>
      <c r="C349" s="87"/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7"/>
      <c r="W349" s="87"/>
      <c r="X349" s="87"/>
      <c r="Y349" s="87"/>
      <c r="Z349" s="87"/>
      <c r="AA349" s="87"/>
      <c r="AB349" s="72"/>
      <c r="AC349" s="72"/>
      <c r="AD349" s="72"/>
      <c r="AE349" s="72"/>
      <c r="AF349" s="72"/>
      <c r="AG349" s="72"/>
      <c r="AH349" s="72"/>
      <c r="AI349" s="57"/>
      <c r="AJ349" s="57"/>
      <c r="AK349" s="57"/>
      <c r="AL349" s="57"/>
      <c r="AM349" s="57"/>
      <c r="AN349" s="57"/>
      <c r="AO349" s="57"/>
      <c r="AP349" s="57"/>
      <c r="AQ349" s="57"/>
      <c r="AR349" s="57"/>
      <c r="AS349" s="57"/>
      <c r="AT349" s="57"/>
      <c r="AU349" s="57"/>
      <c r="AV349" s="57"/>
      <c r="AW349" s="57"/>
      <c r="AX349" s="57"/>
      <c r="AY349" s="57"/>
      <c r="AZ349" s="57"/>
      <c r="BA349" s="57"/>
      <c r="BB349" s="57"/>
      <c r="BC349" s="57"/>
      <c r="BD349" s="57"/>
      <c r="BE349" s="57"/>
      <c r="BF349" s="57"/>
      <c r="BG349" s="57"/>
      <c r="BH349" s="57"/>
      <c r="BI349" s="57"/>
      <c r="BJ349" s="57"/>
      <c r="BK349" s="57"/>
      <c r="BL349" s="57"/>
      <c r="BM349" s="57"/>
      <c r="BN349" s="57"/>
      <c r="BO349" s="57"/>
      <c r="BP349" s="57"/>
      <c r="BQ349" s="57"/>
      <c r="BR349" s="57"/>
      <c r="BS349" s="57"/>
      <c r="BT349" s="57"/>
      <c r="BU349" s="57"/>
      <c r="BV349" s="57"/>
      <c r="BW349" s="57"/>
      <c r="BX349" s="57"/>
      <c r="BY349" s="57"/>
      <c r="BZ349" s="57"/>
      <c r="CA349" s="57"/>
      <c r="CB349" s="57"/>
      <c r="CC349" s="57"/>
      <c r="CD349" s="57"/>
      <c r="CE349" s="57"/>
      <c r="CF349" s="57"/>
      <c r="CG349" s="57"/>
      <c r="CH349" s="57"/>
      <c r="CI349" s="57"/>
      <c r="CJ349" s="57"/>
      <c r="CK349" s="57"/>
      <c r="CL349" s="57"/>
      <c r="CM349" s="57"/>
      <c r="CN349" s="57"/>
      <c r="CO349" s="57"/>
      <c r="CP349" s="57"/>
      <c r="CQ349" s="57"/>
      <c r="CR349" s="57"/>
      <c r="CS349" s="57"/>
      <c r="CT349" s="57"/>
      <c r="CU349" s="57"/>
      <c r="CV349" s="57"/>
      <c r="CW349" s="57"/>
      <c r="CX349" s="57"/>
    </row>
    <row r="350" spans="1:102" s="22" customFormat="1" ht="30.75" hidden="1" customHeight="1" x14ac:dyDescent="0.3">
      <c r="A350" s="86">
        <f t="shared" si="11"/>
        <v>43449</v>
      </c>
      <c r="B350" s="78">
        <f t="shared" si="10"/>
        <v>50</v>
      </c>
      <c r="C350" s="87"/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7"/>
      <c r="W350" s="87"/>
      <c r="X350" s="87"/>
      <c r="Y350" s="87"/>
      <c r="Z350" s="87"/>
      <c r="AA350" s="87"/>
      <c r="AB350" s="72"/>
      <c r="AC350" s="72"/>
      <c r="AD350" s="72"/>
      <c r="AE350" s="72"/>
      <c r="AF350" s="72"/>
      <c r="AG350" s="72"/>
      <c r="AH350" s="72"/>
      <c r="AI350" s="57"/>
      <c r="AJ350" s="57"/>
      <c r="AK350" s="57"/>
      <c r="AL350" s="57"/>
      <c r="AM350" s="57"/>
      <c r="AN350" s="57"/>
      <c r="AO350" s="57"/>
      <c r="AP350" s="57"/>
      <c r="AQ350" s="57"/>
      <c r="AR350" s="57"/>
      <c r="AS350" s="57"/>
      <c r="AT350" s="57"/>
      <c r="AU350" s="57"/>
      <c r="AV350" s="57"/>
      <c r="AW350" s="57"/>
      <c r="AX350" s="57"/>
      <c r="AY350" s="57"/>
      <c r="AZ350" s="57"/>
      <c r="BA350" s="57"/>
      <c r="BB350" s="57"/>
      <c r="BC350" s="57"/>
      <c r="BD350" s="57"/>
      <c r="BE350" s="57"/>
      <c r="BF350" s="57"/>
      <c r="BG350" s="57"/>
      <c r="BH350" s="57"/>
      <c r="BI350" s="57"/>
      <c r="BJ350" s="57"/>
      <c r="BK350" s="57"/>
      <c r="BL350" s="57"/>
      <c r="BM350" s="57"/>
      <c r="BN350" s="57"/>
      <c r="BO350" s="57"/>
      <c r="BP350" s="57"/>
      <c r="BQ350" s="57"/>
      <c r="BR350" s="57"/>
      <c r="BS350" s="57"/>
      <c r="BT350" s="57"/>
      <c r="BU350" s="57"/>
      <c r="BV350" s="57"/>
      <c r="BW350" s="57"/>
      <c r="BX350" s="57"/>
      <c r="BY350" s="57"/>
      <c r="BZ350" s="57"/>
      <c r="CA350" s="57"/>
      <c r="CB350" s="57"/>
      <c r="CC350" s="57"/>
      <c r="CD350" s="57"/>
      <c r="CE350" s="57"/>
      <c r="CF350" s="57"/>
      <c r="CG350" s="57"/>
      <c r="CH350" s="57"/>
      <c r="CI350" s="57"/>
      <c r="CJ350" s="57"/>
      <c r="CK350" s="57"/>
      <c r="CL350" s="57"/>
      <c r="CM350" s="57"/>
      <c r="CN350" s="57"/>
      <c r="CO350" s="57"/>
      <c r="CP350" s="57"/>
      <c r="CQ350" s="57"/>
      <c r="CR350" s="57"/>
      <c r="CS350" s="57"/>
      <c r="CT350" s="57"/>
      <c r="CU350" s="57"/>
      <c r="CV350" s="57"/>
      <c r="CW350" s="57"/>
      <c r="CX350" s="57"/>
    </row>
    <row r="351" spans="1:102" s="22" customFormat="1" ht="30.75" hidden="1" customHeight="1" x14ac:dyDescent="0.3">
      <c r="A351" s="86">
        <f t="shared" si="11"/>
        <v>43450</v>
      </c>
      <c r="B351" s="78">
        <f t="shared" si="10"/>
        <v>50</v>
      </c>
      <c r="C351" s="87"/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7"/>
      <c r="W351" s="87"/>
      <c r="X351" s="87"/>
      <c r="Y351" s="87"/>
      <c r="Z351" s="87"/>
      <c r="AA351" s="87"/>
      <c r="AB351" s="72"/>
      <c r="AC351" s="72"/>
      <c r="AD351" s="72"/>
      <c r="AE351" s="72"/>
      <c r="AF351" s="72"/>
      <c r="AG351" s="72"/>
      <c r="AH351" s="72"/>
      <c r="AI351" s="57"/>
      <c r="AJ351" s="57"/>
      <c r="AK351" s="57"/>
      <c r="AL351" s="57"/>
      <c r="AM351" s="57"/>
      <c r="AN351" s="57"/>
      <c r="AO351" s="57"/>
      <c r="AP351" s="57"/>
      <c r="AQ351" s="57"/>
      <c r="AR351" s="57"/>
      <c r="AS351" s="57"/>
      <c r="AT351" s="57"/>
      <c r="AU351" s="57"/>
      <c r="AV351" s="57"/>
      <c r="AW351" s="57"/>
      <c r="AX351" s="57"/>
      <c r="AY351" s="57"/>
      <c r="AZ351" s="57"/>
      <c r="BA351" s="57"/>
      <c r="BB351" s="57"/>
      <c r="BC351" s="57"/>
      <c r="BD351" s="57"/>
      <c r="BE351" s="57"/>
      <c r="BF351" s="57"/>
      <c r="BG351" s="57"/>
      <c r="BH351" s="57"/>
      <c r="BI351" s="57"/>
      <c r="BJ351" s="57"/>
      <c r="BK351" s="57"/>
      <c r="BL351" s="57"/>
      <c r="BM351" s="57"/>
      <c r="BN351" s="57"/>
      <c r="BO351" s="57"/>
      <c r="BP351" s="57"/>
      <c r="BQ351" s="57"/>
      <c r="BR351" s="57"/>
      <c r="BS351" s="57"/>
      <c r="BT351" s="57"/>
      <c r="BU351" s="57"/>
      <c r="BV351" s="57"/>
      <c r="BW351" s="57"/>
      <c r="BX351" s="57"/>
      <c r="BY351" s="57"/>
      <c r="BZ351" s="57"/>
      <c r="CA351" s="57"/>
      <c r="CB351" s="57"/>
      <c r="CC351" s="57"/>
      <c r="CD351" s="57"/>
      <c r="CE351" s="57"/>
      <c r="CF351" s="57"/>
      <c r="CG351" s="57"/>
      <c r="CH351" s="57"/>
      <c r="CI351" s="57"/>
      <c r="CJ351" s="57"/>
      <c r="CK351" s="57"/>
      <c r="CL351" s="57"/>
      <c r="CM351" s="57"/>
      <c r="CN351" s="57"/>
      <c r="CO351" s="57"/>
      <c r="CP351" s="57"/>
      <c r="CQ351" s="57"/>
      <c r="CR351" s="57"/>
      <c r="CS351" s="57"/>
      <c r="CT351" s="57"/>
      <c r="CU351" s="57"/>
      <c r="CV351" s="57"/>
      <c r="CW351" s="57"/>
      <c r="CX351" s="57"/>
    </row>
    <row r="352" spans="1:102" s="22" customFormat="1" ht="30.75" hidden="1" customHeight="1" x14ac:dyDescent="0.3">
      <c r="A352" s="86">
        <f t="shared" si="11"/>
        <v>43451</v>
      </c>
      <c r="B352" s="78">
        <f t="shared" si="10"/>
        <v>51</v>
      </c>
      <c r="C352" s="87"/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7"/>
      <c r="W352" s="87"/>
      <c r="X352" s="87"/>
      <c r="Y352" s="87"/>
      <c r="Z352" s="87"/>
      <c r="AA352" s="87"/>
      <c r="AB352" s="72"/>
      <c r="AC352" s="72"/>
      <c r="AD352" s="72"/>
      <c r="AE352" s="72"/>
      <c r="AF352" s="72"/>
      <c r="AG352" s="72"/>
      <c r="AH352" s="72"/>
      <c r="AI352" s="57"/>
      <c r="AJ352" s="57"/>
      <c r="AK352" s="57"/>
      <c r="AL352" s="57"/>
      <c r="AM352" s="57"/>
      <c r="AN352" s="57"/>
      <c r="AO352" s="57"/>
      <c r="AP352" s="57"/>
      <c r="AQ352" s="57"/>
      <c r="AR352" s="57"/>
      <c r="AS352" s="57"/>
      <c r="AT352" s="57"/>
      <c r="AU352" s="57"/>
      <c r="AV352" s="57"/>
      <c r="AW352" s="57"/>
      <c r="AX352" s="57"/>
      <c r="AY352" s="57"/>
      <c r="AZ352" s="57"/>
      <c r="BA352" s="57"/>
      <c r="BB352" s="57"/>
      <c r="BC352" s="57"/>
      <c r="BD352" s="57"/>
      <c r="BE352" s="57"/>
      <c r="BF352" s="57"/>
      <c r="BG352" s="57"/>
      <c r="BH352" s="57"/>
      <c r="BI352" s="57"/>
      <c r="BJ352" s="57"/>
      <c r="BK352" s="57"/>
      <c r="BL352" s="57"/>
      <c r="BM352" s="57"/>
      <c r="BN352" s="57"/>
      <c r="BO352" s="57"/>
      <c r="BP352" s="57"/>
      <c r="BQ352" s="57"/>
      <c r="BR352" s="57"/>
      <c r="BS352" s="57"/>
      <c r="BT352" s="57"/>
      <c r="BU352" s="57"/>
      <c r="BV352" s="57"/>
      <c r="BW352" s="57"/>
      <c r="BX352" s="57"/>
      <c r="BY352" s="57"/>
      <c r="BZ352" s="57"/>
      <c r="CA352" s="57"/>
      <c r="CB352" s="57"/>
      <c r="CC352" s="57"/>
      <c r="CD352" s="57"/>
      <c r="CE352" s="57"/>
      <c r="CF352" s="57"/>
      <c r="CG352" s="57"/>
      <c r="CH352" s="57"/>
      <c r="CI352" s="57"/>
      <c r="CJ352" s="57"/>
      <c r="CK352" s="57"/>
      <c r="CL352" s="57"/>
      <c r="CM352" s="57"/>
      <c r="CN352" s="57"/>
      <c r="CO352" s="57"/>
      <c r="CP352" s="57"/>
      <c r="CQ352" s="57"/>
      <c r="CR352" s="57"/>
      <c r="CS352" s="57"/>
      <c r="CT352" s="57"/>
      <c r="CU352" s="57"/>
      <c r="CV352" s="57"/>
      <c r="CW352" s="57"/>
      <c r="CX352" s="57"/>
    </row>
    <row r="353" spans="1:102" s="22" customFormat="1" ht="30.75" hidden="1" customHeight="1" x14ac:dyDescent="0.3">
      <c r="A353" s="86">
        <f t="shared" si="11"/>
        <v>43452</v>
      </c>
      <c r="B353" s="78">
        <f t="shared" si="10"/>
        <v>51</v>
      </c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7"/>
      <c r="W353" s="87"/>
      <c r="X353" s="87"/>
      <c r="Y353" s="87"/>
      <c r="Z353" s="87"/>
      <c r="AA353" s="87"/>
      <c r="AB353" s="72"/>
      <c r="AC353" s="72"/>
      <c r="AD353" s="72"/>
      <c r="AE353" s="72"/>
      <c r="AF353" s="72"/>
      <c r="AG353" s="72"/>
      <c r="AH353" s="72"/>
      <c r="AI353" s="57"/>
      <c r="AJ353" s="57"/>
      <c r="AK353" s="57"/>
      <c r="AL353" s="57"/>
      <c r="AM353" s="57"/>
      <c r="AN353" s="57"/>
      <c r="AO353" s="57"/>
      <c r="AP353" s="57"/>
      <c r="AQ353" s="57"/>
      <c r="AR353" s="57"/>
      <c r="AS353" s="57"/>
      <c r="AT353" s="57"/>
      <c r="AU353" s="57"/>
      <c r="AV353" s="57"/>
      <c r="AW353" s="57"/>
      <c r="AX353" s="57"/>
      <c r="AY353" s="57"/>
      <c r="AZ353" s="57"/>
      <c r="BA353" s="57"/>
      <c r="BB353" s="57"/>
      <c r="BC353" s="57"/>
      <c r="BD353" s="57"/>
      <c r="BE353" s="57"/>
      <c r="BF353" s="57"/>
      <c r="BG353" s="57"/>
      <c r="BH353" s="57"/>
      <c r="BI353" s="57"/>
      <c r="BJ353" s="57"/>
      <c r="BK353" s="57"/>
      <c r="BL353" s="57"/>
      <c r="BM353" s="57"/>
      <c r="BN353" s="57"/>
      <c r="BO353" s="57"/>
      <c r="BP353" s="57"/>
      <c r="BQ353" s="57"/>
      <c r="BR353" s="57"/>
      <c r="BS353" s="57"/>
      <c r="BT353" s="57"/>
      <c r="BU353" s="57"/>
      <c r="BV353" s="57"/>
      <c r="BW353" s="57"/>
      <c r="BX353" s="57"/>
      <c r="BY353" s="57"/>
      <c r="BZ353" s="57"/>
      <c r="CA353" s="57"/>
      <c r="CB353" s="57"/>
      <c r="CC353" s="57"/>
      <c r="CD353" s="57"/>
      <c r="CE353" s="57"/>
      <c r="CF353" s="57"/>
      <c r="CG353" s="57"/>
      <c r="CH353" s="57"/>
      <c r="CI353" s="57"/>
      <c r="CJ353" s="57"/>
      <c r="CK353" s="57"/>
      <c r="CL353" s="57"/>
      <c r="CM353" s="57"/>
      <c r="CN353" s="57"/>
      <c r="CO353" s="57"/>
      <c r="CP353" s="57"/>
      <c r="CQ353" s="57"/>
      <c r="CR353" s="57"/>
      <c r="CS353" s="57"/>
      <c r="CT353" s="57"/>
      <c r="CU353" s="57"/>
      <c r="CV353" s="57"/>
      <c r="CW353" s="57"/>
      <c r="CX353" s="57"/>
    </row>
    <row r="354" spans="1:102" s="22" customFormat="1" ht="30.75" hidden="1" customHeight="1" x14ac:dyDescent="0.3">
      <c r="A354" s="86">
        <f t="shared" si="11"/>
        <v>43453</v>
      </c>
      <c r="B354" s="78">
        <f t="shared" si="10"/>
        <v>51</v>
      </c>
      <c r="C354" s="87"/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7"/>
      <c r="W354" s="87"/>
      <c r="X354" s="87"/>
      <c r="Y354" s="87"/>
      <c r="Z354" s="87"/>
      <c r="AA354" s="87"/>
      <c r="AB354" s="72"/>
      <c r="AC354" s="72"/>
      <c r="AD354" s="72"/>
      <c r="AE354" s="72"/>
      <c r="AF354" s="72"/>
      <c r="AG354" s="72"/>
      <c r="AH354" s="72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</row>
    <row r="355" spans="1:102" s="22" customFormat="1" ht="30.75" hidden="1" customHeight="1" x14ac:dyDescent="0.3">
      <c r="A355" s="86">
        <f t="shared" si="11"/>
        <v>43454</v>
      </c>
      <c r="B355" s="78">
        <f t="shared" si="10"/>
        <v>51</v>
      </c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  <c r="W355" s="87"/>
      <c r="X355" s="87"/>
      <c r="Y355" s="87"/>
      <c r="Z355" s="87"/>
      <c r="AA355" s="87"/>
      <c r="AB355" s="72"/>
      <c r="AC355" s="72"/>
      <c r="AD355" s="72"/>
      <c r="AE355" s="72"/>
      <c r="AF355" s="72"/>
      <c r="AG355" s="72"/>
      <c r="AH355" s="72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</row>
    <row r="356" spans="1:102" s="22" customFormat="1" ht="30.75" hidden="1" customHeight="1" x14ac:dyDescent="0.3">
      <c r="A356" s="86">
        <f t="shared" si="11"/>
        <v>43455</v>
      </c>
      <c r="B356" s="78">
        <f t="shared" si="10"/>
        <v>51</v>
      </c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7"/>
      <c r="Y356" s="87"/>
      <c r="Z356" s="87"/>
      <c r="AA356" s="87"/>
      <c r="AB356" s="72"/>
      <c r="AC356" s="72"/>
      <c r="AD356" s="72"/>
      <c r="AE356" s="72"/>
      <c r="AF356" s="72"/>
      <c r="AG356" s="72"/>
      <c r="AH356" s="72"/>
      <c r="AI356" s="57"/>
      <c r="AJ356" s="57"/>
      <c r="AK356" s="57"/>
      <c r="AL356" s="57"/>
      <c r="AM356" s="57"/>
      <c r="AN356" s="57"/>
      <c r="AO356" s="57"/>
      <c r="AP356" s="57"/>
      <c r="AQ356" s="57"/>
      <c r="AR356" s="57"/>
      <c r="AS356" s="57"/>
      <c r="AT356" s="57"/>
      <c r="AU356" s="57"/>
      <c r="AV356" s="57"/>
      <c r="AW356" s="57"/>
      <c r="AX356" s="57"/>
      <c r="AY356" s="57"/>
      <c r="AZ356" s="57"/>
      <c r="BA356" s="57"/>
      <c r="BB356" s="57"/>
      <c r="BC356" s="57"/>
      <c r="BD356" s="57"/>
      <c r="BE356" s="57"/>
      <c r="BF356" s="57"/>
      <c r="BG356" s="57"/>
      <c r="BH356" s="57"/>
      <c r="BI356" s="57"/>
      <c r="BJ356" s="57"/>
      <c r="BK356" s="57"/>
      <c r="BL356" s="57"/>
      <c r="BM356" s="57"/>
      <c r="BN356" s="57"/>
      <c r="BO356" s="57"/>
      <c r="BP356" s="57"/>
      <c r="BQ356" s="57"/>
      <c r="BR356" s="57"/>
      <c r="BS356" s="57"/>
      <c r="BT356" s="57"/>
      <c r="BU356" s="57"/>
      <c r="BV356" s="57"/>
      <c r="BW356" s="57"/>
      <c r="BX356" s="57"/>
      <c r="BY356" s="57"/>
      <c r="BZ356" s="57"/>
      <c r="CA356" s="57"/>
      <c r="CB356" s="57"/>
      <c r="CC356" s="57"/>
      <c r="CD356" s="57"/>
      <c r="CE356" s="57"/>
      <c r="CF356" s="57"/>
      <c r="CG356" s="57"/>
      <c r="CH356" s="57"/>
      <c r="CI356" s="57"/>
      <c r="CJ356" s="57"/>
      <c r="CK356" s="57"/>
      <c r="CL356" s="57"/>
      <c r="CM356" s="57"/>
      <c r="CN356" s="57"/>
      <c r="CO356" s="57"/>
      <c r="CP356" s="57"/>
      <c r="CQ356" s="57"/>
      <c r="CR356" s="57"/>
      <c r="CS356" s="57"/>
      <c r="CT356" s="57"/>
      <c r="CU356" s="57"/>
      <c r="CV356" s="57"/>
      <c r="CW356" s="57"/>
      <c r="CX356" s="57"/>
    </row>
    <row r="357" spans="1:102" s="22" customFormat="1" ht="30.75" hidden="1" customHeight="1" x14ac:dyDescent="0.3">
      <c r="A357" s="86">
        <f t="shared" si="11"/>
        <v>43456</v>
      </c>
      <c r="B357" s="78">
        <f t="shared" si="10"/>
        <v>51</v>
      </c>
      <c r="C357" s="87"/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7"/>
      <c r="W357" s="87"/>
      <c r="X357" s="87"/>
      <c r="Y357" s="87"/>
      <c r="Z357" s="87"/>
      <c r="AA357" s="87"/>
      <c r="AB357" s="72"/>
      <c r="AC357" s="72"/>
      <c r="AD357" s="72"/>
      <c r="AE357" s="72"/>
      <c r="AF357" s="72"/>
      <c r="AG357" s="72"/>
      <c r="AH357" s="72"/>
      <c r="AI357" s="57"/>
      <c r="AJ357" s="57"/>
      <c r="AK357" s="57"/>
      <c r="AL357" s="57"/>
      <c r="AM357" s="57"/>
      <c r="AN357" s="57"/>
      <c r="AO357" s="57"/>
      <c r="AP357" s="57"/>
      <c r="AQ357" s="57"/>
      <c r="AR357" s="57"/>
      <c r="AS357" s="57"/>
      <c r="AT357" s="57"/>
      <c r="AU357" s="57"/>
      <c r="AV357" s="57"/>
      <c r="AW357" s="57"/>
      <c r="AX357" s="57"/>
      <c r="AY357" s="57"/>
      <c r="AZ357" s="57"/>
      <c r="BA357" s="57"/>
      <c r="BB357" s="57"/>
      <c r="BC357" s="57"/>
      <c r="BD357" s="57"/>
      <c r="BE357" s="57"/>
      <c r="BF357" s="57"/>
      <c r="BG357" s="57"/>
      <c r="BH357" s="57"/>
      <c r="BI357" s="57"/>
      <c r="BJ357" s="57"/>
      <c r="BK357" s="57"/>
      <c r="BL357" s="57"/>
      <c r="BM357" s="57"/>
      <c r="BN357" s="57"/>
      <c r="BO357" s="57"/>
      <c r="BP357" s="57"/>
      <c r="BQ357" s="57"/>
      <c r="BR357" s="57"/>
      <c r="BS357" s="57"/>
      <c r="BT357" s="57"/>
      <c r="BU357" s="57"/>
      <c r="BV357" s="57"/>
      <c r="BW357" s="57"/>
      <c r="BX357" s="57"/>
      <c r="BY357" s="57"/>
      <c r="BZ357" s="57"/>
      <c r="CA357" s="57"/>
      <c r="CB357" s="57"/>
      <c r="CC357" s="57"/>
      <c r="CD357" s="57"/>
      <c r="CE357" s="57"/>
      <c r="CF357" s="57"/>
      <c r="CG357" s="57"/>
      <c r="CH357" s="57"/>
      <c r="CI357" s="57"/>
      <c r="CJ357" s="57"/>
      <c r="CK357" s="57"/>
      <c r="CL357" s="57"/>
      <c r="CM357" s="57"/>
      <c r="CN357" s="57"/>
      <c r="CO357" s="57"/>
      <c r="CP357" s="57"/>
      <c r="CQ357" s="57"/>
      <c r="CR357" s="57"/>
      <c r="CS357" s="57"/>
      <c r="CT357" s="57"/>
      <c r="CU357" s="57"/>
      <c r="CV357" s="57"/>
      <c r="CW357" s="57"/>
      <c r="CX357" s="57"/>
    </row>
    <row r="358" spans="1:102" s="22" customFormat="1" ht="30.75" hidden="1" customHeight="1" x14ac:dyDescent="0.3">
      <c r="A358" s="86">
        <f t="shared" si="11"/>
        <v>43457</v>
      </c>
      <c r="B358" s="78">
        <f t="shared" si="10"/>
        <v>51</v>
      </c>
      <c r="C358" s="87"/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7"/>
      <c r="W358" s="87"/>
      <c r="X358" s="87"/>
      <c r="Y358" s="87"/>
      <c r="Z358" s="87"/>
      <c r="AA358" s="87"/>
      <c r="AB358" s="72"/>
      <c r="AC358" s="72"/>
      <c r="AD358" s="72"/>
      <c r="AE358" s="72"/>
      <c r="AF358" s="72"/>
      <c r="AG358" s="72"/>
      <c r="AH358" s="72"/>
      <c r="AI358" s="57"/>
      <c r="AJ358" s="57"/>
      <c r="AK358" s="57"/>
      <c r="AL358" s="57"/>
      <c r="AM358" s="57"/>
      <c r="AN358" s="57"/>
      <c r="AO358" s="57"/>
      <c r="AP358" s="57"/>
      <c r="AQ358" s="57"/>
      <c r="AR358" s="57"/>
      <c r="AS358" s="57"/>
      <c r="AT358" s="57"/>
      <c r="AU358" s="57"/>
      <c r="AV358" s="57"/>
      <c r="AW358" s="57"/>
      <c r="AX358" s="57"/>
      <c r="AY358" s="57"/>
      <c r="AZ358" s="57"/>
      <c r="BA358" s="57"/>
      <c r="BB358" s="57"/>
      <c r="BC358" s="57"/>
      <c r="BD358" s="57"/>
      <c r="BE358" s="57"/>
      <c r="BF358" s="57"/>
      <c r="BG358" s="57"/>
      <c r="BH358" s="57"/>
      <c r="BI358" s="57"/>
      <c r="BJ358" s="57"/>
      <c r="BK358" s="57"/>
      <c r="BL358" s="57"/>
      <c r="BM358" s="57"/>
      <c r="BN358" s="57"/>
      <c r="BO358" s="57"/>
      <c r="BP358" s="57"/>
      <c r="BQ358" s="57"/>
      <c r="BR358" s="57"/>
      <c r="BS358" s="57"/>
      <c r="BT358" s="57"/>
      <c r="BU358" s="57"/>
      <c r="BV358" s="57"/>
      <c r="BW358" s="57"/>
      <c r="BX358" s="57"/>
      <c r="BY358" s="57"/>
      <c r="BZ358" s="57"/>
      <c r="CA358" s="57"/>
      <c r="CB358" s="57"/>
      <c r="CC358" s="57"/>
      <c r="CD358" s="57"/>
      <c r="CE358" s="57"/>
      <c r="CF358" s="57"/>
      <c r="CG358" s="57"/>
      <c r="CH358" s="57"/>
      <c r="CI358" s="57"/>
      <c r="CJ358" s="57"/>
      <c r="CK358" s="57"/>
      <c r="CL358" s="57"/>
      <c r="CM358" s="57"/>
      <c r="CN358" s="57"/>
      <c r="CO358" s="57"/>
      <c r="CP358" s="57"/>
      <c r="CQ358" s="57"/>
      <c r="CR358" s="57"/>
      <c r="CS358" s="57"/>
      <c r="CT358" s="57"/>
      <c r="CU358" s="57"/>
      <c r="CV358" s="57"/>
      <c r="CW358" s="57"/>
      <c r="CX358" s="57"/>
    </row>
    <row r="359" spans="1:102" s="22" customFormat="1" ht="30.75" hidden="1" customHeight="1" x14ac:dyDescent="0.3">
      <c r="A359" s="86">
        <f t="shared" si="11"/>
        <v>43458</v>
      </c>
      <c r="B359" s="78">
        <f t="shared" si="10"/>
        <v>52</v>
      </c>
      <c r="C359" s="87"/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7"/>
      <c r="W359" s="87"/>
      <c r="X359" s="87"/>
      <c r="Y359" s="87"/>
      <c r="Z359" s="87"/>
      <c r="AA359" s="87"/>
      <c r="AB359" s="72"/>
      <c r="AC359" s="72"/>
      <c r="AD359" s="72"/>
      <c r="AE359" s="72"/>
      <c r="AF359" s="72"/>
      <c r="AG359" s="72"/>
      <c r="AH359" s="72"/>
      <c r="AI359" s="57"/>
      <c r="AJ359" s="57"/>
      <c r="AK359" s="57"/>
      <c r="AL359" s="57"/>
      <c r="AM359" s="57"/>
      <c r="AN359" s="57"/>
      <c r="AO359" s="57"/>
      <c r="AP359" s="57"/>
      <c r="AQ359" s="57"/>
      <c r="AR359" s="57"/>
      <c r="AS359" s="57"/>
      <c r="AT359" s="57"/>
      <c r="AU359" s="57"/>
      <c r="AV359" s="57"/>
      <c r="AW359" s="57"/>
      <c r="AX359" s="57"/>
      <c r="AY359" s="57"/>
      <c r="AZ359" s="57"/>
      <c r="BA359" s="57"/>
      <c r="BB359" s="57"/>
      <c r="BC359" s="57"/>
      <c r="BD359" s="57"/>
      <c r="BE359" s="57"/>
      <c r="BF359" s="57"/>
      <c r="BG359" s="57"/>
      <c r="BH359" s="57"/>
      <c r="BI359" s="57"/>
      <c r="BJ359" s="57"/>
      <c r="BK359" s="57"/>
      <c r="BL359" s="57"/>
      <c r="BM359" s="57"/>
      <c r="BN359" s="57"/>
      <c r="BO359" s="57"/>
      <c r="BP359" s="57"/>
      <c r="BQ359" s="57"/>
      <c r="BR359" s="57"/>
      <c r="BS359" s="57"/>
      <c r="BT359" s="57"/>
      <c r="BU359" s="57"/>
      <c r="BV359" s="57"/>
      <c r="BW359" s="57"/>
      <c r="BX359" s="57"/>
      <c r="BY359" s="57"/>
      <c r="BZ359" s="57"/>
      <c r="CA359" s="57"/>
      <c r="CB359" s="57"/>
      <c r="CC359" s="57"/>
      <c r="CD359" s="57"/>
      <c r="CE359" s="57"/>
      <c r="CF359" s="57"/>
      <c r="CG359" s="57"/>
      <c r="CH359" s="57"/>
      <c r="CI359" s="57"/>
      <c r="CJ359" s="57"/>
      <c r="CK359" s="57"/>
      <c r="CL359" s="57"/>
      <c r="CM359" s="57"/>
      <c r="CN359" s="57"/>
      <c r="CO359" s="57"/>
      <c r="CP359" s="57"/>
      <c r="CQ359" s="57"/>
      <c r="CR359" s="57"/>
      <c r="CS359" s="57"/>
      <c r="CT359" s="57"/>
      <c r="CU359" s="57"/>
      <c r="CV359" s="57"/>
      <c r="CW359" s="57"/>
      <c r="CX359" s="57"/>
    </row>
    <row r="360" spans="1:102" s="22" customFormat="1" ht="30.75" hidden="1" customHeight="1" x14ac:dyDescent="0.3">
      <c r="A360" s="86">
        <f t="shared" si="11"/>
        <v>43459</v>
      </c>
      <c r="B360" s="78">
        <f t="shared" si="10"/>
        <v>52</v>
      </c>
      <c r="C360" s="87"/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7"/>
      <c r="W360" s="87"/>
      <c r="X360" s="87"/>
      <c r="Y360" s="87"/>
      <c r="Z360" s="87"/>
      <c r="AA360" s="87"/>
      <c r="AB360" s="72"/>
      <c r="AC360" s="72"/>
      <c r="AD360" s="72"/>
      <c r="AE360" s="72"/>
      <c r="AF360" s="72"/>
      <c r="AG360" s="72"/>
      <c r="AH360" s="72"/>
      <c r="AI360" s="57"/>
      <c r="AJ360" s="57"/>
      <c r="AK360" s="57"/>
      <c r="AL360" s="57"/>
      <c r="AM360" s="57"/>
      <c r="AN360" s="57"/>
      <c r="AO360" s="57"/>
      <c r="AP360" s="57"/>
      <c r="AQ360" s="57"/>
      <c r="AR360" s="57"/>
      <c r="AS360" s="57"/>
      <c r="AT360" s="57"/>
      <c r="AU360" s="57"/>
      <c r="AV360" s="57"/>
      <c r="AW360" s="57"/>
      <c r="AX360" s="57"/>
      <c r="AY360" s="57"/>
      <c r="AZ360" s="57"/>
      <c r="BA360" s="57"/>
      <c r="BB360" s="57"/>
      <c r="BC360" s="57"/>
      <c r="BD360" s="57"/>
      <c r="BE360" s="57"/>
      <c r="BF360" s="57"/>
      <c r="BG360" s="57"/>
      <c r="BH360" s="57"/>
      <c r="BI360" s="57"/>
      <c r="BJ360" s="57"/>
      <c r="BK360" s="57"/>
      <c r="BL360" s="57"/>
      <c r="BM360" s="57"/>
      <c r="BN360" s="57"/>
      <c r="BO360" s="57"/>
      <c r="BP360" s="57"/>
      <c r="BQ360" s="57"/>
      <c r="BR360" s="57"/>
      <c r="BS360" s="57"/>
      <c r="BT360" s="57"/>
      <c r="BU360" s="57"/>
      <c r="BV360" s="57"/>
      <c r="BW360" s="57"/>
      <c r="BX360" s="57"/>
      <c r="BY360" s="57"/>
      <c r="BZ360" s="57"/>
      <c r="CA360" s="57"/>
      <c r="CB360" s="57"/>
      <c r="CC360" s="57"/>
      <c r="CD360" s="57"/>
      <c r="CE360" s="57"/>
      <c r="CF360" s="57"/>
      <c r="CG360" s="57"/>
      <c r="CH360" s="57"/>
      <c r="CI360" s="57"/>
      <c r="CJ360" s="57"/>
      <c r="CK360" s="57"/>
      <c r="CL360" s="57"/>
      <c r="CM360" s="57"/>
      <c r="CN360" s="57"/>
      <c r="CO360" s="57"/>
      <c r="CP360" s="57"/>
      <c r="CQ360" s="57"/>
      <c r="CR360" s="57"/>
      <c r="CS360" s="57"/>
      <c r="CT360" s="57"/>
      <c r="CU360" s="57"/>
      <c r="CV360" s="57"/>
      <c r="CW360" s="57"/>
      <c r="CX360" s="57"/>
    </row>
    <row r="361" spans="1:102" s="22" customFormat="1" ht="30.75" hidden="1" customHeight="1" x14ac:dyDescent="0.3">
      <c r="A361" s="86">
        <f t="shared" si="11"/>
        <v>43460</v>
      </c>
      <c r="B361" s="78">
        <f t="shared" si="10"/>
        <v>52</v>
      </c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  <c r="Z361" s="87"/>
      <c r="AA361" s="87"/>
      <c r="AB361" s="72"/>
      <c r="AC361" s="72"/>
      <c r="AD361" s="72"/>
      <c r="AE361" s="72"/>
      <c r="AF361" s="72"/>
      <c r="AG361" s="72"/>
      <c r="AH361" s="72"/>
      <c r="AI361" s="57"/>
      <c r="AJ361" s="57"/>
      <c r="AK361" s="57"/>
      <c r="AL361" s="57"/>
      <c r="AM361" s="57"/>
      <c r="AN361" s="57"/>
      <c r="AO361" s="57"/>
      <c r="AP361" s="57"/>
      <c r="AQ361" s="57"/>
      <c r="AR361" s="57"/>
      <c r="AS361" s="57"/>
      <c r="AT361" s="57"/>
      <c r="AU361" s="57"/>
      <c r="AV361" s="57"/>
      <c r="AW361" s="57"/>
      <c r="AX361" s="57"/>
      <c r="AY361" s="57"/>
      <c r="AZ361" s="57"/>
      <c r="BA361" s="57"/>
      <c r="BB361" s="57"/>
      <c r="BC361" s="57"/>
      <c r="BD361" s="57"/>
      <c r="BE361" s="57"/>
      <c r="BF361" s="57"/>
      <c r="BG361" s="57"/>
      <c r="BH361" s="57"/>
      <c r="BI361" s="57"/>
      <c r="BJ361" s="57"/>
      <c r="BK361" s="57"/>
      <c r="BL361" s="57"/>
      <c r="BM361" s="57"/>
      <c r="BN361" s="57"/>
      <c r="BO361" s="57"/>
      <c r="BP361" s="57"/>
      <c r="BQ361" s="57"/>
      <c r="BR361" s="57"/>
      <c r="BS361" s="57"/>
      <c r="BT361" s="57"/>
      <c r="BU361" s="57"/>
      <c r="BV361" s="57"/>
      <c r="BW361" s="57"/>
      <c r="BX361" s="57"/>
      <c r="BY361" s="57"/>
      <c r="BZ361" s="57"/>
      <c r="CA361" s="57"/>
      <c r="CB361" s="57"/>
      <c r="CC361" s="57"/>
      <c r="CD361" s="57"/>
      <c r="CE361" s="57"/>
      <c r="CF361" s="57"/>
      <c r="CG361" s="57"/>
      <c r="CH361" s="57"/>
      <c r="CI361" s="57"/>
      <c r="CJ361" s="57"/>
      <c r="CK361" s="57"/>
      <c r="CL361" s="57"/>
      <c r="CM361" s="57"/>
      <c r="CN361" s="57"/>
      <c r="CO361" s="57"/>
      <c r="CP361" s="57"/>
      <c r="CQ361" s="57"/>
      <c r="CR361" s="57"/>
      <c r="CS361" s="57"/>
      <c r="CT361" s="57"/>
      <c r="CU361" s="57"/>
      <c r="CV361" s="57"/>
      <c r="CW361" s="57"/>
      <c r="CX361" s="57"/>
    </row>
    <row r="362" spans="1:102" s="22" customFormat="1" ht="30.75" hidden="1" customHeight="1" x14ac:dyDescent="0.3">
      <c r="A362" s="86">
        <f t="shared" si="11"/>
        <v>43461</v>
      </c>
      <c r="B362" s="78">
        <f t="shared" si="10"/>
        <v>52</v>
      </c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  <c r="Z362" s="87"/>
      <c r="AA362" s="87"/>
      <c r="AB362" s="72"/>
      <c r="AC362" s="72"/>
      <c r="AD362" s="72"/>
      <c r="AE362" s="72"/>
      <c r="AF362" s="72"/>
      <c r="AG362" s="72"/>
      <c r="AH362" s="72"/>
      <c r="AI362" s="57"/>
      <c r="AJ362" s="57"/>
      <c r="AK362" s="57"/>
      <c r="AL362" s="57"/>
      <c r="AM362" s="57"/>
      <c r="AN362" s="57"/>
      <c r="AO362" s="57"/>
      <c r="AP362" s="57"/>
      <c r="AQ362" s="57"/>
      <c r="AR362" s="57"/>
      <c r="AS362" s="57"/>
      <c r="AT362" s="57"/>
      <c r="AU362" s="57"/>
      <c r="AV362" s="57"/>
      <c r="AW362" s="57"/>
      <c r="AX362" s="57"/>
      <c r="AY362" s="57"/>
      <c r="AZ362" s="57"/>
      <c r="BA362" s="57"/>
      <c r="BB362" s="57"/>
      <c r="BC362" s="57"/>
      <c r="BD362" s="57"/>
      <c r="BE362" s="57"/>
      <c r="BF362" s="57"/>
      <c r="BG362" s="57"/>
      <c r="BH362" s="57"/>
      <c r="BI362" s="57"/>
      <c r="BJ362" s="57"/>
      <c r="BK362" s="57"/>
      <c r="BL362" s="57"/>
      <c r="BM362" s="57"/>
      <c r="BN362" s="57"/>
      <c r="BO362" s="57"/>
      <c r="BP362" s="57"/>
      <c r="BQ362" s="57"/>
      <c r="BR362" s="57"/>
      <c r="BS362" s="57"/>
      <c r="BT362" s="57"/>
      <c r="BU362" s="57"/>
      <c r="BV362" s="57"/>
      <c r="BW362" s="57"/>
      <c r="BX362" s="57"/>
      <c r="BY362" s="57"/>
      <c r="BZ362" s="57"/>
      <c r="CA362" s="57"/>
      <c r="CB362" s="57"/>
      <c r="CC362" s="57"/>
      <c r="CD362" s="57"/>
      <c r="CE362" s="57"/>
      <c r="CF362" s="57"/>
      <c r="CG362" s="57"/>
      <c r="CH362" s="57"/>
      <c r="CI362" s="57"/>
      <c r="CJ362" s="57"/>
      <c r="CK362" s="57"/>
      <c r="CL362" s="57"/>
      <c r="CM362" s="57"/>
      <c r="CN362" s="57"/>
      <c r="CO362" s="57"/>
      <c r="CP362" s="57"/>
      <c r="CQ362" s="57"/>
      <c r="CR362" s="57"/>
      <c r="CS362" s="57"/>
      <c r="CT362" s="57"/>
      <c r="CU362" s="57"/>
      <c r="CV362" s="57"/>
      <c r="CW362" s="57"/>
      <c r="CX362" s="57"/>
    </row>
    <row r="363" spans="1:102" s="22" customFormat="1" ht="30.75" hidden="1" customHeight="1" x14ac:dyDescent="0.3">
      <c r="A363" s="86">
        <f t="shared" si="11"/>
        <v>43462</v>
      </c>
      <c r="B363" s="78">
        <f t="shared" si="10"/>
        <v>52</v>
      </c>
      <c r="C363" s="87"/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7"/>
      <c r="W363" s="87"/>
      <c r="X363" s="87"/>
      <c r="Y363" s="87"/>
      <c r="Z363" s="87"/>
      <c r="AA363" s="87"/>
      <c r="AB363" s="72"/>
      <c r="AC363" s="72"/>
      <c r="AD363" s="72"/>
      <c r="AE363" s="72"/>
      <c r="AF363" s="72"/>
      <c r="AG363" s="72"/>
      <c r="AH363" s="72"/>
      <c r="AI363" s="57"/>
      <c r="AJ363" s="57"/>
      <c r="AK363" s="57"/>
      <c r="AL363" s="57"/>
      <c r="AM363" s="57"/>
      <c r="AN363" s="57"/>
      <c r="AO363" s="57"/>
      <c r="AP363" s="57"/>
      <c r="AQ363" s="57"/>
      <c r="AR363" s="57"/>
      <c r="AS363" s="57"/>
      <c r="AT363" s="57"/>
      <c r="AU363" s="57"/>
      <c r="AV363" s="57"/>
      <c r="AW363" s="57"/>
      <c r="AX363" s="57"/>
      <c r="AY363" s="57"/>
      <c r="AZ363" s="57"/>
      <c r="BA363" s="57"/>
      <c r="BB363" s="57"/>
      <c r="BC363" s="57"/>
      <c r="BD363" s="57"/>
      <c r="BE363" s="57"/>
      <c r="BF363" s="57"/>
      <c r="BG363" s="57"/>
      <c r="BH363" s="57"/>
      <c r="BI363" s="57"/>
      <c r="BJ363" s="57"/>
      <c r="BK363" s="57"/>
      <c r="BL363" s="57"/>
      <c r="BM363" s="57"/>
      <c r="BN363" s="57"/>
      <c r="BO363" s="57"/>
      <c r="BP363" s="57"/>
      <c r="BQ363" s="57"/>
      <c r="BR363" s="57"/>
      <c r="BS363" s="57"/>
      <c r="BT363" s="57"/>
      <c r="BU363" s="57"/>
      <c r="BV363" s="57"/>
      <c r="BW363" s="57"/>
      <c r="BX363" s="57"/>
      <c r="BY363" s="57"/>
      <c r="BZ363" s="57"/>
      <c r="CA363" s="57"/>
      <c r="CB363" s="57"/>
      <c r="CC363" s="57"/>
      <c r="CD363" s="57"/>
      <c r="CE363" s="57"/>
      <c r="CF363" s="57"/>
      <c r="CG363" s="57"/>
      <c r="CH363" s="57"/>
      <c r="CI363" s="57"/>
      <c r="CJ363" s="57"/>
      <c r="CK363" s="57"/>
      <c r="CL363" s="57"/>
      <c r="CM363" s="57"/>
      <c r="CN363" s="57"/>
      <c r="CO363" s="57"/>
      <c r="CP363" s="57"/>
      <c r="CQ363" s="57"/>
      <c r="CR363" s="57"/>
      <c r="CS363" s="57"/>
      <c r="CT363" s="57"/>
      <c r="CU363" s="57"/>
      <c r="CV363" s="57"/>
      <c r="CW363" s="57"/>
      <c r="CX363" s="57"/>
    </row>
    <row r="364" spans="1:102" s="22" customFormat="1" ht="30.75" hidden="1" customHeight="1" x14ac:dyDescent="0.3">
      <c r="A364" s="86">
        <f t="shared" si="11"/>
        <v>43463</v>
      </c>
      <c r="B364" s="78">
        <f t="shared" si="10"/>
        <v>52</v>
      </c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  <c r="Z364" s="87"/>
      <c r="AA364" s="87"/>
      <c r="AB364" s="72"/>
      <c r="AC364" s="72"/>
      <c r="AD364" s="72"/>
      <c r="AE364" s="72"/>
      <c r="AF364" s="72"/>
      <c r="AG364" s="72"/>
      <c r="AH364" s="72"/>
      <c r="AI364" s="57"/>
      <c r="AJ364" s="57"/>
      <c r="AK364" s="57"/>
      <c r="AL364" s="57"/>
      <c r="AM364" s="57"/>
      <c r="AN364" s="57"/>
      <c r="AO364" s="57"/>
      <c r="AP364" s="57"/>
      <c r="AQ364" s="57"/>
      <c r="AR364" s="57"/>
      <c r="AS364" s="57"/>
      <c r="AT364" s="57"/>
      <c r="AU364" s="57"/>
      <c r="AV364" s="57"/>
      <c r="AW364" s="57"/>
      <c r="AX364" s="57"/>
      <c r="AY364" s="57"/>
      <c r="AZ364" s="57"/>
      <c r="BA364" s="57"/>
      <c r="BB364" s="57"/>
      <c r="BC364" s="57"/>
      <c r="BD364" s="57"/>
      <c r="BE364" s="57"/>
      <c r="BF364" s="57"/>
      <c r="BG364" s="57"/>
      <c r="BH364" s="57"/>
      <c r="BI364" s="57"/>
      <c r="BJ364" s="57"/>
      <c r="BK364" s="57"/>
      <c r="BL364" s="57"/>
      <c r="BM364" s="57"/>
      <c r="BN364" s="57"/>
      <c r="BO364" s="57"/>
      <c r="BP364" s="57"/>
      <c r="BQ364" s="57"/>
      <c r="BR364" s="57"/>
      <c r="BS364" s="57"/>
      <c r="BT364" s="57"/>
      <c r="BU364" s="57"/>
      <c r="BV364" s="57"/>
      <c r="BW364" s="57"/>
      <c r="BX364" s="57"/>
      <c r="BY364" s="57"/>
      <c r="BZ364" s="57"/>
      <c r="CA364" s="57"/>
      <c r="CB364" s="57"/>
      <c r="CC364" s="57"/>
      <c r="CD364" s="57"/>
      <c r="CE364" s="57"/>
      <c r="CF364" s="57"/>
      <c r="CG364" s="57"/>
      <c r="CH364" s="57"/>
      <c r="CI364" s="57"/>
      <c r="CJ364" s="57"/>
      <c r="CK364" s="57"/>
      <c r="CL364" s="57"/>
      <c r="CM364" s="57"/>
      <c r="CN364" s="57"/>
      <c r="CO364" s="57"/>
      <c r="CP364" s="57"/>
      <c r="CQ364" s="57"/>
      <c r="CR364" s="57"/>
      <c r="CS364" s="57"/>
      <c r="CT364" s="57"/>
      <c r="CU364" s="57"/>
      <c r="CV364" s="57"/>
      <c r="CW364" s="57"/>
      <c r="CX364" s="57"/>
    </row>
    <row r="365" spans="1:102" s="22" customFormat="1" ht="30.75" hidden="1" customHeight="1" x14ac:dyDescent="0.3">
      <c r="A365" s="86">
        <f t="shared" si="11"/>
        <v>43464</v>
      </c>
      <c r="B365" s="78">
        <f t="shared" si="10"/>
        <v>52</v>
      </c>
      <c r="C365" s="87"/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7"/>
      <c r="W365" s="87"/>
      <c r="X365" s="87"/>
      <c r="Y365" s="87"/>
      <c r="Z365" s="87"/>
      <c r="AA365" s="87"/>
      <c r="AB365" s="72"/>
      <c r="AC365" s="72"/>
      <c r="AD365" s="72"/>
      <c r="AE365" s="72"/>
      <c r="AF365" s="72"/>
      <c r="AG365" s="72"/>
      <c r="AH365" s="72"/>
      <c r="AI365" s="57"/>
      <c r="AJ365" s="57"/>
      <c r="AK365" s="57"/>
      <c r="AL365" s="57"/>
      <c r="AM365" s="57"/>
      <c r="AN365" s="57"/>
      <c r="AO365" s="57"/>
      <c r="AP365" s="57"/>
      <c r="AQ365" s="57"/>
      <c r="AR365" s="57"/>
      <c r="AS365" s="57"/>
      <c r="AT365" s="57"/>
      <c r="AU365" s="57"/>
      <c r="AV365" s="57"/>
      <c r="AW365" s="57"/>
      <c r="AX365" s="57"/>
      <c r="AY365" s="57"/>
      <c r="AZ365" s="57"/>
      <c r="BA365" s="57"/>
      <c r="BB365" s="57"/>
      <c r="BC365" s="57"/>
      <c r="BD365" s="57"/>
      <c r="BE365" s="57"/>
      <c r="BF365" s="57"/>
      <c r="BG365" s="57"/>
      <c r="BH365" s="57"/>
      <c r="BI365" s="57"/>
      <c r="BJ365" s="57"/>
      <c r="BK365" s="57"/>
      <c r="BL365" s="57"/>
      <c r="BM365" s="57"/>
      <c r="BN365" s="57"/>
      <c r="BO365" s="57"/>
      <c r="BP365" s="57"/>
      <c r="BQ365" s="57"/>
      <c r="BR365" s="57"/>
      <c r="BS365" s="57"/>
      <c r="BT365" s="57"/>
      <c r="BU365" s="57"/>
      <c r="BV365" s="57"/>
      <c r="BW365" s="57"/>
      <c r="BX365" s="57"/>
      <c r="BY365" s="57"/>
      <c r="BZ365" s="57"/>
      <c r="CA365" s="57"/>
      <c r="CB365" s="57"/>
      <c r="CC365" s="57"/>
      <c r="CD365" s="57"/>
      <c r="CE365" s="57"/>
      <c r="CF365" s="57"/>
      <c r="CG365" s="57"/>
      <c r="CH365" s="57"/>
      <c r="CI365" s="57"/>
      <c r="CJ365" s="57"/>
      <c r="CK365" s="57"/>
      <c r="CL365" s="57"/>
      <c r="CM365" s="57"/>
      <c r="CN365" s="57"/>
      <c r="CO365" s="57"/>
      <c r="CP365" s="57"/>
      <c r="CQ365" s="57"/>
      <c r="CR365" s="57"/>
      <c r="CS365" s="57"/>
      <c r="CT365" s="57"/>
      <c r="CU365" s="57"/>
      <c r="CV365" s="57"/>
      <c r="CW365" s="57"/>
      <c r="CX365" s="57"/>
    </row>
    <row r="366" spans="1:102" s="22" customFormat="1" ht="30.75" hidden="1" customHeight="1" x14ac:dyDescent="0.3">
      <c r="A366" s="86">
        <f t="shared" si="11"/>
        <v>43465</v>
      </c>
      <c r="B366" s="78">
        <f t="shared" si="10"/>
        <v>53</v>
      </c>
      <c r="C366" s="87"/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7"/>
      <c r="W366" s="87"/>
      <c r="X366" s="87"/>
      <c r="Y366" s="87"/>
      <c r="Z366" s="87"/>
      <c r="AA366" s="87"/>
      <c r="AB366" s="72"/>
      <c r="AC366" s="72"/>
      <c r="AD366" s="72"/>
      <c r="AE366" s="72"/>
      <c r="AF366" s="72"/>
      <c r="AG366" s="72"/>
      <c r="AH366" s="72"/>
      <c r="AI366" s="57"/>
      <c r="AJ366" s="57"/>
      <c r="AK366" s="57"/>
      <c r="AL366" s="57"/>
      <c r="AM366" s="57"/>
      <c r="AN366" s="57"/>
      <c r="AO366" s="57"/>
      <c r="AP366" s="57"/>
      <c r="AQ366" s="57"/>
      <c r="AR366" s="57"/>
      <c r="AS366" s="57"/>
      <c r="AT366" s="57"/>
      <c r="AU366" s="57"/>
      <c r="AV366" s="57"/>
      <c r="AW366" s="57"/>
      <c r="AX366" s="57"/>
      <c r="AY366" s="57"/>
      <c r="AZ366" s="57"/>
      <c r="BA366" s="57"/>
      <c r="BB366" s="57"/>
      <c r="BC366" s="57"/>
      <c r="BD366" s="57"/>
      <c r="BE366" s="57"/>
      <c r="BF366" s="57"/>
      <c r="BG366" s="57"/>
      <c r="BH366" s="57"/>
      <c r="BI366" s="57"/>
      <c r="BJ366" s="57"/>
      <c r="BK366" s="57"/>
      <c r="BL366" s="57"/>
      <c r="BM366" s="57"/>
      <c r="BN366" s="57"/>
      <c r="BO366" s="57"/>
      <c r="BP366" s="57"/>
      <c r="BQ366" s="57"/>
      <c r="BR366" s="57"/>
      <c r="BS366" s="57"/>
      <c r="BT366" s="57"/>
      <c r="BU366" s="57"/>
      <c r="BV366" s="57"/>
      <c r="BW366" s="57"/>
      <c r="BX366" s="57"/>
      <c r="BY366" s="57"/>
      <c r="BZ366" s="57"/>
      <c r="CA366" s="57"/>
      <c r="CB366" s="57"/>
      <c r="CC366" s="57"/>
      <c r="CD366" s="57"/>
      <c r="CE366" s="57"/>
      <c r="CF366" s="57"/>
      <c r="CG366" s="57"/>
      <c r="CH366" s="57"/>
      <c r="CI366" s="57"/>
      <c r="CJ366" s="57"/>
      <c r="CK366" s="57"/>
      <c r="CL366" s="57"/>
      <c r="CM366" s="57"/>
      <c r="CN366" s="57"/>
      <c r="CO366" s="57"/>
      <c r="CP366" s="57"/>
      <c r="CQ366" s="57"/>
      <c r="CR366" s="57"/>
      <c r="CS366" s="57"/>
      <c r="CT366" s="57"/>
      <c r="CU366" s="57"/>
      <c r="CV366" s="57"/>
      <c r="CW366" s="57"/>
      <c r="CX366" s="57"/>
    </row>
    <row r="367" spans="1:102" s="22" customFormat="1" ht="30.75" hidden="1" customHeight="1" x14ac:dyDescent="0.3">
      <c r="A367" s="88" t="str">
        <f>IF(YEAR(A366+1)=YEAR(A366),A366+1," ")</f>
        <v xml:space="preserve"> </v>
      </c>
      <c r="B367" s="78" t="e">
        <f t="shared" si="10"/>
        <v>#VALUE!</v>
      </c>
      <c r="C367" s="87"/>
      <c r="D367" s="87"/>
      <c r="E367" s="87"/>
      <c r="F367" s="87"/>
      <c r="G367" s="87"/>
      <c r="H367" s="87"/>
      <c r="I367" s="87"/>
      <c r="J367" s="87"/>
      <c r="K367" s="87"/>
      <c r="L367" s="87"/>
      <c r="M367" s="87"/>
      <c r="N367" s="87"/>
      <c r="O367" s="87"/>
      <c r="P367" s="87"/>
      <c r="Q367" s="87"/>
      <c r="R367" s="87"/>
      <c r="S367" s="87"/>
      <c r="T367" s="87"/>
      <c r="U367" s="87"/>
      <c r="V367" s="87"/>
      <c r="W367" s="87"/>
      <c r="X367" s="87"/>
      <c r="Y367" s="87"/>
      <c r="Z367" s="87"/>
      <c r="AA367" s="87"/>
      <c r="AB367" s="72"/>
      <c r="AC367" s="72"/>
      <c r="AD367" s="72"/>
      <c r="AE367" s="72"/>
      <c r="AF367" s="72"/>
      <c r="AG367" s="72"/>
      <c r="AH367" s="72"/>
      <c r="AI367" s="57"/>
      <c r="AJ367" s="57"/>
      <c r="AK367" s="57"/>
      <c r="AL367" s="57"/>
      <c r="AM367" s="57"/>
      <c r="AN367" s="57"/>
      <c r="AO367" s="57"/>
      <c r="AP367" s="57"/>
      <c r="AQ367" s="57"/>
      <c r="AR367" s="57"/>
      <c r="AS367" s="57"/>
      <c r="AT367" s="57"/>
      <c r="AU367" s="57"/>
      <c r="AV367" s="57"/>
      <c r="AW367" s="57"/>
      <c r="AX367" s="57"/>
      <c r="AY367" s="57"/>
      <c r="AZ367" s="57"/>
      <c r="BA367" s="57"/>
      <c r="BB367" s="57"/>
      <c r="BC367" s="57"/>
      <c r="BD367" s="57"/>
      <c r="BE367" s="57"/>
      <c r="BF367" s="57"/>
      <c r="BG367" s="57"/>
      <c r="BH367" s="57"/>
      <c r="BI367" s="57"/>
      <c r="BJ367" s="57"/>
      <c r="BK367" s="57"/>
      <c r="BL367" s="57"/>
      <c r="BM367" s="57"/>
      <c r="BN367" s="57"/>
      <c r="BO367" s="57"/>
      <c r="BP367" s="57"/>
      <c r="BQ367" s="57"/>
      <c r="BR367" s="57"/>
      <c r="BS367" s="57"/>
      <c r="BT367" s="57"/>
      <c r="BU367" s="57"/>
      <c r="BV367" s="57"/>
      <c r="BW367" s="57"/>
      <c r="BX367" s="57"/>
      <c r="BY367" s="57"/>
      <c r="BZ367" s="57"/>
      <c r="CA367" s="57"/>
      <c r="CB367" s="57"/>
      <c r="CC367" s="57"/>
      <c r="CD367" s="57"/>
      <c r="CE367" s="57"/>
      <c r="CF367" s="57"/>
      <c r="CG367" s="57"/>
      <c r="CH367" s="57"/>
      <c r="CI367" s="57"/>
      <c r="CJ367" s="57"/>
      <c r="CK367" s="57"/>
      <c r="CL367" s="57"/>
      <c r="CM367" s="57"/>
      <c r="CN367" s="57"/>
      <c r="CO367" s="57"/>
      <c r="CP367" s="57"/>
      <c r="CQ367" s="57"/>
      <c r="CR367" s="57"/>
      <c r="CS367" s="57"/>
      <c r="CT367" s="57"/>
      <c r="CU367" s="57"/>
      <c r="CV367" s="57"/>
      <c r="CW367" s="57"/>
      <c r="CX367" s="57"/>
    </row>
    <row r="368" spans="1:102" s="22" customFormat="1" ht="30.75" customHeight="1" x14ac:dyDescent="0.3">
      <c r="A368" s="49"/>
      <c r="B368" s="38"/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  <c r="Z368" s="72"/>
      <c r="AA368" s="72"/>
      <c r="AB368" s="72"/>
      <c r="AC368" s="72"/>
      <c r="AD368" s="72"/>
      <c r="AE368" s="72"/>
      <c r="AF368" s="72"/>
      <c r="AG368" s="72"/>
      <c r="AH368" s="72"/>
      <c r="AI368" s="57"/>
      <c r="AJ368" s="57"/>
      <c r="AK368" s="57"/>
      <c r="AL368" s="57"/>
      <c r="AM368" s="57"/>
      <c r="AN368" s="57"/>
      <c r="AO368" s="57"/>
      <c r="AP368" s="57"/>
      <c r="AQ368" s="57"/>
      <c r="AR368" s="57"/>
      <c r="AS368" s="57"/>
      <c r="AT368" s="57"/>
      <c r="AU368" s="57"/>
      <c r="AV368" s="57"/>
      <c r="AW368" s="57"/>
      <c r="AX368" s="57"/>
      <c r="AY368" s="57"/>
      <c r="AZ368" s="57"/>
      <c r="BA368" s="57"/>
      <c r="BB368" s="57"/>
      <c r="BC368" s="57"/>
      <c r="BD368" s="57"/>
      <c r="BE368" s="57"/>
      <c r="BF368" s="57"/>
      <c r="BG368" s="57"/>
      <c r="BH368" s="57"/>
      <c r="BI368" s="57"/>
      <c r="BJ368" s="57"/>
      <c r="BK368" s="57"/>
      <c r="BL368" s="57"/>
      <c r="BM368" s="57"/>
      <c r="BN368" s="57"/>
      <c r="BO368" s="57"/>
      <c r="BP368" s="57"/>
      <c r="BQ368" s="57"/>
      <c r="BR368" s="57"/>
      <c r="BS368" s="57"/>
      <c r="BT368" s="57"/>
      <c r="BU368" s="57"/>
      <c r="BV368" s="57"/>
      <c r="BW368" s="57"/>
      <c r="BX368" s="57"/>
      <c r="BY368" s="57"/>
      <c r="BZ368" s="57"/>
      <c r="CA368" s="57"/>
      <c r="CB368" s="57"/>
      <c r="CC368" s="57"/>
      <c r="CD368" s="57"/>
      <c r="CE368" s="57"/>
      <c r="CF368" s="57"/>
      <c r="CG368" s="57"/>
      <c r="CH368" s="57"/>
      <c r="CI368" s="57"/>
      <c r="CJ368" s="57"/>
      <c r="CK368" s="57"/>
      <c r="CL368" s="57"/>
      <c r="CM368" s="57"/>
      <c r="CN368" s="57"/>
      <c r="CO368" s="57"/>
      <c r="CP368" s="57"/>
      <c r="CQ368" s="57"/>
      <c r="CR368" s="57"/>
      <c r="CS368" s="57"/>
      <c r="CT368" s="57"/>
      <c r="CU368" s="57"/>
      <c r="CV368" s="57"/>
      <c r="CW368" s="57"/>
      <c r="CX368" s="57"/>
    </row>
    <row r="369" spans="1:102" s="22" customFormat="1" ht="78.75" customHeight="1" x14ac:dyDescent="0.3">
      <c r="A369" s="89" t="s">
        <v>184</v>
      </c>
      <c r="B369" s="90"/>
      <c r="C369" s="91" t="s">
        <v>23</v>
      </c>
      <c r="D369" s="91" t="s">
        <v>152</v>
      </c>
      <c r="E369" s="91" t="s">
        <v>153</v>
      </c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  <c r="Z369" s="72"/>
      <c r="AA369" s="72"/>
      <c r="AB369" s="72"/>
      <c r="AC369" s="72"/>
      <c r="AD369" s="72"/>
      <c r="AE369" s="72"/>
      <c r="AF369" s="72"/>
      <c r="AG369" s="72"/>
      <c r="AH369" s="72"/>
      <c r="AI369" s="58"/>
      <c r="AJ369" s="58"/>
      <c r="AK369" s="58"/>
      <c r="AL369" s="58"/>
      <c r="AM369" s="58"/>
      <c r="AN369" s="58"/>
      <c r="AO369" s="58"/>
      <c r="AP369" s="58"/>
      <c r="AQ369" s="58"/>
      <c r="AR369" s="58"/>
      <c r="AS369" s="58"/>
      <c r="AT369" s="58"/>
      <c r="AU369" s="58"/>
      <c r="AV369" s="58"/>
      <c r="AW369" s="58"/>
      <c r="AX369" s="58"/>
      <c r="AY369" s="58"/>
      <c r="AZ369" s="58"/>
      <c r="BA369" s="58"/>
      <c r="BB369" s="58"/>
      <c r="BC369" s="58"/>
      <c r="BD369" s="58"/>
      <c r="BE369" s="58"/>
      <c r="BF369" s="58"/>
      <c r="BG369" s="58"/>
      <c r="BH369" s="58"/>
      <c r="BI369" s="58"/>
      <c r="BJ369" s="58"/>
      <c r="BK369" s="58"/>
      <c r="BL369" s="58"/>
      <c r="BM369" s="58"/>
      <c r="BN369" s="58"/>
      <c r="BO369" s="58"/>
      <c r="BP369" s="58"/>
      <c r="BQ369" s="58"/>
      <c r="BR369" s="58"/>
      <c r="BS369" s="58"/>
      <c r="BT369" s="58"/>
      <c r="BU369" s="58"/>
      <c r="BV369" s="58"/>
      <c r="BW369" s="58"/>
      <c r="BX369" s="58"/>
      <c r="BY369" s="58"/>
      <c r="BZ369" s="58"/>
      <c r="CA369" s="58"/>
      <c r="CB369" s="58"/>
      <c r="CC369" s="58"/>
      <c r="CD369" s="58"/>
      <c r="CE369" s="58"/>
      <c r="CF369" s="58"/>
      <c r="CG369" s="58"/>
      <c r="CH369" s="58"/>
      <c r="CI369" s="58"/>
      <c r="CJ369" s="58"/>
      <c r="CK369" s="58"/>
      <c r="CL369" s="58"/>
      <c r="CM369" s="58"/>
      <c r="CN369" s="58"/>
      <c r="CO369" s="58"/>
      <c r="CP369" s="58"/>
      <c r="CQ369" s="58"/>
      <c r="CR369" s="58"/>
      <c r="CS369" s="57"/>
      <c r="CT369" s="57"/>
      <c r="CU369" s="57"/>
      <c r="CV369" s="57"/>
      <c r="CW369" s="57"/>
      <c r="CX369" s="57"/>
    </row>
    <row r="370" spans="1:102" s="22" customFormat="1" ht="30.75" customHeight="1" x14ac:dyDescent="0.3">
      <c r="A370" s="92" t="s">
        <v>139</v>
      </c>
      <c r="B370" s="93">
        <v>1</v>
      </c>
      <c r="C370" s="94">
        <f t="shared" ref="C370:C376" si="12">SUMPRODUCT((WEEKDAY(d.dates,2)=$B370)*(d.données&lt;&gt;""))</f>
        <v>0</v>
      </c>
      <c r="D370" s="94">
        <f t="shared" ref="D370:D376" si="13">SUMPRODUCT((WEEKDAY(d.dates,2)=$B370)*(d.absents&lt;&gt;""))</f>
        <v>0</v>
      </c>
      <c r="E370" s="95">
        <f>C370-D370</f>
        <v>0</v>
      </c>
      <c r="F370" s="58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8"/>
      <c r="AD370" s="58"/>
      <c r="AE370" s="58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8"/>
      <c r="AQ370" s="58"/>
      <c r="AR370" s="58"/>
      <c r="AS370" s="58"/>
      <c r="AT370" s="58"/>
      <c r="AU370" s="58"/>
      <c r="AV370" s="58"/>
      <c r="AW370" s="58"/>
      <c r="AX370" s="58"/>
      <c r="AY370" s="58"/>
      <c r="AZ370" s="58"/>
      <c r="BA370" s="58"/>
      <c r="BB370" s="58"/>
      <c r="BC370" s="58"/>
      <c r="BD370" s="58"/>
      <c r="BE370" s="58"/>
      <c r="BF370" s="58"/>
      <c r="BG370" s="58"/>
      <c r="BH370" s="58"/>
      <c r="BI370" s="58"/>
      <c r="BJ370" s="58"/>
      <c r="BK370" s="58"/>
      <c r="BL370" s="58"/>
      <c r="BM370" s="58"/>
      <c r="BN370" s="58"/>
      <c r="BO370" s="58"/>
      <c r="BP370" s="58"/>
      <c r="BQ370" s="58"/>
      <c r="BR370" s="58"/>
      <c r="BS370" s="58"/>
      <c r="BT370" s="58"/>
      <c r="BU370" s="58"/>
      <c r="BV370" s="58"/>
      <c r="BW370" s="58"/>
      <c r="BX370" s="58"/>
      <c r="BY370" s="58"/>
      <c r="BZ370" s="58"/>
      <c r="CA370" s="58"/>
      <c r="CB370" s="58"/>
      <c r="CC370" s="58"/>
      <c r="CD370" s="58"/>
      <c r="CE370" s="58"/>
      <c r="CF370" s="58"/>
      <c r="CG370" s="58"/>
      <c r="CH370" s="58"/>
      <c r="CI370" s="58"/>
      <c r="CJ370" s="58"/>
      <c r="CK370" s="58"/>
      <c r="CL370" s="58"/>
      <c r="CM370" s="58"/>
      <c r="CN370" s="58"/>
      <c r="CO370" s="58"/>
      <c r="CP370" s="58"/>
      <c r="CQ370" s="58"/>
      <c r="CR370" s="58"/>
      <c r="CS370" s="57"/>
      <c r="CT370" s="57"/>
      <c r="CU370" s="57"/>
      <c r="CV370" s="57"/>
      <c r="CW370" s="57"/>
      <c r="CX370" s="57"/>
    </row>
    <row r="371" spans="1:102" s="22" customFormat="1" ht="30.75" customHeight="1" x14ac:dyDescent="0.3">
      <c r="A371" s="92" t="s">
        <v>140</v>
      </c>
      <c r="B371" s="93">
        <v>2</v>
      </c>
      <c r="C371" s="94">
        <f t="shared" si="12"/>
        <v>2</v>
      </c>
      <c r="D371" s="94">
        <f t="shared" si="13"/>
        <v>2</v>
      </c>
      <c r="E371" s="95">
        <f t="shared" ref="E371:E376" si="14">C371-D371</f>
        <v>0</v>
      </c>
      <c r="F371" s="58"/>
      <c r="G371" s="58"/>
      <c r="H371" s="58"/>
      <c r="I371" s="58"/>
      <c r="J371" s="58"/>
      <c r="K371" s="58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  <c r="AA371" s="58"/>
      <c r="AB371" s="58"/>
      <c r="AC371" s="58"/>
      <c r="AD371" s="58"/>
      <c r="AE371" s="58"/>
      <c r="AF371" s="58"/>
      <c r="AG371" s="58"/>
      <c r="AH371" s="58"/>
      <c r="AI371" s="58"/>
      <c r="AJ371" s="58"/>
      <c r="AK371" s="58"/>
      <c r="AL371" s="58"/>
      <c r="AM371" s="58"/>
      <c r="AN371" s="58"/>
      <c r="AO371" s="58"/>
      <c r="AP371" s="58"/>
      <c r="AQ371" s="58"/>
      <c r="AR371" s="58"/>
      <c r="AS371" s="58"/>
      <c r="AT371" s="58"/>
      <c r="AU371" s="58"/>
      <c r="AV371" s="58"/>
      <c r="AW371" s="58"/>
      <c r="AX371" s="58"/>
      <c r="AY371" s="58"/>
      <c r="AZ371" s="58"/>
      <c r="BA371" s="58"/>
      <c r="BB371" s="58"/>
      <c r="BC371" s="58"/>
      <c r="BD371" s="58"/>
      <c r="BE371" s="58"/>
      <c r="BF371" s="58"/>
      <c r="BG371" s="58"/>
      <c r="BH371" s="58"/>
      <c r="BI371" s="58"/>
      <c r="BJ371" s="58"/>
      <c r="BK371" s="58"/>
      <c r="BL371" s="57"/>
      <c r="BM371" s="57"/>
      <c r="BN371" s="57"/>
      <c r="BO371" s="57"/>
      <c r="BP371" s="57"/>
      <c r="BQ371" s="57"/>
      <c r="BR371" s="57"/>
      <c r="BS371" s="57"/>
      <c r="BT371" s="57"/>
      <c r="BU371" s="57"/>
      <c r="BV371" s="57"/>
      <c r="BW371" s="57"/>
      <c r="BX371" s="57"/>
      <c r="BY371" s="57"/>
      <c r="BZ371" s="57"/>
      <c r="CA371" s="57"/>
      <c r="CB371" s="57"/>
      <c r="CC371" s="57"/>
      <c r="CD371" s="57"/>
      <c r="CE371" s="57"/>
      <c r="CF371" s="57"/>
      <c r="CG371" s="57"/>
      <c r="CH371" s="57"/>
      <c r="CI371" s="57"/>
      <c r="CJ371" s="57"/>
      <c r="CK371" s="57"/>
      <c r="CL371" s="57"/>
      <c r="CM371" s="57"/>
      <c r="CN371" s="57"/>
      <c r="CO371" s="57"/>
      <c r="CP371" s="57"/>
      <c r="CQ371" s="57"/>
      <c r="CR371" s="57"/>
      <c r="CS371" s="57"/>
      <c r="CT371" s="57"/>
      <c r="CU371" s="57"/>
      <c r="CV371" s="57"/>
      <c r="CW371" s="57"/>
      <c r="CX371" s="57"/>
    </row>
    <row r="372" spans="1:102" s="22" customFormat="1" ht="30.75" customHeight="1" x14ac:dyDescent="0.3">
      <c r="A372" s="92" t="s">
        <v>141</v>
      </c>
      <c r="B372" s="93">
        <v>3</v>
      </c>
      <c r="C372" s="94">
        <f t="shared" si="12"/>
        <v>0</v>
      </c>
      <c r="D372" s="94">
        <f t="shared" si="13"/>
        <v>0</v>
      </c>
      <c r="E372" s="95">
        <f t="shared" si="14"/>
        <v>0</v>
      </c>
      <c r="F372" s="58"/>
      <c r="G372" s="58"/>
      <c r="H372" s="58"/>
      <c r="I372" s="58"/>
      <c r="J372" s="58"/>
      <c r="K372" s="58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  <c r="AA372" s="58"/>
      <c r="AB372" s="58"/>
      <c r="AC372" s="58"/>
      <c r="AD372" s="58"/>
      <c r="AE372" s="58"/>
      <c r="AF372" s="58"/>
      <c r="AG372" s="58"/>
      <c r="AH372" s="58"/>
      <c r="AI372" s="58"/>
      <c r="AJ372" s="58"/>
      <c r="AK372" s="58"/>
      <c r="AL372" s="58"/>
      <c r="AM372" s="58"/>
      <c r="AN372" s="58"/>
      <c r="AO372" s="58"/>
      <c r="AP372" s="58"/>
      <c r="AQ372" s="58"/>
      <c r="AR372" s="58"/>
      <c r="AS372" s="58"/>
      <c r="AT372" s="58"/>
      <c r="AU372" s="58"/>
      <c r="AV372" s="58"/>
      <c r="AW372" s="58"/>
      <c r="AX372" s="58"/>
      <c r="AY372" s="58"/>
      <c r="AZ372" s="58"/>
      <c r="BA372" s="58"/>
      <c r="BB372" s="58"/>
      <c r="BC372" s="58"/>
      <c r="BD372" s="58"/>
      <c r="BE372" s="58"/>
      <c r="BF372" s="58"/>
      <c r="BG372" s="58"/>
      <c r="BH372" s="58"/>
      <c r="BI372" s="58"/>
      <c r="BJ372" s="58"/>
      <c r="BK372" s="58"/>
      <c r="BL372" s="57"/>
      <c r="BM372" s="57"/>
      <c r="BN372" s="57"/>
      <c r="BO372" s="57"/>
      <c r="BP372" s="57"/>
      <c r="BQ372" s="57"/>
      <c r="BR372" s="57"/>
      <c r="BS372" s="57"/>
      <c r="BT372" s="57"/>
      <c r="BU372" s="57"/>
      <c r="BV372" s="57"/>
      <c r="BW372" s="57"/>
      <c r="BX372" s="57"/>
      <c r="BY372" s="57"/>
      <c r="BZ372" s="57"/>
      <c r="CA372" s="57"/>
      <c r="CB372" s="57"/>
      <c r="CC372" s="57"/>
      <c r="CD372" s="57"/>
      <c r="CE372" s="57"/>
      <c r="CF372" s="57"/>
      <c r="CG372" s="57"/>
      <c r="CH372" s="57"/>
      <c r="CI372" s="57"/>
      <c r="CJ372" s="57"/>
      <c r="CK372" s="57"/>
      <c r="CL372" s="57"/>
      <c r="CM372" s="57"/>
      <c r="CN372" s="57"/>
      <c r="CO372" s="57"/>
      <c r="CP372" s="57"/>
      <c r="CQ372" s="57"/>
      <c r="CR372" s="57"/>
      <c r="CS372" s="57"/>
      <c r="CT372" s="57"/>
      <c r="CU372" s="57"/>
      <c r="CV372" s="57"/>
      <c r="CW372" s="57"/>
      <c r="CX372" s="57"/>
    </row>
    <row r="373" spans="1:102" s="22" customFormat="1" ht="30.75" customHeight="1" x14ac:dyDescent="0.3">
      <c r="A373" s="92" t="s">
        <v>146</v>
      </c>
      <c r="B373" s="93">
        <v>4</v>
      </c>
      <c r="C373" s="94">
        <f t="shared" si="12"/>
        <v>4</v>
      </c>
      <c r="D373" s="94">
        <f t="shared" si="13"/>
        <v>4</v>
      </c>
      <c r="E373" s="95">
        <f t="shared" si="14"/>
        <v>0</v>
      </c>
      <c r="F373" s="58"/>
      <c r="G373" s="58"/>
      <c r="H373" s="58"/>
      <c r="I373" s="58"/>
      <c r="J373" s="58"/>
      <c r="K373" s="58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8"/>
      <c r="AD373" s="58"/>
      <c r="AE373" s="58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8"/>
      <c r="AS373" s="58"/>
      <c r="AT373" s="58"/>
      <c r="AU373" s="58"/>
      <c r="AV373" s="58"/>
      <c r="AW373" s="58"/>
      <c r="AX373" s="58"/>
      <c r="AY373" s="58"/>
      <c r="AZ373" s="58"/>
      <c r="BA373" s="58"/>
      <c r="BB373" s="58"/>
      <c r="BC373" s="58"/>
      <c r="BD373" s="58"/>
      <c r="BE373" s="58"/>
      <c r="BF373" s="58"/>
      <c r="BG373" s="58"/>
      <c r="BH373" s="58"/>
      <c r="BI373" s="58"/>
      <c r="BJ373" s="58"/>
      <c r="BK373" s="58"/>
      <c r="BL373" s="57"/>
      <c r="BM373" s="57"/>
      <c r="BN373" s="57"/>
      <c r="BO373" s="57"/>
      <c r="BP373" s="57"/>
      <c r="BQ373" s="57"/>
      <c r="BR373" s="57"/>
      <c r="BS373" s="57"/>
      <c r="BT373" s="57"/>
      <c r="BU373" s="57"/>
      <c r="BV373" s="57"/>
      <c r="BW373" s="57"/>
      <c r="BX373" s="57"/>
      <c r="BY373" s="57"/>
      <c r="BZ373" s="57"/>
      <c r="CA373" s="57"/>
      <c r="CB373" s="57"/>
      <c r="CC373" s="57"/>
      <c r="CD373" s="57"/>
      <c r="CE373" s="57"/>
      <c r="CF373" s="57"/>
      <c r="CG373" s="57"/>
      <c r="CH373" s="57"/>
      <c r="CI373" s="57"/>
      <c r="CJ373" s="57"/>
      <c r="CK373" s="57"/>
      <c r="CL373" s="57"/>
      <c r="CM373" s="57"/>
      <c r="CN373" s="57"/>
      <c r="CO373" s="57"/>
      <c r="CP373" s="57"/>
      <c r="CQ373" s="57"/>
      <c r="CR373" s="57"/>
      <c r="CS373" s="57"/>
      <c r="CT373" s="57"/>
      <c r="CU373" s="57"/>
      <c r="CV373" s="57"/>
      <c r="CW373" s="57"/>
      <c r="CX373" s="57"/>
    </row>
    <row r="374" spans="1:102" s="22" customFormat="1" ht="30.75" customHeight="1" x14ac:dyDescent="0.3">
      <c r="A374" s="92" t="s">
        <v>147</v>
      </c>
      <c r="B374" s="93">
        <v>5</v>
      </c>
      <c r="C374" s="94">
        <f t="shared" si="12"/>
        <v>0</v>
      </c>
      <c r="D374" s="94">
        <f t="shared" si="13"/>
        <v>0</v>
      </c>
      <c r="E374" s="95">
        <f t="shared" si="14"/>
        <v>0</v>
      </c>
      <c r="F374" s="58"/>
      <c r="G374" s="58"/>
      <c r="H374" s="58"/>
      <c r="I374" s="58"/>
      <c r="J374" s="58"/>
      <c r="K374" s="58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  <c r="AA374" s="58"/>
      <c r="AB374" s="58"/>
      <c r="AC374" s="58"/>
      <c r="AD374" s="58"/>
      <c r="AE374" s="58"/>
      <c r="AF374" s="58"/>
      <c r="AG374" s="58"/>
      <c r="AH374" s="58"/>
      <c r="AI374" s="58"/>
      <c r="AJ374" s="58"/>
      <c r="AK374" s="58"/>
      <c r="AL374" s="58"/>
      <c r="AM374" s="58"/>
      <c r="AN374" s="58"/>
      <c r="AO374" s="58"/>
      <c r="AP374" s="58"/>
      <c r="AQ374" s="58"/>
      <c r="AR374" s="58"/>
      <c r="AS374" s="58"/>
      <c r="AT374" s="58"/>
      <c r="AU374" s="58"/>
      <c r="AV374" s="58"/>
      <c r="AW374" s="58"/>
      <c r="AX374" s="58"/>
      <c r="AY374" s="58"/>
      <c r="AZ374" s="58"/>
      <c r="BA374" s="58"/>
      <c r="BB374" s="58"/>
      <c r="BC374" s="58"/>
      <c r="BD374" s="58"/>
      <c r="BE374" s="58"/>
      <c r="BF374" s="58"/>
      <c r="BG374" s="58"/>
      <c r="BH374" s="58"/>
      <c r="BI374" s="58"/>
      <c r="BJ374" s="58"/>
      <c r="BK374" s="58"/>
      <c r="BL374" s="57"/>
      <c r="BM374" s="57"/>
      <c r="BN374" s="57"/>
      <c r="BO374" s="57"/>
      <c r="BP374" s="57"/>
      <c r="BQ374" s="57"/>
      <c r="BR374" s="57"/>
      <c r="BS374" s="57"/>
      <c r="BT374" s="57"/>
      <c r="BU374" s="57"/>
      <c r="BV374" s="57"/>
      <c r="BW374" s="57"/>
      <c r="BX374" s="57"/>
      <c r="BY374" s="57"/>
      <c r="BZ374" s="57"/>
      <c r="CA374" s="57"/>
      <c r="CB374" s="57"/>
      <c r="CC374" s="57"/>
      <c r="CD374" s="57"/>
      <c r="CE374" s="57"/>
      <c r="CF374" s="57"/>
      <c r="CG374" s="57"/>
      <c r="CH374" s="57"/>
      <c r="CI374" s="57"/>
      <c r="CJ374" s="57"/>
      <c r="CK374" s="57"/>
      <c r="CL374" s="57"/>
      <c r="CM374" s="57"/>
      <c r="CN374" s="57"/>
      <c r="CO374" s="57"/>
      <c r="CP374" s="57"/>
      <c r="CQ374" s="57"/>
      <c r="CR374" s="57"/>
      <c r="CS374" s="57"/>
      <c r="CT374" s="57"/>
      <c r="CU374" s="57"/>
      <c r="CV374" s="57"/>
      <c r="CW374" s="57"/>
      <c r="CX374" s="57"/>
    </row>
    <row r="375" spans="1:102" s="22" customFormat="1" ht="30.75" customHeight="1" x14ac:dyDescent="0.3">
      <c r="A375" s="92" t="s">
        <v>148</v>
      </c>
      <c r="B375" s="93">
        <v>6</v>
      </c>
      <c r="C375" s="94">
        <f t="shared" si="12"/>
        <v>0</v>
      </c>
      <c r="D375" s="94">
        <f t="shared" si="13"/>
        <v>0</v>
      </c>
      <c r="E375" s="95">
        <f t="shared" si="14"/>
        <v>0</v>
      </c>
      <c r="F375" s="58"/>
      <c r="G375" s="58"/>
      <c r="H375" s="58"/>
      <c r="I375" s="58"/>
      <c r="J375" s="58"/>
      <c r="K375" s="58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  <c r="AA375" s="58"/>
      <c r="AB375" s="58"/>
      <c r="AC375" s="58"/>
      <c r="AD375" s="58"/>
      <c r="AE375" s="58"/>
      <c r="AF375" s="58"/>
      <c r="AG375" s="58"/>
      <c r="AH375" s="58"/>
      <c r="AI375" s="58"/>
      <c r="AJ375" s="58"/>
      <c r="AK375" s="58"/>
      <c r="AL375" s="58"/>
      <c r="AM375" s="58"/>
      <c r="AN375" s="58"/>
      <c r="AO375" s="58"/>
      <c r="AP375" s="58"/>
      <c r="AQ375" s="58"/>
      <c r="AR375" s="58"/>
      <c r="AS375" s="58"/>
      <c r="AT375" s="58"/>
      <c r="AU375" s="58"/>
      <c r="AV375" s="58"/>
      <c r="AW375" s="58"/>
      <c r="AX375" s="58"/>
      <c r="AY375" s="58"/>
      <c r="AZ375" s="58"/>
      <c r="BA375" s="58"/>
      <c r="BB375" s="58"/>
      <c r="BC375" s="58"/>
      <c r="BD375" s="58"/>
      <c r="BE375" s="58"/>
      <c r="BF375" s="58"/>
      <c r="BG375" s="58"/>
      <c r="BH375" s="58"/>
      <c r="BI375" s="58"/>
      <c r="BJ375" s="58"/>
      <c r="BK375" s="58"/>
      <c r="BL375" s="57"/>
      <c r="BM375" s="57"/>
      <c r="BN375" s="57"/>
      <c r="BO375" s="57"/>
      <c r="BP375" s="57"/>
      <c r="BQ375" s="57"/>
      <c r="BR375" s="57"/>
      <c r="BS375" s="57"/>
      <c r="BT375" s="57"/>
      <c r="BU375" s="57"/>
      <c r="BV375" s="57"/>
      <c r="BW375" s="57"/>
      <c r="BX375" s="57"/>
      <c r="BY375" s="57"/>
      <c r="BZ375" s="57"/>
      <c r="CA375" s="57"/>
      <c r="CB375" s="57"/>
      <c r="CC375" s="57"/>
      <c r="CD375" s="57"/>
      <c r="CE375" s="57"/>
      <c r="CF375" s="57"/>
      <c r="CG375" s="57"/>
      <c r="CH375" s="57"/>
      <c r="CI375" s="57"/>
      <c r="CJ375" s="57"/>
      <c r="CK375" s="57"/>
      <c r="CL375" s="57"/>
      <c r="CM375" s="57"/>
      <c r="CN375" s="57"/>
      <c r="CO375" s="57"/>
      <c r="CP375" s="57"/>
      <c r="CQ375" s="57"/>
      <c r="CR375" s="57"/>
      <c r="CS375" s="57"/>
      <c r="CT375" s="57"/>
      <c r="CU375" s="57"/>
      <c r="CV375" s="57"/>
      <c r="CW375" s="57"/>
      <c r="CX375" s="57"/>
    </row>
    <row r="376" spans="1:102" s="22" customFormat="1" ht="30.75" customHeight="1" x14ac:dyDescent="0.3">
      <c r="A376" s="92" t="s">
        <v>149</v>
      </c>
      <c r="B376" s="93">
        <v>7</v>
      </c>
      <c r="C376" s="94">
        <f t="shared" si="12"/>
        <v>0</v>
      </c>
      <c r="D376" s="94">
        <f t="shared" si="13"/>
        <v>0</v>
      </c>
      <c r="E376" s="95">
        <f t="shared" si="14"/>
        <v>0</v>
      </c>
      <c r="F376" s="58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8"/>
      <c r="AD376" s="58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8"/>
      <c r="AQ376" s="58"/>
      <c r="AR376" s="58"/>
      <c r="AS376" s="58"/>
      <c r="AT376" s="58"/>
      <c r="AU376" s="58"/>
      <c r="AV376" s="58"/>
      <c r="AW376" s="58"/>
      <c r="AX376" s="58"/>
      <c r="AY376" s="58"/>
      <c r="AZ376" s="58"/>
      <c r="BA376" s="58"/>
      <c r="BB376" s="58"/>
      <c r="BC376" s="58"/>
      <c r="BD376" s="58"/>
      <c r="BE376" s="58"/>
      <c r="BF376" s="58"/>
      <c r="BG376" s="58"/>
      <c r="BH376" s="58"/>
      <c r="BI376" s="58"/>
      <c r="BJ376" s="58"/>
      <c r="BK376" s="58"/>
      <c r="BL376" s="57"/>
      <c r="BM376" s="57"/>
      <c r="BN376" s="57"/>
      <c r="BO376" s="57"/>
      <c r="BP376" s="57"/>
      <c r="BQ376" s="57"/>
      <c r="BR376" s="57"/>
      <c r="BS376" s="57"/>
      <c r="BT376" s="57"/>
      <c r="BU376" s="57"/>
      <c r="BV376" s="57"/>
      <c r="BW376" s="57"/>
      <c r="BX376" s="57"/>
      <c r="BY376" s="57"/>
      <c r="BZ376" s="57"/>
      <c r="CA376" s="57"/>
      <c r="CB376" s="57"/>
      <c r="CC376" s="57"/>
      <c r="CD376" s="57"/>
      <c r="CE376" s="57"/>
      <c r="CF376" s="57"/>
      <c r="CG376" s="57"/>
      <c r="CH376" s="57"/>
      <c r="CI376" s="57"/>
      <c r="CJ376" s="57"/>
      <c r="CK376" s="57"/>
      <c r="CL376" s="57"/>
      <c r="CM376" s="57"/>
      <c r="CN376" s="57"/>
      <c r="CO376" s="57"/>
      <c r="CP376" s="57"/>
      <c r="CQ376" s="57"/>
      <c r="CR376" s="57"/>
      <c r="CS376" s="57"/>
      <c r="CT376" s="57"/>
      <c r="CU376" s="57"/>
      <c r="CV376" s="57"/>
      <c r="CW376" s="57"/>
      <c r="CX376" s="57"/>
    </row>
    <row r="380" spans="1:102" x14ac:dyDescent="0.3">
      <c r="A380" s="52" t="s">
        <v>94</v>
      </c>
      <c r="C380" s="94">
        <f>COUNTIF(C$2:C$367,$A380)</f>
        <v>0</v>
      </c>
      <c r="D380" s="94">
        <f t="shared" ref="D380:AA391" si="15">COUNTIF(D$2:D$367,$A380)</f>
        <v>1</v>
      </c>
      <c r="E380" s="94">
        <f t="shared" si="15"/>
        <v>1</v>
      </c>
      <c r="F380" s="94">
        <f t="shared" si="15"/>
        <v>0</v>
      </c>
      <c r="G380" s="94">
        <f t="shared" si="15"/>
        <v>0</v>
      </c>
      <c r="H380" s="94">
        <f t="shared" si="15"/>
        <v>0</v>
      </c>
      <c r="I380" s="94">
        <f t="shared" si="15"/>
        <v>0</v>
      </c>
      <c r="J380" s="94">
        <f t="shared" si="15"/>
        <v>0</v>
      </c>
      <c r="K380" s="94">
        <f t="shared" si="15"/>
        <v>0</v>
      </c>
      <c r="L380" s="94">
        <f t="shared" si="15"/>
        <v>0</v>
      </c>
      <c r="M380" s="94">
        <f t="shared" si="15"/>
        <v>0</v>
      </c>
      <c r="N380" s="94">
        <f t="shared" si="15"/>
        <v>0</v>
      </c>
      <c r="O380" s="94">
        <f t="shared" si="15"/>
        <v>0</v>
      </c>
      <c r="P380" s="94">
        <f t="shared" si="15"/>
        <v>0</v>
      </c>
      <c r="Q380" s="94">
        <f t="shared" si="15"/>
        <v>0</v>
      </c>
      <c r="R380" s="94">
        <f t="shared" si="15"/>
        <v>0</v>
      </c>
      <c r="S380" s="94">
        <f t="shared" si="15"/>
        <v>0</v>
      </c>
      <c r="T380" s="94">
        <f t="shared" si="15"/>
        <v>0</v>
      </c>
      <c r="U380" s="94">
        <f t="shared" si="15"/>
        <v>0</v>
      </c>
      <c r="V380" s="94">
        <f t="shared" si="15"/>
        <v>0</v>
      </c>
      <c r="W380" s="94">
        <f t="shared" si="15"/>
        <v>0</v>
      </c>
      <c r="X380" s="94">
        <f t="shared" si="15"/>
        <v>0</v>
      </c>
      <c r="Y380" s="94">
        <f t="shared" si="15"/>
        <v>0</v>
      </c>
      <c r="Z380" s="94">
        <f t="shared" si="15"/>
        <v>0</v>
      </c>
      <c r="AA380" s="94">
        <f t="shared" si="15"/>
        <v>0</v>
      </c>
    </row>
    <row r="381" spans="1:102" x14ac:dyDescent="0.3">
      <c r="A381" s="52" t="s">
        <v>95</v>
      </c>
      <c r="C381" s="94">
        <f t="shared" ref="C381:R393" si="16">COUNTIF(C$2:C$367,$A381)</f>
        <v>0</v>
      </c>
      <c r="D381" s="94">
        <f t="shared" si="16"/>
        <v>0</v>
      </c>
      <c r="E381" s="94">
        <f t="shared" si="16"/>
        <v>0</v>
      </c>
      <c r="F381" s="94">
        <f t="shared" si="16"/>
        <v>0</v>
      </c>
      <c r="G381" s="94">
        <f t="shared" si="16"/>
        <v>0</v>
      </c>
      <c r="H381" s="94">
        <f t="shared" si="16"/>
        <v>0</v>
      </c>
      <c r="I381" s="94">
        <f t="shared" si="16"/>
        <v>0</v>
      </c>
      <c r="J381" s="94">
        <f t="shared" si="16"/>
        <v>0</v>
      </c>
      <c r="K381" s="94">
        <f t="shared" si="16"/>
        <v>0</v>
      </c>
      <c r="L381" s="94">
        <f t="shared" si="16"/>
        <v>0</v>
      </c>
      <c r="M381" s="94">
        <f t="shared" si="16"/>
        <v>0</v>
      </c>
      <c r="N381" s="94">
        <f t="shared" si="16"/>
        <v>0</v>
      </c>
      <c r="O381" s="94">
        <f t="shared" si="16"/>
        <v>0</v>
      </c>
      <c r="P381" s="94">
        <f t="shared" si="16"/>
        <v>0</v>
      </c>
      <c r="Q381" s="94">
        <f t="shared" si="16"/>
        <v>0</v>
      </c>
      <c r="R381" s="94">
        <f t="shared" si="16"/>
        <v>0</v>
      </c>
      <c r="S381" s="94">
        <f t="shared" si="15"/>
        <v>0</v>
      </c>
      <c r="T381" s="94">
        <f t="shared" si="15"/>
        <v>0</v>
      </c>
      <c r="U381" s="94">
        <f t="shared" si="15"/>
        <v>0</v>
      </c>
      <c r="V381" s="94">
        <f t="shared" si="15"/>
        <v>0</v>
      </c>
      <c r="W381" s="94">
        <f t="shared" si="15"/>
        <v>0</v>
      </c>
      <c r="X381" s="94">
        <f t="shared" si="15"/>
        <v>0</v>
      </c>
      <c r="Y381" s="94">
        <f t="shared" si="15"/>
        <v>0</v>
      </c>
      <c r="Z381" s="94">
        <f t="shared" si="15"/>
        <v>0</v>
      </c>
      <c r="AA381" s="94">
        <f t="shared" si="15"/>
        <v>0</v>
      </c>
    </row>
    <row r="382" spans="1:102" x14ac:dyDescent="0.3">
      <c r="A382" s="52" t="s">
        <v>96</v>
      </c>
      <c r="C382" s="94">
        <f t="shared" si="16"/>
        <v>0</v>
      </c>
      <c r="D382" s="94">
        <f t="shared" si="15"/>
        <v>0</v>
      </c>
      <c r="E382" s="94">
        <f t="shared" si="15"/>
        <v>0</v>
      </c>
      <c r="F382" s="94">
        <f t="shared" si="15"/>
        <v>0</v>
      </c>
      <c r="G382" s="94">
        <f t="shared" si="15"/>
        <v>0</v>
      </c>
      <c r="H382" s="94">
        <f t="shared" si="15"/>
        <v>0</v>
      </c>
      <c r="I382" s="94">
        <f t="shared" si="15"/>
        <v>0</v>
      </c>
      <c r="J382" s="94">
        <f t="shared" si="15"/>
        <v>0</v>
      </c>
      <c r="K382" s="94">
        <f t="shared" si="15"/>
        <v>0</v>
      </c>
      <c r="L382" s="94">
        <f t="shared" si="15"/>
        <v>0</v>
      </c>
      <c r="M382" s="94">
        <f t="shared" si="15"/>
        <v>0</v>
      </c>
      <c r="N382" s="94">
        <f t="shared" si="15"/>
        <v>0</v>
      </c>
      <c r="O382" s="94">
        <f t="shared" si="15"/>
        <v>0</v>
      </c>
      <c r="P382" s="94">
        <f t="shared" si="15"/>
        <v>0</v>
      </c>
      <c r="Q382" s="94">
        <f t="shared" si="15"/>
        <v>0</v>
      </c>
      <c r="R382" s="94">
        <f t="shared" si="15"/>
        <v>0</v>
      </c>
      <c r="S382" s="94">
        <f t="shared" si="15"/>
        <v>0</v>
      </c>
      <c r="T382" s="94">
        <f t="shared" si="15"/>
        <v>0</v>
      </c>
      <c r="U382" s="94">
        <f t="shared" si="15"/>
        <v>0</v>
      </c>
      <c r="V382" s="94">
        <f t="shared" si="15"/>
        <v>0</v>
      </c>
      <c r="W382" s="94">
        <f t="shared" si="15"/>
        <v>0</v>
      </c>
      <c r="X382" s="94">
        <f t="shared" si="15"/>
        <v>0</v>
      </c>
      <c r="Y382" s="94">
        <f t="shared" si="15"/>
        <v>0</v>
      </c>
      <c r="Z382" s="94">
        <f t="shared" si="15"/>
        <v>0</v>
      </c>
      <c r="AA382" s="94">
        <f t="shared" si="15"/>
        <v>0</v>
      </c>
    </row>
    <row r="383" spans="1:102" x14ac:dyDescent="0.3">
      <c r="A383" s="52" t="s">
        <v>97</v>
      </c>
      <c r="C383" s="94">
        <f t="shared" si="16"/>
        <v>0</v>
      </c>
      <c r="D383" s="94">
        <f t="shared" si="15"/>
        <v>0</v>
      </c>
      <c r="E383" s="94">
        <f t="shared" si="15"/>
        <v>0</v>
      </c>
      <c r="F383" s="94">
        <f t="shared" si="15"/>
        <v>0</v>
      </c>
      <c r="G383" s="94">
        <f t="shared" si="15"/>
        <v>0</v>
      </c>
      <c r="H383" s="94">
        <f t="shared" si="15"/>
        <v>0</v>
      </c>
      <c r="I383" s="94">
        <f t="shared" si="15"/>
        <v>0</v>
      </c>
      <c r="J383" s="94">
        <f t="shared" si="15"/>
        <v>0</v>
      </c>
      <c r="K383" s="94">
        <f t="shared" si="15"/>
        <v>0</v>
      </c>
      <c r="L383" s="94">
        <f t="shared" si="15"/>
        <v>0</v>
      </c>
      <c r="M383" s="94">
        <f t="shared" si="15"/>
        <v>0</v>
      </c>
      <c r="N383" s="94">
        <f t="shared" si="15"/>
        <v>0</v>
      </c>
      <c r="O383" s="94">
        <f t="shared" si="15"/>
        <v>0</v>
      </c>
      <c r="P383" s="94">
        <f t="shared" si="15"/>
        <v>0</v>
      </c>
      <c r="Q383" s="94">
        <f t="shared" si="15"/>
        <v>0</v>
      </c>
      <c r="R383" s="94">
        <f t="shared" si="15"/>
        <v>0</v>
      </c>
      <c r="S383" s="94">
        <f t="shared" si="15"/>
        <v>0</v>
      </c>
      <c r="T383" s="94">
        <f t="shared" si="15"/>
        <v>0</v>
      </c>
      <c r="U383" s="94">
        <f t="shared" si="15"/>
        <v>0</v>
      </c>
      <c r="V383" s="94">
        <f t="shared" si="15"/>
        <v>0</v>
      </c>
      <c r="W383" s="94">
        <f t="shared" si="15"/>
        <v>0</v>
      </c>
      <c r="X383" s="94">
        <f t="shared" si="15"/>
        <v>0</v>
      </c>
      <c r="Y383" s="94">
        <f t="shared" si="15"/>
        <v>0</v>
      </c>
      <c r="Z383" s="94">
        <f t="shared" si="15"/>
        <v>0</v>
      </c>
      <c r="AA383" s="94">
        <f t="shared" si="15"/>
        <v>0</v>
      </c>
    </row>
    <row r="384" spans="1:102" x14ac:dyDescent="0.3">
      <c r="A384" s="52" t="s">
        <v>98</v>
      </c>
      <c r="C384" s="94">
        <f t="shared" si="16"/>
        <v>1</v>
      </c>
      <c r="D384" s="94">
        <f t="shared" si="15"/>
        <v>0</v>
      </c>
      <c r="E384" s="94">
        <f t="shared" si="15"/>
        <v>0</v>
      </c>
      <c r="F384" s="94">
        <f t="shared" si="15"/>
        <v>0</v>
      </c>
      <c r="G384" s="94">
        <f t="shared" si="15"/>
        <v>0</v>
      </c>
      <c r="H384" s="94">
        <f t="shared" si="15"/>
        <v>1</v>
      </c>
      <c r="I384" s="94">
        <f t="shared" si="15"/>
        <v>0</v>
      </c>
      <c r="J384" s="94">
        <f t="shared" si="15"/>
        <v>0</v>
      </c>
      <c r="K384" s="94">
        <f t="shared" si="15"/>
        <v>0</v>
      </c>
      <c r="L384" s="94">
        <f t="shared" si="15"/>
        <v>0</v>
      </c>
      <c r="M384" s="94">
        <f t="shared" si="15"/>
        <v>0</v>
      </c>
      <c r="N384" s="94">
        <f t="shared" si="15"/>
        <v>0</v>
      </c>
      <c r="O384" s="94">
        <f t="shared" si="15"/>
        <v>0</v>
      </c>
      <c r="P384" s="94">
        <f t="shared" si="15"/>
        <v>0</v>
      </c>
      <c r="Q384" s="94">
        <f t="shared" si="15"/>
        <v>0</v>
      </c>
      <c r="R384" s="94">
        <f t="shared" si="15"/>
        <v>0</v>
      </c>
      <c r="S384" s="94">
        <f t="shared" si="15"/>
        <v>0</v>
      </c>
      <c r="T384" s="94">
        <f t="shared" si="15"/>
        <v>0</v>
      </c>
      <c r="U384" s="94">
        <f t="shared" si="15"/>
        <v>0</v>
      </c>
      <c r="V384" s="94">
        <f t="shared" si="15"/>
        <v>0</v>
      </c>
      <c r="W384" s="94">
        <f t="shared" si="15"/>
        <v>0</v>
      </c>
      <c r="X384" s="94">
        <f t="shared" si="15"/>
        <v>0</v>
      </c>
      <c r="Y384" s="94">
        <f t="shared" si="15"/>
        <v>0</v>
      </c>
      <c r="Z384" s="94">
        <f t="shared" si="15"/>
        <v>0</v>
      </c>
      <c r="AA384" s="94">
        <f t="shared" si="15"/>
        <v>0</v>
      </c>
    </row>
    <row r="385" spans="1:27" x14ac:dyDescent="0.3">
      <c r="A385" s="52" t="s">
        <v>99</v>
      </c>
      <c r="C385" s="94">
        <f t="shared" si="16"/>
        <v>0</v>
      </c>
      <c r="D385" s="94">
        <f t="shared" si="15"/>
        <v>0</v>
      </c>
      <c r="E385" s="94">
        <f t="shared" si="15"/>
        <v>0</v>
      </c>
      <c r="F385" s="94">
        <f t="shared" si="15"/>
        <v>1</v>
      </c>
      <c r="G385" s="94">
        <f t="shared" si="15"/>
        <v>0</v>
      </c>
      <c r="H385" s="94">
        <f t="shared" si="15"/>
        <v>0</v>
      </c>
      <c r="I385" s="94">
        <f t="shared" si="15"/>
        <v>0</v>
      </c>
      <c r="J385" s="94">
        <f t="shared" si="15"/>
        <v>0</v>
      </c>
      <c r="K385" s="94">
        <f t="shared" si="15"/>
        <v>0</v>
      </c>
      <c r="L385" s="94">
        <f t="shared" si="15"/>
        <v>0</v>
      </c>
      <c r="M385" s="94">
        <f t="shared" si="15"/>
        <v>0</v>
      </c>
      <c r="N385" s="94">
        <f t="shared" si="15"/>
        <v>0</v>
      </c>
      <c r="O385" s="94">
        <f t="shared" si="15"/>
        <v>0</v>
      </c>
      <c r="P385" s="94">
        <f t="shared" si="15"/>
        <v>0</v>
      </c>
      <c r="Q385" s="94">
        <f t="shared" si="15"/>
        <v>0</v>
      </c>
      <c r="R385" s="94">
        <f t="shared" si="15"/>
        <v>0</v>
      </c>
      <c r="S385" s="94">
        <f t="shared" si="15"/>
        <v>0</v>
      </c>
      <c r="T385" s="94">
        <f t="shared" si="15"/>
        <v>0</v>
      </c>
      <c r="U385" s="94">
        <f t="shared" si="15"/>
        <v>0</v>
      </c>
      <c r="V385" s="94">
        <f t="shared" si="15"/>
        <v>0</v>
      </c>
      <c r="W385" s="94">
        <f t="shared" si="15"/>
        <v>0</v>
      </c>
      <c r="X385" s="94">
        <f t="shared" si="15"/>
        <v>0</v>
      </c>
      <c r="Y385" s="94">
        <f t="shared" si="15"/>
        <v>0</v>
      </c>
      <c r="Z385" s="94">
        <f t="shared" si="15"/>
        <v>0</v>
      </c>
      <c r="AA385" s="94">
        <f t="shared" si="15"/>
        <v>0</v>
      </c>
    </row>
    <row r="386" spans="1:27" x14ac:dyDescent="0.3">
      <c r="A386" s="52" t="s">
        <v>100</v>
      </c>
      <c r="C386" s="94">
        <f t="shared" si="16"/>
        <v>0</v>
      </c>
      <c r="D386" s="94">
        <f t="shared" si="15"/>
        <v>0</v>
      </c>
      <c r="E386" s="94">
        <f t="shared" si="15"/>
        <v>0</v>
      </c>
      <c r="F386" s="94">
        <f t="shared" si="15"/>
        <v>0</v>
      </c>
      <c r="G386" s="94">
        <f t="shared" si="15"/>
        <v>0</v>
      </c>
      <c r="H386" s="94">
        <f t="shared" si="15"/>
        <v>0</v>
      </c>
      <c r="I386" s="94">
        <f t="shared" si="15"/>
        <v>0</v>
      </c>
      <c r="J386" s="94">
        <f t="shared" si="15"/>
        <v>0</v>
      </c>
      <c r="K386" s="94">
        <f t="shared" si="15"/>
        <v>0</v>
      </c>
      <c r="L386" s="94">
        <f t="shared" si="15"/>
        <v>0</v>
      </c>
      <c r="M386" s="94">
        <f t="shared" si="15"/>
        <v>0</v>
      </c>
      <c r="N386" s="94">
        <f t="shared" si="15"/>
        <v>0</v>
      </c>
      <c r="O386" s="94">
        <f t="shared" si="15"/>
        <v>0</v>
      </c>
      <c r="P386" s="94">
        <f t="shared" si="15"/>
        <v>0</v>
      </c>
      <c r="Q386" s="94">
        <f t="shared" si="15"/>
        <v>0</v>
      </c>
      <c r="R386" s="94">
        <f t="shared" si="15"/>
        <v>0</v>
      </c>
      <c r="S386" s="94">
        <f t="shared" si="15"/>
        <v>0</v>
      </c>
      <c r="T386" s="94">
        <f t="shared" si="15"/>
        <v>0</v>
      </c>
      <c r="U386" s="94">
        <f t="shared" si="15"/>
        <v>0</v>
      </c>
      <c r="V386" s="94">
        <f t="shared" si="15"/>
        <v>0</v>
      </c>
      <c r="W386" s="94">
        <f t="shared" si="15"/>
        <v>0</v>
      </c>
      <c r="X386" s="94">
        <f t="shared" si="15"/>
        <v>0</v>
      </c>
      <c r="Y386" s="94">
        <f t="shared" si="15"/>
        <v>0</v>
      </c>
      <c r="Z386" s="94">
        <f t="shared" si="15"/>
        <v>0</v>
      </c>
      <c r="AA386" s="94">
        <f t="shared" si="15"/>
        <v>0</v>
      </c>
    </row>
    <row r="387" spans="1:27" x14ac:dyDescent="0.3">
      <c r="A387" s="52" t="s">
        <v>101</v>
      </c>
      <c r="C387" s="94">
        <f t="shared" si="16"/>
        <v>0</v>
      </c>
      <c r="D387" s="94">
        <f t="shared" si="15"/>
        <v>0</v>
      </c>
      <c r="E387" s="94">
        <f t="shared" si="15"/>
        <v>0</v>
      </c>
      <c r="F387" s="94">
        <f t="shared" si="15"/>
        <v>0</v>
      </c>
      <c r="G387" s="94">
        <f t="shared" si="15"/>
        <v>0</v>
      </c>
      <c r="H387" s="94">
        <f t="shared" si="15"/>
        <v>0</v>
      </c>
      <c r="I387" s="94">
        <f t="shared" si="15"/>
        <v>0</v>
      </c>
      <c r="J387" s="94">
        <f t="shared" si="15"/>
        <v>0</v>
      </c>
      <c r="K387" s="94">
        <f t="shared" si="15"/>
        <v>0</v>
      </c>
      <c r="L387" s="94">
        <f t="shared" si="15"/>
        <v>1</v>
      </c>
      <c r="M387" s="94">
        <f t="shared" si="15"/>
        <v>0</v>
      </c>
      <c r="N387" s="94">
        <f t="shared" si="15"/>
        <v>0</v>
      </c>
      <c r="O387" s="94">
        <f t="shared" si="15"/>
        <v>0</v>
      </c>
      <c r="P387" s="94">
        <f t="shared" si="15"/>
        <v>0</v>
      </c>
      <c r="Q387" s="94">
        <f t="shared" si="15"/>
        <v>0</v>
      </c>
      <c r="R387" s="94">
        <f t="shared" si="15"/>
        <v>0</v>
      </c>
      <c r="S387" s="94">
        <f t="shared" si="15"/>
        <v>0</v>
      </c>
      <c r="T387" s="94">
        <f t="shared" si="15"/>
        <v>0</v>
      </c>
      <c r="U387" s="94">
        <f t="shared" si="15"/>
        <v>0</v>
      </c>
      <c r="V387" s="94">
        <f t="shared" si="15"/>
        <v>0</v>
      </c>
      <c r="W387" s="94">
        <f t="shared" si="15"/>
        <v>0</v>
      </c>
      <c r="X387" s="94">
        <f t="shared" si="15"/>
        <v>0</v>
      </c>
      <c r="Y387" s="94">
        <f t="shared" si="15"/>
        <v>0</v>
      </c>
      <c r="Z387" s="94">
        <f t="shared" si="15"/>
        <v>0</v>
      </c>
      <c r="AA387" s="94">
        <f t="shared" si="15"/>
        <v>0</v>
      </c>
    </row>
    <row r="388" spans="1:27" x14ac:dyDescent="0.3">
      <c r="A388" s="52" t="s">
        <v>102</v>
      </c>
      <c r="C388" s="94">
        <f t="shared" si="16"/>
        <v>0</v>
      </c>
      <c r="D388" s="94">
        <f t="shared" si="15"/>
        <v>0</v>
      </c>
      <c r="E388" s="94">
        <f t="shared" si="15"/>
        <v>0</v>
      </c>
      <c r="F388" s="94">
        <f t="shared" si="15"/>
        <v>0</v>
      </c>
      <c r="G388" s="94">
        <f t="shared" si="15"/>
        <v>0</v>
      </c>
      <c r="H388" s="94">
        <f t="shared" si="15"/>
        <v>0</v>
      </c>
      <c r="I388" s="94">
        <f t="shared" si="15"/>
        <v>0</v>
      </c>
      <c r="J388" s="94">
        <f t="shared" si="15"/>
        <v>0</v>
      </c>
      <c r="K388" s="94">
        <f t="shared" si="15"/>
        <v>0</v>
      </c>
      <c r="L388" s="94">
        <f t="shared" si="15"/>
        <v>0</v>
      </c>
      <c r="M388" s="94">
        <f t="shared" si="15"/>
        <v>0</v>
      </c>
      <c r="N388" s="94">
        <f t="shared" si="15"/>
        <v>0</v>
      </c>
      <c r="O388" s="94">
        <f t="shared" si="15"/>
        <v>0</v>
      </c>
      <c r="P388" s="94">
        <f t="shared" si="15"/>
        <v>0</v>
      </c>
      <c r="Q388" s="94">
        <f t="shared" si="15"/>
        <v>0</v>
      </c>
      <c r="R388" s="94">
        <f t="shared" si="15"/>
        <v>0</v>
      </c>
      <c r="S388" s="94">
        <f t="shared" si="15"/>
        <v>0</v>
      </c>
      <c r="T388" s="94">
        <f t="shared" si="15"/>
        <v>0</v>
      </c>
      <c r="U388" s="94">
        <f t="shared" si="15"/>
        <v>0</v>
      </c>
      <c r="V388" s="94">
        <f t="shared" si="15"/>
        <v>0</v>
      </c>
      <c r="W388" s="94">
        <f t="shared" si="15"/>
        <v>0</v>
      </c>
      <c r="X388" s="94">
        <f t="shared" si="15"/>
        <v>0</v>
      </c>
      <c r="Y388" s="94">
        <f t="shared" si="15"/>
        <v>0</v>
      </c>
      <c r="Z388" s="94">
        <f t="shared" si="15"/>
        <v>0</v>
      </c>
      <c r="AA388" s="94">
        <f t="shared" si="15"/>
        <v>0</v>
      </c>
    </row>
    <row r="389" spans="1:27" x14ac:dyDescent="0.3">
      <c r="A389" s="52" t="s">
        <v>103</v>
      </c>
      <c r="C389" s="94">
        <f t="shared" si="16"/>
        <v>0</v>
      </c>
      <c r="D389" s="94">
        <f t="shared" si="15"/>
        <v>0</v>
      </c>
      <c r="E389" s="94">
        <f t="shared" si="15"/>
        <v>0</v>
      </c>
      <c r="F389" s="94">
        <f t="shared" si="15"/>
        <v>0</v>
      </c>
      <c r="G389" s="94">
        <f t="shared" si="15"/>
        <v>0</v>
      </c>
      <c r="H389" s="94">
        <f t="shared" si="15"/>
        <v>0</v>
      </c>
      <c r="I389" s="94">
        <f t="shared" si="15"/>
        <v>0</v>
      </c>
      <c r="J389" s="94">
        <f t="shared" si="15"/>
        <v>0</v>
      </c>
      <c r="K389" s="94">
        <f t="shared" si="15"/>
        <v>0</v>
      </c>
      <c r="L389" s="94">
        <f t="shared" si="15"/>
        <v>0</v>
      </c>
      <c r="M389" s="94">
        <f t="shared" si="15"/>
        <v>0</v>
      </c>
      <c r="N389" s="94">
        <f t="shared" si="15"/>
        <v>0</v>
      </c>
      <c r="O389" s="94">
        <f t="shared" si="15"/>
        <v>0</v>
      </c>
      <c r="P389" s="94">
        <f t="shared" si="15"/>
        <v>0</v>
      </c>
      <c r="Q389" s="94">
        <f t="shared" si="15"/>
        <v>0</v>
      </c>
      <c r="R389" s="94">
        <f t="shared" si="15"/>
        <v>0</v>
      </c>
      <c r="S389" s="94">
        <f t="shared" si="15"/>
        <v>0</v>
      </c>
      <c r="T389" s="94">
        <f t="shared" si="15"/>
        <v>0</v>
      </c>
      <c r="U389" s="94">
        <f t="shared" si="15"/>
        <v>0</v>
      </c>
      <c r="V389" s="94">
        <f t="shared" si="15"/>
        <v>0</v>
      </c>
      <c r="W389" s="94">
        <f t="shared" si="15"/>
        <v>0</v>
      </c>
      <c r="X389" s="94">
        <f t="shared" si="15"/>
        <v>0</v>
      </c>
      <c r="Y389" s="94">
        <f t="shared" si="15"/>
        <v>0</v>
      </c>
      <c r="Z389" s="94">
        <f t="shared" si="15"/>
        <v>0</v>
      </c>
      <c r="AA389" s="94">
        <f t="shared" si="15"/>
        <v>0</v>
      </c>
    </row>
    <row r="390" spans="1:27" x14ac:dyDescent="0.3">
      <c r="A390" s="52" t="s">
        <v>104</v>
      </c>
      <c r="C390" s="94">
        <f t="shared" si="16"/>
        <v>0</v>
      </c>
      <c r="D390" s="94">
        <f t="shared" si="15"/>
        <v>0</v>
      </c>
      <c r="E390" s="94">
        <f t="shared" si="15"/>
        <v>0</v>
      </c>
      <c r="F390" s="94">
        <f t="shared" si="15"/>
        <v>0</v>
      </c>
      <c r="G390" s="94">
        <f t="shared" si="15"/>
        <v>0</v>
      </c>
      <c r="H390" s="94">
        <f t="shared" si="15"/>
        <v>0</v>
      </c>
      <c r="I390" s="94">
        <f t="shared" si="15"/>
        <v>0</v>
      </c>
      <c r="J390" s="94">
        <f t="shared" si="15"/>
        <v>0</v>
      </c>
      <c r="K390" s="94">
        <f t="shared" si="15"/>
        <v>0</v>
      </c>
      <c r="L390" s="94">
        <f t="shared" si="15"/>
        <v>0</v>
      </c>
      <c r="M390" s="94">
        <f t="shared" si="15"/>
        <v>0</v>
      </c>
      <c r="N390" s="94">
        <f t="shared" si="15"/>
        <v>0</v>
      </c>
      <c r="O390" s="94">
        <f t="shared" si="15"/>
        <v>0</v>
      </c>
      <c r="P390" s="94">
        <f t="shared" si="15"/>
        <v>0</v>
      </c>
      <c r="Q390" s="94">
        <f t="shared" si="15"/>
        <v>0</v>
      </c>
      <c r="R390" s="94">
        <f t="shared" si="15"/>
        <v>0</v>
      </c>
      <c r="S390" s="94">
        <f t="shared" si="15"/>
        <v>0</v>
      </c>
      <c r="T390" s="94">
        <f t="shared" si="15"/>
        <v>0</v>
      </c>
      <c r="U390" s="94">
        <f t="shared" si="15"/>
        <v>0</v>
      </c>
      <c r="V390" s="94">
        <f t="shared" si="15"/>
        <v>0</v>
      </c>
      <c r="W390" s="94">
        <f t="shared" si="15"/>
        <v>0</v>
      </c>
      <c r="X390" s="94">
        <f t="shared" si="15"/>
        <v>0</v>
      </c>
      <c r="Y390" s="94">
        <f t="shared" si="15"/>
        <v>0</v>
      </c>
      <c r="Z390" s="94">
        <f t="shared" si="15"/>
        <v>0</v>
      </c>
      <c r="AA390" s="94">
        <f t="shared" si="15"/>
        <v>0</v>
      </c>
    </row>
    <row r="391" spans="1:27" x14ac:dyDescent="0.3">
      <c r="A391" s="52" t="s">
        <v>105</v>
      </c>
      <c r="C391" s="94">
        <f t="shared" si="16"/>
        <v>0</v>
      </c>
      <c r="D391" s="94">
        <f t="shared" si="15"/>
        <v>0</v>
      </c>
      <c r="E391" s="94">
        <f t="shared" si="15"/>
        <v>0</v>
      </c>
      <c r="F391" s="94">
        <f t="shared" si="15"/>
        <v>0</v>
      </c>
      <c r="G391" s="94">
        <f t="shared" si="15"/>
        <v>0</v>
      </c>
      <c r="H391" s="94">
        <f t="shared" si="15"/>
        <v>0</v>
      </c>
      <c r="I391" s="94">
        <f t="shared" si="15"/>
        <v>0</v>
      </c>
      <c r="J391" s="94">
        <f t="shared" ref="D391:AA393" si="17">COUNTIF(J$2:J$367,$A391)</f>
        <v>0</v>
      </c>
      <c r="K391" s="94">
        <f t="shared" si="17"/>
        <v>0</v>
      </c>
      <c r="L391" s="94">
        <f t="shared" si="17"/>
        <v>0</v>
      </c>
      <c r="M391" s="94">
        <f t="shared" si="17"/>
        <v>0</v>
      </c>
      <c r="N391" s="94">
        <f t="shared" si="17"/>
        <v>0</v>
      </c>
      <c r="O391" s="94">
        <f t="shared" si="17"/>
        <v>0</v>
      </c>
      <c r="P391" s="94">
        <f t="shared" si="17"/>
        <v>0</v>
      </c>
      <c r="Q391" s="94">
        <f t="shared" si="17"/>
        <v>0</v>
      </c>
      <c r="R391" s="94">
        <f t="shared" si="17"/>
        <v>0</v>
      </c>
      <c r="S391" s="94">
        <f t="shared" si="17"/>
        <v>0</v>
      </c>
      <c r="T391" s="94">
        <f t="shared" si="17"/>
        <v>0</v>
      </c>
      <c r="U391" s="94">
        <f t="shared" si="17"/>
        <v>0</v>
      </c>
      <c r="V391" s="94">
        <f t="shared" si="17"/>
        <v>0</v>
      </c>
      <c r="W391" s="94">
        <f t="shared" si="17"/>
        <v>0</v>
      </c>
      <c r="X391" s="94">
        <f t="shared" si="17"/>
        <v>0</v>
      </c>
      <c r="Y391" s="94">
        <f t="shared" si="17"/>
        <v>0</v>
      </c>
      <c r="Z391" s="94">
        <f t="shared" si="17"/>
        <v>0</v>
      </c>
      <c r="AA391" s="94">
        <f t="shared" si="17"/>
        <v>0</v>
      </c>
    </row>
    <row r="392" spans="1:27" x14ac:dyDescent="0.3">
      <c r="A392" s="52" t="s">
        <v>106</v>
      </c>
      <c r="C392" s="94">
        <f t="shared" si="16"/>
        <v>0</v>
      </c>
      <c r="D392" s="94">
        <f t="shared" si="17"/>
        <v>0</v>
      </c>
      <c r="E392" s="94">
        <f t="shared" si="17"/>
        <v>0</v>
      </c>
      <c r="F392" s="94">
        <f t="shared" si="17"/>
        <v>0</v>
      </c>
      <c r="G392" s="94">
        <f t="shared" si="17"/>
        <v>0</v>
      </c>
      <c r="H392" s="94">
        <f t="shared" si="17"/>
        <v>0</v>
      </c>
      <c r="I392" s="94">
        <f t="shared" si="17"/>
        <v>0</v>
      </c>
      <c r="J392" s="94">
        <f t="shared" si="17"/>
        <v>0</v>
      </c>
      <c r="K392" s="94">
        <f t="shared" si="17"/>
        <v>0</v>
      </c>
      <c r="L392" s="94">
        <f t="shared" si="17"/>
        <v>0</v>
      </c>
      <c r="M392" s="94">
        <f t="shared" si="17"/>
        <v>0</v>
      </c>
      <c r="N392" s="94">
        <f t="shared" si="17"/>
        <v>0</v>
      </c>
      <c r="O392" s="94">
        <f t="shared" si="17"/>
        <v>0</v>
      </c>
      <c r="P392" s="94">
        <f t="shared" si="17"/>
        <v>0</v>
      </c>
      <c r="Q392" s="94">
        <f t="shared" si="17"/>
        <v>0</v>
      </c>
      <c r="R392" s="94">
        <f t="shared" si="17"/>
        <v>0</v>
      </c>
      <c r="S392" s="94">
        <f t="shared" si="17"/>
        <v>0</v>
      </c>
      <c r="T392" s="94">
        <f t="shared" si="17"/>
        <v>0</v>
      </c>
      <c r="U392" s="94">
        <f t="shared" si="17"/>
        <v>0</v>
      </c>
      <c r="V392" s="94">
        <f t="shared" si="17"/>
        <v>0</v>
      </c>
      <c r="W392" s="94">
        <f t="shared" si="17"/>
        <v>0</v>
      </c>
      <c r="X392" s="94">
        <f t="shared" si="17"/>
        <v>0</v>
      </c>
      <c r="Y392" s="94">
        <f t="shared" si="17"/>
        <v>0</v>
      </c>
      <c r="Z392" s="94">
        <f t="shared" si="17"/>
        <v>0</v>
      </c>
      <c r="AA392" s="94">
        <f t="shared" si="17"/>
        <v>0</v>
      </c>
    </row>
    <row r="393" spans="1:27" x14ac:dyDescent="0.3">
      <c r="A393" s="52" t="s">
        <v>107</v>
      </c>
      <c r="C393" s="94">
        <f t="shared" si="16"/>
        <v>0</v>
      </c>
      <c r="D393" s="94">
        <f t="shared" si="17"/>
        <v>0</v>
      </c>
      <c r="E393" s="94">
        <f t="shared" si="17"/>
        <v>0</v>
      </c>
      <c r="F393" s="94">
        <f t="shared" si="17"/>
        <v>0</v>
      </c>
      <c r="G393" s="94">
        <f t="shared" si="17"/>
        <v>0</v>
      </c>
      <c r="H393" s="94">
        <f t="shared" si="17"/>
        <v>0</v>
      </c>
      <c r="I393" s="94">
        <f t="shared" si="17"/>
        <v>0</v>
      </c>
      <c r="J393" s="94">
        <f t="shared" si="17"/>
        <v>0</v>
      </c>
      <c r="K393" s="94">
        <f t="shared" si="17"/>
        <v>0</v>
      </c>
      <c r="L393" s="94">
        <f t="shared" si="17"/>
        <v>0</v>
      </c>
      <c r="M393" s="94">
        <f t="shared" si="17"/>
        <v>0</v>
      </c>
      <c r="N393" s="94">
        <f t="shared" si="17"/>
        <v>0</v>
      </c>
      <c r="O393" s="94">
        <f t="shared" si="17"/>
        <v>0</v>
      </c>
      <c r="P393" s="94">
        <f t="shared" si="17"/>
        <v>0</v>
      </c>
      <c r="Q393" s="94">
        <f t="shared" si="17"/>
        <v>0</v>
      </c>
      <c r="R393" s="94">
        <f t="shared" si="17"/>
        <v>0</v>
      </c>
      <c r="S393" s="94">
        <f t="shared" si="17"/>
        <v>0</v>
      </c>
      <c r="T393" s="94">
        <f t="shared" si="17"/>
        <v>0</v>
      </c>
      <c r="U393" s="94">
        <f t="shared" si="17"/>
        <v>0</v>
      </c>
      <c r="V393" s="94">
        <f t="shared" si="17"/>
        <v>0</v>
      </c>
      <c r="W393" s="94">
        <f t="shared" si="17"/>
        <v>0</v>
      </c>
      <c r="X393" s="94">
        <f t="shared" si="17"/>
        <v>0</v>
      </c>
      <c r="Y393" s="94">
        <f t="shared" si="17"/>
        <v>0</v>
      </c>
      <c r="Z393" s="94">
        <f t="shared" si="17"/>
        <v>0</v>
      </c>
      <c r="AA393" s="94">
        <f t="shared" si="17"/>
        <v>0</v>
      </c>
    </row>
  </sheetData>
  <autoFilter ref="A1:AG367">
    <filterColumn colId="1">
      <filters>
        <filter val="1"/>
      </filters>
    </filterColumn>
  </autoFilter>
  <conditionalFormatting sqref="A2:A367">
    <cfRule type="expression" dxfId="28" priority="25" stopIfTrue="1">
      <formula>SUMPRODUCT(($A2&gt;=DVac)*($A2&lt;=FVac))&gt;0</formula>
    </cfRule>
  </conditionalFormatting>
  <conditionalFormatting sqref="A1:AA367">
    <cfRule type="expression" dxfId="27" priority="24" stopIfTrue="1">
      <formula>COUNTIF(Feries,$A1)&gt;0</formula>
    </cfRule>
    <cfRule type="expression" dxfId="26" priority="23" stopIfTrue="1">
      <formula>WEEKDAY($A1,2)&gt;5</formula>
    </cfRule>
    <cfRule type="expression" dxfId="25" priority="22" stopIfTrue="1">
      <formula>(COUNTIF($A1:$ZZ1,A1)&gt;1)</formula>
    </cfRule>
  </conditionalFormatting>
  <conditionalFormatting sqref="C380:C393">
    <cfRule type="aboveAverage" dxfId="24" priority="21" aboveAverage="0"/>
  </conditionalFormatting>
  <conditionalFormatting sqref="D380:D393">
    <cfRule type="aboveAverage" dxfId="23" priority="20" aboveAverage="0"/>
  </conditionalFormatting>
  <conditionalFormatting sqref="E380:E393">
    <cfRule type="aboveAverage" dxfId="22" priority="19" aboveAverage="0"/>
  </conditionalFormatting>
  <conditionalFormatting sqref="F380:F393">
    <cfRule type="aboveAverage" dxfId="21" priority="18" aboveAverage="0"/>
  </conditionalFormatting>
  <conditionalFormatting sqref="G380:G393">
    <cfRule type="aboveAverage" dxfId="20" priority="17" aboveAverage="0"/>
  </conditionalFormatting>
  <conditionalFormatting sqref="H380:H393">
    <cfRule type="aboveAverage" dxfId="19" priority="16" aboveAverage="0"/>
  </conditionalFormatting>
  <conditionalFormatting sqref="I380:I393">
    <cfRule type="aboveAverage" dxfId="18" priority="15" aboveAverage="0"/>
  </conditionalFormatting>
  <conditionalFormatting sqref="J380:J393">
    <cfRule type="aboveAverage" dxfId="17" priority="14" aboveAverage="0"/>
  </conditionalFormatting>
  <conditionalFormatting sqref="K380:K393">
    <cfRule type="aboveAverage" dxfId="16" priority="13" aboveAverage="0"/>
  </conditionalFormatting>
  <conditionalFormatting sqref="L380:L393">
    <cfRule type="aboveAverage" dxfId="15" priority="12" aboveAverage="0"/>
  </conditionalFormatting>
  <conditionalFormatting sqref="M380:M393">
    <cfRule type="aboveAverage" dxfId="14" priority="11" aboveAverage="0"/>
  </conditionalFormatting>
  <conditionalFormatting sqref="N380:N393">
    <cfRule type="aboveAverage" dxfId="13" priority="10" aboveAverage="0"/>
  </conditionalFormatting>
  <conditionalFormatting sqref="O380:O393">
    <cfRule type="aboveAverage" dxfId="12" priority="9" aboveAverage="0"/>
  </conditionalFormatting>
  <conditionalFormatting sqref="P380:P393">
    <cfRule type="aboveAverage" dxfId="11" priority="8" aboveAverage="0"/>
  </conditionalFormatting>
  <conditionalFormatting sqref="Q380:Q393">
    <cfRule type="aboveAverage" dxfId="10" priority="7" aboveAverage="0"/>
  </conditionalFormatting>
  <conditionalFormatting sqref="R380:R393">
    <cfRule type="aboveAverage" dxfId="9" priority="6" aboveAverage="0"/>
  </conditionalFormatting>
  <conditionalFormatting sqref="S380:S393">
    <cfRule type="aboveAverage" dxfId="8" priority="5" aboveAverage="0"/>
  </conditionalFormatting>
  <conditionalFormatting sqref="T380:T393">
    <cfRule type="aboveAverage" dxfId="7" priority="4" aboveAverage="0"/>
  </conditionalFormatting>
  <conditionalFormatting sqref="U380:U393">
    <cfRule type="aboveAverage" dxfId="6" priority="3" aboveAverage="0"/>
  </conditionalFormatting>
  <conditionalFormatting sqref="V380:V393">
    <cfRule type="aboveAverage" dxfId="5" priority="2" aboveAverage="0"/>
  </conditionalFormatting>
  <conditionalFormatting sqref="W380:W393">
    <cfRule type="aboveAverage" dxfId="4" priority="1" aboveAverage="0"/>
  </conditionalFormatting>
  <dataValidations count="1">
    <dataValidation type="list" allowBlank="1" showInputMessage="1" showErrorMessage="1" sqref="C2:AA366">
      <formula1>Alist2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stFillRange="Week" r:id="rId5">
            <anchor moveWithCells="1">
              <from>
                <xdr:col>0</xdr:col>
                <xdr:colOff>0</xdr:colOff>
                <xdr:row>0</xdr:row>
                <xdr:rowOff>1828800</xdr:rowOff>
              </from>
              <to>
                <xdr:col>2</xdr:col>
                <xdr:colOff>0</xdr:colOff>
                <xdr:row>1</xdr:row>
                <xdr:rowOff>9525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CZ377"/>
  <sheetViews>
    <sheetView showGridLines="0" zoomScale="70" zoomScaleNormal="70" workbookViewId="0">
      <pane xSplit="3" ySplit="1" topLeftCell="D2" activePane="bottomRight" state="frozenSplit"/>
      <selection activeCell="H15" sqref="H15"/>
      <selection pane="topRight" activeCell="H15" sqref="H15"/>
      <selection pane="bottomLeft" activeCell="H15" sqref="H15"/>
      <selection pane="bottomRight" activeCell="D370" sqref="D370:Q377"/>
    </sheetView>
  </sheetViews>
  <sheetFormatPr baseColWidth="10" defaultRowHeight="15" x14ac:dyDescent="0.25"/>
  <cols>
    <col min="1" max="1" width="33.7109375" style="37" customWidth="1"/>
    <col min="2" max="3" width="7.42578125" style="38" hidden="1" customWidth="1"/>
    <col min="4" max="27" width="4.140625" style="22" customWidth="1"/>
    <col min="28" max="28" width="14.5703125" style="22" customWidth="1"/>
    <col min="29" max="29" width="11.42578125" style="22" customWidth="1"/>
    <col min="30" max="41" width="11.42578125" style="22"/>
    <col min="42" max="42" width="11.42578125" style="22" customWidth="1"/>
    <col min="43" max="43" width="5" style="22" customWidth="1"/>
    <col min="44" max="16384" width="11.42578125" style="22"/>
  </cols>
  <sheetData>
    <row r="1" spans="1:104" ht="170.25" customHeight="1" x14ac:dyDescent="0.25">
      <c r="A1" s="74" t="str">
        <f>"                       Noms 
  Année "&amp;An</f>
        <v xml:space="preserve">                       Noms 
  Année 2018</v>
      </c>
      <c r="B1" s="75" t="s">
        <v>80</v>
      </c>
      <c r="C1" s="75" t="s">
        <v>134</v>
      </c>
      <c r="D1" s="76" t="s">
        <v>94</v>
      </c>
      <c r="E1" s="76" t="s">
        <v>95</v>
      </c>
      <c r="F1" s="76" t="s">
        <v>96</v>
      </c>
      <c r="G1" s="76" t="s">
        <v>97</v>
      </c>
      <c r="H1" s="76" t="s">
        <v>98</v>
      </c>
      <c r="I1" s="76" t="s">
        <v>99</v>
      </c>
      <c r="J1" s="76" t="s">
        <v>100</v>
      </c>
      <c r="K1" s="76" t="s">
        <v>101</v>
      </c>
      <c r="L1" s="76" t="s">
        <v>102</v>
      </c>
      <c r="M1" s="76" t="s">
        <v>103</v>
      </c>
      <c r="N1" s="76" t="s">
        <v>104</v>
      </c>
      <c r="O1" s="76" t="s">
        <v>105</v>
      </c>
      <c r="P1" s="76" t="s">
        <v>106</v>
      </c>
      <c r="Q1" s="76" t="s">
        <v>107</v>
      </c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</row>
    <row r="2" spans="1:104" x14ac:dyDescent="0.25">
      <c r="A2" s="77">
        <f>DATE(An,1,1)</f>
        <v>43101</v>
      </c>
      <c r="B2" s="78">
        <f>MONTH(A2)</f>
        <v>1</v>
      </c>
      <c r="C2" s="78">
        <f t="shared" ref="C2:C65" si="0">INT((MONTH(A2)+2)/3)</f>
        <v>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S2" s="22">
        <f>COUNTBLANK(D2:Q2)</f>
        <v>14</v>
      </c>
    </row>
    <row r="3" spans="1:104" x14ac:dyDescent="0.25">
      <c r="A3" s="80">
        <f>A2+1</f>
        <v>43102</v>
      </c>
      <c r="B3" s="78">
        <f t="shared" ref="B3:B65" si="1">MONTH(A3)</f>
        <v>1</v>
      </c>
      <c r="C3" s="78">
        <f t="shared" si="0"/>
        <v>1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S3" s="22">
        <f t="shared" ref="S3:S66" si="2">COUNTBLANK(D3:Q3)</f>
        <v>14</v>
      </c>
      <c r="AB3" s="36"/>
    </row>
    <row r="4" spans="1:104" s="36" customFormat="1" x14ac:dyDescent="0.25">
      <c r="A4" s="80">
        <f t="shared" ref="A4:A31" si="3">A3+1</f>
        <v>43103</v>
      </c>
      <c r="B4" s="78">
        <f t="shared" si="1"/>
        <v>1</v>
      </c>
      <c r="C4" s="78">
        <f t="shared" si="0"/>
        <v>1</v>
      </c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S4" s="22">
        <f t="shared" si="2"/>
        <v>14</v>
      </c>
    </row>
    <row r="5" spans="1:104" x14ac:dyDescent="0.25">
      <c r="A5" s="80">
        <f t="shared" si="3"/>
        <v>43104</v>
      </c>
      <c r="B5" s="78">
        <f t="shared" si="1"/>
        <v>1</v>
      </c>
      <c r="C5" s="78">
        <f t="shared" si="0"/>
        <v>1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S5" s="22">
        <f t="shared" si="2"/>
        <v>14</v>
      </c>
    </row>
    <row r="6" spans="1:104" x14ac:dyDescent="0.25">
      <c r="A6" s="80">
        <f t="shared" si="3"/>
        <v>43105</v>
      </c>
      <c r="B6" s="78">
        <f t="shared" si="1"/>
        <v>1</v>
      </c>
      <c r="C6" s="78">
        <f t="shared" si="0"/>
        <v>1</v>
      </c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S6" s="22">
        <f t="shared" si="2"/>
        <v>14</v>
      </c>
    </row>
    <row r="7" spans="1:104" x14ac:dyDescent="0.25">
      <c r="A7" s="80">
        <f t="shared" si="3"/>
        <v>43106</v>
      </c>
      <c r="B7" s="78">
        <f t="shared" si="1"/>
        <v>1</v>
      </c>
      <c r="C7" s="78">
        <f t="shared" si="0"/>
        <v>1</v>
      </c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S7" s="22">
        <f t="shared" si="2"/>
        <v>14</v>
      </c>
    </row>
    <row r="8" spans="1:104" x14ac:dyDescent="0.25">
      <c r="A8" s="80">
        <f t="shared" si="3"/>
        <v>43107</v>
      </c>
      <c r="B8" s="78">
        <f t="shared" si="1"/>
        <v>1</v>
      </c>
      <c r="C8" s="78">
        <f t="shared" si="0"/>
        <v>1</v>
      </c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S8" s="22">
        <f t="shared" si="2"/>
        <v>14</v>
      </c>
    </row>
    <row r="9" spans="1:104" x14ac:dyDescent="0.25">
      <c r="A9" s="80">
        <f t="shared" si="3"/>
        <v>43108</v>
      </c>
      <c r="B9" s="78">
        <f t="shared" si="1"/>
        <v>1</v>
      </c>
      <c r="C9" s="78">
        <f t="shared" si="0"/>
        <v>1</v>
      </c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S9" s="22">
        <f t="shared" si="2"/>
        <v>14</v>
      </c>
    </row>
    <row r="10" spans="1:104" x14ac:dyDescent="0.25">
      <c r="A10" s="80">
        <f t="shared" si="3"/>
        <v>43109</v>
      </c>
      <c r="B10" s="78">
        <f t="shared" si="1"/>
        <v>1</v>
      </c>
      <c r="C10" s="78">
        <f t="shared" si="0"/>
        <v>1</v>
      </c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S10" s="22">
        <f t="shared" si="2"/>
        <v>14</v>
      </c>
    </row>
    <row r="11" spans="1:104" x14ac:dyDescent="0.25">
      <c r="A11" s="80">
        <f t="shared" si="3"/>
        <v>43110</v>
      </c>
      <c r="B11" s="78">
        <f t="shared" si="1"/>
        <v>1</v>
      </c>
      <c r="C11" s="78">
        <f t="shared" si="0"/>
        <v>1</v>
      </c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S11" s="22">
        <f t="shared" si="2"/>
        <v>14</v>
      </c>
    </row>
    <row r="12" spans="1:104" x14ac:dyDescent="0.25">
      <c r="A12" s="80">
        <f t="shared" si="3"/>
        <v>43111</v>
      </c>
      <c r="B12" s="78">
        <f t="shared" si="1"/>
        <v>1</v>
      </c>
      <c r="C12" s="78">
        <f t="shared" si="0"/>
        <v>1</v>
      </c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S12" s="22">
        <f t="shared" si="2"/>
        <v>14</v>
      </c>
    </row>
    <row r="13" spans="1:104" x14ac:dyDescent="0.25">
      <c r="A13" s="80">
        <f t="shared" si="3"/>
        <v>43112</v>
      </c>
      <c r="B13" s="78">
        <f t="shared" si="1"/>
        <v>1</v>
      </c>
      <c r="C13" s="78">
        <f t="shared" si="0"/>
        <v>1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S13" s="22">
        <f t="shared" si="2"/>
        <v>14</v>
      </c>
    </row>
    <row r="14" spans="1:104" x14ac:dyDescent="0.25">
      <c r="A14" s="80">
        <f t="shared" si="3"/>
        <v>43113</v>
      </c>
      <c r="B14" s="78">
        <f t="shared" si="1"/>
        <v>1</v>
      </c>
      <c r="C14" s="78">
        <f t="shared" si="0"/>
        <v>1</v>
      </c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S14" s="22">
        <f t="shared" si="2"/>
        <v>14</v>
      </c>
    </row>
    <row r="15" spans="1:104" x14ac:dyDescent="0.25">
      <c r="A15" s="80">
        <f t="shared" si="3"/>
        <v>43114</v>
      </c>
      <c r="B15" s="78">
        <f t="shared" si="1"/>
        <v>1</v>
      </c>
      <c r="C15" s="78">
        <f t="shared" si="0"/>
        <v>1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S15" s="22">
        <f t="shared" si="2"/>
        <v>14</v>
      </c>
    </row>
    <row r="16" spans="1:104" x14ac:dyDescent="0.25">
      <c r="A16" s="80">
        <f t="shared" si="3"/>
        <v>43115</v>
      </c>
      <c r="B16" s="78">
        <f t="shared" si="1"/>
        <v>1</v>
      </c>
      <c r="C16" s="78">
        <f t="shared" si="0"/>
        <v>1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S16" s="22">
        <f t="shared" si="2"/>
        <v>14</v>
      </c>
    </row>
    <row r="17" spans="1:19" x14ac:dyDescent="0.25">
      <c r="A17" s="80">
        <f t="shared" si="3"/>
        <v>43116</v>
      </c>
      <c r="B17" s="78">
        <f t="shared" si="1"/>
        <v>1</v>
      </c>
      <c r="C17" s="78">
        <f t="shared" si="0"/>
        <v>1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S17" s="22">
        <f t="shared" si="2"/>
        <v>14</v>
      </c>
    </row>
    <row r="18" spans="1:19" x14ac:dyDescent="0.25">
      <c r="A18" s="80">
        <f t="shared" si="3"/>
        <v>43117</v>
      </c>
      <c r="B18" s="78">
        <f t="shared" si="1"/>
        <v>1</v>
      </c>
      <c r="C18" s="78">
        <f t="shared" si="0"/>
        <v>1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S18" s="22">
        <f t="shared" si="2"/>
        <v>14</v>
      </c>
    </row>
    <row r="19" spans="1:19" x14ac:dyDescent="0.25">
      <c r="A19" s="80">
        <f t="shared" si="3"/>
        <v>43118</v>
      </c>
      <c r="B19" s="78">
        <f t="shared" si="1"/>
        <v>1</v>
      </c>
      <c r="C19" s="78">
        <f t="shared" si="0"/>
        <v>1</v>
      </c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S19" s="22">
        <f t="shared" si="2"/>
        <v>14</v>
      </c>
    </row>
    <row r="20" spans="1:19" x14ac:dyDescent="0.25">
      <c r="A20" s="80">
        <f t="shared" si="3"/>
        <v>43119</v>
      </c>
      <c r="B20" s="78">
        <f t="shared" si="1"/>
        <v>1</v>
      </c>
      <c r="C20" s="78">
        <f t="shared" si="0"/>
        <v>1</v>
      </c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S20" s="22">
        <f t="shared" si="2"/>
        <v>14</v>
      </c>
    </row>
    <row r="21" spans="1:19" x14ac:dyDescent="0.25">
      <c r="A21" s="80">
        <f t="shared" si="3"/>
        <v>43120</v>
      </c>
      <c r="B21" s="78">
        <f t="shared" si="1"/>
        <v>1</v>
      </c>
      <c r="C21" s="78">
        <f t="shared" si="0"/>
        <v>1</v>
      </c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S21" s="22">
        <f t="shared" si="2"/>
        <v>14</v>
      </c>
    </row>
    <row r="22" spans="1:19" x14ac:dyDescent="0.25">
      <c r="A22" s="80">
        <f t="shared" si="3"/>
        <v>43121</v>
      </c>
      <c r="B22" s="78">
        <f t="shared" si="1"/>
        <v>1</v>
      </c>
      <c r="C22" s="78">
        <f t="shared" si="0"/>
        <v>1</v>
      </c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S22" s="22">
        <f t="shared" si="2"/>
        <v>14</v>
      </c>
    </row>
    <row r="23" spans="1:19" x14ac:dyDescent="0.25">
      <c r="A23" s="80">
        <f t="shared" si="3"/>
        <v>43122</v>
      </c>
      <c r="B23" s="78">
        <f t="shared" si="1"/>
        <v>1</v>
      </c>
      <c r="C23" s="78">
        <f t="shared" si="0"/>
        <v>1</v>
      </c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S23" s="22">
        <f t="shared" si="2"/>
        <v>14</v>
      </c>
    </row>
    <row r="24" spans="1:19" x14ac:dyDescent="0.25">
      <c r="A24" s="80">
        <f t="shared" si="3"/>
        <v>43123</v>
      </c>
      <c r="B24" s="78">
        <f t="shared" si="1"/>
        <v>1</v>
      </c>
      <c r="C24" s="78">
        <f t="shared" si="0"/>
        <v>1</v>
      </c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S24" s="22">
        <f t="shared" si="2"/>
        <v>14</v>
      </c>
    </row>
    <row r="25" spans="1:19" x14ac:dyDescent="0.25">
      <c r="A25" s="80">
        <f t="shared" si="3"/>
        <v>43124</v>
      </c>
      <c r="B25" s="78">
        <f t="shared" si="1"/>
        <v>1</v>
      </c>
      <c r="C25" s="78">
        <f t="shared" si="0"/>
        <v>1</v>
      </c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S25" s="22">
        <f t="shared" si="2"/>
        <v>14</v>
      </c>
    </row>
    <row r="26" spans="1:19" x14ac:dyDescent="0.25">
      <c r="A26" s="80">
        <f t="shared" si="3"/>
        <v>43125</v>
      </c>
      <c r="B26" s="78">
        <f t="shared" si="1"/>
        <v>1</v>
      </c>
      <c r="C26" s="78">
        <f t="shared" si="0"/>
        <v>1</v>
      </c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S26" s="22">
        <f t="shared" si="2"/>
        <v>14</v>
      </c>
    </row>
    <row r="27" spans="1:19" x14ac:dyDescent="0.25">
      <c r="A27" s="80">
        <f t="shared" si="3"/>
        <v>43126</v>
      </c>
      <c r="B27" s="78">
        <f t="shared" si="1"/>
        <v>1</v>
      </c>
      <c r="C27" s="78">
        <f t="shared" si="0"/>
        <v>1</v>
      </c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S27" s="22">
        <f t="shared" si="2"/>
        <v>14</v>
      </c>
    </row>
    <row r="28" spans="1:19" x14ac:dyDescent="0.25">
      <c r="A28" s="80">
        <f t="shared" si="3"/>
        <v>43127</v>
      </c>
      <c r="B28" s="78">
        <f t="shared" si="1"/>
        <v>1</v>
      </c>
      <c r="C28" s="78">
        <f t="shared" si="0"/>
        <v>1</v>
      </c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S28" s="22">
        <f t="shared" si="2"/>
        <v>14</v>
      </c>
    </row>
    <row r="29" spans="1:19" x14ac:dyDescent="0.25">
      <c r="A29" s="80">
        <f t="shared" si="3"/>
        <v>43128</v>
      </c>
      <c r="B29" s="78">
        <f t="shared" si="1"/>
        <v>1</v>
      </c>
      <c r="C29" s="78">
        <f t="shared" si="0"/>
        <v>1</v>
      </c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S29" s="22">
        <f t="shared" si="2"/>
        <v>14</v>
      </c>
    </row>
    <row r="30" spans="1:19" x14ac:dyDescent="0.25">
      <c r="A30" s="80">
        <f t="shared" si="3"/>
        <v>43129</v>
      </c>
      <c r="B30" s="78">
        <f t="shared" si="1"/>
        <v>1</v>
      </c>
      <c r="C30" s="78">
        <f t="shared" si="0"/>
        <v>1</v>
      </c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S30" s="22">
        <f t="shared" si="2"/>
        <v>14</v>
      </c>
    </row>
    <row r="31" spans="1:19" x14ac:dyDescent="0.25">
      <c r="A31" s="80">
        <f t="shared" si="3"/>
        <v>43130</v>
      </c>
      <c r="B31" s="78">
        <f t="shared" si="1"/>
        <v>1</v>
      </c>
      <c r="C31" s="78">
        <f t="shared" si="0"/>
        <v>1</v>
      </c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S31" s="22">
        <f t="shared" si="2"/>
        <v>14</v>
      </c>
    </row>
    <row r="32" spans="1:19" x14ac:dyDescent="0.25">
      <c r="A32" s="80">
        <f t="shared" ref="A32:A66" si="4">A31+1</f>
        <v>43131</v>
      </c>
      <c r="B32" s="78">
        <f t="shared" si="1"/>
        <v>1</v>
      </c>
      <c r="C32" s="78">
        <f t="shared" si="0"/>
        <v>1</v>
      </c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S32" s="22">
        <f t="shared" si="2"/>
        <v>14</v>
      </c>
    </row>
    <row r="33" spans="1:19" x14ac:dyDescent="0.25">
      <c r="A33" s="80">
        <f t="shared" si="4"/>
        <v>43132</v>
      </c>
      <c r="B33" s="78">
        <f t="shared" si="1"/>
        <v>2</v>
      </c>
      <c r="C33" s="78">
        <f t="shared" si="0"/>
        <v>1</v>
      </c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S33" s="22">
        <f t="shared" si="2"/>
        <v>14</v>
      </c>
    </row>
    <row r="34" spans="1:19" x14ac:dyDescent="0.25">
      <c r="A34" s="80">
        <f t="shared" si="4"/>
        <v>43133</v>
      </c>
      <c r="B34" s="78">
        <f t="shared" si="1"/>
        <v>2</v>
      </c>
      <c r="C34" s="78">
        <f t="shared" si="0"/>
        <v>1</v>
      </c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S34" s="22">
        <f t="shared" si="2"/>
        <v>14</v>
      </c>
    </row>
    <row r="35" spans="1:19" x14ac:dyDescent="0.25">
      <c r="A35" s="80">
        <f t="shared" si="4"/>
        <v>43134</v>
      </c>
      <c r="B35" s="78">
        <f t="shared" si="1"/>
        <v>2</v>
      </c>
      <c r="C35" s="78">
        <f t="shared" si="0"/>
        <v>1</v>
      </c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S35" s="22">
        <f t="shared" si="2"/>
        <v>14</v>
      </c>
    </row>
    <row r="36" spans="1:19" x14ac:dyDescent="0.25">
      <c r="A36" s="80">
        <f t="shared" si="4"/>
        <v>43135</v>
      </c>
      <c r="B36" s="78">
        <f t="shared" si="1"/>
        <v>2</v>
      </c>
      <c r="C36" s="78">
        <f t="shared" si="0"/>
        <v>1</v>
      </c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S36" s="22">
        <f t="shared" si="2"/>
        <v>14</v>
      </c>
    </row>
    <row r="37" spans="1:19" x14ac:dyDescent="0.25">
      <c r="A37" s="80">
        <f t="shared" si="4"/>
        <v>43136</v>
      </c>
      <c r="B37" s="78">
        <f t="shared" si="1"/>
        <v>2</v>
      </c>
      <c r="C37" s="78">
        <f t="shared" si="0"/>
        <v>1</v>
      </c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S37" s="22">
        <f t="shared" si="2"/>
        <v>14</v>
      </c>
    </row>
    <row r="38" spans="1:19" x14ac:dyDescent="0.25">
      <c r="A38" s="80">
        <f t="shared" si="4"/>
        <v>43137</v>
      </c>
      <c r="B38" s="78">
        <f t="shared" si="1"/>
        <v>2</v>
      </c>
      <c r="C38" s="78">
        <f t="shared" si="0"/>
        <v>1</v>
      </c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S38" s="22">
        <f t="shared" si="2"/>
        <v>14</v>
      </c>
    </row>
    <row r="39" spans="1:19" x14ac:dyDescent="0.25">
      <c r="A39" s="80">
        <f t="shared" si="4"/>
        <v>43138</v>
      </c>
      <c r="B39" s="78">
        <f t="shared" si="1"/>
        <v>2</v>
      </c>
      <c r="C39" s="78">
        <f t="shared" si="0"/>
        <v>1</v>
      </c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S39" s="22">
        <f t="shared" si="2"/>
        <v>14</v>
      </c>
    </row>
    <row r="40" spans="1:19" x14ac:dyDescent="0.25">
      <c r="A40" s="80">
        <f t="shared" si="4"/>
        <v>43139</v>
      </c>
      <c r="B40" s="78">
        <f t="shared" si="1"/>
        <v>2</v>
      </c>
      <c r="C40" s="78">
        <f t="shared" si="0"/>
        <v>1</v>
      </c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S40" s="22">
        <f t="shared" si="2"/>
        <v>14</v>
      </c>
    </row>
    <row r="41" spans="1:19" x14ac:dyDescent="0.25">
      <c r="A41" s="80">
        <f t="shared" si="4"/>
        <v>43140</v>
      </c>
      <c r="B41" s="78">
        <f t="shared" si="1"/>
        <v>2</v>
      </c>
      <c r="C41" s="78">
        <f t="shared" si="0"/>
        <v>1</v>
      </c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S41" s="22">
        <f t="shared" si="2"/>
        <v>14</v>
      </c>
    </row>
    <row r="42" spans="1:19" x14ac:dyDescent="0.25">
      <c r="A42" s="80">
        <f t="shared" si="4"/>
        <v>43141</v>
      </c>
      <c r="B42" s="78">
        <f t="shared" si="1"/>
        <v>2</v>
      </c>
      <c r="C42" s="78">
        <f t="shared" si="0"/>
        <v>1</v>
      </c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S42" s="22">
        <f t="shared" si="2"/>
        <v>14</v>
      </c>
    </row>
    <row r="43" spans="1:19" x14ac:dyDescent="0.25">
      <c r="A43" s="80">
        <f t="shared" si="4"/>
        <v>43142</v>
      </c>
      <c r="B43" s="78">
        <f t="shared" si="1"/>
        <v>2</v>
      </c>
      <c r="C43" s="78">
        <f t="shared" si="0"/>
        <v>1</v>
      </c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S43" s="22">
        <f t="shared" si="2"/>
        <v>14</v>
      </c>
    </row>
    <row r="44" spans="1:19" x14ac:dyDescent="0.25">
      <c r="A44" s="80">
        <f t="shared" si="4"/>
        <v>43143</v>
      </c>
      <c r="B44" s="78">
        <f t="shared" si="1"/>
        <v>2</v>
      </c>
      <c r="C44" s="78">
        <f t="shared" si="0"/>
        <v>1</v>
      </c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S44" s="22">
        <f t="shared" si="2"/>
        <v>14</v>
      </c>
    </row>
    <row r="45" spans="1:19" x14ac:dyDescent="0.25">
      <c r="A45" s="80">
        <f t="shared" si="4"/>
        <v>43144</v>
      </c>
      <c r="B45" s="78">
        <f t="shared" si="1"/>
        <v>2</v>
      </c>
      <c r="C45" s="78">
        <f t="shared" si="0"/>
        <v>1</v>
      </c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S45" s="22">
        <f t="shared" si="2"/>
        <v>14</v>
      </c>
    </row>
    <row r="46" spans="1:19" x14ac:dyDescent="0.25">
      <c r="A46" s="80">
        <f t="shared" si="4"/>
        <v>43145</v>
      </c>
      <c r="B46" s="78">
        <f t="shared" si="1"/>
        <v>2</v>
      </c>
      <c r="C46" s="78">
        <f t="shared" si="0"/>
        <v>1</v>
      </c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S46" s="22">
        <f t="shared" si="2"/>
        <v>14</v>
      </c>
    </row>
    <row r="47" spans="1:19" x14ac:dyDescent="0.25">
      <c r="A47" s="80">
        <f t="shared" si="4"/>
        <v>43146</v>
      </c>
      <c r="B47" s="78">
        <f t="shared" si="1"/>
        <v>2</v>
      </c>
      <c r="C47" s="78">
        <f t="shared" si="0"/>
        <v>1</v>
      </c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S47" s="22">
        <f t="shared" si="2"/>
        <v>14</v>
      </c>
    </row>
    <row r="48" spans="1:19" x14ac:dyDescent="0.25">
      <c r="A48" s="80">
        <f t="shared" si="4"/>
        <v>43147</v>
      </c>
      <c r="B48" s="78">
        <f t="shared" si="1"/>
        <v>2</v>
      </c>
      <c r="C48" s="78">
        <f t="shared" si="0"/>
        <v>1</v>
      </c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S48" s="22">
        <f t="shared" si="2"/>
        <v>14</v>
      </c>
    </row>
    <row r="49" spans="1:19" x14ac:dyDescent="0.25">
      <c r="A49" s="80">
        <f t="shared" si="4"/>
        <v>43148</v>
      </c>
      <c r="B49" s="78">
        <f t="shared" si="1"/>
        <v>2</v>
      </c>
      <c r="C49" s="78">
        <f t="shared" si="0"/>
        <v>1</v>
      </c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S49" s="22">
        <f t="shared" si="2"/>
        <v>14</v>
      </c>
    </row>
    <row r="50" spans="1:19" x14ac:dyDescent="0.25">
      <c r="A50" s="80">
        <f t="shared" si="4"/>
        <v>43149</v>
      </c>
      <c r="B50" s="78">
        <f t="shared" si="1"/>
        <v>2</v>
      </c>
      <c r="C50" s="78">
        <f t="shared" si="0"/>
        <v>1</v>
      </c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S50" s="22">
        <f t="shared" si="2"/>
        <v>14</v>
      </c>
    </row>
    <row r="51" spans="1:19" x14ac:dyDescent="0.25">
      <c r="A51" s="80">
        <f t="shared" si="4"/>
        <v>43150</v>
      </c>
      <c r="B51" s="78">
        <f t="shared" si="1"/>
        <v>2</v>
      </c>
      <c r="C51" s="78">
        <f t="shared" si="0"/>
        <v>1</v>
      </c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S51" s="22">
        <f t="shared" si="2"/>
        <v>14</v>
      </c>
    </row>
    <row r="52" spans="1:19" x14ac:dyDescent="0.25">
      <c r="A52" s="80">
        <f t="shared" si="4"/>
        <v>43151</v>
      </c>
      <c r="B52" s="78">
        <f t="shared" si="1"/>
        <v>2</v>
      </c>
      <c r="C52" s="78">
        <f t="shared" si="0"/>
        <v>1</v>
      </c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S52" s="22">
        <f t="shared" si="2"/>
        <v>14</v>
      </c>
    </row>
    <row r="53" spans="1:19" x14ac:dyDescent="0.25">
      <c r="A53" s="80">
        <f t="shared" si="4"/>
        <v>43152</v>
      </c>
      <c r="B53" s="78">
        <f t="shared" si="1"/>
        <v>2</v>
      </c>
      <c r="C53" s="78">
        <f t="shared" si="0"/>
        <v>1</v>
      </c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S53" s="22">
        <f t="shared" si="2"/>
        <v>14</v>
      </c>
    </row>
    <row r="54" spans="1:19" x14ac:dyDescent="0.25">
      <c r="A54" s="80">
        <f t="shared" si="4"/>
        <v>43153</v>
      </c>
      <c r="B54" s="78">
        <f t="shared" si="1"/>
        <v>2</v>
      </c>
      <c r="C54" s="78">
        <f t="shared" si="0"/>
        <v>1</v>
      </c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S54" s="22">
        <f t="shared" si="2"/>
        <v>14</v>
      </c>
    </row>
    <row r="55" spans="1:19" x14ac:dyDescent="0.25">
      <c r="A55" s="80">
        <f t="shared" si="4"/>
        <v>43154</v>
      </c>
      <c r="B55" s="78">
        <f t="shared" si="1"/>
        <v>2</v>
      </c>
      <c r="C55" s="78">
        <f t="shared" si="0"/>
        <v>1</v>
      </c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S55" s="22">
        <f t="shared" si="2"/>
        <v>14</v>
      </c>
    </row>
    <row r="56" spans="1:19" x14ac:dyDescent="0.25">
      <c r="A56" s="80">
        <f t="shared" si="4"/>
        <v>43155</v>
      </c>
      <c r="B56" s="78">
        <f t="shared" si="1"/>
        <v>2</v>
      </c>
      <c r="C56" s="78">
        <f t="shared" si="0"/>
        <v>1</v>
      </c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S56" s="22">
        <f t="shared" si="2"/>
        <v>14</v>
      </c>
    </row>
    <row r="57" spans="1:19" x14ac:dyDescent="0.25">
      <c r="A57" s="80">
        <f t="shared" si="4"/>
        <v>43156</v>
      </c>
      <c r="B57" s="78">
        <f t="shared" si="1"/>
        <v>2</v>
      </c>
      <c r="C57" s="78">
        <f t="shared" si="0"/>
        <v>1</v>
      </c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S57" s="22">
        <f t="shared" si="2"/>
        <v>14</v>
      </c>
    </row>
    <row r="58" spans="1:19" x14ac:dyDescent="0.25">
      <c r="A58" s="80">
        <f t="shared" si="4"/>
        <v>43157</v>
      </c>
      <c r="B58" s="78">
        <f t="shared" si="1"/>
        <v>2</v>
      </c>
      <c r="C58" s="78">
        <f t="shared" si="0"/>
        <v>1</v>
      </c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S58" s="22">
        <f t="shared" si="2"/>
        <v>14</v>
      </c>
    </row>
    <row r="59" spans="1:19" x14ac:dyDescent="0.25">
      <c r="A59" s="80">
        <f t="shared" si="4"/>
        <v>43158</v>
      </c>
      <c r="B59" s="78">
        <f t="shared" si="1"/>
        <v>2</v>
      </c>
      <c r="C59" s="78">
        <f t="shared" si="0"/>
        <v>1</v>
      </c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S59" s="22">
        <f t="shared" si="2"/>
        <v>14</v>
      </c>
    </row>
    <row r="60" spans="1:19" x14ac:dyDescent="0.25">
      <c r="A60" s="80">
        <f t="shared" si="4"/>
        <v>43159</v>
      </c>
      <c r="B60" s="78">
        <f t="shared" si="1"/>
        <v>2</v>
      </c>
      <c r="C60" s="78">
        <f t="shared" si="0"/>
        <v>1</v>
      </c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S60" s="22">
        <f t="shared" si="2"/>
        <v>14</v>
      </c>
    </row>
    <row r="61" spans="1:19" x14ac:dyDescent="0.25">
      <c r="A61" s="80">
        <f t="shared" si="4"/>
        <v>43160</v>
      </c>
      <c r="B61" s="78">
        <f t="shared" si="1"/>
        <v>3</v>
      </c>
      <c r="C61" s="78">
        <f t="shared" si="0"/>
        <v>1</v>
      </c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S61" s="22">
        <f t="shared" si="2"/>
        <v>14</v>
      </c>
    </row>
    <row r="62" spans="1:19" x14ac:dyDescent="0.25">
      <c r="A62" s="80">
        <f t="shared" si="4"/>
        <v>43161</v>
      </c>
      <c r="B62" s="78">
        <f t="shared" si="1"/>
        <v>3</v>
      </c>
      <c r="C62" s="78">
        <f t="shared" si="0"/>
        <v>1</v>
      </c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S62" s="22">
        <f t="shared" si="2"/>
        <v>14</v>
      </c>
    </row>
    <row r="63" spans="1:19" x14ac:dyDescent="0.25">
      <c r="A63" s="80">
        <f t="shared" si="4"/>
        <v>43162</v>
      </c>
      <c r="B63" s="78">
        <f t="shared" si="1"/>
        <v>3</v>
      </c>
      <c r="C63" s="78">
        <f t="shared" si="0"/>
        <v>1</v>
      </c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S63" s="22">
        <f t="shared" si="2"/>
        <v>14</v>
      </c>
    </row>
    <row r="64" spans="1:19" x14ac:dyDescent="0.25">
      <c r="A64" s="80">
        <f t="shared" si="4"/>
        <v>43163</v>
      </c>
      <c r="B64" s="78">
        <f t="shared" si="1"/>
        <v>3</v>
      </c>
      <c r="C64" s="78">
        <f t="shared" si="0"/>
        <v>1</v>
      </c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S64" s="22">
        <f t="shared" si="2"/>
        <v>14</v>
      </c>
    </row>
    <row r="65" spans="1:19" x14ac:dyDescent="0.25">
      <c r="A65" s="80">
        <f t="shared" si="4"/>
        <v>43164</v>
      </c>
      <c r="B65" s="78">
        <f t="shared" si="1"/>
        <v>3</v>
      </c>
      <c r="C65" s="78">
        <f t="shared" si="0"/>
        <v>1</v>
      </c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S65" s="22">
        <f t="shared" si="2"/>
        <v>14</v>
      </c>
    </row>
    <row r="66" spans="1:19" x14ac:dyDescent="0.25">
      <c r="A66" s="80">
        <f t="shared" si="4"/>
        <v>43165</v>
      </c>
      <c r="B66" s="78">
        <f t="shared" ref="B66:B129" si="5">MONTH(A66)</f>
        <v>3</v>
      </c>
      <c r="C66" s="78">
        <f t="shared" ref="C66:C129" si="6">INT((MONTH(A66)+2)/3)</f>
        <v>1</v>
      </c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S66" s="22">
        <f t="shared" si="2"/>
        <v>14</v>
      </c>
    </row>
    <row r="67" spans="1:19" x14ac:dyDescent="0.25">
      <c r="A67" s="80">
        <f t="shared" ref="A67:A89" si="7">A66+1</f>
        <v>43166</v>
      </c>
      <c r="B67" s="78">
        <f t="shared" si="5"/>
        <v>3</v>
      </c>
      <c r="C67" s="78">
        <f t="shared" si="6"/>
        <v>1</v>
      </c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S67" s="22">
        <f t="shared" ref="S67:S130" si="8">COUNTBLANK(D67:Q67)</f>
        <v>14</v>
      </c>
    </row>
    <row r="68" spans="1:19" x14ac:dyDescent="0.25">
      <c r="A68" s="80">
        <f t="shared" si="7"/>
        <v>43167</v>
      </c>
      <c r="B68" s="78">
        <f t="shared" si="5"/>
        <v>3</v>
      </c>
      <c r="C68" s="78">
        <f t="shared" si="6"/>
        <v>1</v>
      </c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S68" s="22">
        <f t="shared" si="8"/>
        <v>14</v>
      </c>
    </row>
    <row r="69" spans="1:19" x14ac:dyDescent="0.25">
      <c r="A69" s="80">
        <f t="shared" si="7"/>
        <v>43168</v>
      </c>
      <c r="B69" s="78">
        <f t="shared" si="5"/>
        <v>3</v>
      </c>
      <c r="C69" s="78">
        <f t="shared" si="6"/>
        <v>1</v>
      </c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S69" s="22">
        <f t="shared" si="8"/>
        <v>14</v>
      </c>
    </row>
    <row r="70" spans="1:19" x14ac:dyDescent="0.25">
      <c r="A70" s="80">
        <f t="shared" si="7"/>
        <v>43169</v>
      </c>
      <c r="B70" s="78">
        <f t="shared" si="5"/>
        <v>3</v>
      </c>
      <c r="C70" s="78">
        <f t="shared" si="6"/>
        <v>1</v>
      </c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S70" s="22">
        <f t="shared" si="8"/>
        <v>14</v>
      </c>
    </row>
    <row r="71" spans="1:19" x14ac:dyDescent="0.25">
      <c r="A71" s="80">
        <f t="shared" si="7"/>
        <v>43170</v>
      </c>
      <c r="B71" s="78">
        <f t="shared" si="5"/>
        <v>3</v>
      </c>
      <c r="C71" s="78">
        <f t="shared" si="6"/>
        <v>1</v>
      </c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S71" s="22">
        <f t="shared" si="8"/>
        <v>14</v>
      </c>
    </row>
    <row r="72" spans="1:19" x14ac:dyDescent="0.25">
      <c r="A72" s="80">
        <f t="shared" si="7"/>
        <v>43171</v>
      </c>
      <c r="B72" s="78">
        <f t="shared" si="5"/>
        <v>3</v>
      </c>
      <c r="C72" s="78">
        <f t="shared" si="6"/>
        <v>1</v>
      </c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S72" s="22">
        <f t="shared" si="8"/>
        <v>14</v>
      </c>
    </row>
    <row r="73" spans="1:19" x14ac:dyDescent="0.25">
      <c r="A73" s="80">
        <f t="shared" si="7"/>
        <v>43172</v>
      </c>
      <c r="B73" s="78">
        <f t="shared" si="5"/>
        <v>3</v>
      </c>
      <c r="C73" s="78">
        <f t="shared" si="6"/>
        <v>1</v>
      </c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S73" s="22">
        <f t="shared" si="8"/>
        <v>14</v>
      </c>
    </row>
    <row r="74" spans="1:19" x14ac:dyDescent="0.25">
      <c r="A74" s="80">
        <f t="shared" si="7"/>
        <v>43173</v>
      </c>
      <c r="B74" s="78">
        <f t="shared" si="5"/>
        <v>3</v>
      </c>
      <c r="C74" s="78">
        <f t="shared" si="6"/>
        <v>1</v>
      </c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S74" s="22">
        <f t="shared" si="8"/>
        <v>14</v>
      </c>
    </row>
    <row r="75" spans="1:19" x14ac:dyDescent="0.25">
      <c r="A75" s="80">
        <f t="shared" si="7"/>
        <v>43174</v>
      </c>
      <c r="B75" s="78">
        <f t="shared" si="5"/>
        <v>3</v>
      </c>
      <c r="C75" s="78">
        <f t="shared" si="6"/>
        <v>1</v>
      </c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S75" s="22">
        <f t="shared" si="8"/>
        <v>14</v>
      </c>
    </row>
    <row r="76" spans="1:19" x14ac:dyDescent="0.25">
      <c r="A76" s="80">
        <f t="shared" si="7"/>
        <v>43175</v>
      </c>
      <c r="B76" s="78">
        <f t="shared" si="5"/>
        <v>3</v>
      </c>
      <c r="C76" s="78">
        <f t="shared" si="6"/>
        <v>1</v>
      </c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S76" s="22">
        <f t="shared" si="8"/>
        <v>14</v>
      </c>
    </row>
    <row r="77" spans="1:19" x14ac:dyDescent="0.25">
      <c r="A77" s="80">
        <f t="shared" si="7"/>
        <v>43176</v>
      </c>
      <c r="B77" s="78">
        <f t="shared" si="5"/>
        <v>3</v>
      </c>
      <c r="C77" s="78">
        <f t="shared" si="6"/>
        <v>1</v>
      </c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S77" s="22">
        <f t="shared" si="8"/>
        <v>14</v>
      </c>
    </row>
    <row r="78" spans="1:19" x14ac:dyDescent="0.25">
      <c r="A78" s="80">
        <f t="shared" si="7"/>
        <v>43177</v>
      </c>
      <c r="B78" s="78">
        <f t="shared" si="5"/>
        <v>3</v>
      </c>
      <c r="C78" s="78">
        <f t="shared" si="6"/>
        <v>1</v>
      </c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S78" s="22">
        <f t="shared" si="8"/>
        <v>14</v>
      </c>
    </row>
    <row r="79" spans="1:19" x14ac:dyDescent="0.25">
      <c r="A79" s="80">
        <f t="shared" si="7"/>
        <v>43178</v>
      </c>
      <c r="B79" s="78">
        <f t="shared" si="5"/>
        <v>3</v>
      </c>
      <c r="C79" s="78">
        <f t="shared" si="6"/>
        <v>1</v>
      </c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S79" s="22">
        <f t="shared" si="8"/>
        <v>14</v>
      </c>
    </row>
    <row r="80" spans="1:19" x14ac:dyDescent="0.25">
      <c r="A80" s="80">
        <f t="shared" si="7"/>
        <v>43179</v>
      </c>
      <c r="B80" s="78">
        <f t="shared" si="5"/>
        <v>3</v>
      </c>
      <c r="C80" s="78">
        <f t="shared" si="6"/>
        <v>1</v>
      </c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S80" s="22">
        <f t="shared" si="8"/>
        <v>14</v>
      </c>
    </row>
    <row r="81" spans="1:19" x14ac:dyDescent="0.25">
      <c r="A81" s="80">
        <f t="shared" si="7"/>
        <v>43180</v>
      </c>
      <c r="B81" s="78">
        <f t="shared" si="5"/>
        <v>3</v>
      </c>
      <c r="C81" s="78">
        <f t="shared" si="6"/>
        <v>1</v>
      </c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S81" s="22">
        <f t="shared" si="8"/>
        <v>14</v>
      </c>
    </row>
    <row r="82" spans="1:19" x14ac:dyDescent="0.25">
      <c r="A82" s="80">
        <f t="shared" si="7"/>
        <v>43181</v>
      </c>
      <c r="B82" s="78">
        <f t="shared" si="5"/>
        <v>3</v>
      </c>
      <c r="C82" s="78">
        <f t="shared" si="6"/>
        <v>1</v>
      </c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S82" s="22">
        <f t="shared" si="8"/>
        <v>14</v>
      </c>
    </row>
    <row r="83" spans="1:19" x14ac:dyDescent="0.25">
      <c r="A83" s="80">
        <f t="shared" si="7"/>
        <v>43182</v>
      </c>
      <c r="B83" s="78">
        <f t="shared" si="5"/>
        <v>3</v>
      </c>
      <c r="C83" s="78">
        <f t="shared" si="6"/>
        <v>1</v>
      </c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S83" s="22">
        <f t="shared" si="8"/>
        <v>14</v>
      </c>
    </row>
    <row r="84" spans="1:19" x14ac:dyDescent="0.25">
      <c r="A84" s="80">
        <f t="shared" si="7"/>
        <v>43183</v>
      </c>
      <c r="B84" s="78">
        <f t="shared" si="5"/>
        <v>3</v>
      </c>
      <c r="C84" s="78">
        <f t="shared" si="6"/>
        <v>1</v>
      </c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S84" s="22">
        <f t="shared" si="8"/>
        <v>14</v>
      </c>
    </row>
    <row r="85" spans="1:19" x14ac:dyDescent="0.25">
      <c r="A85" s="80">
        <f t="shared" si="7"/>
        <v>43184</v>
      </c>
      <c r="B85" s="78">
        <f t="shared" si="5"/>
        <v>3</v>
      </c>
      <c r="C85" s="78">
        <f t="shared" si="6"/>
        <v>1</v>
      </c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S85" s="22">
        <f t="shared" si="8"/>
        <v>14</v>
      </c>
    </row>
    <row r="86" spans="1:19" x14ac:dyDescent="0.25">
      <c r="A86" s="80">
        <f t="shared" si="7"/>
        <v>43185</v>
      </c>
      <c r="B86" s="78">
        <f t="shared" si="5"/>
        <v>3</v>
      </c>
      <c r="C86" s="78">
        <f t="shared" si="6"/>
        <v>1</v>
      </c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S86" s="22">
        <f t="shared" si="8"/>
        <v>14</v>
      </c>
    </row>
    <row r="87" spans="1:19" x14ac:dyDescent="0.25">
      <c r="A87" s="80">
        <f t="shared" si="7"/>
        <v>43186</v>
      </c>
      <c r="B87" s="78">
        <f t="shared" si="5"/>
        <v>3</v>
      </c>
      <c r="C87" s="78">
        <f t="shared" si="6"/>
        <v>1</v>
      </c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S87" s="22">
        <f t="shared" si="8"/>
        <v>14</v>
      </c>
    </row>
    <row r="88" spans="1:19" x14ac:dyDescent="0.25">
      <c r="A88" s="80">
        <f t="shared" si="7"/>
        <v>43187</v>
      </c>
      <c r="B88" s="78">
        <f t="shared" si="5"/>
        <v>3</v>
      </c>
      <c r="C88" s="78">
        <f t="shared" si="6"/>
        <v>1</v>
      </c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S88" s="22">
        <f t="shared" si="8"/>
        <v>14</v>
      </c>
    </row>
    <row r="89" spans="1:19" x14ac:dyDescent="0.25">
      <c r="A89" s="80">
        <f t="shared" si="7"/>
        <v>43188</v>
      </c>
      <c r="B89" s="78">
        <f t="shared" si="5"/>
        <v>3</v>
      </c>
      <c r="C89" s="78">
        <f t="shared" si="6"/>
        <v>1</v>
      </c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S89" s="22">
        <f t="shared" si="8"/>
        <v>14</v>
      </c>
    </row>
    <row r="90" spans="1:19" x14ac:dyDescent="0.25">
      <c r="A90" s="80">
        <f>A89+1</f>
        <v>43189</v>
      </c>
      <c r="B90" s="78">
        <f t="shared" si="5"/>
        <v>3</v>
      </c>
      <c r="C90" s="78">
        <f t="shared" si="6"/>
        <v>1</v>
      </c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S90" s="22">
        <f t="shared" si="8"/>
        <v>14</v>
      </c>
    </row>
    <row r="91" spans="1:19" x14ac:dyDescent="0.25">
      <c r="A91" s="80">
        <f>A90+1</f>
        <v>43190</v>
      </c>
      <c r="B91" s="78">
        <f t="shared" si="5"/>
        <v>3</v>
      </c>
      <c r="C91" s="78">
        <f t="shared" si="6"/>
        <v>1</v>
      </c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S91" s="22">
        <f t="shared" si="8"/>
        <v>14</v>
      </c>
    </row>
    <row r="92" spans="1:19" x14ac:dyDescent="0.25">
      <c r="A92" s="80">
        <f t="shared" ref="A92:A155" si="9">A91+1</f>
        <v>43191</v>
      </c>
      <c r="B92" s="78">
        <f t="shared" si="5"/>
        <v>4</v>
      </c>
      <c r="C92" s="78">
        <f t="shared" si="6"/>
        <v>2</v>
      </c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S92" s="22">
        <f t="shared" si="8"/>
        <v>14</v>
      </c>
    </row>
    <row r="93" spans="1:19" x14ac:dyDescent="0.25">
      <c r="A93" s="80">
        <f t="shared" si="9"/>
        <v>43192</v>
      </c>
      <c r="B93" s="78">
        <f t="shared" si="5"/>
        <v>4</v>
      </c>
      <c r="C93" s="78">
        <f t="shared" si="6"/>
        <v>2</v>
      </c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S93" s="22">
        <f t="shared" si="8"/>
        <v>14</v>
      </c>
    </row>
    <row r="94" spans="1:19" x14ac:dyDescent="0.25">
      <c r="A94" s="80">
        <f t="shared" si="9"/>
        <v>43193</v>
      </c>
      <c r="B94" s="78">
        <f t="shared" si="5"/>
        <v>4</v>
      </c>
      <c r="C94" s="78">
        <f t="shared" si="6"/>
        <v>2</v>
      </c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S94" s="22">
        <f t="shared" si="8"/>
        <v>14</v>
      </c>
    </row>
    <row r="95" spans="1:19" x14ac:dyDescent="0.25">
      <c r="A95" s="80">
        <f t="shared" si="9"/>
        <v>43194</v>
      </c>
      <c r="B95" s="78">
        <f t="shared" si="5"/>
        <v>4</v>
      </c>
      <c r="C95" s="78">
        <f t="shared" si="6"/>
        <v>2</v>
      </c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S95" s="22">
        <f t="shared" si="8"/>
        <v>14</v>
      </c>
    </row>
    <row r="96" spans="1:19" x14ac:dyDescent="0.25">
      <c r="A96" s="80">
        <f t="shared" si="9"/>
        <v>43195</v>
      </c>
      <c r="B96" s="78">
        <f t="shared" si="5"/>
        <v>4</v>
      </c>
      <c r="C96" s="78">
        <f t="shared" si="6"/>
        <v>2</v>
      </c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S96" s="22">
        <f t="shared" si="8"/>
        <v>14</v>
      </c>
    </row>
    <row r="97" spans="1:19" x14ac:dyDescent="0.25">
      <c r="A97" s="80">
        <f t="shared" si="9"/>
        <v>43196</v>
      </c>
      <c r="B97" s="78">
        <f t="shared" si="5"/>
        <v>4</v>
      </c>
      <c r="C97" s="78">
        <f t="shared" si="6"/>
        <v>2</v>
      </c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S97" s="22">
        <f t="shared" si="8"/>
        <v>14</v>
      </c>
    </row>
    <row r="98" spans="1:19" x14ac:dyDescent="0.25">
      <c r="A98" s="80">
        <f t="shared" si="9"/>
        <v>43197</v>
      </c>
      <c r="B98" s="78">
        <f t="shared" si="5"/>
        <v>4</v>
      </c>
      <c r="C98" s="78">
        <f t="shared" si="6"/>
        <v>2</v>
      </c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S98" s="22">
        <f t="shared" si="8"/>
        <v>14</v>
      </c>
    </row>
    <row r="99" spans="1:19" x14ac:dyDescent="0.25">
      <c r="A99" s="80">
        <f t="shared" si="9"/>
        <v>43198</v>
      </c>
      <c r="B99" s="78">
        <f t="shared" si="5"/>
        <v>4</v>
      </c>
      <c r="C99" s="78">
        <f t="shared" si="6"/>
        <v>2</v>
      </c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S99" s="22">
        <f t="shared" si="8"/>
        <v>14</v>
      </c>
    </row>
    <row r="100" spans="1:19" x14ac:dyDescent="0.25">
      <c r="A100" s="80">
        <f t="shared" si="9"/>
        <v>43199</v>
      </c>
      <c r="B100" s="78">
        <f t="shared" si="5"/>
        <v>4</v>
      </c>
      <c r="C100" s="78">
        <f t="shared" si="6"/>
        <v>2</v>
      </c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S100" s="22">
        <f t="shared" si="8"/>
        <v>14</v>
      </c>
    </row>
    <row r="101" spans="1:19" x14ac:dyDescent="0.25">
      <c r="A101" s="80">
        <f t="shared" si="9"/>
        <v>43200</v>
      </c>
      <c r="B101" s="78">
        <f t="shared" si="5"/>
        <v>4</v>
      </c>
      <c r="C101" s="78">
        <f t="shared" si="6"/>
        <v>2</v>
      </c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S101" s="22">
        <f t="shared" si="8"/>
        <v>14</v>
      </c>
    </row>
    <row r="102" spans="1:19" x14ac:dyDescent="0.25">
      <c r="A102" s="80">
        <f t="shared" si="9"/>
        <v>43201</v>
      </c>
      <c r="B102" s="78">
        <f t="shared" si="5"/>
        <v>4</v>
      </c>
      <c r="C102" s="78">
        <f t="shared" si="6"/>
        <v>2</v>
      </c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S102" s="22">
        <f t="shared" si="8"/>
        <v>14</v>
      </c>
    </row>
    <row r="103" spans="1:19" x14ac:dyDescent="0.25">
      <c r="A103" s="80">
        <f t="shared" si="9"/>
        <v>43202</v>
      </c>
      <c r="B103" s="78">
        <f t="shared" si="5"/>
        <v>4</v>
      </c>
      <c r="C103" s="78">
        <f t="shared" si="6"/>
        <v>2</v>
      </c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S103" s="22">
        <f t="shared" si="8"/>
        <v>14</v>
      </c>
    </row>
    <row r="104" spans="1:19" x14ac:dyDescent="0.25">
      <c r="A104" s="80">
        <f t="shared" si="9"/>
        <v>43203</v>
      </c>
      <c r="B104" s="78">
        <f t="shared" si="5"/>
        <v>4</v>
      </c>
      <c r="C104" s="78">
        <f t="shared" si="6"/>
        <v>2</v>
      </c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S104" s="22">
        <f t="shared" si="8"/>
        <v>14</v>
      </c>
    </row>
    <row r="105" spans="1:19" x14ac:dyDescent="0.25">
      <c r="A105" s="80">
        <f t="shared" si="9"/>
        <v>43204</v>
      </c>
      <c r="B105" s="78">
        <f t="shared" si="5"/>
        <v>4</v>
      </c>
      <c r="C105" s="78">
        <f t="shared" si="6"/>
        <v>2</v>
      </c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S105" s="22">
        <f t="shared" si="8"/>
        <v>14</v>
      </c>
    </row>
    <row r="106" spans="1:19" x14ac:dyDescent="0.25">
      <c r="A106" s="80">
        <f t="shared" si="9"/>
        <v>43205</v>
      </c>
      <c r="B106" s="78">
        <f t="shared" si="5"/>
        <v>4</v>
      </c>
      <c r="C106" s="78">
        <f t="shared" si="6"/>
        <v>2</v>
      </c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S106" s="22">
        <f t="shared" si="8"/>
        <v>14</v>
      </c>
    </row>
    <row r="107" spans="1:19" x14ac:dyDescent="0.25">
      <c r="A107" s="80">
        <f t="shared" si="9"/>
        <v>43206</v>
      </c>
      <c r="B107" s="78">
        <f t="shared" si="5"/>
        <v>4</v>
      </c>
      <c r="C107" s="78">
        <f t="shared" si="6"/>
        <v>2</v>
      </c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S107" s="22">
        <f t="shared" si="8"/>
        <v>14</v>
      </c>
    </row>
    <row r="108" spans="1:19" x14ac:dyDescent="0.25">
      <c r="A108" s="80">
        <f t="shared" si="9"/>
        <v>43207</v>
      </c>
      <c r="B108" s="78">
        <f t="shared" si="5"/>
        <v>4</v>
      </c>
      <c r="C108" s="78">
        <f t="shared" si="6"/>
        <v>2</v>
      </c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S108" s="22">
        <f t="shared" si="8"/>
        <v>14</v>
      </c>
    </row>
    <row r="109" spans="1:19" x14ac:dyDescent="0.25">
      <c r="A109" s="80">
        <f t="shared" si="9"/>
        <v>43208</v>
      </c>
      <c r="B109" s="78">
        <f t="shared" si="5"/>
        <v>4</v>
      </c>
      <c r="C109" s="78">
        <f t="shared" si="6"/>
        <v>2</v>
      </c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S109" s="22">
        <f t="shared" si="8"/>
        <v>14</v>
      </c>
    </row>
    <row r="110" spans="1:19" x14ac:dyDescent="0.25">
      <c r="A110" s="80">
        <f t="shared" si="9"/>
        <v>43209</v>
      </c>
      <c r="B110" s="78">
        <f t="shared" si="5"/>
        <v>4</v>
      </c>
      <c r="C110" s="78">
        <f t="shared" si="6"/>
        <v>2</v>
      </c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S110" s="22">
        <f t="shared" si="8"/>
        <v>14</v>
      </c>
    </row>
    <row r="111" spans="1:19" x14ac:dyDescent="0.25">
      <c r="A111" s="80">
        <f t="shared" si="9"/>
        <v>43210</v>
      </c>
      <c r="B111" s="78">
        <f t="shared" si="5"/>
        <v>4</v>
      </c>
      <c r="C111" s="78">
        <f t="shared" si="6"/>
        <v>2</v>
      </c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S111" s="22">
        <f t="shared" si="8"/>
        <v>14</v>
      </c>
    </row>
    <row r="112" spans="1:19" x14ac:dyDescent="0.25">
      <c r="A112" s="80">
        <f t="shared" si="9"/>
        <v>43211</v>
      </c>
      <c r="B112" s="78">
        <f t="shared" si="5"/>
        <v>4</v>
      </c>
      <c r="C112" s="78">
        <f t="shared" si="6"/>
        <v>2</v>
      </c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S112" s="22">
        <f t="shared" si="8"/>
        <v>14</v>
      </c>
    </row>
    <row r="113" spans="1:19" x14ac:dyDescent="0.25">
      <c r="A113" s="80">
        <f t="shared" si="9"/>
        <v>43212</v>
      </c>
      <c r="B113" s="78">
        <f t="shared" si="5"/>
        <v>4</v>
      </c>
      <c r="C113" s="78">
        <f t="shared" si="6"/>
        <v>2</v>
      </c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S113" s="22">
        <f t="shared" si="8"/>
        <v>14</v>
      </c>
    </row>
    <row r="114" spans="1:19" x14ac:dyDescent="0.25">
      <c r="A114" s="80">
        <f t="shared" si="9"/>
        <v>43213</v>
      </c>
      <c r="B114" s="78">
        <f t="shared" si="5"/>
        <v>4</v>
      </c>
      <c r="C114" s="78">
        <f t="shared" si="6"/>
        <v>2</v>
      </c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S114" s="22">
        <f t="shared" si="8"/>
        <v>14</v>
      </c>
    </row>
    <row r="115" spans="1:19" x14ac:dyDescent="0.25">
      <c r="A115" s="80">
        <f t="shared" si="9"/>
        <v>43214</v>
      </c>
      <c r="B115" s="78">
        <f t="shared" si="5"/>
        <v>4</v>
      </c>
      <c r="C115" s="78">
        <f t="shared" si="6"/>
        <v>2</v>
      </c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S115" s="22">
        <f t="shared" si="8"/>
        <v>14</v>
      </c>
    </row>
    <row r="116" spans="1:19" x14ac:dyDescent="0.25">
      <c r="A116" s="80">
        <f t="shared" si="9"/>
        <v>43215</v>
      </c>
      <c r="B116" s="78">
        <f t="shared" si="5"/>
        <v>4</v>
      </c>
      <c r="C116" s="78">
        <f t="shared" si="6"/>
        <v>2</v>
      </c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S116" s="22">
        <f t="shared" si="8"/>
        <v>14</v>
      </c>
    </row>
    <row r="117" spans="1:19" x14ac:dyDescent="0.25">
      <c r="A117" s="80">
        <f t="shared" si="9"/>
        <v>43216</v>
      </c>
      <c r="B117" s="78">
        <f t="shared" si="5"/>
        <v>4</v>
      </c>
      <c r="C117" s="78">
        <f t="shared" si="6"/>
        <v>2</v>
      </c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S117" s="22">
        <f t="shared" si="8"/>
        <v>14</v>
      </c>
    </row>
    <row r="118" spans="1:19" x14ac:dyDescent="0.25">
      <c r="A118" s="80">
        <f t="shared" si="9"/>
        <v>43217</v>
      </c>
      <c r="B118" s="78">
        <f t="shared" si="5"/>
        <v>4</v>
      </c>
      <c r="C118" s="78">
        <f t="shared" si="6"/>
        <v>2</v>
      </c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S118" s="22">
        <f t="shared" si="8"/>
        <v>14</v>
      </c>
    </row>
    <row r="119" spans="1:19" x14ac:dyDescent="0.25">
      <c r="A119" s="80">
        <f t="shared" si="9"/>
        <v>43218</v>
      </c>
      <c r="B119" s="78">
        <f t="shared" si="5"/>
        <v>4</v>
      </c>
      <c r="C119" s="78">
        <f t="shared" si="6"/>
        <v>2</v>
      </c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S119" s="22">
        <f t="shared" si="8"/>
        <v>14</v>
      </c>
    </row>
    <row r="120" spans="1:19" x14ac:dyDescent="0.25">
      <c r="A120" s="80">
        <f t="shared" si="9"/>
        <v>43219</v>
      </c>
      <c r="B120" s="78">
        <f t="shared" si="5"/>
        <v>4</v>
      </c>
      <c r="C120" s="78">
        <f t="shared" si="6"/>
        <v>2</v>
      </c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S120" s="22">
        <f t="shared" si="8"/>
        <v>14</v>
      </c>
    </row>
    <row r="121" spans="1:19" x14ac:dyDescent="0.25">
      <c r="A121" s="80">
        <f t="shared" si="9"/>
        <v>43220</v>
      </c>
      <c r="B121" s="78">
        <f t="shared" si="5"/>
        <v>4</v>
      </c>
      <c r="C121" s="78">
        <f t="shared" si="6"/>
        <v>2</v>
      </c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S121" s="22">
        <f t="shared" si="8"/>
        <v>14</v>
      </c>
    </row>
    <row r="122" spans="1:19" x14ac:dyDescent="0.25">
      <c r="A122" s="80">
        <f t="shared" si="9"/>
        <v>43221</v>
      </c>
      <c r="B122" s="78">
        <f t="shared" si="5"/>
        <v>5</v>
      </c>
      <c r="C122" s="78">
        <f t="shared" si="6"/>
        <v>2</v>
      </c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S122" s="22">
        <f t="shared" si="8"/>
        <v>14</v>
      </c>
    </row>
    <row r="123" spans="1:19" x14ac:dyDescent="0.25">
      <c r="A123" s="80">
        <f t="shared" si="9"/>
        <v>43222</v>
      </c>
      <c r="B123" s="78">
        <f t="shared" si="5"/>
        <v>5</v>
      </c>
      <c r="C123" s="78">
        <f t="shared" si="6"/>
        <v>2</v>
      </c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S123" s="22">
        <f t="shared" si="8"/>
        <v>14</v>
      </c>
    </row>
    <row r="124" spans="1:19" x14ac:dyDescent="0.25">
      <c r="A124" s="80">
        <f t="shared" si="9"/>
        <v>43223</v>
      </c>
      <c r="B124" s="78">
        <f t="shared" si="5"/>
        <v>5</v>
      </c>
      <c r="C124" s="78">
        <f t="shared" si="6"/>
        <v>2</v>
      </c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S124" s="22">
        <f t="shared" si="8"/>
        <v>14</v>
      </c>
    </row>
    <row r="125" spans="1:19" x14ac:dyDescent="0.25">
      <c r="A125" s="80">
        <f t="shared" si="9"/>
        <v>43224</v>
      </c>
      <c r="B125" s="78">
        <f t="shared" si="5"/>
        <v>5</v>
      </c>
      <c r="C125" s="78">
        <f t="shared" si="6"/>
        <v>2</v>
      </c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S125" s="22">
        <f t="shared" si="8"/>
        <v>14</v>
      </c>
    </row>
    <row r="126" spans="1:19" x14ac:dyDescent="0.25">
      <c r="A126" s="80">
        <f t="shared" si="9"/>
        <v>43225</v>
      </c>
      <c r="B126" s="78">
        <f t="shared" si="5"/>
        <v>5</v>
      </c>
      <c r="C126" s="78">
        <f t="shared" si="6"/>
        <v>2</v>
      </c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S126" s="22">
        <f t="shared" si="8"/>
        <v>14</v>
      </c>
    </row>
    <row r="127" spans="1:19" x14ac:dyDescent="0.25">
      <c r="A127" s="80">
        <f t="shared" si="9"/>
        <v>43226</v>
      </c>
      <c r="B127" s="78">
        <f t="shared" si="5"/>
        <v>5</v>
      </c>
      <c r="C127" s="78">
        <f t="shared" si="6"/>
        <v>2</v>
      </c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S127" s="22">
        <f t="shared" si="8"/>
        <v>14</v>
      </c>
    </row>
    <row r="128" spans="1:19" x14ac:dyDescent="0.25">
      <c r="A128" s="80">
        <f t="shared" si="9"/>
        <v>43227</v>
      </c>
      <c r="B128" s="78">
        <f t="shared" si="5"/>
        <v>5</v>
      </c>
      <c r="C128" s="78">
        <f t="shared" si="6"/>
        <v>2</v>
      </c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S128" s="22">
        <f t="shared" si="8"/>
        <v>14</v>
      </c>
    </row>
    <row r="129" spans="1:19" x14ac:dyDescent="0.25">
      <c r="A129" s="80">
        <f t="shared" si="9"/>
        <v>43228</v>
      </c>
      <c r="B129" s="78">
        <f t="shared" si="5"/>
        <v>5</v>
      </c>
      <c r="C129" s="78">
        <f t="shared" si="6"/>
        <v>2</v>
      </c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S129" s="22">
        <f t="shared" si="8"/>
        <v>14</v>
      </c>
    </row>
    <row r="130" spans="1:19" x14ac:dyDescent="0.25">
      <c r="A130" s="80">
        <f t="shared" si="9"/>
        <v>43229</v>
      </c>
      <c r="B130" s="78">
        <f t="shared" ref="B130:B193" si="10">MONTH(A130)</f>
        <v>5</v>
      </c>
      <c r="C130" s="78">
        <f t="shared" ref="C130:C193" si="11">INT((MONTH(A130)+2)/3)</f>
        <v>2</v>
      </c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S130" s="22">
        <f t="shared" si="8"/>
        <v>14</v>
      </c>
    </row>
    <row r="131" spans="1:19" x14ac:dyDescent="0.25">
      <c r="A131" s="80">
        <f t="shared" si="9"/>
        <v>43230</v>
      </c>
      <c r="B131" s="78">
        <f t="shared" si="10"/>
        <v>5</v>
      </c>
      <c r="C131" s="78">
        <f t="shared" si="11"/>
        <v>2</v>
      </c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S131" s="22">
        <f t="shared" ref="S131:S194" si="12">COUNTBLANK(D131:Q131)</f>
        <v>14</v>
      </c>
    </row>
    <row r="132" spans="1:19" x14ac:dyDescent="0.25">
      <c r="A132" s="80">
        <f t="shared" si="9"/>
        <v>43231</v>
      </c>
      <c r="B132" s="78">
        <f t="shared" si="10"/>
        <v>5</v>
      </c>
      <c r="C132" s="78">
        <f t="shared" si="11"/>
        <v>2</v>
      </c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S132" s="22">
        <f t="shared" si="12"/>
        <v>14</v>
      </c>
    </row>
    <row r="133" spans="1:19" x14ac:dyDescent="0.25">
      <c r="A133" s="80">
        <f t="shared" si="9"/>
        <v>43232</v>
      </c>
      <c r="B133" s="78">
        <f t="shared" si="10"/>
        <v>5</v>
      </c>
      <c r="C133" s="78">
        <f t="shared" si="11"/>
        <v>2</v>
      </c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S133" s="22">
        <f t="shared" si="12"/>
        <v>14</v>
      </c>
    </row>
    <row r="134" spans="1:19" x14ac:dyDescent="0.25">
      <c r="A134" s="80">
        <f t="shared" si="9"/>
        <v>43233</v>
      </c>
      <c r="B134" s="78">
        <f t="shared" si="10"/>
        <v>5</v>
      </c>
      <c r="C134" s="78">
        <f t="shared" si="11"/>
        <v>2</v>
      </c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S134" s="22">
        <f t="shared" si="12"/>
        <v>14</v>
      </c>
    </row>
    <row r="135" spans="1:19" x14ac:dyDescent="0.25">
      <c r="A135" s="80">
        <f t="shared" si="9"/>
        <v>43234</v>
      </c>
      <c r="B135" s="78">
        <f t="shared" si="10"/>
        <v>5</v>
      </c>
      <c r="C135" s="78">
        <f t="shared" si="11"/>
        <v>2</v>
      </c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S135" s="22">
        <f t="shared" si="12"/>
        <v>14</v>
      </c>
    </row>
    <row r="136" spans="1:19" x14ac:dyDescent="0.25">
      <c r="A136" s="80">
        <f t="shared" si="9"/>
        <v>43235</v>
      </c>
      <c r="B136" s="78">
        <f t="shared" si="10"/>
        <v>5</v>
      </c>
      <c r="C136" s="78">
        <f t="shared" si="11"/>
        <v>2</v>
      </c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S136" s="22">
        <f t="shared" si="12"/>
        <v>14</v>
      </c>
    </row>
    <row r="137" spans="1:19" x14ac:dyDescent="0.25">
      <c r="A137" s="80">
        <f t="shared" si="9"/>
        <v>43236</v>
      </c>
      <c r="B137" s="78">
        <f t="shared" si="10"/>
        <v>5</v>
      </c>
      <c r="C137" s="78">
        <f t="shared" si="11"/>
        <v>2</v>
      </c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S137" s="22">
        <f t="shared" si="12"/>
        <v>14</v>
      </c>
    </row>
    <row r="138" spans="1:19" x14ac:dyDescent="0.25">
      <c r="A138" s="80">
        <f t="shared" si="9"/>
        <v>43237</v>
      </c>
      <c r="B138" s="78">
        <f t="shared" si="10"/>
        <v>5</v>
      </c>
      <c r="C138" s="78">
        <f t="shared" si="11"/>
        <v>2</v>
      </c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S138" s="22">
        <f t="shared" si="12"/>
        <v>14</v>
      </c>
    </row>
    <row r="139" spans="1:19" x14ac:dyDescent="0.25">
      <c r="A139" s="80">
        <f t="shared" si="9"/>
        <v>43238</v>
      </c>
      <c r="B139" s="78">
        <f t="shared" si="10"/>
        <v>5</v>
      </c>
      <c r="C139" s="78">
        <f t="shared" si="11"/>
        <v>2</v>
      </c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S139" s="22">
        <f t="shared" si="12"/>
        <v>14</v>
      </c>
    </row>
    <row r="140" spans="1:19" x14ac:dyDescent="0.25">
      <c r="A140" s="80">
        <f t="shared" si="9"/>
        <v>43239</v>
      </c>
      <c r="B140" s="78">
        <f t="shared" si="10"/>
        <v>5</v>
      </c>
      <c r="C140" s="78">
        <f t="shared" si="11"/>
        <v>2</v>
      </c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S140" s="22">
        <f t="shared" si="12"/>
        <v>14</v>
      </c>
    </row>
    <row r="141" spans="1:19" x14ac:dyDescent="0.25">
      <c r="A141" s="80">
        <f t="shared" si="9"/>
        <v>43240</v>
      </c>
      <c r="B141" s="78">
        <f t="shared" si="10"/>
        <v>5</v>
      </c>
      <c r="C141" s="78">
        <f t="shared" si="11"/>
        <v>2</v>
      </c>
      <c r="D141" s="79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S141" s="22">
        <f t="shared" si="12"/>
        <v>14</v>
      </c>
    </row>
    <row r="142" spans="1:19" x14ac:dyDescent="0.25">
      <c r="A142" s="80">
        <f t="shared" si="9"/>
        <v>43241</v>
      </c>
      <c r="B142" s="78">
        <f t="shared" si="10"/>
        <v>5</v>
      </c>
      <c r="C142" s="78">
        <f t="shared" si="11"/>
        <v>2</v>
      </c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S142" s="22">
        <f t="shared" si="12"/>
        <v>14</v>
      </c>
    </row>
    <row r="143" spans="1:19" x14ac:dyDescent="0.25">
      <c r="A143" s="80">
        <f t="shared" si="9"/>
        <v>43242</v>
      </c>
      <c r="B143" s="78">
        <f t="shared" si="10"/>
        <v>5</v>
      </c>
      <c r="C143" s="78">
        <f t="shared" si="11"/>
        <v>2</v>
      </c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S143" s="22">
        <f t="shared" si="12"/>
        <v>14</v>
      </c>
    </row>
    <row r="144" spans="1:19" x14ac:dyDescent="0.25">
      <c r="A144" s="80">
        <f t="shared" si="9"/>
        <v>43243</v>
      </c>
      <c r="B144" s="78">
        <f t="shared" si="10"/>
        <v>5</v>
      </c>
      <c r="C144" s="78">
        <f t="shared" si="11"/>
        <v>2</v>
      </c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S144" s="22">
        <f t="shared" si="12"/>
        <v>14</v>
      </c>
    </row>
    <row r="145" spans="1:19" x14ac:dyDescent="0.25">
      <c r="A145" s="80">
        <f t="shared" si="9"/>
        <v>43244</v>
      </c>
      <c r="B145" s="78">
        <f t="shared" si="10"/>
        <v>5</v>
      </c>
      <c r="C145" s="78">
        <f t="shared" si="11"/>
        <v>2</v>
      </c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S145" s="22">
        <f t="shared" si="12"/>
        <v>14</v>
      </c>
    </row>
    <row r="146" spans="1:19" x14ac:dyDescent="0.25">
      <c r="A146" s="80">
        <f t="shared" si="9"/>
        <v>43245</v>
      </c>
      <c r="B146" s="78">
        <f t="shared" si="10"/>
        <v>5</v>
      </c>
      <c r="C146" s="78">
        <f t="shared" si="11"/>
        <v>2</v>
      </c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S146" s="22">
        <f t="shared" si="12"/>
        <v>14</v>
      </c>
    </row>
    <row r="147" spans="1:19" x14ac:dyDescent="0.25">
      <c r="A147" s="80">
        <f t="shared" si="9"/>
        <v>43246</v>
      </c>
      <c r="B147" s="78">
        <f t="shared" si="10"/>
        <v>5</v>
      </c>
      <c r="C147" s="78">
        <f t="shared" si="11"/>
        <v>2</v>
      </c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S147" s="22">
        <f t="shared" si="12"/>
        <v>14</v>
      </c>
    </row>
    <row r="148" spans="1:19" x14ac:dyDescent="0.25">
      <c r="A148" s="80">
        <f t="shared" si="9"/>
        <v>43247</v>
      </c>
      <c r="B148" s="78">
        <f t="shared" si="10"/>
        <v>5</v>
      </c>
      <c r="C148" s="78">
        <f t="shared" si="11"/>
        <v>2</v>
      </c>
      <c r="D148" s="79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S148" s="22">
        <f t="shared" si="12"/>
        <v>14</v>
      </c>
    </row>
    <row r="149" spans="1:19" x14ac:dyDescent="0.25">
      <c r="A149" s="80">
        <f t="shared" si="9"/>
        <v>43248</v>
      </c>
      <c r="B149" s="78">
        <f t="shared" si="10"/>
        <v>5</v>
      </c>
      <c r="C149" s="78">
        <f t="shared" si="11"/>
        <v>2</v>
      </c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S149" s="22">
        <f t="shared" si="12"/>
        <v>14</v>
      </c>
    </row>
    <row r="150" spans="1:19" x14ac:dyDescent="0.25">
      <c r="A150" s="80">
        <f t="shared" si="9"/>
        <v>43249</v>
      </c>
      <c r="B150" s="78">
        <f t="shared" si="10"/>
        <v>5</v>
      </c>
      <c r="C150" s="78">
        <f t="shared" si="11"/>
        <v>2</v>
      </c>
      <c r="D150" s="79"/>
      <c r="E150" s="79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S150" s="22">
        <f t="shared" si="12"/>
        <v>14</v>
      </c>
    </row>
    <row r="151" spans="1:19" x14ac:dyDescent="0.25">
      <c r="A151" s="80">
        <f t="shared" si="9"/>
        <v>43250</v>
      </c>
      <c r="B151" s="78">
        <f t="shared" si="10"/>
        <v>5</v>
      </c>
      <c r="C151" s="78">
        <f t="shared" si="11"/>
        <v>2</v>
      </c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S151" s="22">
        <f t="shared" si="12"/>
        <v>14</v>
      </c>
    </row>
    <row r="152" spans="1:19" x14ac:dyDescent="0.25">
      <c r="A152" s="80">
        <f t="shared" si="9"/>
        <v>43251</v>
      </c>
      <c r="B152" s="78">
        <f t="shared" si="10"/>
        <v>5</v>
      </c>
      <c r="C152" s="78">
        <f t="shared" si="11"/>
        <v>2</v>
      </c>
      <c r="D152" s="79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S152" s="22">
        <f t="shared" si="12"/>
        <v>14</v>
      </c>
    </row>
    <row r="153" spans="1:19" x14ac:dyDescent="0.25">
      <c r="A153" s="80">
        <f t="shared" si="9"/>
        <v>43252</v>
      </c>
      <c r="B153" s="78">
        <f t="shared" si="10"/>
        <v>6</v>
      </c>
      <c r="C153" s="78">
        <f t="shared" si="11"/>
        <v>2</v>
      </c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S153" s="22">
        <f t="shared" si="12"/>
        <v>14</v>
      </c>
    </row>
    <row r="154" spans="1:19" x14ac:dyDescent="0.25">
      <c r="A154" s="80">
        <f t="shared" si="9"/>
        <v>43253</v>
      </c>
      <c r="B154" s="78">
        <f t="shared" si="10"/>
        <v>6</v>
      </c>
      <c r="C154" s="78">
        <f t="shared" si="11"/>
        <v>2</v>
      </c>
      <c r="D154" s="79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S154" s="22">
        <f t="shared" si="12"/>
        <v>14</v>
      </c>
    </row>
    <row r="155" spans="1:19" x14ac:dyDescent="0.25">
      <c r="A155" s="80">
        <f t="shared" si="9"/>
        <v>43254</v>
      </c>
      <c r="B155" s="78">
        <f t="shared" si="10"/>
        <v>6</v>
      </c>
      <c r="C155" s="78">
        <f t="shared" si="11"/>
        <v>2</v>
      </c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S155" s="22">
        <f t="shared" si="12"/>
        <v>14</v>
      </c>
    </row>
    <row r="156" spans="1:19" x14ac:dyDescent="0.25">
      <c r="A156" s="80">
        <f t="shared" ref="A156:A219" si="13">A155+1</f>
        <v>43255</v>
      </c>
      <c r="B156" s="78">
        <f t="shared" si="10"/>
        <v>6</v>
      </c>
      <c r="C156" s="78">
        <f t="shared" si="11"/>
        <v>2</v>
      </c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S156" s="22">
        <f t="shared" si="12"/>
        <v>14</v>
      </c>
    </row>
    <row r="157" spans="1:19" x14ac:dyDescent="0.25">
      <c r="A157" s="80">
        <f t="shared" si="13"/>
        <v>43256</v>
      </c>
      <c r="B157" s="78">
        <f t="shared" si="10"/>
        <v>6</v>
      </c>
      <c r="C157" s="78">
        <f t="shared" si="11"/>
        <v>2</v>
      </c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S157" s="22">
        <f t="shared" si="12"/>
        <v>14</v>
      </c>
    </row>
    <row r="158" spans="1:19" x14ac:dyDescent="0.25">
      <c r="A158" s="80">
        <f t="shared" si="13"/>
        <v>43257</v>
      </c>
      <c r="B158" s="78">
        <f t="shared" si="10"/>
        <v>6</v>
      </c>
      <c r="C158" s="78">
        <f t="shared" si="11"/>
        <v>2</v>
      </c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S158" s="22">
        <f t="shared" si="12"/>
        <v>14</v>
      </c>
    </row>
    <row r="159" spans="1:19" x14ac:dyDescent="0.25">
      <c r="A159" s="80">
        <f t="shared" si="13"/>
        <v>43258</v>
      </c>
      <c r="B159" s="78">
        <f t="shared" si="10"/>
        <v>6</v>
      </c>
      <c r="C159" s="78">
        <f t="shared" si="11"/>
        <v>2</v>
      </c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S159" s="22">
        <f t="shared" si="12"/>
        <v>14</v>
      </c>
    </row>
    <row r="160" spans="1:19" x14ac:dyDescent="0.25">
      <c r="A160" s="80">
        <f t="shared" si="13"/>
        <v>43259</v>
      </c>
      <c r="B160" s="78">
        <f t="shared" si="10"/>
        <v>6</v>
      </c>
      <c r="C160" s="78">
        <f t="shared" si="11"/>
        <v>2</v>
      </c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S160" s="22">
        <f t="shared" si="12"/>
        <v>14</v>
      </c>
    </row>
    <row r="161" spans="1:19" x14ac:dyDescent="0.25">
      <c r="A161" s="80">
        <f t="shared" si="13"/>
        <v>43260</v>
      </c>
      <c r="B161" s="78">
        <f t="shared" si="10"/>
        <v>6</v>
      </c>
      <c r="C161" s="78">
        <f t="shared" si="11"/>
        <v>2</v>
      </c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S161" s="22">
        <f t="shared" si="12"/>
        <v>14</v>
      </c>
    </row>
    <row r="162" spans="1:19" x14ac:dyDescent="0.25">
      <c r="A162" s="80">
        <f t="shared" si="13"/>
        <v>43261</v>
      </c>
      <c r="B162" s="78">
        <f t="shared" si="10"/>
        <v>6</v>
      </c>
      <c r="C162" s="78">
        <f t="shared" si="11"/>
        <v>2</v>
      </c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S162" s="22">
        <f t="shared" si="12"/>
        <v>14</v>
      </c>
    </row>
    <row r="163" spans="1:19" x14ac:dyDescent="0.25">
      <c r="A163" s="80">
        <f t="shared" si="13"/>
        <v>43262</v>
      </c>
      <c r="B163" s="78">
        <f t="shared" si="10"/>
        <v>6</v>
      </c>
      <c r="C163" s="78">
        <f t="shared" si="11"/>
        <v>2</v>
      </c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S163" s="22">
        <f t="shared" si="12"/>
        <v>14</v>
      </c>
    </row>
    <row r="164" spans="1:19" x14ac:dyDescent="0.25">
      <c r="A164" s="80">
        <f t="shared" si="13"/>
        <v>43263</v>
      </c>
      <c r="B164" s="78">
        <f t="shared" si="10"/>
        <v>6</v>
      </c>
      <c r="C164" s="78">
        <f t="shared" si="11"/>
        <v>2</v>
      </c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S164" s="22">
        <f t="shared" si="12"/>
        <v>14</v>
      </c>
    </row>
    <row r="165" spans="1:19" x14ac:dyDescent="0.25">
      <c r="A165" s="80">
        <f t="shared" si="13"/>
        <v>43264</v>
      </c>
      <c r="B165" s="78">
        <f t="shared" si="10"/>
        <v>6</v>
      </c>
      <c r="C165" s="78">
        <f t="shared" si="11"/>
        <v>2</v>
      </c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S165" s="22">
        <f t="shared" si="12"/>
        <v>14</v>
      </c>
    </row>
    <row r="166" spans="1:19" x14ac:dyDescent="0.25">
      <c r="A166" s="80">
        <f t="shared" si="13"/>
        <v>43265</v>
      </c>
      <c r="B166" s="78">
        <f t="shared" si="10"/>
        <v>6</v>
      </c>
      <c r="C166" s="78">
        <f t="shared" si="11"/>
        <v>2</v>
      </c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S166" s="22">
        <f t="shared" si="12"/>
        <v>14</v>
      </c>
    </row>
    <row r="167" spans="1:19" x14ac:dyDescent="0.25">
      <c r="A167" s="80">
        <f t="shared" si="13"/>
        <v>43266</v>
      </c>
      <c r="B167" s="78">
        <f t="shared" si="10"/>
        <v>6</v>
      </c>
      <c r="C167" s="78">
        <f t="shared" si="11"/>
        <v>2</v>
      </c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S167" s="22">
        <f t="shared" si="12"/>
        <v>14</v>
      </c>
    </row>
    <row r="168" spans="1:19" x14ac:dyDescent="0.25">
      <c r="A168" s="80">
        <f t="shared" si="13"/>
        <v>43267</v>
      </c>
      <c r="B168" s="78">
        <f t="shared" si="10"/>
        <v>6</v>
      </c>
      <c r="C168" s="78">
        <f t="shared" si="11"/>
        <v>2</v>
      </c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S168" s="22">
        <f t="shared" si="12"/>
        <v>14</v>
      </c>
    </row>
    <row r="169" spans="1:19" x14ac:dyDescent="0.25">
      <c r="A169" s="80">
        <f t="shared" si="13"/>
        <v>43268</v>
      </c>
      <c r="B169" s="78">
        <f t="shared" si="10"/>
        <v>6</v>
      </c>
      <c r="C169" s="78">
        <f t="shared" si="11"/>
        <v>2</v>
      </c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S169" s="22">
        <f t="shared" si="12"/>
        <v>14</v>
      </c>
    </row>
    <row r="170" spans="1:19" x14ac:dyDescent="0.25">
      <c r="A170" s="80">
        <f t="shared" si="13"/>
        <v>43269</v>
      </c>
      <c r="B170" s="78">
        <f t="shared" si="10"/>
        <v>6</v>
      </c>
      <c r="C170" s="78">
        <f t="shared" si="11"/>
        <v>2</v>
      </c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S170" s="22">
        <f t="shared" si="12"/>
        <v>14</v>
      </c>
    </row>
    <row r="171" spans="1:19" x14ac:dyDescent="0.25">
      <c r="A171" s="80">
        <f t="shared" si="13"/>
        <v>43270</v>
      </c>
      <c r="B171" s="78">
        <f t="shared" si="10"/>
        <v>6</v>
      </c>
      <c r="C171" s="78">
        <f t="shared" si="11"/>
        <v>2</v>
      </c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S171" s="22">
        <f t="shared" si="12"/>
        <v>14</v>
      </c>
    </row>
    <row r="172" spans="1:19" x14ac:dyDescent="0.25">
      <c r="A172" s="80">
        <f t="shared" si="13"/>
        <v>43271</v>
      </c>
      <c r="B172" s="78">
        <f t="shared" si="10"/>
        <v>6</v>
      </c>
      <c r="C172" s="78">
        <f t="shared" si="11"/>
        <v>2</v>
      </c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S172" s="22">
        <f t="shared" si="12"/>
        <v>14</v>
      </c>
    </row>
    <row r="173" spans="1:19" x14ac:dyDescent="0.25">
      <c r="A173" s="80">
        <f t="shared" si="13"/>
        <v>43272</v>
      </c>
      <c r="B173" s="78">
        <f t="shared" si="10"/>
        <v>6</v>
      </c>
      <c r="C173" s="78">
        <f t="shared" si="11"/>
        <v>2</v>
      </c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S173" s="22">
        <f t="shared" si="12"/>
        <v>14</v>
      </c>
    </row>
    <row r="174" spans="1:19" x14ac:dyDescent="0.25">
      <c r="A174" s="80">
        <f t="shared" si="13"/>
        <v>43273</v>
      </c>
      <c r="B174" s="78">
        <f t="shared" si="10"/>
        <v>6</v>
      </c>
      <c r="C174" s="78">
        <f t="shared" si="11"/>
        <v>2</v>
      </c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S174" s="22">
        <f t="shared" si="12"/>
        <v>14</v>
      </c>
    </row>
    <row r="175" spans="1:19" x14ac:dyDescent="0.25">
      <c r="A175" s="80">
        <f t="shared" si="13"/>
        <v>43274</v>
      </c>
      <c r="B175" s="78">
        <f t="shared" si="10"/>
        <v>6</v>
      </c>
      <c r="C175" s="78">
        <f t="shared" si="11"/>
        <v>2</v>
      </c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S175" s="22">
        <f t="shared" si="12"/>
        <v>14</v>
      </c>
    </row>
    <row r="176" spans="1:19" x14ac:dyDescent="0.25">
      <c r="A176" s="80">
        <f t="shared" si="13"/>
        <v>43275</v>
      </c>
      <c r="B176" s="78">
        <f t="shared" si="10"/>
        <v>6</v>
      </c>
      <c r="C176" s="78">
        <f t="shared" si="11"/>
        <v>2</v>
      </c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S176" s="22">
        <f t="shared" si="12"/>
        <v>14</v>
      </c>
    </row>
    <row r="177" spans="1:19" x14ac:dyDescent="0.25">
      <c r="A177" s="80">
        <f t="shared" si="13"/>
        <v>43276</v>
      </c>
      <c r="B177" s="78">
        <f t="shared" si="10"/>
        <v>6</v>
      </c>
      <c r="C177" s="78">
        <f t="shared" si="11"/>
        <v>2</v>
      </c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S177" s="22">
        <f t="shared" si="12"/>
        <v>14</v>
      </c>
    </row>
    <row r="178" spans="1:19" x14ac:dyDescent="0.25">
      <c r="A178" s="80">
        <f t="shared" si="13"/>
        <v>43277</v>
      </c>
      <c r="B178" s="78">
        <f t="shared" si="10"/>
        <v>6</v>
      </c>
      <c r="C178" s="78">
        <f t="shared" si="11"/>
        <v>2</v>
      </c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S178" s="22">
        <f t="shared" si="12"/>
        <v>14</v>
      </c>
    </row>
    <row r="179" spans="1:19" x14ac:dyDescent="0.25">
      <c r="A179" s="80">
        <f t="shared" si="13"/>
        <v>43278</v>
      </c>
      <c r="B179" s="78">
        <f t="shared" si="10"/>
        <v>6</v>
      </c>
      <c r="C179" s="78">
        <f t="shared" si="11"/>
        <v>2</v>
      </c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S179" s="22">
        <f t="shared" si="12"/>
        <v>14</v>
      </c>
    </row>
    <row r="180" spans="1:19" x14ac:dyDescent="0.25">
      <c r="A180" s="80">
        <f t="shared" si="13"/>
        <v>43279</v>
      </c>
      <c r="B180" s="78">
        <f t="shared" si="10"/>
        <v>6</v>
      </c>
      <c r="C180" s="78">
        <f t="shared" si="11"/>
        <v>2</v>
      </c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S180" s="22">
        <f t="shared" si="12"/>
        <v>14</v>
      </c>
    </row>
    <row r="181" spans="1:19" x14ac:dyDescent="0.25">
      <c r="A181" s="80">
        <f t="shared" si="13"/>
        <v>43280</v>
      </c>
      <c r="B181" s="78">
        <f t="shared" si="10"/>
        <v>6</v>
      </c>
      <c r="C181" s="78">
        <f t="shared" si="11"/>
        <v>2</v>
      </c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S181" s="22">
        <f t="shared" si="12"/>
        <v>14</v>
      </c>
    </row>
    <row r="182" spans="1:19" x14ac:dyDescent="0.25">
      <c r="A182" s="80">
        <f t="shared" si="13"/>
        <v>43281</v>
      </c>
      <c r="B182" s="78">
        <f t="shared" si="10"/>
        <v>6</v>
      </c>
      <c r="C182" s="78">
        <f t="shared" si="11"/>
        <v>2</v>
      </c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S182" s="22">
        <f t="shared" si="12"/>
        <v>14</v>
      </c>
    </row>
    <row r="183" spans="1:19" x14ac:dyDescent="0.25">
      <c r="A183" s="80">
        <f t="shared" si="13"/>
        <v>43282</v>
      </c>
      <c r="B183" s="78">
        <f t="shared" si="10"/>
        <v>7</v>
      </c>
      <c r="C183" s="78">
        <f t="shared" si="11"/>
        <v>3</v>
      </c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S183" s="22">
        <f t="shared" si="12"/>
        <v>14</v>
      </c>
    </row>
    <row r="184" spans="1:19" x14ac:dyDescent="0.25">
      <c r="A184" s="80">
        <f t="shared" si="13"/>
        <v>43283</v>
      </c>
      <c r="B184" s="78">
        <f t="shared" si="10"/>
        <v>7</v>
      </c>
      <c r="C184" s="78">
        <f t="shared" si="11"/>
        <v>3</v>
      </c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S184" s="22">
        <f t="shared" si="12"/>
        <v>14</v>
      </c>
    </row>
    <row r="185" spans="1:19" x14ac:dyDescent="0.25">
      <c r="A185" s="80">
        <f t="shared" si="13"/>
        <v>43284</v>
      </c>
      <c r="B185" s="78">
        <f t="shared" si="10"/>
        <v>7</v>
      </c>
      <c r="C185" s="78">
        <f t="shared" si="11"/>
        <v>3</v>
      </c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S185" s="22">
        <f t="shared" si="12"/>
        <v>14</v>
      </c>
    </row>
    <row r="186" spans="1:19" x14ac:dyDescent="0.25">
      <c r="A186" s="80">
        <f t="shared" si="13"/>
        <v>43285</v>
      </c>
      <c r="B186" s="78">
        <f t="shared" si="10"/>
        <v>7</v>
      </c>
      <c r="C186" s="78">
        <f t="shared" si="11"/>
        <v>3</v>
      </c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S186" s="22">
        <f t="shared" si="12"/>
        <v>14</v>
      </c>
    </row>
    <row r="187" spans="1:19" x14ac:dyDescent="0.25">
      <c r="A187" s="80">
        <f t="shared" si="13"/>
        <v>43286</v>
      </c>
      <c r="B187" s="78">
        <f t="shared" si="10"/>
        <v>7</v>
      </c>
      <c r="C187" s="78">
        <f t="shared" si="11"/>
        <v>3</v>
      </c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S187" s="22">
        <f t="shared" si="12"/>
        <v>14</v>
      </c>
    </row>
    <row r="188" spans="1:19" x14ac:dyDescent="0.25">
      <c r="A188" s="80">
        <f t="shared" si="13"/>
        <v>43287</v>
      </c>
      <c r="B188" s="78">
        <f t="shared" si="10"/>
        <v>7</v>
      </c>
      <c r="C188" s="78">
        <f t="shared" si="11"/>
        <v>3</v>
      </c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S188" s="22">
        <f t="shared" si="12"/>
        <v>14</v>
      </c>
    </row>
    <row r="189" spans="1:19" x14ac:dyDescent="0.25">
      <c r="A189" s="80">
        <f t="shared" si="13"/>
        <v>43288</v>
      </c>
      <c r="B189" s="78">
        <f t="shared" si="10"/>
        <v>7</v>
      </c>
      <c r="C189" s="78">
        <f t="shared" si="11"/>
        <v>3</v>
      </c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S189" s="22">
        <f t="shared" si="12"/>
        <v>14</v>
      </c>
    </row>
    <row r="190" spans="1:19" x14ac:dyDescent="0.25">
      <c r="A190" s="80">
        <f t="shared" si="13"/>
        <v>43289</v>
      </c>
      <c r="B190" s="78">
        <f t="shared" si="10"/>
        <v>7</v>
      </c>
      <c r="C190" s="78">
        <f t="shared" si="11"/>
        <v>3</v>
      </c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S190" s="22">
        <f t="shared" si="12"/>
        <v>14</v>
      </c>
    </row>
    <row r="191" spans="1:19" x14ac:dyDescent="0.25">
      <c r="A191" s="80">
        <f t="shared" si="13"/>
        <v>43290</v>
      </c>
      <c r="B191" s="78">
        <f t="shared" si="10"/>
        <v>7</v>
      </c>
      <c r="C191" s="78">
        <f t="shared" si="11"/>
        <v>3</v>
      </c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S191" s="22">
        <f t="shared" si="12"/>
        <v>14</v>
      </c>
    </row>
    <row r="192" spans="1:19" x14ac:dyDescent="0.25">
      <c r="A192" s="80">
        <f t="shared" si="13"/>
        <v>43291</v>
      </c>
      <c r="B192" s="78">
        <f t="shared" si="10"/>
        <v>7</v>
      </c>
      <c r="C192" s="78">
        <f t="shared" si="11"/>
        <v>3</v>
      </c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S192" s="22">
        <f t="shared" si="12"/>
        <v>14</v>
      </c>
    </row>
    <row r="193" spans="1:19" x14ac:dyDescent="0.25">
      <c r="A193" s="80">
        <f t="shared" si="13"/>
        <v>43292</v>
      </c>
      <c r="B193" s="78">
        <f t="shared" si="10"/>
        <v>7</v>
      </c>
      <c r="C193" s="78">
        <f t="shared" si="11"/>
        <v>3</v>
      </c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S193" s="22">
        <f t="shared" si="12"/>
        <v>14</v>
      </c>
    </row>
    <row r="194" spans="1:19" x14ac:dyDescent="0.25">
      <c r="A194" s="80">
        <f t="shared" si="13"/>
        <v>43293</v>
      </c>
      <c r="B194" s="78">
        <f t="shared" ref="B194:B257" si="14">MONTH(A194)</f>
        <v>7</v>
      </c>
      <c r="C194" s="78">
        <f t="shared" ref="C194:C257" si="15">INT((MONTH(A194)+2)/3)</f>
        <v>3</v>
      </c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S194" s="22">
        <f t="shared" si="12"/>
        <v>14</v>
      </c>
    </row>
    <row r="195" spans="1:19" x14ac:dyDescent="0.25">
      <c r="A195" s="80">
        <f t="shared" si="13"/>
        <v>43294</v>
      </c>
      <c r="B195" s="78">
        <f t="shared" si="14"/>
        <v>7</v>
      </c>
      <c r="C195" s="78">
        <f t="shared" si="15"/>
        <v>3</v>
      </c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S195" s="22">
        <f t="shared" ref="S195:S258" si="16">COUNTBLANK(D195:Q195)</f>
        <v>14</v>
      </c>
    </row>
    <row r="196" spans="1:19" x14ac:dyDescent="0.25">
      <c r="A196" s="80">
        <f t="shared" si="13"/>
        <v>43295</v>
      </c>
      <c r="B196" s="78">
        <f t="shared" si="14"/>
        <v>7</v>
      </c>
      <c r="C196" s="78">
        <f t="shared" si="15"/>
        <v>3</v>
      </c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S196" s="22">
        <f t="shared" si="16"/>
        <v>14</v>
      </c>
    </row>
    <row r="197" spans="1:19" x14ac:dyDescent="0.25">
      <c r="A197" s="80">
        <f t="shared" si="13"/>
        <v>43296</v>
      </c>
      <c r="B197" s="78">
        <f t="shared" si="14"/>
        <v>7</v>
      </c>
      <c r="C197" s="78">
        <f t="shared" si="15"/>
        <v>3</v>
      </c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S197" s="22">
        <f t="shared" si="16"/>
        <v>14</v>
      </c>
    </row>
    <row r="198" spans="1:19" x14ac:dyDescent="0.25">
      <c r="A198" s="80">
        <f t="shared" si="13"/>
        <v>43297</v>
      </c>
      <c r="B198" s="78">
        <f t="shared" si="14"/>
        <v>7</v>
      </c>
      <c r="C198" s="78">
        <f t="shared" si="15"/>
        <v>3</v>
      </c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S198" s="22">
        <f t="shared" si="16"/>
        <v>14</v>
      </c>
    </row>
    <row r="199" spans="1:19" x14ac:dyDescent="0.25">
      <c r="A199" s="80">
        <f t="shared" si="13"/>
        <v>43298</v>
      </c>
      <c r="B199" s="78">
        <f t="shared" si="14"/>
        <v>7</v>
      </c>
      <c r="C199" s="78">
        <f t="shared" si="15"/>
        <v>3</v>
      </c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S199" s="22">
        <f t="shared" si="16"/>
        <v>14</v>
      </c>
    </row>
    <row r="200" spans="1:19" x14ac:dyDescent="0.25">
      <c r="A200" s="80">
        <f t="shared" si="13"/>
        <v>43299</v>
      </c>
      <c r="B200" s="78">
        <f t="shared" si="14"/>
        <v>7</v>
      </c>
      <c r="C200" s="78">
        <f t="shared" si="15"/>
        <v>3</v>
      </c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S200" s="22">
        <f t="shared" si="16"/>
        <v>14</v>
      </c>
    </row>
    <row r="201" spans="1:19" x14ac:dyDescent="0.25">
      <c r="A201" s="80">
        <f t="shared" si="13"/>
        <v>43300</v>
      </c>
      <c r="B201" s="78">
        <f t="shared" si="14"/>
        <v>7</v>
      </c>
      <c r="C201" s="78">
        <f t="shared" si="15"/>
        <v>3</v>
      </c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S201" s="22">
        <f t="shared" si="16"/>
        <v>14</v>
      </c>
    </row>
    <row r="202" spans="1:19" x14ac:dyDescent="0.25">
      <c r="A202" s="80">
        <f t="shared" si="13"/>
        <v>43301</v>
      </c>
      <c r="B202" s="78">
        <f t="shared" si="14"/>
        <v>7</v>
      </c>
      <c r="C202" s="78">
        <f t="shared" si="15"/>
        <v>3</v>
      </c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S202" s="22">
        <f t="shared" si="16"/>
        <v>14</v>
      </c>
    </row>
    <row r="203" spans="1:19" x14ac:dyDescent="0.25">
      <c r="A203" s="80">
        <f t="shared" si="13"/>
        <v>43302</v>
      </c>
      <c r="B203" s="78">
        <f t="shared" si="14"/>
        <v>7</v>
      </c>
      <c r="C203" s="78">
        <f t="shared" si="15"/>
        <v>3</v>
      </c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S203" s="22">
        <f t="shared" si="16"/>
        <v>14</v>
      </c>
    </row>
    <row r="204" spans="1:19" x14ac:dyDescent="0.25">
      <c r="A204" s="80">
        <f t="shared" si="13"/>
        <v>43303</v>
      </c>
      <c r="B204" s="78">
        <f t="shared" si="14"/>
        <v>7</v>
      </c>
      <c r="C204" s="78">
        <f t="shared" si="15"/>
        <v>3</v>
      </c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S204" s="22">
        <f t="shared" si="16"/>
        <v>14</v>
      </c>
    </row>
    <row r="205" spans="1:19" x14ac:dyDescent="0.25">
      <c r="A205" s="80">
        <f t="shared" si="13"/>
        <v>43304</v>
      </c>
      <c r="B205" s="78">
        <f t="shared" si="14"/>
        <v>7</v>
      </c>
      <c r="C205" s="78">
        <f t="shared" si="15"/>
        <v>3</v>
      </c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S205" s="22">
        <f t="shared" si="16"/>
        <v>14</v>
      </c>
    </row>
    <row r="206" spans="1:19" x14ac:dyDescent="0.25">
      <c r="A206" s="80">
        <f t="shared" si="13"/>
        <v>43305</v>
      </c>
      <c r="B206" s="78">
        <f t="shared" si="14"/>
        <v>7</v>
      </c>
      <c r="C206" s="78">
        <f t="shared" si="15"/>
        <v>3</v>
      </c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S206" s="22">
        <f t="shared" si="16"/>
        <v>14</v>
      </c>
    </row>
    <row r="207" spans="1:19" x14ac:dyDescent="0.25">
      <c r="A207" s="80">
        <f t="shared" si="13"/>
        <v>43306</v>
      </c>
      <c r="B207" s="78">
        <f t="shared" si="14"/>
        <v>7</v>
      </c>
      <c r="C207" s="78">
        <f t="shared" si="15"/>
        <v>3</v>
      </c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S207" s="22">
        <f t="shared" si="16"/>
        <v>14</v>
      </c>
    </row>
    <row r="208" spans="1:19" x14ac:dyDescent="0.25">
      <c r="A208" s="80">
        <f t="shared" si="13"/>
        <v>43307</v>
      </c>
      <c r="B208" s="78">
        <f t="shared" si="14"/>
        <v>7</v>
      </c>
      <c r="C208" s="78">
        <f t="shared" si="15"/>
        <v>3</v>
      </c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S208" s="22">
        <f t="shared" si="16"/>
        <v>14</v>
      </c>
    </row>
    <row r="209" spans="1:19" x14ac:dyDescent="0.25">
      <c r="A209" s="80">
        <f t="shared" si="13"/>
        <v>43308</v>
      </c>
      <c r="B209" s="78">
        <f t="shared" si="14"/>
        <v>7</v>
      </c>
      <c r="C209" s="78">
        <f t="shared" si="15"/>
        <v>3</v>
      </c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S209" s="22">
        <f t="shared" si="16"/>
        <v>14</v>
      </c>
    </row>
    <row r="210" spans="1:19" x14ac:dyDescent="0.25">
      <c r="A210" s="80">
        <f t="shared" si="13"/>
        <v>43309</v>
      </c>
      <c r="B210" s="78">
        <f t="shared" si="14"/>
        <v>7</v>
      </c>
      <c r="C210" s="78">
        <f t="shared" si="15"/>
        <v>3</v>
      </c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S210" s="22">
        <f t="shared" si="16"/>
        <v>14</v>
      </c>
    </row>
    <row r="211" spans="1:19" x14ac:dyDescent="0.25">
      <c r="A211" s="80">
        <f t="shared" si="13"/>
        <v>43310</v>
      </c>
      <c r="B211" s="78">
        <f t="shared" si="14"/>
        <v>7</v>
      </c>
      <c r="C211" s="78">
        <f t="shared" si="15"/>
        <v>3</v>
      </c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S211" s="22">
        <f t="shared" si="16"/>
        <v>14</v>
      </c>
    </row>
    <row r="212" spans="1:19" x14ac:dyDescent="0.25">
      <c r="A212" s="80">
        <f t="shared" si="13"/>
        <v>43311</v>
      </c>
      <c r="B212" s="78">
        <f t="shared" si="14"/>
        <v>7</v>
      </c>
      <c r="C212" s="78">
        <f t="shared" si="15"/>
        <v>3</v>
      </c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S212" s="22">
        <f t="shared" si="16"/>
        <v>14</v>
      </c>
    </row>
    <row r="213" spans="1:19" x14ac:dyDescent="0.25">
      <c r="A213" s="80">
        <f t="shared" si="13"/>
        <v>43312</v>
      </c>
      <c r="B213" s="78">
        <f t="shared" si="14"/>
        <v>7</v>
      </c>
      <c r="C213" s="78">
        <f t="shared" si="15"/>
        <v>3</v>
      </c>
      <c r="D213" s="79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S213" s="22">
        <f t="shared" si="16"/>
        <v>14</v>
      </c>
    </row>
    <row r="214" spans="1:19" x14ac:dyDescent="0.25">
      <c r="A214" s="80">
        <f t="shared" si="13"/>
        <v>43313</v>
      </c>
      <c r="B214" s="78">
        <f t="shared" si="14"/>
        <v>8</v>
      </c>
      <c r="C214" s="78">
        <f t="shared" si="15"/>
        <v>3</v>
      </c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S214" s="22">
        <f t="shared" si="16"/>
        <v>14</v>
      </c>
    </row>
    <row r="215" spans="1:19" x14ac:dyDescent="0.25">
      <c r="A215" s="80">
        <f t="shared" si="13"/>
        <v>43314</v>
      </c>
      <c r="B215" s="78">
        <f t="shared" si="14"/>
        <v>8</v>
      </c>
      <c r="C215" s="78">
        <f t="shared" si="15"/>
        <v>3</v>
      </c>
      <c r="D215" s="79"/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S215" s="22">
        <f t="shared" si="16"/>
        <v>14</v>
      </c>
    </row>
    <row r="216" spans="1:19" x14ac:dyDescent="0.25">
      <c r="A216" s="80">
        <f t="shared" si="13"/>
        <v>43315</v>
      </c>
      <c r="B216" s="78">
        <f t="shared" si="14"/>
        <v>8</v>
      </c>
      <c r="C216" s="78">
        <f t="shared" si="15"/>
        <v>3</v>
      </c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S216" s="22">
        <f t="shared" si="16"/>
        <v>14</v>
      </c>
    </row>
    <row r="217" spans="1:19" x14ac:dyDescent="0.25">
      <c r="A217" s="80">
        <f t="shared" si="13"/>
        <v>43316</v>
      </c>
      <c r="B217" s="78">
        <f t="shared" si="14"/>
        <v>8</v>
      </c>
      <c r="C217" s="78">
        <f t="shared" si="15"/>
        <v>3</v>
      </c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S217" s="22">
        <f t="shared" si="16"/>
        <v>14</v>
      </c>
    </row>
    <row r="218" spans="1:19" x14ac:dyDescent="0.25">
      <c r="A218" s="80">
        <f t="shared" si="13"/>
        <v>43317</v>
      </c>
      <c r="B218" s="78">
        <f t="shared" si="14"/>
        <v>8</v>
      </c>
      <c r="C218" s="78">
        <f t="shared" si="15"/>
        <v>3</v>
      </c>
      <c r="D218" s="79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S218" s="22">
        <f t="shared" si="16"/>
        <v>14</v>
      </c>
    </row>
    <row r="219" spans="1:19" x14ac:dyDescent="0.25">
      <c r="A219" s="80">
        <f t="shared" si="13"/>
        <v>43318</v>
      </c>
      <c r="B219" s="78">
        <f t="shared" si="14"/>
        <v>8</v>
      </c>
      <c r="C219" s="78">
        <f t="shared" si="15"/>
        <v>3</v>
      </c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S219" s="22">
        <f t="shared" si="16"/>
        <v>14</v>
      </c>
    </row>
    <row r="220" spans="1:19" x14ac:dyDescent="0.25">
      <c r="A220" s="80">
        <f t="shared" ref="A220:A283" si="17">A219+1</f>
        <v>43319</v>
      </c>
      <c r="B220" s="78">
        <f t="shared" si="14"/>
        <v>8</v>
      </c>
      <c r="C220" s="78">
        <f t="shared" si="15"/>
        <v>3</v>
      </c>
      <c r="D220" s="79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S220" s="22">
        <f t="shared" si="16"/>
        <v>14</v>
      </c>
    </row>
    <row r="221" spans="1:19" x14ac:dyDescent="0.25">
      <c r="A221" s="80">
        <f t="shared" si="17"/>
        <v>43320</v>
      </c>
      <c r="B221" s="78">
        <f t="shared" si="14"/>
        <v>8</v>
      </c>
      <c r="C221" s="78">
        <f t="shared" si="15"/>
        <v>3</v>
      </c>
      <c r="D221" s="79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S221" s="22">
        <f t="shared" si="16"/>
        <v>14</v>
      </c>
    </row>
    <row r="222" spans="1:19" x14ac:dyDescent="0.25">
      <c r="A222" s="80">
        <f t="shared" si="17"/>
        <v>43321</v>
      </c>
      <c r="B222" s="78">
        <f t="shared" si="14"/>
        <v>8</v>
      </c>
      <c r="C222" s="78">
        <f t="shared" si="15"/>
        <v>3</v>
      </c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S222" s="22">
        <f t="shared" si="16"/>
        <v>14</v>
      </c>
    </row>
    <row r="223" spans="1:19" x14ac:dyDescent="0.25">
      <c r="A223" s="80">
        <f t="shared" si="17"/>
        <v>43322</v>
      </c>
      <c r="B223" s="78">
        <f t="shared" si="14"/>
        <v>8</v>
      </c>
      <c r="C223" s="78">
        <f t="shared" si="15"/>
        <v>3</v>
      </c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S223" s="22">
        <f t="shared" si="16"/>
        <v>14</v>
      </c>
    </row>
    <row r="224" spans="1:19" x14ac:dyDescent="0.25">
      <c r="A224" s="80">
        <f t="shared" si="17"/>
        <v>43323</v>
      </c>
      <c r="B224" s="78">
        <f t="shared" si="14"/>
        <v>8</v>
      </c>
      <c r="C224" s="78">
        <f t="shared" si="15"/>
        <v>3</v>
      </c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S224" s="22">
        <f t="shared" si="16"/>
        <v>14</v>
      </c>
    </row>
    <row r="225" spans="1:19" x14ac:dyDescent="0.25">
      <c r="A225" s="80">
        <f t="shared" si="17"/>
        <v>43324</v>
      </c>
      <c r="B225" s="78">
        <f t="shared" si="14"/>
        <v>8</v>
      </c>
      <c r="C225" s="78">
        <f t="shared" si="15"/>
        <v>3</v>
      </c>
      <c r="D225" s="79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S225" s="22">
        <f t="shared" si="16"/>
        <v>14</v>
      </c>
    </row>
    <row r="226" spans="1:19" x14ac:dyDescent="0.25">
      <c r="A226" s="80">
        <f t="shared" si="17"/>
        <v>43325</v>
      </c>
      <c r="B226" s="78">
        <f t="shared" si="14"/>
        <v>8</v>
      </c>
      <c r="C226" s="78">
        <f t="shared" si="15"/>
        <v>3</v>
      </c>
      <c r="D226" s="79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S226" s="22">
        <f t="shared" si="16"/>
        <v>14</v>
      </c>
    </row>
    <row r="227" spans="1:19" x14ac:dyDescent="0.25">
      <c r="A227" s="80">
        <f t="shared" si="17"/>
        <v>43326</v>
      </c>
      <c r="B227" s="78">
        <f t="shared" si="14"/>
        <v>8</v>
      </c>
      <c r="C227" s="78">
        <f t="shared" si="15"/>
        <v>3</v>
      </c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S227" s="22">
        <f t="shared" si="16"/>
        <v>14</v>
      </c>
    </row>
    <row r="228" spans="1:19" x14ac:dyDescent="0.25">
      <c r="A228" s="80">
        <f t="shared" si="17"/>
        <v>43327</v>
      </c>
      <c r="B228" s="78">
        <f t="shared" si="14"/>
        <v>8</v>
      </c>
      <c r="C228" s="78">
        <f t="shared" si="15"/>
        <v>3</v>
      </c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S228" s="22">
        <f t="shared" si="16"/>
        <v>14</v>
      </c>
    </row>
    <row r="229" spans="1:19" x14ac:dyDescent="0.25">
      <c r="A229" s="80">
        <f t="shared" si="17"/>
        <v>43328</v>
      </c>
      <c r="B229" s="78">
        <f t="shared" si="14"/>
        <v>8</v>
      </c>
      <c r="C229" s="78">
        <f t="shared" si="15"/>
        <v>3</v>
      </c>
      <c r="D229" s="79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S229" s="22">
        <f t="shared" si="16"/>
        <v>14</v>
      </c>
    </row>
    <row r="230" spans="1:19" x14ac:dyDescent="0.25">
      <c r="A230" s="80">
        <f t="shared" si="17"/>
        <v>43329</v>
      </c>
      <c r="B230" s="78">
        <f t="shared" si="14"/>
        <v>8</v>
      </c>
      <c r="C230" s="78">
        <f t="shared" si="15"/>
        <v>3</v>
      </c>
      <c r="D230" s="79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S230" s="22">
        <f t="shared" si="16"/>
        <v>14</v>
      </c>
    </row>
    <row r="231" spans="1:19" x14ac:dyDescent="0.25">
      <c r="A231" s="80">
        <f t="shared" si="17"/>
        <v>43330</v>
      </c>
      <c r="B231" s="78">
        <f t="shared" si="14"/>
        <v>8</v>
      </c>
      <c r="C231" s="78">
        <f t="shared" si="15"/>
        <v>3</v>
      </c>
      <c r="D231" s="79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S231" s="22">
        <f t="shared" si="16"/>
        <v>14</v>
      </c>
    </row>
    <row r="232" spans="1:19" x14ac:dyDescent="0.25">
      <c r="A232" s="80">
        <f t="shared" si="17"/>
        <v>43331</v>
      </c>
      <c r="B232" s="78">
        <f t="shared" si="14"/>
        <v>8</v>
      </c>
      <c r="C232" s="78">
        <f t="shared" si="15"/>
        <v>3</v>
      </c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S232" s="22">
        <f t="shared" si="16"/>
        <v>14</v>
      </c>
    </row>
    <row r="233" spans="1:19" x14ac:dyDescent="0.25">
      <c r="A233" s="80">
        <f t="shared" si="17"/>
        <v>43332</v>
      </c>
      <c r="B233" s="78">
        <f t="shared" si="14"/>
        <v>8</v>
      </c>
      <c r="C233" s="78">
        <f t="shared" si="15"/>
        <v>3</v>
      </c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S233" s="22">
        <f t="shared" si="16"/>
        <v>14</v>
      </c>
    </row>
    <row r="234" spans="1:19" x14ac:dyDescent="0.25">
      <c r="A234" s="80">
        <f t="shared" si="17"/>
        <v>43333</v>
      </c>
      <c r="B234" s="78">
        <f t="shared" si="14"/>
        <v>8</v>
      </c>
      <c r="C234" s="78">
        <f t="shared" si="15"/>
        <v>3</v>
      </c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S234" s="22">
        <f t="shared" si="16"/>
        <v>14</v>
      </c>
    </row>
    <row r="235" spans="1:19" x14ac:dyDescent="0.25">
      <c r="A235" s="80">
        <f t="shared" si="17"/>
        <v>43334</v>
      </c>
      <c r="B235" s="78">
        <f t="shared" si="14"/>
        <v>8</v>
      </c>
      <c r="C235" s="78">
        <f t="shared" si="15"/>
        <v>3</v>
      </c>
      <c r="D235" s="79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S235" s="22">
        <f t="shared" si="16"/>
        <v>14</v>
      </c>
    </row>
    <row r="236" spans="1:19" x14ac:dyDescent="0.25">
      <c r="A236" s="80">
        <f t="shared" si="17"/>
        <v>43335</v>
      </c>
      <c r="B236" s="78">
        <f t="shared" si="14"/>
        <v>8</v>
      </c>
      <c r="C236" s="78">
        <f t="shared" si="15"/>
        <v>3</v>
      </c>
      <c r="D236" s="79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S236" s="22">
        <f t="shared" si="16"/>
        <v>14</v>
      </c>
    </row>
    <row r="237" spans="1:19" x14ac:dyDescent="0.25">
      <c r="A237" s="80">
        <f t="shared" si="17"/>
        <v>43336</v>
      </c>
      <c r="B237" s="78">
        <f t="shared" si="14"/>
        <v>8</v>
      </c>
      <c r="C237" s="78">
        <f t="shared" si="15"/>
        <v>3</v>
      </c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S237" s="22">
        <f t="shared" si="16"/>
        <v>14</v>
      </c>
    </row>
    <row r="238" spans="1:19" x14ac:dyDescent="0.25">
      <c r="A238" s="80">
        <f t="shared" si="17"/>
        <v>43337</v>
      </c>
      <c r="B238" s="78">
        <f t="shared" si="14"/>
        <v>8</v>
      </c>
      <c r="C238" s="78">
        <f t="shared" si="15"/>
        <v>3</v>
      </c>
      <c r="D238" s="79"/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S238" s="22">
        <f t="shared" si="16"/>
        <v>14</v>
      </c>
    </row>
    <row r="239" spans="1:19" x14ac:dyDescent="0.25">
      <c r="A239" s="80">
        <f t="shared" si="17"/>
        <v>43338</v>
      </c>
      <c r="B239" s="78">
        <f t="shared" si="14"/>
        <v>8</v>
      </c>
      <c r="C239" s="78">
        <f t="shared" si="15"/>
        <v>3</v>
      </c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S239" s="22">
        <f t="shared" si="16"/>
        <v>14</v>
      </c>
    </row>
    <row r="240" spans="1:19" x14ac:dyDescent="0.25">
      <c r="A240" s="80">
        <f t="shared" si="17"/>
        <v>43339</v>
      </c>
      <c r="B240" s="78">
        <f t="shared" si="14"/>
        <v>8</v>
      </c>
      <c r="C240" s="78">
        <f t="shared" si="15"/>
        <v>3</v>
      </c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S240" s="22">
        <f t="shared" si="16"/>
        <v>14</v>
      </c>
    </row>
    <row r="241" spans="1:19" x14ac:dyDescent="0.25">
      <c r="A241" s="80">
        <f t="shared" si="17"/>
        <v>43340</v>
      </c>
      <c r="B241" s="78">
        <f t="shared" si="14"/>
        <v>8</v>
      </c>
      <c r="C241" s="78">
        <f t="shared" si="15"/>
        <v>3</v>
      </c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S241" s="22">
        <f t="shared" si="16"/>
        <v>14</v>
      </c>
    </row>
    <row r="242" spans="1:19" x14ac:dyDescent="0.25">
      <c r="A242" s="80">
        <f t="shared" si="17"/>
        <v>43341</v>
      </c>
      <c r="B242" s="78">
        <f t="shared" si="14"/>
        <v>8</v>
      </c>
      <c r="C242" s="78">
        <f t="shared" si="15"/>
        <v>3</v>
      </c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S242" s="22">
        <f t="shared" si="16"/>
        <v>14</v>
      </c>
    </row>
    <row r="243" spans="1:19" x14ac:dyDescent="0.25">
      <c r="A243" s="80">
        <f t="shared" si="17"/>
        <v>43342</v>
      </c>
      <c r="B243" s="78">
        <f t="shared" si="14"/>
        <v>8</v>
      </c>
      <c r="C243" s="78">
        <f t="shared" si="15"/>
        <v>3</v>
      </c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S243" s="22">
        <f t="shared" si="16"/>
        <v>14</v>
      </c>
    </row>
    <row r="244" spans="1:19" x14ac:dyDescent="0.25">
      <c r="A244" s="80">
        <f t="shared" si="17"/>
        <v>43343</v>
      </c>
      <c r="B244" s="78">
        <f t="shared" si="14"/>
        <v>8</v>
      </c>
      <c r="C244" s="78">
        <f t="shared" si="15"/>
        <v>3</v>
      </c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S244" s="22">
        <f t="shared" si="16"/>
        <v>14</v>
      </c>
    </row>
    <row r="245" spans="1:19" x14ac:dyDescent="0.25">
      <c r="A245" s="80">
        <f t="shared" si="17"/>
        <v>43344</v>
      </c>
      <c r="B245" s="78">
        <f t="shared" si="14"/>
        <v>9</v>
      </c>
      <c r="C245" s="78">
        <f t="shared" si="15"/>
        <v>3</v>
      </c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S245" s="22">
        <f t="shared" si="16"/>
        <v>14</v>
      </c>
    </row>
    <row r="246" spans="1:19" x14ac:dyDescent="0.25">
      <c r="A246" s="80">
        <f t="shared" si="17"/>
        <v>43345</v>
      </c>
      <c r="B246" s="78">
        <f t="shared" si="14"/>
        <v>9</v>
      </c>
      <c r="C246" s="78">
        <f t="shared" si="15"/>
        <v>3</v>
      </c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S246" s="22">
        <f t="shared" si="16"/>
        <v>14</v>
      </c>
    </row>
    <row r="247" spans="1:19" x14ac:dyDescent="0.25">
      <c r="A247" s="80">
        <f t="shared" si="17"/>
        <v>43346</v>
      </c>
      <c r="B247" s="78">
        <f t="shared" si="14"/>
        <v>9</v>
      </c>
      <c r="C247" s="78">
        <f t="shared" si="15"/>
        <v>3</v>
      </c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S247" s="22">
        <f t="shared" si="16"/>
        <v>14</v>
      </c>
    </row>
    <row r="248" spans="1:19" x14ac:dyDescent="0.25">
      <c r="A248" s="80">
        <f t="shared" si="17"/>
        <v>43347</v>
      </c>
      <c r="B248" s="78">
        <f t="shared" si="14"/>
        <v>9</v>
      </c>
      <c r="C248" s="78">
        <f t="shared" si="15"/>
        <v>3</v>
      </c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S248" s="22">
        <f t="shared" si="16"/>
        <v>14</v>
      </c>
    </row>
    <row r="249" spans="1:19" x14ac:dyDescent="0.25">
      <c r="A249" s="80">
        <f t="shared" si="17"/>
        <v>43348</v>
      </c>
      <c r="B249" s="78">
        <f t="shared" si="14"/>
        <v>9</v>
      </c>
      <c r="C249" s="78">
        <f t="shared" si="15"/>
        <v>3</v>
      </c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S249" s="22">
        <f t="shared" si="16"/>
        <v>14</v>
      </c>
    </row>
    <row r="250" spans="1:19" x14ac:dyDescent="0.25">
      <c r="A250" s="80">
        <f t="shared" si="17"/>
        <v>43349</v>
      </c>
      <c r="B250" s="78">
        <f t="shared" si="14"/>
        <v>9</v>
      </c>
      <c r="C250" s="78">
        <f t="shared" si="15"/>
        <v>3</v>
      </c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S250" s="22">
        <f t="shared" si="16"/>
        <v>14</v>
      </c>
    </row>
    <row r="251" spans="1:19" x14ac:dyDescent="0.25">
      <c r="A251" s="80">
        <f t="shared" si="17"/>
        <v>43350</v>
      </c>
      <c r="B251" s="78">
        <f t="shared" si="14"/>
        <v>9</v>
      </c>
      <c r="C251" s="78">
        <f t="shared" si="15"/>
        <v>3</v>
      </c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S251" s="22">
        <f t="shared" si="16"/>
        <v>14</v>
      </c>
    </row>
    <row r="252" spans="1:19" x14ac:dyDescent="0.25">
      <c r="A252" s="80">
        <f t="shared" si="17"/>
        <v>43351</v>
      </c>
      <c r="B252" s="78">
        <f t="shared" si="14"/>
        <v>9</v>
      </c>
      <c r="C252" s="78">
        <f t="shared" si="15"/>
        <v>3</v>
      </c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S252" s="22">
        <f t="shared" si="16"/>
        <v>14</v>
      </c>
    </row>
    <row r="253" spans="1:19" x14ac:dyDescent="0.25">
      <c r="A253" s="80">
        <f t="shared" si="17"/>
        <v>43352</v>
      </c>
      <c r="B253" s="78">
        <f t="shared" si="14"/>
        <v>9</v>
      </c>
      <c r="C253" s="78">
        <f t="shared" si="15"/>
        <v>3</v>
      </c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S253" s="22">
        <f t="shared" si="16"/>
        <v>14</v>
      </c>
    </row>
    <row r="254" spans="1:19" x14ac:dyDescent="0.25">
      <c r="A254" s="80">
        <f t="shared" si="17"/>
        <v>43353</v>
      </c>
      <c r="B254" s="78">
        <f t="shared" si="14"/>
        <v>9</v>
      </c>
      <c r="C254" s="78">
        <f t="shared" si="15"/>
        <v>3</v>
      </c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S254" s="22">
        <f t="shared" si="16"/>
        <v>14</v>
      </c>
    </row>
    <row r="255" spans="1:19" x14ac:dyDescent="0.25">
      <c r="A255" s="80">
        <f t="shared" si="17"/>
        <v>43354</v>
      </c>
      <c r="B255" s="78">
        <f t="shared" si="14"/>
        <v>9</v>
      </c>
      <c r="C255" s="78">
        <f t="shared" si="15"/>
        <v>3</v>
      </c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S255" s="22">
        <f t="shared" si="16"/>
        <v>14</v>
      </c>
    </row>
    <row r="256" spans="1:19" x14ac:dyDescent="0.25">
      <c r="A256" s="80">
        <f t="shared" si="17"/>
        <v>43355</v>
      </c>
      <c r="B256" s="78">
        <f t="shared" si="14"/>
        <v>9</v>
      </c>
      <c r="C256" s="78">
        <f t="shared" si="15"/>
        <v>3</v>
      </c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S256" s="22">
        <f t="shared" si="16"/>
        <v>14</v>
      </c>
    </row>
    <row r="257" spans="1:19" x14ac:dyDescent="0.25">
      <c r="A257" s="80">
        <f t="shared" si="17"/>
        <v>43356</v>
      </c>
      <c r="B257" s="78">
        <f t="shared" si="14"/>
        <v>9</v>
      </c>
      <c r="C257" s="78">
        <f t="shared" si="15"/>
        <v>3</v>
      </c>
      <c r="D257" s="79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S257" s="22">
        <f t="shared" si="16"/>
        <v>14</v>
      </c>
    </row>
    <row r="258" spans="1:19" x14ac:dyDescent="0.25">
      <c r="A258" s="80">
        <f t="shared" si="17"/>
        <v>43357</v>
      </c>
      <c r="B258" s="78">
        <f t="shared" ref="B258:B321" si="18">MONTH(A258)</f>
        <v>9</v>
      </c>
      <c r="C258" s="78">
        <f t="shared" ref="C258:C321" si="19">INT((MONTH(A258)+2)/3)</f>
        <v>3</v>
      </c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S258" s="22">
        <f t="shared" si="16"/>
        <v>14</v>
      </c>
    </row>
    <row r="259" spans="1:19" x14ac:dyDescent="0.25">
      <c r="A259" s="80">
        <f t="shared" si="17"/>
        <v>43358</v>
      </c>
      <c r="B259" s="78">
        <f t="shared" si="18"/>
        <v>9</v>
      </c>
      <c r="C259" s="78">
        <f t="shared" si="19"/>
        <v>3</v>
      </c>
      <c r="D259" s="79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S259" s="22">
        <f t="shared" ref="S259:S322" si="20">COUNTBLANK(D259:Q259)</f>
        <v>14</v>
      </c>
    </row>
    <row r="260" spans="1:19" x14ac:dyDescent="0.25">
      <c r="A260" s="80">
        <f t="shared" si="17"/>
        <v>43359</v>
      </c>
      <c r="B260" s="78">
        <f t="shared" si="18"/>
        <v>9</v>
      </c>
      <c r="C260" s="78">
        <f t="shared" si="19"/>
        <v>3</v>
      </c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S260" s="22">
        <f t="shared" si="20"/>
        <v>14</v>
      </c>
    </row>
    <row r="261" spans="1:19" x14ac:dyDescent="0.25">
      <c r="A261" s="80">
        <f t="shared" si="17"/>
        <v>43360</v>
      </c>
      <c r="B261" s="78">
        <f t="shared" si="18"/>
        <v>9</v>
      </c>
      <c r="C261" s="78">
        <f t="shared" si="19"/>
        <v>3</v>
      </c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S261" s="22">
        <f t="shared" si="20"/>
        <v>14</v>
      </c>
    </row>
    <row r="262" spans="1:19" x14ac:dyDescent="0.25">
      <c r="A262" s="80">
        <f t="shared" si="17"/>
        <v>43361</v>
      </c>
      <c r="B262" s="78">
        <f t="shared" si="18"/>
        <v>9</v>
      </c>
      <c r="C262" s="78">
        <f t="shared" si="19"/>
        <v>3</v>
      </c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S262" s="22">
        <f t="shared" si="20"/>
        <v>14</v>
      </c>
    </row>
    <row r="263" spans="1:19" x14ac:dyDescent="0.25">
      <c r="A263" s="80">
        <f t="shared" si="17"/>
        <v>43362</v>
      </c>
      <c r="B263" s="78">
        <f t="shared" si="18"/>
        <v>9</v>
      </c>
      <c r="C263" s="78">
        <f t="shared" si="19"/>
        <v>3</v>
      </c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S263" s="22">
        <f t="shared" si="20"/>
        <v>14</v>
      </c>
    </row>
    <row r="264" spans="1:19" x14ac:dyDescent="0.25">
      <c r="A264" s="80">
        <f t="shared" si="17"/>
        <v>43363</v>
      </c>
      <c r="B264" s="78">
        <f t="shared" si="18"/>
        <v>9</v>
      </c>
      <c r="C264" s="78">
        <f t="shared" si="19"/>
        <v>3</v>
      </c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S264" s="22">
        <f t="shared" si="20"/>
        <v>14</v>
      </c>
    </row>
    <row r="265" spans="1:19" x14ac:dyDescent="0.25">
      <c r="A265" s="80">
        <f t="shared" si="17"/>
        <v>43364</v>
      </c>
      <c r="B265" s="78">
        <f t="shared" si="18"/>
        <v>9</v>
      </c>
      <c r="C265" s="78">
        <f t="shared" si="19"/>
        <v>3</v>
      </c>
      <c r="D265" s="79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S265" s="22">
        <f t="shared" si="20"/>
        <v>14</v>
      </c>
    </row>
    <row r="266" spans="1:19" x14ac:dyDescent="0.25">
      <c r="A266" s="80">
        <f t="shared" si="17"/>
        <v>43365</v>
      </c>
      <c r="B266" s="78">
        <f t="shared" si="18"/>
        <v>9</v>
      </c>
      <c r="C266" s="78">
        <f t="shared" si="19"/>
        <v>3</v>
      </c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S266" s="22">
        <f t="shared" si="20"/>
        <v>14</v>
      </c>
    </row>
    <row r="267" spans="1:19" x14ac:dyDescent="0.25">
      <c r="A267" s="80">
        <f t="shared" si="17"/>
        <v>43366</v>
      </c>
      <c r="B267" s="78">
        <f t="shared" si="18"/>
        <v>9</v>
      </c>
      <c r="C267" s="78">
        <f t="shared" si="19"/>
        <v>3</v>
      </c>
      <c r="D267" s="79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S267" s="22">
        <f t="shared" si="20"/>
        <v>14</v>
      </c>
    </row>
    <row r="268" spans="1:19" x14ac:dyDescent="0.25">
      <c r="A268" s="80">
        <f t="shared" si="17"/>
        <v>43367</v>
      </c>
      <c r="B268" s="78">
        <f t="shared" si="18"/>
        <v>9</v>
      </c>
      <c r="C268" s="78">
        <f t="shared" si="19"/>
        <v>3</v>
      </c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S268" s="22">
        <f t="shared" si="20"/>
        <v>14</v>
      </c>
    </row>
    <row r="269" spans="1:19" x14ac:dyDescent="0.25">
      <c r="A269" s="80">
        <f t="shared" si="17"/>
        <v>43368</v>
      </c>
      <c r="B269" s="78">
        <f t="shared" si="18"/>
        <v>9</v>
      </c>
      <c r="C269" s="78">
        <f t="shared" si="19"/>
        <v>3</v>
      </c>
      <c r="D269" s="79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S269" s="22">
        <f t="shared" si="20"/>
        <v>14</v>
      </c>
    </row>
    <row r="270" spans="1:19" x14ac:dyDescent="0.25">
      <c r="A270" s="80">
        <f t="shared" si="17"/>
        <v>43369</v>
      </c>
      <c r="B270" s="78">
        <f t="shared" si="18"/>
        <v>9</v>
      </c>
      <c r="C270" s="78">
        <f t="shared" si="19"/>
        <v>3</v>
      </c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S270" s="22">
        <f t="shared" si="20"/>
        <v>14</v>
      </c>
    </row>
    <row r="271" spans="1:19" x14ac:dyDescent="0.25">
      <c r="A271" s="80">
        <f t="shared" si="17"/>
        <v>43370</v>
      </c>
      <c r="B271" s="78">
        <f t="shared" si="18"/>
        <v>9</v>
      </c>
      <c r="C271" s="78">
        <f t="shared" si="19"/>
        <v>3</v>
      </c>
      <c r="D271" s="79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S271" s="22">
        <f t="shared" si="20"/>
        <v>14</v>
      </c>
    </row>
    <row r="272" spans="1:19" x14ac:dyDescent="0.25">
      <c r="A272" s="80">
        <f t="shared" si="17"/>
        <v>43371</v>
      </c>
      <c r="B272" s="78">
        <f t="shared" si="18"/>
        <v>9</v>
      </c>
      <c r="C272" s="78">
        <f t="shared" si="19"/>
        <v>3</v>
      </c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S272" s="22">
        <f t="shared" si="20"/>
        <v>14</v>
      </c>
    </row>
    <row r="273" spans="1:19" x14ac:dyDescent="0.25">
      <c r="A273" s="80">
        <f t="shared" si="17"/>
        <v>43372</v>
      </c>
      <c r="B273" s="78">
        <f t="shared" si="18"/>
        <v>9</v>
      </c>
      <c r="C273" s="78">
        <f t="shared" si="19"/>
        <v>3</v>
      </c>
      <c r="D273" s="79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S273" s="22">
        <f t="shared" si="20"/>
        <v>14</v>
      </c>
    </row>
    <row r="274" spans="1:19" x14ac:dyDescent="0.25">
      <c r="A274" s="80">
        <f t="shared" si="17"/>
        <v>43373</v>
      </c>
      <c r="B274" s="78">
        <f t="shared" si="18"/>
        <v>9</v>
      </c>
      <c r="C274" s="78">
        <f t="shared" si="19"/>
        <v>3</v>
      </c>
      <c r="D274" s="79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S274" s="22">
        <f t="shared" si="20"/>
        <v>14</v>
      </c>
    </row>
    <row r="275" spans="1:19" x14ac:dyDescent="0.25">
      <c r="A275" s="80">
        <f t="shared" si="17"/>
        <v>43374</v>
      </c>
      <c r="B275" s="78">
        <f t="shared" si="18"/>
        <v>10</v>
      </c>
      <c r="C275" s="78">
        <f t="shared" si="19"/>
        <v>4</v>
      </c>
      <c r="D275" s="79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S275" s="22">
        <f t="shared" si="20"/>
        <v>14</v>
      </c>
    </row>
    <row r="276" spans="1:19" x14ac:dyDescent="0.25">
      <c r="A276" s="80">
        <f t="shared" si="17"/>
        <v>43375</v>
      </c>
      <c r="B276" s="78">
        <f t="shared" si="18"/>
        <v>10</v>
      </c>
      <c r="C276" s="78">
        <f t="shared" si="19"/>
        <v>4</v>
      </c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S276" s="22">
        <f t="shared" si="20"/>
        <v>14</v>
      </c>
    </row>
    <row r="277" spans="1:19" x14ac:dyDescent="0.25">
      <c r="A277" s="80">
        <f t="shared" si="17"/>
        <v>43376</v>
      </c>
      <c r="B277" s="78">
        <f t="shared" si="18"/>
        <v>10</v>
      </c>
      <c r="C277" s="78">
        <f t="shared" si="19"/>
        <v>4</v>
      </c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S277" s="22">
        <f t="shared" si="20"/>
        <v>14</v>
      </c>
    </row>
    <row r="278" spans="1:19" x14ac:dyDescent="0.25">
      <c r="A278" s="80">
        <f t="shared" si="17"/>
        <v>43377</v>
      </c>
      <c r="B278" s="78">
        <f t="shared" si="18"/>
        <v>10</v>
      </c>
      <c r="C278" s="78">
        <f t="shared" si="19"/>
        <v>4</v>
      </c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S278" s="22">
        <f t="shared" si="20"/>
        <v>14</v>
      </c>
    </row>
    <row r="279" spans="1:19" x14ac:dyDescent="0.25">
      <c r="A279" s="80">
        <f t="shared" si="17"/>
        <v>43378</v>
      </c>
      <c r="B279" s="78">
        <f t="shared" si="18"/>
        <v>10</v>
      </c>
      <c r="C279" s="78">
        <f t="shared" si="19"/>
        <v>4</v>
      </c>
      <c r="D279" s="79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S279" s="22">
        <f t="shared" si="20"/>
        <v>14</v>
      </c>
    </row>
    <row r="280" spans="1:19" x14ac:dyDescent="0.25">
      <c r="A280" s="80">
        <f t="shared" si="17"/>
        <v>43379</v>
      </c>
      <c r="B280" s="78">
        <f t="shared" si="18"/>
        <v>10</v>
      </c>
      <c r="C280" s="78">
        <f t="shared" si="19"/>
        <v>4</v>
      </c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S280" s="22">
        <f t="shared" si="20"/>
        <v>14</v>
      </c>
    </row>
    <row r="281" spans="1:19" x14ac:dyDescent="0.25">
      <c r="A281" s="80">
        <f t="shared" si="17"/>
        <v>43380</v>
      </c>
      <c r="B281" s="78">
        <f t="shared" si="18"/>
        <v>10</v>
      </c>
      <c r="C281" s="78">
        <f t="shared" si="19"/>
        <v>4</v>
      </c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S281" s="22">
        <f t="shared" si="20"/>
        <v>14</v>
      </c>
    </row>
    <row r="282" spans="1:19" x14ac:dyDescent="0.25">
      <c r="A282" s="80">
        <f t="shared" si="17"/>
        <v>43381</v>
      </c>
      <c r="B282" s="78">
        <f t="shared" si="18"/>
        <v>10</v>
      </c>
      <c r="C282" s="78">
        <f t="shared" si="19"/>
        <v>4</v>
      </c>
      <c r="D282" s="79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S282" s="22">
        <f t="shared" si="20"/>
        <v>14</v>
      </c>
    </row>
    <row r="283" spans="1:19" x14ac:dyDescent="0.25">
      <c r="A283" s="80">
        <f t="shared" si="17"/>
        <v>43382</v>
      </c>
      <c r="B283" s="78">
        <f t="shared" si="18"/>
        <v>10</v>
      </c>
      <c r="C283" s="78">
        <f t="shared" si="19"/>
        <v>4</v>
      </c>
      <c r="D283" s="79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S283" s="22">
        <f t="shared" si="20"/>
        <v>14</v>
      </c>
    </row>
    <row r="284" spans="1:19" x14ac:dyDescent="0.25">
      <c r="A284" s="80">
        <f t="shared" ref="A284:A347" si="21">A283+1</f>
        <v>43383</v>
      </c>
      <c r="B284" s="78">
        <f t="shared" si="18"/>
        <v>10</v>
      </c>
      <c r="C284" s="78">
        <f t="shared" si="19"/>
        <v>4</v>
      </c>
      <c r="D284" s="79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S284" s="22">
        <f t="shared" si="20"/>
        <v>14</v>
      </c>
    </row>
    <row r="285" spans="1:19" x14ac:dyDescent="0.25">
      <c r="A285" s="80">
        <f t="shared" si="21"/>
        <v>43384</v>
      </c>
      <c r="B285" s="78">
        <f t="shared" si="18"/>
        <v>10</v>
      </c>
      <c r="C285" s="78">
        <f t="shared" si="19"/>
        <v>4</v>
      </c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S285" s="22">
        <f t="shared" si="20"/>
        <v>14</v>
      </c>
    </row>
    <row r="286" spans="1:19" x14ac:dyDescent="0.25">
      <c r="A286" s="80">
        <f t="shared" si="21"/>
        <v>43385</v>
      </c>
      <c r="B286" s="78">
        <f t="shared" si="18"/>
        <v>10</v>
      </c>
      <c r="C286" s="78">
        <f t="shared" si="19"/>
        <v>4</v>
      </c>
      <c r="D286" s="79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S286" s="22">
        <f t="shared" si="20"/>
        <v>14</v>
      </c>
    </row>
    <row r="287" spans="1:19" x14ac:dyDescent="0.25">
      <c r="A287" s="80">
        <f t="shared" si="21"/>
        <v>43386</v>
      </c>
      <c r="B287" s="78">
        <f t="shared" si="18"/>
        <v>10</v>
      </c>
      <c r="C287" s="78">
        <f t="shared" si="19"/>
        <v>4</v>
      </c>
      <c r="D287" s="79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S287" s="22">
        <f t="shared" si="20"/>
        <v>14</v>
      </c>
    </row>
    <row r="288" spans="1:19" x14ac:dyDescent="0.25">
      <c r="A288" s="80">
        <f t="shared" si="21"/>
        <v>43387</v>
      </c>
      <c r="B288" s="78">
        <f t="shared" si="18"/>
        <v>10</v>
      </c>
      <c r="C288" s="78">
        <f t="shared" si="19"/>
        <v>4</v>
      </c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S288" s="22">
        <f t="shared" si="20"/>
        <v>14</v>
      </c>
    </row>
    <row r="289" spans="1:19" x14ac:dyDescent="0.25">
      <c r="A289" s="80">
        <f t="shared" si="21"/>
        <v>43388</v>
      </c>
      <c r="B289" s="78">
        <f t="shared" si="18"/>
        <v>10</v>
      </c>
      <c r="C289" s="78">
        <f t="shared" si="19"/>
        <v>4</v>
      </c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S289" s="22">
        <f t="shared" si="20"/>
        <v>14</v>
      </c>
    </row>
    <row r="290" spans="1:19" x14ac:dyDescent="0.25">
      <c r="A290" s="80">
        <f t="shared" si="21"/>
        <v>43389</v>
      </c>
      <c r="B290" s="78">
        <f t="shared" si="18"/>
        <v>10</v>
      </c>
      <c r="C290" s="78">
        <f t="shared" si="19"/>
        <v>4</v>
      </c>
      <c r="D290" s="79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S290" s="22">
        <f t="shared" si="20"/>
        <v>14</v>
      </c>
    </row>
    <row r="291" spans="1:19" x14ac:dyDescent="0.25">
      <c r="A291" s="80">
        <f t="shared" si="21"/>
        <v>43390</v>
      </c>
      <c r="B291" s="78">
        <f t="shared" si="18"/>
        <v>10</v>
      </c>
      <c r="C291" s="78">
        <f t="shared" si="19"/>
        <v>4</v>
      </c>
      <c r="D291" s="79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S291" s="22">
        <f t="shared" si="20"/>
        <v>14</v>
      </c>
    </row>
    <row r="292" spans="1:19" x14ac:dyDescent="0.25">
      <c r="A292" s="80">
        <f t="shared" si="21"/>
        <v>43391</v>
      </c>
      <c r="B292" s="78">
        <f t="shared" si="18"/>
        <v>10</v>
      </c>
      <c r="C292" s="78">
        <f t="shared" si="19"/>
        <v>4</v>
      </c>
      <c r="D292" s="79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S292" s="22">
        <f t="shared" si="20"/>
        <v>14</v>
      </c>
    </row>
    <row r="293" spans="1:19" x14ac:dyDescent="0.25">
      <c r="A293" s="80">
        <f t="shared" si="21"/>
        <v>43392</v>
      </c>
      <c r="B293" s="78">
        <f t="shared" si="18"/>
        <v>10</v>
      </c>
      <c r="C293" s="78">
        <f t="shared" si="19"/>
        <v>4</v>
      </c>
      <c r="D293" s="79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S293" s="22">
        <f t="shared" si="20"/>
        <v>14</v>
      </c>
    </row>
    <row r="294" spans="1:19" x14ac:dyDescent="0.25">
      <c r="A294" s="80">
        <f t="shared" si="21"/>
        <v>43393</v>
      </c>
      <c r="B294" s="78">
        <f t="shared" si="18"/>
        <v>10</v>
      </c>
      <c r="C294" s="78">
        <f t="shared" si="19"/>
        <v>4</v>
      </c>
      <c r="D294" s="79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S294" s="22">
        <f t="shared" si="20"/>
        <v>14</v>
      </c>
    </row>
    <row r="295" spans="1:19" x14ac:dyDescent="0.25">
      <c r="A295" s="80">
        <f t="shared" si="21"/>
        <v>43394</v>
      </c>
      <c r="B295" s="78">
        <f t="shared" si="18"/>
        <v>10</v>
      </c>
      <c r="C295" s="78">
        <f t="shared" si="19"/>
        <v>4</v>
      </c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S295" s="22">
        <f t="shared" si="20"/>
        <v>14</v>
      </c>
    </row>
    <row r="296" spans="1:19" x14ac:dyDescent="0.25">
      <c r="A296" s="80">
        <f t="shared" si="21"/>
        <v>43395</v>
      </c>
      <c r="B296" s="78">
        <f t="shared" si="18"/>
        <v>10</v>
      </c>
      <c r="C296" s="78">
        <f t="shared" si="19"/>
        <v>4</v>
      </c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S296" s="22">
        <f t="shared" si="20"/>
        <v>14</v>
      </c>
    </row>
    <row r="297" spans="1:19" x14ac:dyDescent="0.25">
      <c r="A297" s="80">
        <f t="shared" si="21"/>
        <v>43396</v>
      </c>
      <c r="B297" s="78">
        <f t="shared" si="18"/>
        <v>10</v>
      </c>
      <c r="C297" s="78">
        <f t="shared" si="19"/>
        <v>4</v>
      </c>
      <c r="D297" s="79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S297" s="22">
        <f t="shared" si="20"/>
        <v>14</v>
      </c>
    </row>
    <row r="298" spans="1:19" x14ac:dyDescent="0.25">
      <c r="A298" s="80">
        <f t="shared" si="21"/>
        <v>43397</v>
      </c>
      <c r="B298" s="78">
        <f t="shared" si="18"/>
        <v>10</v>
      </c>
      <c r="C298" s="78">
        <f t="shared" si="19"/>
        <v>4</v>
      </c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S298" s="22">
        <f t="shared" si="20"/>
        <v>14</v>
      </c>
    </row>
    <row r="299" spans="1:19" x14ac:dyDescent="0.25">
      <c r="A299" s="80">
        <f t="shared" si="21"/>
        <v>43398</v>
      </c>
      <c r="B299" s="78">
        <f t="shared" si="18"/>
        <v>10</v>
      </c>
      <c r="C299" s="78">
        <f t="shared" si="19"/>
        <v>4</v>
      </c>
      <c r="D299" s="79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S299" s="22">
        <f t="shared" si="20"/>
        <v>14</v>
      </c>
    </row>
    <row r="300" spans="1:19" x14ac:dyDescent="0.25">
      <c r="A300" s="80">
        <f t="shared" si="21"/>
        <v>43399</v>
      </c>
      <c r="B300" s="78">
        <f t="shared" si="18"/>
        <v>10</v>
      </c>
      <c r="C300" s="78">
        <f t="shared" si="19"/>
        <v>4</v>
      </c>
      <c r="D300" s="79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S300" s="22">
        <f t="shared" si="20"/>
        <v>14</v>
      </c>
    </row>
    <row r="301" spans="1:19" x14ac:dyDescent="0.25">
      <c r="A301" s="80">
        <f t="shared" si="21"/>
        <v>43400</v>
      </c>
      <c r="B301" s="78">
        <f t="shared" si="18"/>
        <v>10</v>
      </c>
      <c r="C301" s="78">
        <f t="shared" si="19"/>
        <v>4</v>
      </c>
      <c r="D301" s="79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S301" s="22">
        <f t="shared" si="20"/>
        <v>14</v>
      </c>
    </row>
    <row r="302" spans="1:19" x14ac:dyDescent="0.25">
      <c r="A302" s="80">
        <f t="shared" si="21"/>
        <v>43401</v>
      </c>
      <c r="B302" s="78">
        <f t="shared" si="18"/>
        <v>10</v>
      </c>
      <c r="C302" s="78">
        <f t="shared" si="19"/>
        <v>4</v>
      </c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S302" s="22">
        <f t="shared" si="20"/>
        <v>14</v>
      </c>
    </row>
    <row r="303" spans="1:19" x14ac:dyDescent="0.25">
      <c r="A303" s="80">
        <f t="shared" si="21"/>
        <v>43402</v>
      </c>
      <c r="B303" s="78">
        <f t="shared" si="18"/>
        <v>10</v>
      </c>
      <c r="C303" s="78">
        <f t="shared" si="19"/>
        <v>4</v>
      </c>
      <c r="D303" s="79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S303" s="22">
        <f t="shared" si="20"/>
        <v>14</v>
      </c>
    </row>
    <row r="304" spans="1:19" x14ac:dyDescent="0.25">
      <c r="A304" s="80">
        <f t="shared" si="21"/>
        <v>43403</v>
      </c>
      <c r="B304" s="78">
        <f t="shared" si="18"/>
        <v>10</v>
      </c>
      <c r="C304" s="78">
        <f t="shared" si="19"/>
        <v>4</v>
      </c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S304" s="22">
        <f t="shared" si="20"/>
        <v>14</v>
      </c>
    </row>
    <row r="305" spans="1:19" x14ac:dyDescent="0.25">
      <c r="A305" s="80">
        <f t="shared" si="21"/>
        <v>43404</v>
      </c>
      <c r="B305" s="78">
        <f t="shared" si="18"/>
        <v>10</v>
      </c>
      <c r="C305" s="78">
        <f t="shared" si="19"/>
        <v>4</v>
      </c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S305" s="22">
        <f t="shared" si="20"/>
        <v>14</v>
      </c>
    </row>
    <row r="306" spans="1:19" x14ac:dyDescent="0.25">
      <c r="A306" s="80">
        <f t="shared" si="21"/>
        <v>43405</v>
      </c>
      <c r="B306" s="78">
        <f t="shared" si="18"/>
        <v>11</v>
      </c>
      <c r="C306" s="78">
        <f t="shared" si="19"/>
        <v>4</v>
      </c>
      <c r="D306" s="79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S306" s="22">
        <f t="shared" si="20"/>
        <v>14</v>
      </c>
    </row>
    <row r="307" spans="1:19" x14ac:dyDescent="0.25">
      <c r="A307" s="80">
        <f t="shared" si="21"/>
        <v>43406</v>
      </c>
      <c r="B307" s="78">
        <f t="shared" si="18"/>
        <v>11</v>
      </c>
      <c r="C307" s="78">
        <f t="shared" si="19"/>
        <v>4</v>
      </c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S307" s="22">
        <f t="shared" si="20"/>
        <v>14</v>
      </c>
    </row>
    <row r="308" spans="1:19" x14ac:dyDescent="0.25">
      <c r="A308" s="80">
        <f t="shared" si="21"/>
        <v>43407</v>
      </c>
      <c r="B308" s="78">
        <f t="shared" si="18"/>
        <v>11</v>
      </c>
      <c r="C308" s="78">
        <f t="shared" si="19"/>
        <v>4</v>
      </c>
      <c r="D308" s="79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S308" s="22">
        <f t="shared" si="20"/>
        <v>14</v>
      </c>
    </row>
    <row r="309" spans="1:19" x14ac:dyDescent="0.25">
      <c r="A309" s="80">
        <f t="shared" si="21"/>
        <v>43408</v>
      </c>
      <c r="B309" s="78">
        <f t="shared" si="18"/>
        <v>11</v>
      </c>
      <c r="C309" s="78">
        <f t="shared" si="19"/>
        <v>4</v>
      </c>
      <c r="D309" s="79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S309" s="22">
        <f t="shared" si="20"/>
        <v>14</v>
      </c>
    </row>
    <row r="310" spans="1:19" x14ac:dyDescent="0.25">
      <c r="A310" s="80">
        <f t="shared" si="21"/>
        <v>43409</v>
      </c>
      <c r="B310" s="78">
        <f t="shared" si="18"/>
        <v>11</v>
      </c>
      <c r="C310" s="78">
        <f t="shared" si="19"/>
        <v>4</v>
      </c>
      <c r="D310" s="79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S310" s="22">
        <f t="shared" si="20"/>
        <v>14</v>
      </c>
    </row>
    <row r="311" spans="1:19" x14ac:dyDescent="0.25">
      <c r="A311" s="80">
        <f t="shared" si="21"/>
        <v>43410</v>
      </c>
      <c r="B311" s="78">
        <f t="shared" si="18"/>
        <v>11</v>
      </c>
      <c r="C311" s="78">
        <f t="shared" si="19"/>
        <v>4</v>
      </c>
      <c r="D311" s="79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S311" s="22">
        <f t="shared" si="20"/>
        <v>14</v>
      </c>
    </row>
    <row r="312" spans="1:19" x14ac:dyDescent="0.25">
      <c r="A312" s="80">
        <f t="shared" si="21"/>
        <v>43411</v>
      </c>
      <c r="B312" s="78">
        <f t="shared" si="18"/>
        <v>11</v>
      </c>
      <c r="C312" s="78">
        <f t="shared" si="19"/>
        <v>4</v>
      </c>
      <c r="D312" s="79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S312" s="22">
        <f t="shared" si="20"/>
        <v>14</v>
      </c>
    </row>
    <row r="313" spans="1:19" x14ac:dyDescent="0.25">
      <c r="A313" s="80">
        <f t="shared" si="21"/>
        <v>43412</v>
      </c>
      <c r="B313" s="78">
        <f t="shared" si="18"/>
        <v>11</v>
      </c>
      <c r="C313" s="78">
        <f t="shared" si="19"/>
        <v>4</v>
      </c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S313" s="22">
        <f t="shared" si="20"/>
        <v>14</v>
      </c>
    </row>
    <row r="314" spans="1:19" x14ac:dyDescent="0.25">
      <c r="A314" s="80">
        <f t="shared" si="21"/>
        <v>43413</v>
      </c>
      <c r="B314" s="78">
        <f t="shared" si="18"/>
        <v>11</v>
      </c>
      <c r="C314" s="78">
        <f t="shared" si="19"/>
        <v>4</v>
      </c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S314" s="22">
        <f t="shared" si="20"/>
        <v>14</v>
      </c>
    </row>
    <row r="315" spans="1:19" x14ac:dyDescent="0.25">
      <c r="A315" s="80">
        <f t="shared" si="21"/>
        <v>43414</v>
      </c>
      <c r="B315" s="78">
        <f t="shared" si="18"/>
        <v>11</v>
      </c>
      <c r="C315" s="78">
        <f t="shared" si="19"/>
        <v>4</v>
      </c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S315" s="22">
        <f t="shared" si="20"/>
        <v>14</v>
      </c>
    </row>
    <row r="316" spans="1:19" x14ac:dyDescent="0.25">
      <c r="A316" s="80">
        <f t="shared" si="21"/>
        <v>43415</v>
      </c>
      <c r="B316" s="78">
        <f t="shared" si="18"/>
        <v>11</v>
      </c>
      <c r="C316" s="78">
        <f t="shared" si="19"/>
        <v>4</v>
      </c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S316" s="22">
        <f t="shared" si="20"/>
        <v>14</v>
      </c>
    </row>
    <row r="317" spans="1:19" x14ac:dyDescent="0.25">
      <c r="A317" s="80">
        <f t="shared" si="21"/>
        <v>43416</v>
      </c>
      <c r="B317" s="78">
        <f t="shared" si="18"/>
        <v>11</v>
      </c>
      <c r="C317" s="78">
        <f t="shared" si="19"/>
        <v>4</v>
      </c>
      <c r="D317" s="79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S317" s="22">
        <f t="shared" si="20"/>
        <v>14</v>
      </c>
    </row>
    <row r="318" spans="1:19" x14ac:dyDescent="0.25">
      <c r="A318" s="80">
        <f t="shared" si="21"/>
        <v>43417</v>
      </c>
      <c r="B318" s="78">
        <f t="shared" si="18"/>
        <v>11</v>
      </c>
      <c r="C318" s="78">
        <f t="shared" si="19"/>
        <v>4</v>
      </c>
      <c r="D318" s="79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S318" s="22">
        <f t="shared" si="20"/>
        <v>14</v>
      </c>
    </row>
    <row r="319" spans="1:19" x14ac:dyDescent="0.25">
      <c r="A319" s="80">
        <f t="shared" si="21"/>
        <v>43418</v>
      </c>
      <c r="B319" s="78">
        <f t="shared" si="18"/>
        <v>11</v>
      </c>
      <c r="C319" s="78">
        <f t="shared" si="19"/>
        <v>4</v>
      </c>
      <c r="D319" s="79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S319" s="22">
        <f t="shared" si="20"/>
        <v>14</v>
      </c>
    </row>
    <row r="320" spans="1:19" x14ac:dyDescent="0.25">
      <c r="A320" s="80">
        <f t="shared" si="21"/>
        <v>43419</v>
      </c>
      <c r="B320" s="78">
        <f t="shared" si="18"/>
        <v>11</v>
      </c>
      <c r="C320" s="78">
        <f t="shared" si="19"/>
        <v>4</v>
      </c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S320" s="22">
        <f t="shared" si="20"/>
        <v>14</v>
      </c>
    </row>
    <row r="321" spans="1:19" x14ac:dyDescent="0.25">
      <c r="A321" s="80">
        <f t="shared" si="21"/>
        <v>43420</v>
      </c>
      <c r="B321" s="78">
        <f t="shared" si="18"/>
        <v>11</v>
      </c>
      <c r="C321" s="78">
        <f t="shared" si="19"/>
        <v>4</v>
      </c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S321" s="22">
        <f t="shared" si="20"/>
        <v>14</v>
      </c>
    </row>
    <row r="322" spans="1:19" x14ac:dyDescent="0.25">
      <c r="A322" s="80">
        <f t="shared" si="21"/>
        <v>43421</v>
      </c>
      <c r="B322" s="78">
        <f t="shared" ref="B322:B360" si="22">MONTH(A322)</f>
        <v>11</v>
      </c>
      <c r="C322" s="78">
        <f t="shared" ref="C322:C335" si="23">INT((MONTH(A322)+2)/3)</f>
        <v>4</v>
      </c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S322" s="22">
        <f t="shared" si="20"/>
        <v>14</v>
      </c>
    </row>
    <row r="323" spans="1:19" x14ac:dyDescent="0.25">
      <c r="A323" s="80">
        <f t="shared" si="21"/>
        <v>43422</v>
      </c>
      <c r="B323" s="78">
        <f t="shared" si="22"/>
        <v>11</v>
      </c>
      <c r="C323" s="78">
        <f t="shared" si="23"/>
        <v>4</v>
      </c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S323" s="22">
        <f t="shared" ref="S323:S366" si="24">COUNTBLANK(D323:Q323)</f>
        <v>14</v>
      </c>
    </row>
    <row r="324" spans="1:19" x14ac:dyDescent="0.25">
      <c r="A324" s="80">
        <f t="shared" si="21"/>
        <v>43423</v>
      </c>
      <c r="B324" s="78">
        <f t="shared" si="22"/>
        <v>11</v>
      </c>
      <c r="C324" s="78">
        <f t="shared" si="23"/>
        <v>4</v>
      </c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S324" s="22">
        <f t="shared" si="24"/>
        <v>14</v>
      </c>
    </row>
    <row r="325" spans="1:19" x14ac:dyDescent="0.25">
      <c r="A325" s="80">
        <f t="shared" si="21"/>
        <v>43424</v>
      </c>
      <c r="B325" s="78">
        <f t="shared" si="22"/>
        <v>11</v>
      </c>
      <c r="C325" s="78">
        <f t="shared" si="23"/>
        <v>4</v>
      </c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S325" s="22">
        <f t="shared" si="24"/>
        <v>14</v>
      </c>
    </row>
    <row r="326" spans="1:19" x14ac:dyDescent="0.25">
      <c r="A326" s="80">
        <f t="shared" si="21"/>
        <v>43425</v>
      </c>
      <c r="B326" s="78">
        <f t="shared" si="22"/>
        <v>11</v>
      </c>
      <c r="C326" s="78">
        <f t="shared" si="23"/>
        <v>4</v>
      </c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S326" s="22">
        <f t="shared" si="24"/>
        <v>14</v>
      </c>
    </row>
    <row r="327" spans="1:19" x14ac:dyDescent="0.25">
      <c r="A327" s="80">
        <f t="shared" si="21"/>
        <v>43426</v>
      </c>
      <c r="B327" s="78">
        <f t="shared" si="22"/>
        <v>11</v>
      </c>
      <c r="C327" s="78">
        <f t="shared" si="23"/>
        <v>4</v>
      </c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S327" s="22">
        <f t="shared" si="24"/>
        <v>14</v>
      </c>
    </row>
    <row r="328" spans="1:19" x14ac:dyDescent="0.25">
      <c r="A328" s="80">
        <f t="shared" si="21"/>
        <v>43427</v>
      </c>
      <c r="B328" s="78">
        <f t="shared" si="22"/>
        <v>11</v>
      </c>
      <c r="C328" s="78">
        <f t="shared" si="23"/>
        <v>4</v>
      </c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S328" s="22">
        <f t="shared" si="24"/>
        <v>14</v>
      </c>
    </row>
    <row r="329" spans="1:19" x14ac:dyDescent="0.25">
      <c r="A329" s="80">
        <f t="shared" si="21"/>
        <v>43428</v>
      </c>
      <c r="B329" s="78">
        <f t="shared" si="22"/>
        <v>11</v>
      </c>
      <c r="C329" s="78">
        <f t="shared" si="23"/>
        <v>4</v>
      </c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S329" s="22">
        <f t="shared" si="24"/>
        <v>14</v>
      </c>
    </row>
    <row r="330" spans="1:19" x14ac:dyDescent="0.25">
      <c r="A330" s="80">
        <f t="shared" si="21"/>
        <v>43429</v>
      </c>
      <c r="B330" s="78">
        <f t="shared" si="22"/>
        <v>11</v>
      </c>
      <c r="C330" s="78">
        <f t="shared" si="23"/>
        <v>4</v>
      </c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S330" s="22">
        <f t="shared" si="24"/>
        <v>14</v>
      </c>
    </row>
    <row r="331" spans="1:19" x14ac:dyDescent="0.25">
      <c r="A331" s="80">
        <f t="shared" si="21"/>
        <v>43430</v>
      </c>
      <c r="B331" s="78">
        <f t="shared" si="22"/>
        <v>11</v>
      </c>
      <c r="C331" s="78">
        <f t="shared" si="23"/>
        <v>4</v>
      </c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S331" s="22">
        <f t="shared" si="24"/>
        <v>14</v>
      </c>
    </row>
    <row r="332" spans="1:19" x14ac:dyDescent="0.25">
      <c r="A332" s="80">
        <f t="shared" si="21"/>
        <v>43431</v>
      </c>
      <c r="B332" s="78">
        <f t="shared" si="22"/>
        <v>11</v>
      </c>
      <c r="C332" s="78">
        <f t="shared" si="23"/>
        <v>4</v>
      </c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S332" s="22">
        <f t="shared" si="24"/>
        <v>14</v>
      </c>
    </row>
    <row r="333" spans="1:19" x14ac:dyDescent="0.25">
      <c r="A333" s="80">
        <f t="shared" si="21"/>
        <v>43432</v>
      </c>
      <c r="B333" s="78">
        <f t="shared" si="22"/>
        <v>11</v>
      </c>
      <c r="C333" s="78">
        <f t="shared" si="23"/>
        <v>4</v>
      </c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S333" s="22">
        <f t="shared" si="24"/>
        <v>14</v>
      </c>
    </row>
    <row r="334" spans="1:19" x14ac:dyDescent="0.25">
      <c r="A334" s="80">
        <f t="shared" si="21"/>
        <v>43433</v>
      </c>
      <c r="B334" s="78">
        <f t="shared" si="22"/>
        <v>11</v>
      </c>
      <c r="C334" s="78">
        <f t="shared" si="23"/>
        <v>4</v>
      </c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S334" s="22">
        <f t="shared" si="24"/>
        <v>14</v>
      </c>
    </row>
    <row r="335" spans="1:19" x14ac:dyDescent="0.25">
      <c r="A335" s="80">
        <f t="shared" si="21"/>
        <v>43434</v>
      </c>
      <c r="B335" s="78">
        <f t="shared" si="22"/>
        <v>11</v>
      </c>
      <c r="C335" s="78">
        <f t="shared" si="23"/>
        <v>4</v>
      </c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S335" s="22">
        <f t="shared" si="24"/>
        <v>14</v>
      </c>
    </row>
    <row r="336" spans="1:19" x14ac:dyDescent="0.25">
      <c r="A336" s="80">
        <f t="shared" si="21"/>
        <v>43435</v>
      </c>
      <c r="B336" s="78">
        <f t="shared" si="22"/>
        <v>12</v>
      </c>
      <c r="C336" s="78">
        <f>INT((MONTH(A336)+2)/3)</f>
        <v>4</v>
      </c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S336" s="22">
        <f t="shared" si="24"/>
        <v>14</v>
      </c>
    </row>
    <row r="337" spans="1:19" x14ac:dyDescent="0.25">
      <c r="A337" s="80">
        <f t="shared" si="21"/>
        <v>43436</v>
      </c>
      <c r="B337" s="78">
        <f t="shared" si="22"/>
        <v>12</v>
      </c>
      <c r="C337" s="78">
        <f t="shared" ref="C337:C367" si="25">INT((MONTH(A337)+2)/3)</f>
        <v>4</v>
      </c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S337" s="22">
        <f t="shared" si="24"/>
        <v>14</v>
      </c>
    </row>
    <row r="338" spans="1:19" x14ac:dyDescent="0.25">
      <c r="A338" s="80">
        <f t="shared" si="21"/>
        <v>43437</v>
      </c>
      <c r="B338" s="78">
        <f t="shared" si="22"/>
        <v>12</v>
      </c>
      <c r="C338" s="78">
        <f t="shared" si="25"/>
        <v>4</v>
      </c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S338" s="22">
        <f t="shared" si="24"/>
        <v>14</v>
      </c>
    </row>
    <row r="339" spans="1:19" x14ac:dyDescent="0.25">
      <c r="A339" s="80">
        <f t="shared" si="21"/>
        <v>43438</v>
      </c>
      <c r="B339" s="78">
        <f t="shared" si="22"/>
        <v>12</v>
      </c>
      <c r="C339" s="78">
        <f t="shared" si="25"/>
        <v>4</v>
      </c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S339" s="22">
        <f t="shared" si="24"/>
        <v>14</v>
      </c>
    </row>
    <row r="340" spans="1:19" x14ac:dyDescent="0.25">
      <c r="A340" s="80">
        <f t="shared" si="21"/>
        <v>43439</v>
      </c>
      <c r="B340" s="78">
        <f t="shared" si="22"/>
        <v>12</v>
      </c>
      <c r="C340" s="78">
        <f t="shared" si="25"/>
        <v>4</v>
      </c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S340" s="22">
        <f t="shared" si="24"/>
        <v>14</v>
      </c>
    </row>
    <row r="341" spans="1:19" x14ac:dyDescent="0.25">
      <c r="A341" s="80">
        <f t="shared" si="21"/>
        <v>43440</v>
      </c>
      <c r="B341" s="78">
        <f t="shared" si="22"/>
        <v>12</v>
      </c>
      <c r="C341" s="78">
        <f t="shared" si="25"/>
        <v>4</v>
      </c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S341" s="22">
        <f t="shared" si="24"/>
        <v>14</v>
      </c>
    </row>
    <row r="342" spans="1:19" x14ac:dyDescent="0.25">
      <c r="A342" s="80">
        <f t="shared" si="21"/>
        <v>43441</v>
      </c>
      <c r="B342" s="78">
        <f t="shared" si="22"/>
        <v>12</v>
      </c>
      <c r="C342" s="78">
        <f t="shared" si="25"/>
        <v>4</v>
      </c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S342" s="22">
        <f t="shared" si="24"/>
        <v>14</v>
      </c>
    </row>
    <row r="343" spans="1:19" x14ac:dyDescent="0.25">
      <c r="A343" s="80">
        <f t="shared" si="21"/>
        <v>43442</v>
      </c>
      <c r="B343" s="78">
        <f t="shared" si="22"/>
        <v>12</v>
      </c>
      <c r="C343" s="78">
        <f t="shared" si="25"/>
        <v>4</v>
      </c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S343" s="22">
        <f t="shared" si="24"/>
        <v>14</v>
      </c>
    </row>
    <row r="344" spans="1:19" x14ac:dyDescent="0.25">
      <c r="A344" s="80">
        <f t="shared" si="21"/>
        <v>43443</v>
      </c>
      <c r="B344" s="78">
        <f t="shared" si="22"/>
        <v>12</v>
      </c>
      <c r="C344" s="78">
        <f t="shared" si="25"/>
        <v>4</v>
      </c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S344" s="22">
        <f t="shared" si="24"/>
        <v>14</v>
      </c>
    </row>
    <row r="345" spans="1:19" x14ac:dyDescent="0.25">
      <c r="A345" s="80">
        <f t="shared" si="21"/>
        <v>43444</v>
      </c>
      <c r="B345" s="78">
        <f t="shared" si="22"/>
        <v>12</v>
      </c>
      <c r="C345" s="78">
        <f t="shared" si="25"/>
        <v>4</v>
      </c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S345" s="22">
        <f t="shared" si="24"/>
        <v>14</v>
      </c>
    </row>
    <row r="346" spans="1:19" x14ac:dyDescent="0.25">
      <c r="A346" s="80">
        <f t="shared" si="21"/>
        <v>43445</v>
      </c>
      <c r="B346" s="78">
        <f t="shared" si="22"/>
        <v>12</v>
      </c>
      <c r="C346" s="78">
        <f t="shared" si="25"/>
        <v>4</v>
      </c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S346" s="22">
        <f t="shared" si="24"/>
        <v>14</v>
      </c>
    </row>
    <row r="347" spans="1:19" x14ac:dyDescent="0.25">
      <c r="A347" s="80">
        <f t="shared" si="21"/>
        <v>43446</v>
      </c>
      <c r="B347" s="78">
        <f t="shared" si="22"/>
        <v>12</v>
      </c>
      <c r="C347" s="78">
        <f t="shared" si="25"/>
        <v>4</v>
      </c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S347" s="22">
        <f t="shared" si="24"/>
        <v>14</v>
      </c>
    </row>
    <row r="348" spans="1:19" x14ac:dyDescent="0.25">
      <c r="A348" s="80">
        <f t="shared" ref="A348:A366" si="26">A347+1</f>
        <v>43447</v>
      </c>
      <c r="B348" s="78">
        <f t="shared" si="22"/>
        <v>12</v>
      </c>
      <c r="C348" s="78">
        <f t="shared" si="25"/>
        <v>4</v>
      </c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S348" s="22">
        <f t="shared" si="24"/>
        <v>14</v>
      </c>
    </row>
    <row r="349" spans="1:19" x14ac:dyDescent="0.25">
      <c r="A349" s="80">
        <f t="shared" si="26"/>
        <v>43448</v>
      </c>
      <c r="B349" s="78">
        <f t="shared" si="22"/>
        <v>12</v>
      </c>
      <c r="C349" s="78">
        <f t="shared" si="25"/>
        <v>4</v>
      </c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S349" s="22">
        <f t="shared" si="24"/>
        <v>14</v>
      </c>
    </row>
    <row r="350" spans="1:19" x14ac:dyDescent="0.25">
      <c r="A350" s="80">
        <f t="shared" si="26"/>
        <v>43449</v>
      </c>
      <c r="B350" s="78">
        <f t="shared" si="22"/>
        <v>12</v>
      </c>
      <c r="C350" s="78">
        <f t="shared" si="25"/>
        <v>4</v>
      </c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S350" s="22">
        <f t="shared" si="24"/>
        <v>14</v>
      </c>
    </row>
    <row r="351" spans="1:19" x14ac:dyDescent="0.25">
      <c r="A351" s="80">
        <f t="shared" si="26"/>
        <v>43450</v>
      </c>
      <c r="B351" s="78">
        <f t="shared" si="22"/>
        <v>12</v>
      </c>
      <c r="C351" s="78">
        <f t="shared" si="25"/>
        <v>4</v>
      </c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S351" s="22">
        <f t="shared" si="24"/>
        <v>14</v>
      </c>
    </row>
    <row r="352" spans="1:19" x14ac:dyDescent="0.25">
      <c r="A352" s="80">
        <f t="shared" si="26"/>
        <v>43451</v>
      </c>
      <c r="B352" s="78">
        <f t="shared" si="22"/>
        <v>12</v>
      </c>
      <c r="C352" s="78">
        <f t="shared" si="25"/>
        <v>4</v>
      </c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S352" s="22">
        <f t="shared" si="24"/>
        <v>14</v>
      </c>
    </row>
    <row r="353" spans="1:19" x14ac:dyDescent="0.25">
      <c r="A353" s="80">
        <f t="shared" si="26"/>
        <v>43452</v>
      </c>
      <c r="B353" s="78">
        <f t="shared" si="22"/>
        <v>12</v>
      </c>
      <c r="C353" s="78">
        <f t="shared" si="25"/>
        <v>4</v>
      </c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S353" s="22">
        <f t="shared" si="24"/>
        <v>14</v>
      </c>
    </row>
    <row r="354" spans="1:19" x14ac:dyDescent="0.25">
      <c r="A354" s="80">
        <f t="shared" si="26"/>
        <v>43453</v>
      </c>
      <c r="B354" s="78">
        <f t="shared" si="22"/>
        <v>12</v>
      </c>
      <c r="C354" s="78">
        <f t="shared" si="25"/>
        <v>4</v>
      </c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S354" s="22">
        <f t="shared" si="24"/>
        <v>14</v>
      </c>
    </row>
    <row r="355" spans="1:19" x14ac:dyDescent="0.25">
      <c r="A355" s="80">
        <f t="shared" si="26"/>
        <v>43454</v>
      </c>
      <c r="B355" s="78">
        <f t="shared" si="22"/>
        <v>12</v>
      </c>
      <c r="C355" s="78">
        <f t="shared" si="25"/>
        <v>4</v>
      </c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S355" s="22">
        <f t="shared" si="24"/>
        <v>14</v>
      </c>
    </row>
    <row r="356" spans="1:19" x14ac:dyDescent="0.25">
      <c r="A356" s="80">
        <f t="shared" si="26"/>
        <v>43455</v>
      </c>
      <c r="B356" s="78">
        <f t="shared" si="22"/>
        <v>12</v>
      </c>
      <c r="C356" s="78">
        <f t="shared" si="25"/>
        <v>4</v>
      </c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S356" s="22">
        <f t="shared" si="24"/>
        <v>14</v>
      </c>
    </row>
    <row r="357" spans="1:19" x14ac:dyDescent="0.25">
      <c r="A357" s="80">
        <f t="shared" si="26"/>
        <v>43456</v>
      </c>
      <c r="B357" s="78">
        <f t="shared" si="22"/>
        <v>12</v>
      </c>
      <c r="C357" s="78">
        <f t="shared" si="25"/>
        <v>4</v>
      </c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S357" s="22">
        <f t="shared" si="24"/>
        <v>14</v>
      </c>
    </row>
    <row r="358" spans="1:19" x14ac:dyDescent="0.25">
      <c r="A358" s="80">
        <f t="shared" si="26"/>
        <v>43457</v>
      </c>
      <c r="B358" s="78">
        <f t="shared" si="22"/>
        <v>12</v>
      </c>
      <c r="C358" s="78">
        <f t="shared" si="25"/>
        <v>4</v>
      </c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S358" s="22">
        <f t="shared" si="24"/>
        <v>14</v>
      </c>
    </row>
    <row r="359" spans="1:19" x14ac:dyDescent="0.25">
      <c r="A359" s="80">
        <f t="shared" si="26"/>
        <v>43458</v>
      </c>
      <c r="B359" s="78">
        <f t="shared" si="22"/>
        <v>12</v>
      </c>
      <c r="C359" s="78">
        <f t="shared" si="25"/>
        <v>4</v>
      </c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S359" s="22">
        <f t="shared" si="24"/>
        <v>14</v>
      </c>
    </row>
    <row r="360" spans="1:19" x14ac:dyDescent="0.25">
      <c r="A360" s="80">
        <f t="shared" si="26"/>
        <v>43459</v>
      </c>
      <c r="B360" s="78">
        <f t="shared" si="22"/>
        <v>12</v>
      </c>
      <c r="C360" s="78">
        <f t="shared" si="25"/>
        <v>4</v>
      </c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S360" s="22">
        <f t="shared" si="24"/>
        <v>14</v>
      </c>
    </row>
    <row r="361" spans="1:19" x14ac:dyDescent="0.25">
      <c r="A361" s="80">
        <f t="shared" si="26"/>
        <v>43460</v>
      </c>
      <c r="B361" s="78">
        <f t="shared" ref="B361:B367" si="27">MONTH(A361)</f>
        <v>12</v>
      </c>
      <c r="C361" s="78">
        <f t="shared" si="25"/>
        <v>4</v>
      </c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S361" s="22">
        <f t="shared" si="24"/>
        <v>14</v>
      </c>
    </row>
    <row r="362" spans="1:19" x14ac:dyDescent="0.25">
      <c r="A362" s="80">
        <f t="shared" si="26"/>
        <v>43461</v>
      </c>
      <c r="B362" s="78">
        <f t="shared" si="27"/>
        <v>12</v>
      </c>
      <c r="C362" s="78">
        <f t="shared" si="25"/>
        <v>4</v>
      </c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S362" s="22">
        <f t="shared" si="24"/>
        <v>14</v>
      </c>
    </row>
    <row r="363" spans="1:19" x14ac:dyDescent="0.25">
      <c r="A363" s="80">
        <f t="shared" si="26"/>
        <v>43462</v>
      </c>
      <c r="B363" s="78">
        <f t="shared" si="27"/>
        <v>12</v>
      </c>
      <c r="C363" s="78">
        <f t="shared" si="25"/>
        <v>4</v>
      </c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S363" s="22">
        <f t="shared" si="24"/>
        <v>14</v>
      </c>
    </row>
    <row r="364" spans="1:19" x14ac:dyDescent="0.25">
      <c r="A364" s="80">
        <f t="shared" si="26"/>
        <v>43463</v>
      </c>
      <c r="B364" s="78">
        <f t="shared" si="27"/>
        <v>12</v>
      </c>
      <c r="C364" s="78">
        <f t="shared" si="25"/>
        <v>4</v>
      </c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S364" s="22">
        <f t="shared" si="24"/>
        <v>14</v>
      </c>
    </row>
    <row r="365" spans="1:19" x14ac:dyDescent="0.25">
      <c r="A365" s="80">
        <f t="shared" si="26"/>
        <v>43464</v>
      </c>
      <c r="B365" s="78">
        <f t="shared" si="27"/>
        <v>12</v>
      </c>
      <c r="C365" s="78">
        <f t="shared" si="25"/>
        <v>4</v>
      </c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S365" s="22">
        <f t="shared" si="24"/>
        <v>14</v>
      </c>
    </row>
    <row r="366" spans="1:19" x14ac:dyDescent="0.25">
      <c r="A366" s="80">
        <f t="shared" si="26"/>
        <v>43465</v>
      </c>
      <c r="B366" s="78">
        <f t="shared" si="27"/>
        <v>12</v>
      </c>
      <c r="C366" s="78">
        <f t="shared" si="25"/>
        <v>4</v>
      </c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S366" s="22">
        <f t="shared" si="24"/>
        <v>14</v>
      </c>
    </row>
    <row r="367" spans="1:19" x14ac:dyDescent="0.25">
      <c r="A367" s="82" t="str">
        <f>IF(YEAR(A366+1)=YEAR(A366),A366+1," ")</f>
        <v xml:space="preserve"> </v>
      </c>
      <c r="B367" s="78" t="e">
        <f t="shared" si="27"/>
        <v>#VALUE!</v>
      </c>
      <c r="C367" s="78" t="e">
        <f t="shared" si="25"/>
        <v>#VALUE!</v>
      </c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</row>
    <row r="369" spans="1:31" x14ac:dyDescent="0.25">
      <c r="B369" s="39"/>
      <c r="C369" s="39"/>
    </row>
    <row r="370" spans="1:31" x14ac:dyDescent="0.25">
      <c r="A370" s="50" t="s">
        <v>142</v>
      </c>
      <c r="B370" s="39">
        <v>1</v>
      </c>
      <c r="C370" s="39">
        <v>1</v>
      </c>
      <c r="D370" s="83">
        <f>COUNTIF(D$2:D$367,$A370)</f>
        <v>0</v>
      </c>
      <c r="E370" s="83">
        <f t="shared" ref="E370:Q370" si="28">COUNTIF(E$2:E$367,$A370)</f>
        <v>0</v>
      </c>
      <c r="F370" s="83">
        <f t="shared" si="28"/>
        <v>0</v>
      </c>
      <c r="G370" s="83">
        <f t="shared" si="28"/>
        <v>0</v>
      </c>
      <c r="H370" s="83">
        <f t="shared" si="28"/>
        <v>0</v>
      </c>
      <c r="I370" s="83">
        <f t="shared" si="28"/>
        <v>0</v>
      </c>
      <c r="J370" s="83">
        <f t="shared" si="28"/>
        <v>0</v>
      </c>
      <c r="K370" s="83">
        <f t="shared" si="28"/>
        <v>0</v>
      </c>
      <c r="L370" s="83">
        <f t="shared" si="28"/>
        <v>0</v>
      </c>
      <c r="M370" s="83">
        <f t="shared" si="28"/>
        <v>0</v>
      </c>
      <c r="N370" s="83">
        <f t="shared" si="28"/>
        <v>0</v>
      </c>
      <c r="O370" s="83">
        <f t="shared" si="28"/>
        <v>0</v>
      </c>
      <c r="P370" s="83">
        <f t="shared" si="28"/>
        <v>0</v>
      </c>
      <c r="Q370" s="83">
        <f t="shared" si="28"/>
        <v>0</v>
      </c>
      <c r="R370" s="41"/>
      <c r="S370" s="41">
        <f>SUM(D370:Q370)</f>
        <v>0</v>
      </c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</row>
    <row r="371" spans="1:31" x14ac:dyDescent="0.25">
      <c r="A371" s="50" t="s">
        <v>26</v>
      </c>
      <c r="B371" s="39">
        <v>1</v>
      </c>
      <c r="C371" s="39">
        <v>1</v>
      </c>
      <c r="D371" s="83">
        <f t="shared" ref="D371:Q377" si="29">COUNTIF(D$2:D$367,$A371)</f>
        <v>0</v>
      </c>
      <c r="E371" s="83">
        <f t="shared" si="29"/>
        <v>0</v>
      </c>
      <c r="F371" s="83">
        <f t="shared" si="29"/>
        <v>0</v>
      </c>
      <c r="G371" s="83">
        <f t="shared" si="29"/>
        <v>0</v>
      </c>
      <c r="H371" s="83">
        <f t="shared" si="29"/>
        <v>0</v>
      </c>
      <c r="I371" s="83">
        <f t="shared" si="29"/>
        <v>0</v>
      </c>
      <c r="J371" s="83">
        <f t="shared" si="29"/>
        <v>0</v>
      </c>
      <c r="K371" s="83">
        <f t="shared" si="29"/>
        <v>0</v>
      </c>
      <c r="L371" s="83">
        <f t="shared" si="29"/>
        <v>0</v>
      </c>
      <c r="M371" s="83">
        <f t="shared" si="29"/>
        <v>0</v>
      </c>
      <c r="N371" s="83">
        <f t="shared" si="29"/>
        <v>0</v>
      </c>
      <c r="O371" s="83">
        <f t="shared" si="29"/>
        <v>0</v>
      </c>
      <c r="P371" s="83">
        <f t="shared" si="29"/>
        <v>0</v>
      </c>
      <c r="Q371" s="83">
        <f t="shared" si="29"/>
        <v>0</v>
      </c>
      <c r="R371" s="41"/>
      <c r="S371" s="41">
        <f t="shared" ref="S371:S377" si="30">SUM(D371:Q371)</f>
        <v>0</v>
      </c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</row>
    <row r="372" spans="1:31" x14ac:dyDescent="0.25">
      <c r="A372" s="50" t="s">
        <v>135</v>
      </c>
      <c r="B372" s="39">
        <v>1</v>
      </c>
      <c r="C372" s="39">
        <v>1</v>
      </c>
      <c r="D372" s="83">
        <f t="shared" si="29"/>
        <v>0</v>
      </c>
      <c r="E372" s="83">
        <f t="shared" si="29"/>
        <v>0</v>
      </c>
      <c r="F372" s="83">
        <f t="shared" si="29"/>
        <v>0</v>
      </c>
      <c r="G372" s="83">
        <f t="shared" si="29"/>
        <v>0</v>
      </c>
      <c r="H372" s="83">
        <f t="shared" si="29"/>
        <v>0</v>
      </c>
      <c r="I372" s="83">
        <f t="shared" si="29"/>
        <v>0</v>
      </c>
      <c r="J372" s="83">
        <f t="shared" si="29"/>
        <v>0</v>
      </c>
      <c r="K372" s="83">
        <f t="shared" si="29"/>
        <v>0</v>
      </c>
      <c r="L372" s="83">
        <f t="shared" si="29"/>
        <v>0</v>
      </c>
      <c r="M372" s="83">
        <f t="shared" si="29"/>
        <v>0</v>
      </c>
      <c r="N372" s="83">
        <f t="shared" si="29"/>
        <v>0</v>
      </c>
      <c r="O372" s="83">
        <f t="shared" si="29"/>
        <v>0</v>
      </c>
      <c r="P372" s="83">
        <f t="shared" si="29"/>
        <v>0</v>
      </c>
      <c r="Q372" s="83">
        <f t="shared" si="29"/>
        <v>0</v>
      </c>
      <c r="R372" s="41"/>
      <c r="S372" s="41">
        <f t="shared" si="30"/>
        <v>0</v>
      </c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</row>
    <row r="373" spans="1:31" x14ac:dyDescent="0.25">
      <c r="A373" s="50" t="s">
        <v>136</v>
      </c>
      <c r="B373" s="39">
        <v>1</v>
      </c>
      <c r="C373" s="39">
        <v>1</v>
      </c>
      <c r="D373" s="83">
        <f t="shared" si="29"/>
        <v>0</v>
      </c>
      <c r="E373" s="83">
        <f t="shared" si="29"/>
        <v>0</v>
      </c>
      <c r="F373" s="83">
        <f t="shared" si="29"/>
        <v>0</v>
      </c>
      <c r="G373" s="83">
        <f t="shared" si="29"/>
        <v>0</v>
      </c>
      <c r="H373" s="83">
        <f t="shared" si="29"/>
        <v>0</v>
      </c>
      <c r="I373" s="83">
        <f t="shared" si="29"/>
        <v>0</v>
      </c>
      <c r="J373" s="83">
        <f t="shared" si="29"/>
        <v>0</v>
      </c>
      <c r="K373" s="83">
        <f t="shared" si="29"/>
        <v>0</v>
      </c>
      <c r="L373" s="83">
        <f t="shared" si="29"/>
        <v>0</v>
      </c>
      <c r="M373" s="83">
        <f t="shared" si="29"/>
        <v>0</v>
      </c>
      <c r="N373" s="83">
        <f t="shared" si="29"/>
        <v>0</v>
      </c>
      <c r="O373" s="83">
        <f t="shared" si="29"/>
        <v>0</v>
      </c>
      <c r="P373" s="83">
        <f t="shared" si="29"/>
        <v>0</v>
      </c>
      <c r="Q373" s="83">
        <f t="shared" si="29"/>
        <v>0</v>
      </c>
      <c r="R373" s="41"/>
      <c r="S373" s="41">
        <f t="shared" si="30"/>
        <v>0</v>
      </c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</row>
    <row r="374" spans="1:31" x14ac:dyDescent="0.25">
      <c r="A374" s="50" t="s">
        <v>79</v>
      </c>
      <c r="B374" s="39">
        <v>1</v>
      </c>
      <c r="C374" s="39">
        <v>1</v>
      </c>
      <c r="D374" s="83">
        <f t="shared" si="29"/>
        <v>0</v>
      </c>
      <c r="E374" s="83">
        <f t="shared" si="29"/>
        <v>0</v>
      </c>
      <c r="F374" s="83">
        <f t="shared" si="29"/>
        <v>0</v>
      </c>
      <c r="G374" s="83">
        <f t="shared" si="29"/>
        <v>0</v>
      </c>
      <c r="H374" s="83">
        <f t="shared" si="29"/>
        <v>0</v>
      </c>
      <c r="I374" s="83">
        <f t="shared" si="29"/>
        <v>0</v>
      </c>
      <c r="J374" s="83">
        <f t="shared" si="29"/>
        <v>0</v>
      </c>
      <c r="K374" s="83">
        <f t="shared" si="29"/>
        <v>0</v>
      </c>
      <c r="L374" s="83">
        <f t="shared" si="29"/>
        <v>0</v>
      </c>
      <c r="M374" s="83">
        <f t="shared" si="29"/>
        <v>0</v>
      </c>
      <c r="N374" s="83">
        <f t="shared" si="29"/>
        <v>0</v>
      </c>
      <c r="O374" s="83">
        <f t="shared" si="29"/>
        <v>0</v>
      </c>
      <c r="P374" s="83">
        <f t="shared" si="29"/>
        <v>0</v>
      </c>
      <c r="Q374" s="83">
        <f t="shared" si="29"/>
        <v>0</v>
      </c>
      <c r="R374" s="41"/>
      <c r="S374" s="41">
        <f t="shared" si="30"/>
        <v>0</v>
      </c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</row>
    <row r="375" spans="1:31" x14ac:dyDescent="0.25">
      <c r="A375" s="50" t="s">
        <v>160</v>
      </c>
      <c r="B375" s="39">
        <v>1</v>
      </c>
      <c r="C375" s="39">
        <v>1</v>
      </c>
      <c r="D375" s="83">
        <f t="shared" si="29"/>
        <v>0</v>
      </c>
      <c r="E375" s="83">
        <f t="shared" si="29"/>
        <v>0</v>
      </c>
      <c r="F375" s="83">
        <f t="shared" si="29"/>
        <v>0</v>
      </c>
      <c r="G375" s="83">
        <f t="shared" si="29"/>
        <v>0</v>
      </c>
      <c r="H375" s="83">
        <f t="shared" si="29"/>
        <v>0</v>
      </c>
      <c r="I375" s="83">
        <f t="shared" si="29"/>
        <v>0</v>
      </c>
      <c r="J375" s="83">
        <f t="shared" si="29"/>
        <v>0</v>
      </c>
      <c r="K375" s="83">
        <f t="shared" si="29"/>
        <v>0</v>
      </c>
      <c r="L375" s="83">
        <f t="shared" si="29"/>
        <v>0</v>
      </c>
      <c r="M375" s="83">
        <f t="shared" si="29"/>
        <v>0</v>
      </c>
      <c r="N375" s="83">
        <f t="shared" si="29"/>
        <v>0</v>
      </c>
      <c r="O375" s="83">
        <f t="shared" si="29"/>
        <v>0</v>
      </c>
      <c r="P375" s="83">
        <f t="shared" si="29"/>
        <v>0</v>
      </c>
      <c r="Q375" s="83">
        <f t="shared" si="29"/>
        <v>0</v>
      </c>
      <c r="R375" s="41"/>
      <c r="S375" s="41">
        <f t="shared" si="30"/>
        <v>0</v>
      </c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</row>
    <row r="376" spans="1:31" x14ac:dyDescent="0.25">
      <c r="A376" s="50" t="s">
        <v>138</v>
      </c>
      <c r="B376" s="39">
        <v>1</v>
      </c>
      <c r="C376" s="39">
        <v>1</v>
      </c>
      <c r="D376" s="83">
        <f t="shared" si="29"/>
        <v>0</v>
      </c>
      <c r="E376" s="83">
        <f t="shared" si="29"/>
        <v>0</v>
      </c>
      <c r="F376" s="83">
        <f t="shared" si="29"/>
        <v>0</v>
      </c>
      <c r="G376" s="83">
        <f t="shared" si="29"/>
        <v>0</v>
      </c>
      <c r="H376" s="83">
        <f t="shared" si="29"/>
        <v>0</v>
      </c>
      <c r="I376" s="83">
        <f t="shared" si="29"/>
        <v>0</v>
      </c>
      <c r="J376" s="83">
        <f t="shared" si="29"/>
        <v>0</v>
      </c>
      <c r="K376" s="83">
        <f t="shared" si="29"/>
        <v>0</v>
      </c>
      <c r="L376" s="83">
        <f t="shared" si="29"/>
        <v>0</v>
      </c>
      <c r="M376" s="83">
        <f t="shared" si="29"/>
        <v>0</v>
      </c>
      <c r="N376" s="83">
        <f t="shared" si="29"/>
        <v>0</v>
      </c>
      <c r="O376" s="83">
        <f t="shared" si="29"/>
        <v>0</v>
      </c>
      <c r="P376" s="83">
        <f t="shared" si="29"/>
        <v>0</v>
      </c>
      <c r="Q376" s="83">
        <f t="shared" si="29"/>
        <v>0</v>
      </c>
      <c r="R376" s="41"/>
      <c r="S376" s="41">
        <f t="shared" si="30"/>
        <v>0</v>
      </c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</row>
    <row r="377" spans="1:31" x14ac:dyDescent="0.25">
      <c r="A377" s="50" t="s">
        <v>137</v>
      </c>
      <c r="B377" s="39">
        <v>1</v>
      </c>
      <c r="C377" s="39">
        <v>1</v>
      </c>
      <c r="D377" s="83">
        <f t="shared" si="29"/>
        <v>0</v>
      </c>
      <c r="E377" s="83">
        <f t="shared" si="29"/>
        <v>0</v>
      </c>
      <c r="F377" s="83">
        <f t="shared" si="29"/>
        <v>0</v>
      </c>
      <c r="G377" s="83">
        <f t="shared" si="29"/>
        <v>0</v>
      </c>
      <c r="H377" s="83">
        <f t="shared" si="29"/>
        <v>0</v>
      </c>
      <c r="I377" s="83">
        <f t="shared" si="29"/>
        <v>0</v>
      </c>
      <c r="J377" s="83">
        <f t="shared" si="29"/>
        <v>0</v>
      </c>
      <c r="K377" s="83">
        <f t="shared" si="29"/>
        <v>0</v>
      </c>
      <c r="L377" s="83">
        <f t="shared" si="29"/>
        <v>0</v>
      </c>
      <c r="M377" s="83">
        <f t="shared" si="29"/>
        <v>0</v>
      </c>
      <c r="N377" s="83">
        <f t="shared" si="29"/>
        <v>0</v>
      </c>
      <c r="O377" s="83">
        <f t="shared" si="29"/>
        <v>0</v>
      </c>
      <c r="P377" s="83">
        <f t="shared" si="29"/>
        <v>0</v>
      </c>
      <c r="Q377" s="83">
        <f t="shared" si="29"/>
        <v>0</v>
      </c>
      <c r="R377" s="41"/>
      <c r="S377" s="41">
        <f t="shared" si="30"/>
        <v>0</v>
      </c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</row>
  </sheetData>
  <autoFilter ref="A1:C367"/>
  <conditionalFormatting sqref="A2:A367">
    <cfRule type="expression" dxfId="3" priority="3" stopIfTrue="1">
      <formula>SUMPRODUCT(($A2&gt;=DVac)*($A2&lt;=FVac))&gt;0</formula>
    </cfRule>
  </conditionalFormatting>
  <conditionalFormatting sqref="A1:Q367">
    <cfRule type="expression" dxfId="2" priority="2" stopIfTrue="1">
      <formula>COUNTIF(Feries,$A1)&gt;0</formula>
    </cfRule>
    <cfRule type="expression" dxfId="1" priority="1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0</xdr:colOff>
                <xdr:row>0</xdr:row>
                <xdr:rowOff>1933575</xdr:rowOff>
              </from>
              <to>
                <xdr:col>0</xdr:col>
                <xdr:colOff>1228725</xdr:colOff>
                <xdr:row>1</xdr:row>
                <xdr:rowOff>9525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1228725</xdr:colOff>
                <xdr:row>0</xdr:row>
                <xdr:rowOff>1933575</xdr:rowOff>
              </from>
              <to>
                <xdr:col>3</xdr:col>
                <xdr:colOff>0</xdr:colOff>
                <xdr:row>1</xdr:row>
                <xdr:rowOff>9525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Galopin">
            <anchor moveWithCells="1" sizeWithCells="1">
              <from>
                <xdr:col>30</xdr:col>
                <xdr:colOff>123825</xdr:colOff>
                <xdr:row>0</xdr:row>
                <xdr:rowOff>876300</xdr:rowOff>
              </from>
              <to>
                <xdr:col>31</xdr:col>
                <xdr:colOff>47625</xdr:colOff>
                <xdr:row>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FWE">
            <anchor moveWithCells="1" sizeWithCells="1">
              <from>
                <xdr:col>30</xdr:col>
                <xdr:colOff>85725</xdr:colOff>
                <xdr:row>0</xdr:row>
                <xdr:rowOff>200025</xdr:rowOff>
              </from>
              <to>
                <xdr:col>31</xdr:col>
                <xdr:colOff>0</xdr:colOff>
                <xdr:row>0</xdr:row>
                <xdr:rowOff>542925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CN56"/>
  <sheetViews>
    <sheetView showGridLines="0" workbookViewId="0">
      <pane ySplit="1" topLeftCell="A2" activePane="bottomLeft" state="frozenSplit"/>
      <selection activeCell="H15" sqref="H15"/>
      <selection pane="bottomLeft" activeCell="AJ22" sqref="AJ22"/>
    </sheetView>
  </sheetViews>
  <sheetFormatPr baseColWidth="10" defaultColWidth="11.42578125" defaultRowHeight="15" x14ac:dyDescent="0.25"/>
  <cols>
    <col min="1" max="1" width="8.5703125" style="5" hidden="1" customWidth="1"/>
    <col min="2" max="2" width="2.5703125" style="22" hidden="1" customWidth="1"/>
    <col min="3" max="3" width="20.28515625" hidden="1" customWidth="1"/>
    <col min="4" max="4" width="16.140625" hidden="1" customWidth="1"/>
    <col min="5" max="5" width="2.5703125" style="22" hidden="1" customWidth="1"/>
    <col min="6" max="6" width="6.140625" style="30" hidden="1" customWidth="1"/>
    <col min="7" max="7" width="2.5703125" style="22" hidden="1" customWidth="1"/>
    <col min="8" max="8" width="11.5703125" style="20" hidden="1" customWidth="1"/>
    <col min="9" max="9" width="2.5703125" style="22" hidden="1" customWidth="1"/>
    <col min="10" max="10" width="9.140625" style="20" hidden="1" customWidth="1"/>
    <col min="11" max="11" width="2.5703125" style="22" hidden="1" customWidth="1"/>
    <col min="12" max="12" width="7.7109375" style="20" hidden="1" customWidth="1"/>
    <col min="13" max="13" width="15.28515625" style="20" hidden="1" customWidth="1"/>
    <col min="14" max="14" width="7.5703125" style="20" hidden="1" customWidth="1"/>
    <col min="15" max="15" width="21" style="20" hidden="1" customWidth="1"/>
    <col min="16" max="16" width="2.5703125" hidden="1" customWidth="1"/>
    <col min="17" max="17" width="10.140625" hidden="1" customWidth="1"/>
    <col min="18" max="18" width="2.5703125" style="22" hidden="1" customWidth="1"/>
    <col min="19" max="19" width="16.85546875" style="9" hidden="1" customWidth="1"/>
    <col min="20" max="20" width="14.42578125" style="9" hidden="1" customWidth="1"/>
    <col min="21" max="21" width="10.42578125" style="20" hidden="1" customWidth="1"/>
    <col min="22" max="22" width="2.5703125" hidden="1" customWidth="1"/>
    <col min="23" max="23" width="3.85546875" customWidth="1"/>
    <col min="24" max="24" width="12.42578125" customWidth="1"/>
    <col min="25" max="25" width="2.5703125" style="7" customWidth="1"/>
    <col min="26" max="26" width="3.85546875" style="11" customWidth="1"/>
    <col min="27" max="27" width="23.42578125" customWidth="1"/>
    <col min="28" max="28" width="2.5703125" style="22" customWidth="1"/>
    <col min="29" max="29" width="4.140625" style="11" customWidth="1"/>
    <col min="30" max="30" width="10.42578125" style="20" customWidth="1"/>
    <col min="31" max="31" width="2.5703125" style="20" customWidth="1"/>
    <col min="32" max="32" width="4.140625" style="20" bestFit="1" customWidth="1"/>
    <col min="33" max="33" width="10.28515625" customWidth="1"/>
    <col min="34" max="34" width="2.5703125" customWidth="1"/>
    <col min="35" max="35" width="4.85546875" bestFit="1" customWidth="1"/>
    <col min="36" max="36" width="22.5703125" bestFit="1" customWidth="1"/>
    <col min="37" max="37" width="2.5703125" style="22" customWidth="1"/>
    <col min="38" max="38" width="11.42578125" style="11"/>
    <col min="39" max="39" width="11.42578125" style="20"/>
    <col min="40" max="40" width="2.5703125" customWidth="1"/>
    <col min="41" max="41" width="4.140625" style="20" bestFit="1" customWidth="1"/>
    <col min="43" max="43" width="2.5703125" style="20" customWidth="1"/>
    <col min="44" max="44" width="11.42578125" style="20"/>
    <col min="45" max="45" width="19.42578125" style="20" bestFit="1" customWidth="1"/>
    <col min="46" max="46" width="2.5703125" style="22" customWidth="1"/>
    <col min="47" max="47" width="5" style="11" bestFit="1" customWidth="1"/>
    <col min="48" max="48" width="18.42578125" style="20" bestFit="1" customWidth="1"/>
    <col min="49" max="49" width="2.5703125" customWidth="1"/>
    <col min="50" max="50" width="5.140625" style="20" bestFit="1" customWidth="1"/>
    <col min="51" max="51" width="18.28515625" bestFit="1" customWidth="1"/>
    <col min="52" max="52" width="2.5703125" style="20" customWidth="1"/>
    <col min="53" max="53" width="4.85546875" style="20" bestFit="1" customWidth="1"/>
    <col min="54" max="54" width="11.42578125" style="20"/>
    <col min="55" max="55" width="2.5703125" style="22" customWidth="1"/>
    <col min="56" max="56" width="5" style="11" bestFit="1" customWidth="1"/>
    <col min="57" max="57" width="11.42578125" style="20"/>
    <col min="58" max="58" width="2.5703125" style="22" customWidth="1"/>
    <col min="59" max="59" width="5.140625" style="20" bestFit="1" customWidth="1"/>
    <col min="61" max="61" width="2.5703125" style="22" customWidth="1"/>
    <col min="62" max="62" width="3.85546875" style="22" bestFit="1" customWidth="1"/>
    <col min="64" max="64" width="2.5703125" style="22" customWidth="1"/>
    <col min="65" max="65" width="5" style="11" bestFit="1" customWidth="1"/>
    <col min="66" max="66" width="11.42578125" style="20"/>
    <col min="67" max="67" width="2.5703125" style="22" customWidth="1"/>
    <col min="68" max="68" width="5.140625" style="11" bestFit="1" customWidth="1"/>
    <col min="69" max="69" width="6.7109375" bestFit="1" customWidth="1"/>
    <col min="70" max="70" width="2.5703125" style="22" customWidth="1"/>
  </cols>
  <sheetData>
    <row r="1" spans="1:92" s="5" customFormat="1" ht="81.75" customHeight="1" x14ac:dyDescent="0.25">
      <c r="A1" s="10" t="s">
        <v>0</v>
      </c>
      <c r="B1" s="25"/>
      <c r="D1" s="1" t="s">
        <v>144</v>
      </c>
      <c r="E1" s="25"/>
      <c r="F1" s="29" t="s">
        <v>0</v>
      </c>
      <c r="G1" s="25"/>
      <c r="H1" s="19" t="s">
        <v>134</v>
      </c>
      <c r="I1" s="25"/>
      <c r="J1" s="19" t="s">
        <v>81</v>
      </c>
      <c r="K1" s="25"/>
      <c r="L1" s="19" t="s">
        <v>119</v>
      </c>
      <c r="M1" s="19" t="s">
        <v>120</v>
      </c>
      <c r="N1" s="19" t="s">
        <v>121</v>
      </c>
      <c r="O1" s="5" t="s">
        <v>122</v>
      </c>
      <c r="P1" s="4"/>
      <c r="Q1" s="10" t="s">
        <v>25</v>
      </c>
      <c r="R1" s="25"/>
      <c r="S1" s="26"/>
      <c r="T1" s="2" t="s">
        <v>75</v>
      </c>
      <c r="V1" s="4"/>
      <c r="W1" s="10" t="s">
        <v>24</v>
      </c>
      <c r="X1" s="10" t="s">
        <v>28</v>
      </c>
      <c r="Y1" s="3"/>
      <c r="Z1" s="17" t="s">
        <v>166</v>
      </c>
      <c r="AA1" s="10" t="str">
        <f>"Service "&amp;X2</f>
        <v>Service ACB</v>
      </c>
      <c r="AB1" s="25"/>
      <c r="AC1" s="17" t="s">
        <v>167</v>
      </c>
      <c r="AD1" s="10" t="str">
        <f>"Repos "&amp;X2</f>
        <v>Repos ACB</v>
      </c>
      <c r="AE1" s="12"/>
      <c r="AF1" s="17" t="s">
        <v>168</v>
      </c>
      <c r="AG1" s="10" t="str">
        <f>"Agent "&amp;X2</f>
        <v>Agent ACB</v>
      </c>
      <c r="AH1" s="12"/>
      <c r="AI1" s="10" t="s">
        <v>169</v>
      </c>
      <c r="AJ1" s="10" t="str">
        <f>"Service "&amp;X3</f>
        <v>Service DBA</v>
      </c>
      <c r="AK1" s="25"/>
      <c r="AL1" s="17" t="s">
        <v>170</v>
      </c>
      <c r="AM1" s="10" t="str">
        <f>"Repos "&amp;X3</f>
        <v>Repos DBA</v>
      </c>
      <c r="AN1" s="12"/>
      <c r="AO1" s="17" t="s">
        <v>171</v>
      </c>
      <c r="AP1" s="10" t="str">
        <f>"Agent "&amp;X3</f>
        <v>Agent DBA</v>
      </c>
      <c r="AQ1" s="12"/>
      <c r="AR1" s="17" t="s">
        <v>172</v>
      </c>
      <c r="AS1" s="10" t="str">
        <f>"Service "&amp;X4</f>
        <v>Service Hematologie</v>
      </c>
      <c r="AT1" s="25"/>
      <c r="AU1" s="17" t="s">
        <v>173</v>
      </c>
      <c r="AV1" s="10" t="str">
        <f>"Repos "&amp;X4</f>
        <v>Repos Hematologie</v>
      </c>
      <c r="AW1" s="12"/>
      <c r="AX1" s="17" t="s">
        <v>174</v>
      </c>
      <c r="AY1" s="10" t="str">
        <f>"Agent "&amp;X4</f>
        <v>Agent Hematologie</v>
      </c>
      <c r="AZ1" s="12"/>
      <c r="BA1" s="17" t="s">
        <v>175</v>
      </c>
      <c r="BB1" s="10" t="str">
        <f>"Service "&amp;X5</f>
        <v xml:space="preserve">Service </v>
      </c>
      <c r="BC1" s="25"/>
      <c r="BD1" s="17" t="s">
        <v>176</v>
      </c>
      <c r="BE1" s="10" t="str">
        <f>"Repos "&amp;X5</f>
        <v xml:space="preserve">Repos </v>
      </c>
      <c r="BF1" s="25"/>
      <c r="BG1" s="17" t="s">
        <v>177</v>
      </c>
      <c r="BH1" s="10" t="str">
        <f>"Agent "&amp;X5</f>
        <v xml:space="preserve">Agent </v>
      </c>
      <c r="BI1" s="25"/>
      <c r="BJ1" s="17" t="s">
        <v>178</v>
      </c>
      <c r="BK1" s="10" t="str">
        <f>"Service "&amp;X6</f>
        <v xml:space="preserve">Service </v>
      </c>
      <c r="BL1" s="25"/>
      <c r="BM1" s="17" t="s">
        <v>179</v>
      </c>
      <c r="BN1" s="10" t="str">
        <f>"Repos "&amp;X6</f>
        <v xml:space="preserve">Repos </v>
      </c>
      <c r="BO1" s="25"/>
      <c r="BP1" s="17" t="s">
        <v>180</v>
      </c>
      <c r="BQ1" s="10" t="str">
        <f>"Agent "&amp;X6</f>
        <v xml:space="preserve">Agent </v>
      </c>
      <c r="BR1" s="25"/>
    </row>
    <row r="2" spans="1:92" x14ac:dyDescent="0.25">
      <c r="A2" s="5" t="s">
        <v>208</v>
      </c>
      <c r="B2" s="23"/>
      <c r="C2" s="6" t="s">
        <v>1</v>
      </c>
      <c r="D2" s="21">
        <f>DATE(An,1,1)</f>
        <v>43101</v>
      </c>
      <c r="E2" s="23"/>
      <c r="F2" s="28">
        <v>2017</v>
      </c>
      <c r="G2" s="23"/>
      <c r="H2" s="21" t="s">
        <v>143</v>
      </c>
      <c r="I2" s="23"/>
      <c r="J2" s="21" t="s">
        <v>82</v>
      </c>
      <c r="K2" s="23"/>
      <c r="L2" s="40">
        <f>INT((M2-DATE(YEAR(M2),1,3)+WEEKDAY(DATE(YEAR(M2),1,3))+5)/7)</f>
        <v>1</v>
      </c>
      <c r="M2" s="59">
        <f>DATE(An,1,1)</f>
        <v>43101</v>
      </c>
      <c r="N2" s="59">
        <f>M2+MOD(8-WEEKDAY(M2),7)</f>
        <v>43107</v>
      </c>
      <c r="O2" s="41" t="str">
        <f>"Du "&amp;TEXT(M2,"jj-mmm")&amp;" au "&amp;TEXT(N2,"jj-mmm")</f>
        <v>Du 01-janv au 07-janv</v>
      </c>
      <c r="P2" s="24"/>
      <c r="Q2" s="22" t="s">
        <v>26</v>
      </c>
      <c r="R2" s="23"/>
      <c r="S2" s="27" t="s">
        <v>165</v>
      </c>
      <c r="T2" s="27" t="s">
        <v>76</v>
      </c>
      <c r="U2" s="27" t="s">
        <v>77</v>
      </c>
      <c r="V2" s="24"/>
      <c r="W2" s="42">
        <v>1</v>
      </c>
      <c r="X2" s="60" t="s">
        <v>29</v>
      </c>
      <c r="Y2" s="23"/>
      <c r="Z2" s="43">
        <v>1</v>
      </c>
      <c r="AA2" s="60" t="s">
        <v>125</v>
      </c>
      <c r="AB2" s="23"/>
      <c r="AC2" s="43">
        <v>1</v>
      </c>
      <c r="AD2" s="60" t="s">
        <v>57</v>
      </c>
      <c r="AE2" s="24"/>
      <c r="AF2" s="43">
        <v>1</v>
      </c>
      <c r="AG2" s="68" t="s">
        <v>189</v>
      </c>
      <c r="AH2" s="24"/>
      <c r="AI2" s="22">
        <v>1</v>
      </c>
      <c r="AJ2" s="62" t="s">
        <v>31</v>
      </c>
      <c r="AK2" s="23"/>
      <c r="AL2" s="43">
        <v>1</v>
      </c>
      <c r="AM2" s="62" t="s">
        <v>66</v>
      </c>
      <c r="AN2" s="24"/>
      <c r="AO2" s="62">
        <v>1</v>
      </c>
      <c r="AP2" s="63" t="s">
        <v>94</v>
      </c>
      <c r="AQ2" s="24"/>
      <c r="AR2" s="43"/>
      <c r="AS2" s="65" t="s">
        <v>150</v>
      </c>
      <c r="AT2" s="23"/>
      <c r="AU2" s="43">
        <v>1</v>
      </c>
      <c r="AV2" s="65" t="s">
        <v>66</v>
      </c>
      <c r="AW2" s="24"/>
      <c r="AX2" s="43">
        <v>1</v>
      </c>
      <c r="AY2" s="66" t="s">
        <v>108</v>
      </c>
      <c r="AZ2" s="44"/>
      <c r="BA2" s="22"/>
      <c r="BB2" s="22"/>
      <c r="BC2" s="23"/>
      <c r="BD2" s="43">
        <v>1</v>
      </c>
      <c r="BE2" s="22" t="s">
        <v>66</v>
      </c>
      <c r="BF2" s="23"/>
      <c r="BG2" s="43"/>
      <c r="BH2" s="22"/>
      <c r="BI2" s="23"/>
      <c r="BJ2" s="17"/>
      <c r="BK2" s="22"/>
      <c r="BL2" s="23"/>
      <c r="BM2" s="43">
        <v>1</v>
      </c>
      <c r="BN2" s="22" t="s">
        <v>66</v>
      </c>
      <c r="BO2" s="23"/>
      <c r="BP2" s="43">
        <v>1</v>
      </c>
      <c r="BQ2" s="22"/>
      <c r="BR2" s="23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</row>
    <row r="3" spans="1:92" x14ac:dyDescent="0.25">
      <c r="A3" s="10" t="s">
        <v>145</v>
      </c>
      <c r="B3" s="35"/>
      <c r="C3" s="6" t="s">
        <v>2</v>
      </c>
      <c r="D3" s="34">
        <f>ROUND(DATE(An,4,MOD(234-11*MOD(An,19),30))/7,0)*7-6</f>
        <v>43191</v>
      </c>
      <c r="E3" s="35"/>
      <c r="F3" s="28">
        <v>2018</v>
      </c>
      <c r="G3" s="23"/>
      <c r="H3" s="21" t="s">
        <v>181</v>
      </c>
      <c r="I3" s="23"/>
      <c r="J3" s="21" t="s">
        <v>93</v>
      </c>
      <c r="K3" s="23"/>
      <c r="L3" s="40">
        <f>L2+1</f>
        <v>2</v>
      </c>
      <c r="M3" s="59">
        <f>N2+1</f>
        <v>43108</v>
      </c>
      <c r="N3" s="59">
        <f>N2+7</f>
        <v>43114</v>
      </c>
      <c r="O3" s="41" t="str">
        <f t="shared" ref="O3:O54" si="0">"Du "&amp;TEXT(M3,"jj-mmm")&amp;" au "&amp;TEXT(N3,"jj-mmm")</f>
        <v>Du 08-janv au 14-janv</v>
      </c>
      <c r="P3" s="24"/>
      <c r="Q3" s="22" t="s">
        <v>27</v>
      </c>
      <c r="R3" s="35"/>
      <c r="S3" s="9" t="s">
        <v>164</v>
      </c>
      <c r="T3" s="51">
        <v>43101</v>
      </c>
      <c r="U3" s="14">
        <v>43101</v>
      </c>
      <c r="V3" s="24"/>
      <c r="W3" s="42">
        <v>2</v>
      </c>
      <c r="X3" s="62" t="s">
        <v>30</v>
      </c>
      <c r="Y3" s="23"/>
      <c r="Z3" s="43">
        <v>2</v>
      </c>
      <c r="AA3" s="60" t="s">
        <v>12</v>
      </c>
      <c r="AB3" s="23"/>
      <c r="AC3" s="43">
        <v>2</v>
      </c>
      <c r="AD3" s="60" t="s">
        <v>58</v>
      </c>
      <c r="AE3" s="24"/>
      <c r="AF3" s="43">
        <v>2</v>
      </c>
      <c r="AG3" s="69" t="s">
        <v>190</v>
      </c>
      <c r="AH3" s="24"/>
      <c r="AI3" s="22">
        <v>2</v>
      </c>
      <c r="AJ3" s="62" t="s">
        <v>32</v>
      </c>
      <c r="AK3" s="23"/>
      <c r="AL3" s="43">
        <v>2</v>
      </c>
      <c r="AM3" s="62" t="s">
        <v>67</v>
      </c>
      <c r="AN3" s="24"/>
      <c r="AO3" s="62">
        <v>2</v>
      </c>
      <c r="AP3" s="64" t="s">
        <v>95</v>
      </c>
      <c r="AQ3" s="24"/>
      <c r="AR3" s="43"/>
      <c r="AS3" s="65" t="s">
        <v>151</v>
      </c>
      <c r="AT3" s="23"/>
      <c r="AU3" s="43">
        <v>2</v>
      </c>
      <c r="AV3" s="22"/>
      <c r="AW3" s="24"/>
      <c r="AX3" s="43">
        <v>2</v>
      </c>
      <c r="AY3" s="67" t="s">
        <v>109</v>
      </c>
      <c r="AZ3" s="44"/>
      <c r="BA3" s="22"/>
      <c r="BB3" s="22"/>
      <c r="BC3" s="23"/>
      <c r="BD3" s="43">
        <v>2</v>
      </c>
      <c r="BE3" s="22"/>
      <c r="BF3" s="23"/>
      <c r="BG3" s="43"/>
      <c r="BH3" s="22"/>
      <c r="BI3" s="23"/>
      <c r="BJ3" s="17"/>
      <c r="BK3" s="22"/>
      <c r="BL3" s="23"/>
      <c r="BM3" s="43">
        <v>2</v>
      </c>
      <c r="BN3" s="22"/>
      <c r="BO3" s="23"/>
      <c r="BP3" s="43">
        <v>2</v>
      </c>
      <c r="BQ3" s="22"/>
      <c r="BR3" s="23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</row>
    <row r="4" spans="1:92" x14ac:dyDescent="0.25">
      <c r="A4" s="5" t="s">
        <v>30</v>
      </c>
      <c r="B4" s="23"/>
      <c r="C4" s="8" t="s">
        <v>3</v>
      </c>
      <c r="D4" s="21">
        <f>D3+1</f>
        <v>43192</v>
      </c>
      <c r="E4" s="23"/>
      <c r="F4" s="28">
        <v>2019</v>
      </c>
      <c r="G4" s="23"/>
      <c r="H4" s="21" t="s">
        <v>182</v>
      </c>
      <c r="I4" s="23"/>
      <c r="J4" s="21" t="s">
        <v>83</v>
      </c>
      <c r="K4" s="23"/>
      <c r="L4" s="40">
        <f t="shared" ref="L4:L54" si="1">L3+1</f>
        <v>3</v>
      </c>
      <c r="M4" s="59">
        <f>M3+7</f>
        <v>43115</v>
      </c>
      <c r="N4" s="59">
        <f>N3+7</f>
        <v>43121</v>
      </c>
      <c r="O4" s="41" t="str">
        <f t="shared" si="0"/>
        <v>Du 15-janv au 21-janv</v>
      </c>
      <c r="P4" s="24"/>
      <c r="Q4" s="22" t="s">
        <v>78</v>
      </c>
      <c r="R4" s="23"/>
      <c r="S4" s="27" t="s">
        <v>155</v>
      </c>
      <c r="T4" s="46">
        <v>43101</v>
      </c>
      <c r="U4" s="45">
        <f>Hiv+15</f>
        <v>43116</v>
      </c>
      <c r="V4" s="24"/>
      <c r="W4" s="42">
        <v>3</v>
      </c>
      <c r="X4" s="65" t="s">
        <v>74</v>
      </c>
      <c r="Y4" s="23"/>
      <c r="Z4" s="43">
        <v>3</v>
      </c>
      <c r="AA4" s="60" t="s">
        <v>13</v>
      </c>
      <c r="AB4" s="23"/>
      <c r="AC4" s="43">
        <v>3</v>
      </c>
      <c r="AD4" s="60" t="s">
        <v>66</v>
      </c>
      <c r="AE4" s="24"/>
      <c r="AF4" s="43">
        <v>3</v>
      </c>
      <c r="AG4" s="68" t="s">
        <v>191</v>
      </c>
      <c r="AH4" s="24"/>
      <c r="AI4" s="22">
        <v>3</v>
      </c>
      <c r="AJ4" s="62" t="s">
        <v>33</v>
      </c>
      <c r="AK4" s="23"/>
      <c r="AL4" s="43">
        <v>3</v>
      </c>
      <c r="AM4" s="62" t="s">
        <v>68</v>
      </c>
      <c r="AN4" s="24"/>
      <c r="AO4" s="62">
        <v>3</v>
      </c>
      <c r="AP4" s="63" t="s">
        <v>96</v>
      </c>
      <c r="AQ4" s="24"/>
      <c r="AR4" s="43"/>
      <c r="AS4" s="22"/>
      <c r="AT4" s="23"/>
      <c r="AU4" s="43">
        <v>3</v>
      </c>
      <c r="AV4" s="22"/>
      <c r="AW4" s="24"/>
      <c r="AX4" s="43">
        <v>3</v>
      </c>
      <c r="AY4" s="66" t="s">
        <v>110</v>
      </c>
      <c r="AZ4" s="44"/>
      <c r="BA4" s="22"/>
      <c r="BB4" s="22"/>
      <c r="BC4" s="23"/>
      <c r="BD4" s="43">
        <v>3</v>
      </c>
      <c r="BE4" s="22"/>
      <c r="BF4" s="23"/>
      <c r="BG4" s="43"/>
      <c r="BH4" s="22"/>
      <c r="BI4" s="23"/>
      <c r="BJ4" s="17"/>
      <c r="BK4" s="22"/>
      <c r="BL4" s="23"/>
      <c r="BM4" s="43">
        <v>3</v>
      </c>
      <c r="BN4" s="22"/>
      <c r="BO4" s="23"/>
      <c r="BP4" s="43">
        <v>3</v>
      </c>
      <c r="BQ4" s="22"/>
      <c r="BR4" s="23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</row>
    <row r="5" spans="1:92" x14ac:dyDescent="0.25">
      <c r="A5" s="10" t="s">
        <v>154</v>
      </c>
      <c r="B5" s="23"/>
      <c r="C5" s="8" t="s">
        <v>4</v>
      </c>
      <c r="D5" s="21">
        <f>DATE(An,5,1)</f>
        <v>43221</v>
      </c>
      <c r="E5" s="23"/>
      <c r="F5" s="28">
        <v>2020</v>
      </c>
      <c r="G5" s="23"/>
      <c r="H5" s="21" t="s">
        <v>183</v>
      </c>
      <c r="I5" s="23"/>
      <c r="J5" s="21" t="s">
        <v>84</v>
      </c>
      <c r="K5" s="23"/>
      <c r="L5" s="40">
        <f t="shared" si="1"/>
        <v>4</v>
      </c>
      <c r="M5" s="59">
        <f t="shared" ref="M5:M20" si="2">M4+7</f>
        <v>43122</v>
      </c>
      <c r="N5" s="59">
        <f t="shared" ref="N5:N53" si="3">N4+7</f>
        <v>43128</v>
      </c>
      <c r="O5" s="41" t="str">
        <f t="shared" si="0"/>
        <v>Du 22-janv au 28-janv</v>
      </c>
      <c r="P5" s="24"/>
      <c r="Q5" s="22" t="s">
        <v>79</v>
      </c>
      <c r="R5" s="23"/>
      <c r="S5" s="27" t="s">
        <v>156</v>
      </c>
      <c r="T5" s="46">
        <v>43101</v>
      </c>
      <c r="U5" s="45">
        <f>Pri+15</f>
        <v>43116</v>
      </c>
      <c r="V5" s="24"/>
      <c r="W5" s="42">
        <v>4</v>
      </c>
      <c r="X5" s="22"/>
      <c r="Y5" s="23"/>
      <c r="Z5" s="43">
        <v>4</v>
      </c>
      <c r="AA5" s="60" t="s">
        <v>14</v>
      </c>
      <c r="AB5" s="23"/>
      <c r="AC5" s="43">
        <v>4</v>
      </c>
      <c r="AD5" s="60" t="s">
        <v>67</v>
      </c>
      <c r="AE5" s="24"/>
      <c r="AF5" s="43">
        <v>4</v>
      </c>
      <c r="AG5" s="69" t="s">
        <v>192</v>
      </c>
      <c r="AH5" s="24"/>
      <c r="AI5" s="22">
        <v>4</v>
      </c>
      <c r="AJ5" s="62" t="s">
        <v>34</v>
      </c>
      <c r="AK5" s="23"/>
      <c r="AL5" s="43">
        <v>4</v>
      </c>
      <c r="AM5" s="62" t="s">
        <v>69</v>
      </c>
      <c r="AN5" s="24"/>
      <c r="AO5" s="62">
        <v>4</v>
      </c>
      <c r="AP5" s="64" t="s">
        <v>97</v>
      </c>
      <c r="AQ5" s="24"/>
      <c r="AR5" s="43"/>
      <c r="AS5" s="22"/>
      <c r="AT5" s="23"/>
      <c r="AU5" s="43">
        <v>4</v>
      </c>
      <c r="AV5" s="22"/>
      <c r="AW5" s="24"/>
      <c r="AX5" s="43">
        <v>4</v>
      </c>
      <c r="AY5" s="67" t="s">
        <v>111</v>
      </c>
      <c r="AZ5" s="44"/>
      <c r="BA5" s="22"/>
      <c r="BB5" s="22"/>
      <c r="BC5" s="23"/>
      <c r="BD5" s="43">
        <v>4</v>
      </c>
      <c r="BE5" s="22"/>
      <c r="BF5" s="23"/>
      <c r="BG5" s="43"/>
      <c r="BH5" s="22"/>
      <c r="BI5" s="23"/>
      <c r="BJ5" s="17"/>
      <c r="BK5" s="22"/>
      <c r="BL5" s="23"/>
      <c r="BM5" s="43">
        <v>4</v>
      </c>
      <c r="BN5" s="22"/>
      <c r="BO5" s="23"/>
      <c r="BP5" s="43">
        <v>4</v>
      </c>
      <c r="BQ5" s="22"/>
      <c r="BR5" s="23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</row>
    <row r="6" spans="1:92" ht="25.5" x14ac:dyDescent="0.25">
      <c r="A6" s="8" t="s">
        <v>209</v>
      </c>
      <c r="B6" s="23"/>
      <c r="C6" s="6" t="s">
        <v>5</v>
      </c>
      <c r="D6" s="21">
        <f>DATE(An,5,8)</f>
        <v>43228</v>
      </c>
      <c r="E6" s="23"/>
      <c r="F6" s="28">
        <v>2021</v>
      </c>
      <c r="G6" s="23"/>
      <c r="H6" s="21"/>
      <c r="I6" s="23"/>
      <c r="J6" s="21" t="s">
        <v>85</v>
      </c>
      <c r="K6" s="23"/>
      <c r="L6" s="40">
        <f t="shared" si="1"/>
        <v>5</v>
      </c>
      <c r="M6" s="59">
        <f t="shared" si="2"/>
        <v>43129</v>
      </c>
      <c r="N6" s="59">
        <f t="shared" si="3"/>
        <v>43135</v>
      </c>
      <c r="O6" s="41" t="str">
        <f t="shared" si="0"/>
        <v>Du 29-janv au 04-févr</v>
      </c>
      <c r="P6" s="24"/>
      <c r="Q6" s="22"/>
      <c r="R6" s="23"/>
      <c r="S6" s="27" t="s">
        <v>157</v>
      </c>
      <c r="T6" s="46">
        <v>43101</v>
      </c>
      <c r="U6" s="45">
        <v>43101</v>
      </c>
      <c r="V6" s="24"/>
      <c r="W6" s="42">
        <v>5</v>
      </c>
      <c r="X6" s="22"/>
      <c r="Y6" s="23"/>
      <c r="Z6" s="43">
        <v>5</v>
      </c>
      <c r="AA6" s="60" t="s">
        <v>124</v>
      </c>
      <c r="AB6" s="23"/>
      <c r="AC6" s="43">
        <v>5</v>
      </c>
      <c r="AD6" s="60" t="s">
        <v>68</v>
      </c>
      <c r="AE6" s="24"/>
      <c r="AF6" s="43">
        <v>5</v>
      </c>
      <c r="AG6" s="68" t="s">
        <v>193</v>
      </c>
      <c r="AH6" s="24"/>
      <c r="AI6" s="22">
        <v>5</v>
      </c>
      <c r="AJ6" s="62" t="s">
        <v>42</v>
      </c>
      <c r="AK6" s="23"/>
      <c r="AL6" s="43">
        <v>5</v>
      </c>
      <c r="AM6" s="62" t="s">
        <v>70</v>
      </c>
      <c r="AN6" s="24"/>
      <c r="AO6" s="62">
        <v>5</v>
      </c>
      <c r="AP6" s="63" t="s">
        <v>98</v>
      </c>
      <c r="AQ6" s="24"/>
      <c r="AR6" s="43"/>
      <c r="AS6" s="22"/>
      <c r="AT6" s="23"/>
      <c r="AU6" s="43">
        <v>5</v>
      </c>
      <c r="AV6" s="22"/>
      <c r="AW6" s="24"/>
      <c r="AX6" s="43">
        <v>5</v>
      </c>
      <c r="AY6" s="66" t="s">
        <v>112</v>
      </c>
      <c r="AZ6" s="44"/>
      <c r="BA6" s="22"/>
      <c r="BB6" s="22"/>
      <c r="BC6" s="23"/>
      <c r="BD6" s="43">
        <v>5</v>
      </c>
      <c r="BE6" s="22"/>
      <c r="BF6" s="23"/>
      <c r="BG6" s="43"/>
      <c r="BH6" s="22"/>
      <c r="BI6" s="23"/>
      <c r="BJ6" s="17"/>
      <c r="BK6" s="22"/>
      <c r="BL6" s="23"/>
      <c r="BM6" s="43">
        <v>5</v>
      </c>
      <c r="BN6" s="22"/>
      <c r="BO6" s="23"/>
      <c r="BP6" s="43">
        <v>5</v>
      </c>
      <c r="BQ6" s="22"/>
      <c r="BR6" s="23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</row>
    <row r="7" spans="1:92" x14ac:dyDescent="0.25">
      <c r="A7" s="1" t="s">
        <v>161</v>
      </c>
      <c r="B7" s="23"/>
      <c r="C7" s="8" t="s">
        <v>6</v>
      </c>
      <c r="D7" s="21">
        <f>D3+39</f>
        <v>43230</v>
      </c>
      <c r="E7" s="23"/>
      <c r="F7" s="28">
        <v>2022</v>
      </c>
      <c r="G7" s="23"/>
      <c r="H7" s="21"/>
      <c r="I7" s="23"/>
      <c r="J7" s="21" t="s">
        <v>86</v>
      </c>
      <c r="K7" s="23"/>
      <c r="L7" s="40">
        <f t="shared" si="1"/>
        <v>6</v>
      </c>
      <c r="M7" s="59">
        <f t="shared" si="2"/>
        <v>43136</v>
      </c>
      <c r="N7" s="59">
        <f t="shared" si="3"/>
        <v>43142</v>
      </c>
      <c r="O7" s="41" t="str">
        <f t="shared" si="0"/>
        <v>Du 05-févr au 11-févr</v>
      </c>
      <c r="P7" s="24"/>
      <c r="Q7" s="22"/>
      <c r="R7" s="23"/>
      <c r="S7" s="27" t="s">
        <v>158</v>
      </c>
      <c r="T7" s="46">
        <v>43101</v>
      </c>
      <c r="U7" s="45">
        <f>Aut+15</f>
        <v>43116</v>
      </c>
      <c r="V7" s="24"/>
      <c r="W7" s="22"/>
      <c r="X7" s="22"/>
      <c r="Y7" s="23"/>
      <c r="Z7" s="43">
        <v>6</v>
      </c>
      <c r="AA7" s="60" t="s">
        <v>15</v>
      </c>
      <c r="AB7" s="23"/>
      <c r="AC7" s="43">
        <v>6</v>
      </c>
      <c r="AD7" s="60" t="s">
        <v>69</v>
      </c>
      <c r="AE7" s="24"/>
      <c r="AF7" s="43">
        <v>6</v>
      </c>
      <c r="AG7" s="69" t="s">
        <v>194</v>
      </c>
      <c r="AH7" s="24"/>
      <c r="AI7" s="22">
        <v>6</v>
      </c>
      <c r="AJ7" s="62" t="s">
        <v>35</v>
      </c>
      <c r="AK7" s="23"/>
      <c r="AL7" s="43">
        <v>6</v>
      </c>
      <c r="AM7" s="62" t="s">
        <v>71</v>
      </c>
      <c r="AN7" s="24"/>
      <c r="AO7" s="62">
        <v>6</v>
      </c>
      <c r="AP7" s="64" t="s">
        <v>99</v>
      </c>
      <c r="AQ7" s="24"/>
      <c r="AR7" s="43"/>
      <c r="AS7" s="22"/>
      <c r="AT7" s="23"/>
      <c r="AU7" s="43">
        <v>6</v>
      </c>
      <c r="AV7" s="22"/>
      <c r="AW7" s="24"/>
      <c r="AX7" s="43">
        <v>6</v>
      </c>
      <c r="AY7" s="67" t="s">
        <v>113</v>
      </c>
      <c r="AZ7" s="44"/>
      <c r="BA7" s="22"/>
      <c r="BB7" s="22"/>
      <c r="BC7" s="23"/>
      <c r="BD7" s="43">
        <v>6</v>
      </c>
      <c r="BE7" s="22"/>
      <c r="BF7" s="23"/>
      <c r="BG7" s="43"/>
      <c r="BH7" s="22"/>
      <c r="BI7" s="23"/>
      <c r="BJ7" s="17"/>
      <c r="BK7" s="22"/>
      <c r="BL7" s="23"/>
      <c r="BM7" s="43">
        <v>6</v>
      </c>
      <c r="BN7" s="22"/>
      <c r="BO7" s="23"/>
      <c r="BP7" s="43">
        <v>6</v>
      </c>
      <c r="BQ7" s="22"/>
      <c r="BR7" s="23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</row>
    <row r="8" spans="1:92" x14ac:dyDescent="0.25">
      <c r="A8" s="8" t="s">
        <v>210</v>
      </c>
      <c r="B8" s="23"/>
      <c r="C8" s="8" t="s">
        <v>7</v>
      </c>
      <c r="D8" s="21">
        <f>D3+49</f>
        <v>43240</v>
      </c>
      <c r="E8" s="23"/>
      <c r="F8" s="28">
        <v>2023</v>
      </c>
      <c r="G8" s="23"/>
      <c r="H8" s="21"/>
      <c r="I8" s="23"/>
      <c r="J8" s="21" t="s">
        <v>87</v>
      </c>
      <c r="K8" s="23"/>
      <c r="L8" s="40">
        <f t="shared" si="1"/>
        <v>7</v>
      </c>
      <c r="M8" s="59">
        <f t="shared" si="2"/>
        <v>43143</v>
      </c>
      <c r="N8" s="59">
        <f t="shared" si="3"/>
        <v>43149</v>
      </c>
      <c r="O8" s="41" t="str">
        <f t="shared" si="0"/>
        <v>Du 12-févr au 18-févr</v>
      </c>
      <c r="P8" s="24"/>
      <c r="Q8" s="22"/>
      <c r="R8" s="23"/>
      <c r="S8" s="27" t="s">
        <v>159</v>
      </c>
      <c r="T8" s="46">
        <v>43101</v>
      </c>
      <c r="U8" s="45">
        <f>Noel+15</f>
        <v>43116</v>
      </c>
      <c r="V8" s="24"/>
      <c r="W8" s="22"/>
      <c r="X8" s="22"/>
      <c r="Y8" s="23"/>
      <c r="Z8" s="43">
        <v>7</v>
      </c>
      <c r="AA8" s="60" t="s">
        <v>126</v>
      </c>
      <c r="AB8" s="23"/>
      <c r="AC8" s="43">
        <v>7</v>
      </c>
      <c r="AD8" s="60" t="s">
        <v>70</v>
      </c>
      <c r="AE8" s="24"/>
      <c r="AF8" s="43">
        <v>7</v>
      </c>
      <c r="AG8" s="68" t="s">
        <v>195</v>
      </c>
      <c r="AH8" s="24"/>
      <c r="AI8" s="22">
        <v>7</v>
      </c>
      <c r="AJ8" s="62" t="s">
        <v>36</v>
      </c>
      <c r="AK8" s="23"/>
      <c r="AL8" s="43">
        <v>7</v>
      </c>
      <c r="AM8" s="62" t="s">
        <v>72</v>
      </c>
      <c r="AN8" s="24"/>
      <c r="AO8" s="62">
        <v>7</v>
      </c>
      <c r="AP8" s="63" t="s">
        <v>100</v>
      </c>
      <c r="AQ8" s="24"/>
      <c r="AR8" s="43"/>
      <c r="AS8" s="22"/>
      <c r="AT8" s="23"/>
      <c r="AU8" s="43">
        <v>7</v>
      </c>
      <c r="AV8" s="22"/>
      <c r="AW8" s="24"/>
      <c r="AX8" s="43">
        <v>7</v>
      </c>
      <c r="AY8" s="66" t="s">
        <v>114</v>
      </c>
      <c r="AZ8" s="44"/>
      <c r="BA8" s="22"/>
      <c r="BB8" s="22"/>
      <c r="BC8" s="23"/>
      <c r="BD8" s="43">
        <v>7</v>
      </c>
      <c r="BE8" s="22"/>
      <c r="BF8" s="23"/>
      <c r="BG8" s="43"/>
      <c r="BH8" s="22"/>
      <c r="BI8" s="23"/>
      <c r="BJ8" s="17"/>
      <c r="BK8" s="22"/>
      <c r="BL8" s="23"/>
      <c r="BM8" s="43">
        <v>7</v>
      </c>
      <c r="BN8" s="22"/>
      <c r="BO8" s="23"/>
      <c r="BP8" s="43">
        <v>7</v>
      </c>
      <c r="BQ8" s="22"/>
      <c r="BR8" s="23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</row>
    <row r="9" spans="1:92" x14ac:dyDescent="0.25">
      <c r="A9" s="10" t="s">
        <v>163</v>
      </c>
      <c r="B9" s="23"/>
      <c r="C9" s="8" t="s">
        <v>8</v>
      </c>
      <c r="D9" s="21">
        <f>D3+50</f>
        <v>43241</v>
      </c>
      <c r="E9" s="23"/>
      <c r="F9" s="28">
        <v>2024</v>
      </c>
      <c r="G9" s="23"/>
      <c r="H9" s="21"/>
      <c r="I9" s="23"/>
      <c r="J9" s="21" t="s">
        <v>88</v>
      </c>
      <c r="K9" s="23"/>
      <c r="L9" s="40">
        <f t="shared" si="1"/>
        <v>8</v>
      </c>
      <c r="M9" s="59">
        <f t="shared" si="2"/>
        <v>43150</v>
      </c>
      <c r="N9" s="59">
        <f t="shared" si="3"/>
        <v>43156</v>
      </c>
      <c r="O9" s="41" t="str">
        <f t="shared" si="0"/>
        <v>Du 19-févr au 25-févr</v>
      </c>
      <c r="P9" s="24"/>
      <c r="Q9" s="22"/>
      <c r="R9" s="23"/>
      <c r="S9" s="27"/>
      <c r="U9" s="22"/>
      <c r="V9" s="24"/>
      <c r="W9" s="22"/>
      <c r="X9" s="22"/>
      <c r="Y9" s="23"/>
      <c r="Z9" s="43">
        <v>8</v>
      </c>
      <c r="AA9" s="60" t="s">
        <v>127</v>
      </c>
      <c r="AB9" s="23"/>
      <c r="AC9" s="43">
        <v>8</v>
      </c>
      <c r="AD9" s="60" t="s">
        <v>71</v>
      </c>
      <c r="AE9" s="24"/>
      <c r="AF9" s="43">
        <v>8</v>
      </c>
      <c r="AG9" s="69" t="s">
        <v>196</v>
      </c>
      <c r="AH9" s="24"/>
      <c r="AI9" s="22">
        <v>8</v>
      </c>
      <c r="AJ9" s="62" t="s">
        <v>43</v>
      </c>
      <c r="AK9" s="23"/>
      <c r="AL9" s="43">
        <v>8</v>
      </c>
      <c r="AM9" s="62" t="s">
        <v>123</v>
      </c>
      <c r="AN9" s="24"/>
      <c r="AO9" s="62">
        <v>8</v>
      </c>
      <c r="AP9" s="64" t="s">
        <v>101</v>
      </c>
      <c r="AQ9" s="24"/>
      <c r="AR9" s="43"/>
      <c r="AS9" s="22"/>
      <c r="AT9" s="23"/>
      <c r="AU9" s="43">
        <v>8</v>
      </c>
      <c r="AV9" s="22"/>
      <c r="AW9" s="24"/>
      <c r="AX9" s="43">
        <v>8</v>
      </c>
      <c r="AY9" s="67" t="s">
        <v>115</v>
      </c>
      <c r="AZ9" s="44"/>
      <c r="BA9" s="22"/>
      <c r="BB9" s="22"/>
      <c r="BC9" s="23"/>
      <c r="BD9" s="43">
        <v>8</v>
      </c>
      <c r="BE9" s="22"/>
      <c r="BF9" s="23"/>
      <c r="BG9" s="43"/>
      <c r="BH9" s="22"/>
      <c r="BI9" s="23"/>
      <c r="BJ9" s="17"/>
      <c r="BK9" s="22"/>
      <c r="BL9" s="23"/>
      <c r="BM9" s="43">
        <v>8</v>
      </c>
      <c r="BN9" s="22"/>
      <c r="BO9" s="23"/>
      <c r="BP9" s="43">
        <v>8</v>
      </c>
      <c r="BQ9" s="22"/>
      <c r="BR9" s="23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</row>
    <row r="10" spans="1:92" ht="25.5" x14ac:dyDescent="0.25">
      <c r="A10" s="5" t="s">
        <v>211</v>
      </c>
      <c r="B10" s="23"/>
      <c r="C10" s="6">
        <v>42565</v>
      </c>
      <c r="D10" s="21">
        <f>DATE(An,7,14)</f>
        <v>43295</v>
      </c>
      <c r="E10" s="23"/>
      <c r="F10" s="28">
        <v>2025</v>
      </c>
      <c r="G10" s="23"/>
      <c r="H10" s="21"/>
      <c r="I10" s="23"/>
      <c r="J10" s="21" t="s">
        <v>89</v>
      </c>
      <c r="K10" s="23"/>
      <c r="L10" s="40">
        <f t="shared" si="1"/>
        <v>9</v>
      </c>
      <c r="M10" s="59">
        <f t="shared" si="2"/>
        <v>43157</v>
      </c>
      <c r="N10" s="59">
        <f t="shared" si="3"/>
        <v>43163</v>
      </c>
      <c r="O10" s="41" t="str">
        <f t="shared" si="0"/>
        <v>Du 26-févr au 04-mars</v>
      </c>
      <c r="P10" s="24"/>
      <c r="Q10" s="22"/>
      <c r="R10" s="23"/>
      <c r="S10" s="27"/>
      <c r="T10" s="27"/>
      <c r="U10" s="21"/>
      <c r="V10" s="24"/>
      <c r="W10" s="22"/>
      <c r="X10" s="22"/>
      <c r="Y10" s="23"/>
      <c r="Z10" s="43">
        <v>9</v>
      </c>
      <c r="AA10" s="60" t="s">
        <v>128</v>
      </c>
      <c r="AB10" s="23"/>
      <c r="AC10" s="43">
        <v>9</v>
      </c>
      <c r="AD10" s="60" t="s">
        <v>72</v>
      </c>
      <c r="AE10" s="24"/>
      <c r="AF10" s="43">
        <v>9</v>
      </c>
      <c r="AG10" s="68" t="s">
        <v>197</v>
      </c>
      <c r="AH10" s="24"/>
      <c r="AI10" s="22">
        <v>9</v>
      </c>
      <c r="AJ10" s="62" t="s">
        <v>45</v>
      </c>
      <c r="AK10" s="23"/>
      <c r="AL10" s="43">
        <v>9</v>
      </c>
      <c r="AM10" s="62" t="s">
        <v>57</v>
      </c>
      <c r="AN10" s="24"/>
      <c r="AO10" s="62">
        <v>9</v>
      </c>
      <c r="AP10" s="63" t="s">
        <v>102</v>
      </c>
      <c r="AQ10" s="24"/>
      <c r="AR10" s="43"/>
      <c r="AS10" s="22"/>
      <c r="AT10" s="23"/>
      <c r="AU10" s="43">
        <v>9</v>
      </c>
      <c r="AV10" s="22"/>
      <c r="AW10" s="24"/>
      <c r="AX10" s="43">
        <v>9</v>
      </c>
      <c r="AY10" s="66" t="s">
        <v>116</v>
      </c>
      <c r="AZ10" s="44"/>
      <c r="BA10" s="22"/>
      <c r="BB10" s="22"/>
      <c r="BC10" s="23"/>
      <c r="BD10" s="43">
        <v>9</v>
      </c>
      <c r="BE10" s="22"/>
      <c r="BF10" s="23"/>
      <c r="BG10" s="43"/>
      <c r="BH10" s="22"/>
      <c r="BI10" s="23"/>
      <c r="BJ10" s="17"/>
      <c r="BK10" s="22"/>
      <c r="BL10" s="23"/>
      <c r="BM10" s="43">
        <v>9</v>
      </c>
      <c r="BN10" s="22"/>
      <c r="BO10" s="23"/>
      <c r="BP10" s="43">
        <v>9</v>
      </c>
      <c r="BQ10" s="22"/>
      <c r="BR10" s="23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</row>
    <row r="11" spans="1:92" x14ac:dyDescent="0.25">
      <c r="A11" s="1" t="s">
        <v>162</v>
      </c>
      <c r="B11" s="23"/>
      <c r="C11" s="6">
        <v>42597</v>
      </c>
      <c r="D11" s="21">
        <f>DATE(An,8,15)</f>
        <v>43327</v>
      </c>
      <c r="E11" s="23"/>
      <c r="F11" s="28">
        <v>2026</v>
      </c>
      <c r="G11" s="23"/>
      <c r="H11" s="21"/>
      <c r="I11" s="23"/>
      <c r="J11" s="21" t="s">
        <v>90</v>
      </c>
      <c r="K11" s="23"/>
      <c r="L11" s="40">
        <f t="shared" si="1"/>
        <v>10</v>
      </c>
      <c r="M11" s="59">
        <f t="shared" si="2"/>
        <v>43164</v>
      </c>
      <c r="N11" s="59">
        <f t="shared" si="3"/>
        <v>43170</v>
      </c>
      <c r="O11" s="41" t="str">
        <f t="shared" si="0"/>
        <v>Du 05-mars au 11-mars</v>
      </c>
      <c r="P11" s="24"/>
      <c r="Q11" s="22"/>
      <c r="R11" s="23"/>
      <c r="S11" s="27"/>
      <c r="T11" s="27"/>
      <c r="U11" s="22"/>
      <c r="V11" s="24"/>
      <c r="W11" s="22"/>
      <c r="X11" s="22"/>
      <c r="Y11" s="23"/>
      <c r="Z11" s="43">
        <v>10</v>
      </c>
      <c r="AA11" s="60" t="s">
        <v>129</v>
      </c>
      <c r="AB11" s="23"/>
      <c r="AC11" s="43">
        <v>10</v>
      </c>
      <c r="AD11" s="60" t="s">
        <v>73</v>
      </c>
      <c r="AE11" s="24"/>
      <c r="AF11" s="43">
        <v>10</v>
      </c>
      <c r="AG11" s="69" t="s">
        <v>198</v>
      </c>
      <c r="AH11" s="24"/>
      <c r="AI11" s="22">
        <v>10</v>
      </c>
      <c r="AJ11" s="62" t="s">
        <v>44</v>
      </c>
      <c r="AK11" s="23"/>
      <c r="AL11" s="43">
        <v>10</v>
      </c>
      <c r="AM11" s="62" t="s">
        <v>58</v>
      </c>
      <c r="AN11" s="24"/>
      <c r="AO11" s="62">
        <v>10</v>
      </c>
      <c r="AP11" s="64" t="s">
        <v>103</v>
      </c>
      <c r="AQ11" s="24"/>
      <c r="AR11" s="43"/>
      <c r="AS11" s="22"/>
      <c r="AT11" s="23"/>
      <c r="AU11" s="43">
        <v>10</v>
      </c>
      <c r="AV11" s="22"/>
      <c r="AW11" s="24"/>
      <c r="AX11" s="43">
        <v>10</v>
      </c>
      <c r="AY11" s="67" t="s">
        <v>117</v>
      </c>
      <c r="AZ11" s="44"/>
      <c r="BA11" s="22"/>
      <c r="BB11" s="22"/>
      <c r="BC11" s="23"/>
      <c r="BD11" s="43">
        <v>10</v>
      </c>
      <c r="BE11" s="22"/>
      <c r="BF11" s="23"/>
      <c r="BG11" s="43"/>
      <c r="BH11" s="22"/>
      <c r="BI11" s="23"/>
      <c r="BJ11" s="17"/>
      <c r="BK11" s="22"/>
      <c r="BL11" s="23"/>
      <c r="BM11" s="43">
        <v>10</v>
      </c>
      <c r="BN11" s="22"/>
      <c r="BO11" s="23"/>
      <c r="BP11" s="43">
        <v>10</v>
      </c>
      <c r="BQ11" s="22"/>
      <c r="BR11" s="23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</row>
    <row r="12" spans="1:92" x14ac:dyDescent="0.25">
      <c r="A12" s="8"/>
      <c r="B12" s="23"/>
      <c r="C12" s="8" t="s">
        <v>9</v>
      </c>
      <c r="D12" s="21">
        <f>DATE(An,11,1)</f>
        <v>43405</v>
      </c>
      <c r="E12" s="23"/>
      <c r="F12" s="28">
        <v>2027</v>
      </c>
      <c r="G12" s="23"/>
      <c r="H12" s="21"/>
      <c r="I12" s="23"/>
      <c r="J12" s="21" t="s">
        <v>91</v>
      </c>
      <c r="K12" s="23"/>
      <c r="L12" s="40">
        <f t="shared" si="1"/>
        <v>11</v>
      </c>
      <c r="M12" s="59">
        <f t="shared" si="2"/>
        <v>43171</v>
      </c>
      <c r="N12" s="59">
        <f t="shared" si="3"/>
        <v>43177</v>
      </c>
      <c r="O12" s="41" t="str">
        <f t="shared" si="0"/>
        <v>Du 12-mars au 18-mars</v>
      </c>
      <c r="P12" s="24"/>
      <c r="Q12" s="22"/>
      <c r="R12" s="23"/>
      <c r="S12" s="27"/>
      <c r="T12" s="27"/>
      <c r="U12" s="22"/>
      <c r="V12" s="24"/>
      <c r="W12" s="22"/>
      <c r="X12" s="22"/>
      <c r="Y12" s="23"/>
      <c r="Z12" s="43">
        <v>11</v>
      </c>
      <c r="AA12" s="60" t="s">
        <v>130</v>
      </c>
      <c r="AB12" s="23"/>
      <c r="AC12" s="43">
        <v>11</v>
      </c>
      <c r="AD12" s="22"/>
      <c r="AE12" s="24"/>
      <c r="AF12" s="43">
        <v>11</v>
      </c>
      <c r="AG12" s="68" t="s">
        <v>199</v>
      </c>
      <c r="AH12" s="24"/>
      <c r="AI12" s="22">
        <v>11</v>
      </c>
      <c r="AJ12" s="62" t="s">
        <v>46</v>
      </c>
      <c r="AK12" s="23"/>
      <c r="AL12" s="43"/>
      <c r="AM12" s="22"/>
      <c r="AN12" s="24"/>
      <c r="AO12" s="62">
        <v>11</v>
      </c>
      <c r="AP12" s="63" t="s">
        <v>104</v>
      </c>
      <c r="AQ12" s="24"/>
      <c r="AR12" s="43"/>
      <c r="AS12" s="22"/>
      <c r="AT12" s="23"/>
      <c r="AU12" s="43"/>
      <c r="AV12" s="22"/>
      <c r="AW12" s="24"/>
      <c r="AX12" s="43">
        <v>11</v>
      </c>
      <c r="AY12" s="66" t="s">
        <v>118</v>
      </c>
      <c r="AZ12" s="44"/>
      <c r="BA12" s="22"/>
      <c r="BB12" s="22"/>
      <c r="BC12" s="23"/>
      <c r="BD12" s="43"/>
      <c r="BE12" s="22"/>
      <c r="BF12" s="23"/>
      <c r="BG12" s="43"/>
      <c r="BH12" s="22"/>
      <c r="BI12" s="23"/>
      <c r="BJ12" s="17"/>
      <c r="BK12" s="22"/>
      <c r="BL12" s="23"/>
      <c r="BM12" s="43"/>
      <c r="BN12" s="22"/>
      <c r="BO12" s="23"/>
      <c r="BP12" s="43"/>
      <c r="BQ12" s="22"/>
      <c r="BR12" s="23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</row>
    <row r="13" spans="1:92" x14ac:dyDescent="0.25">
      <c r="B13" s="23"/>
      <c r="C13" s="6">
        <v>42685</v>
      </c>
      <c r="D13" s="21">
        <f>DATE(An,11,11)</f>
        <v>43415</v>
      </c>
      <c r="E13" s="23"/>
      <c r="F13" s="28">
        <v>2028</v>
      </c>
      <c r="G13" s="23"/>
      <c r="H13" s="21"/>
      <c r="I13" s="23"/>
      <c r="J13" s="21" t="s">
        <v>92</v>
      </c>
      <c r="K13" s="23"/>
      <c r="L13" s="40">
        <f t="shared" si="1"/>
        <v>12</v>
      </c>
      <c r="M13" s="59">
        <f t="shared" si="2"/>
        <v>43178</v>
      </c>
      <c r="N13" s="59">
        <f t="shared" si="3"/>
        <v>43184</v>
      </c>
      <c r="O13" s="41" t="str">
        <f t="shared" si="0"/>
        <v>Du 19-mars au 25-mars</v>
      </c>
      <c r="P13" s="24"/>
      <c r="Q13" s="22"/>
      <c r="R13" s="23"/>
      <c r="S13" s="27"/>
      <c r="T13" s="27"/>
      <c r="U13" s="21"/>
      <c r="V13" s="24"/>
      <c r="W13" s="22"/>
      <c r="X13" s="22"/>
      <c r="Y13" s="23"/>
      <c r="Z13" s="43">
        <v>12</v>
      </c>
      <c r="AA13" s="60" t="s">
        <v>131</v>
      </c>
      <c r="AB13" s="23"/>
      <c r="AC13" s="43">
        <v>12</v>
      </c>
      <c r="AD13" s="22"/>
      <c r="AE13" s="24"/>
      <c r="AF13" s="43">
        <v>12</v>
      </c>
      <c r="AG13" s="69" t="s">
        <v>200</v>
      </c>
      <c r="AH13" s="24"/>
      <c r="AI13" s="22">
        <v>12</v>
      </c>
      <c r="AJ13" s="62" t="s">
        <v>37</v>
      </c>
      <c r="AK13" s="23"/>
      <c r="AL13" s="43"/>
      <c r="AM13" s="22"/>
      <c r="AN13" s="24"/>
      <c r="AO13" s="62">
        <v>12</v>
      </c>
      <c r="AP13" s="64" t="s">
        <v>105</v>
      </c>
      <c r="AQ13" s="24"/>
      <c r="AR13" s="43"/>
      <c r="AS13" s="22"/>
      <c r="AT13" s="23"/>
      <c r="AU13" s="43"/>
      <c r="AV13" s="22"/>
      <c r="AW13" s="24"/>
      <c r="AX13" s="43"/>
      <c r="AY13" s="22"/>
      <c r="AZ13" s="44"/>
      <c r="BA13" s="22"/>
      <c r="BB13" s="22"/>
      <c r="BC13" s="23"/>
      <c r="BD13" s="43"/>
      <c r="BE13" s="22"/>
      <c r="BF13" s="23"/>
      <c r="BG13" s="43"/>
      <c r="BH13" s="22"/>
      <c r="BI13" s="23"/>
      <c r="BJ13" s="17"/>
      <c r="BK13" s="22"/>
      <c r="BL13" s="23"/>
      <c r="BM13" s="43"/>
      <c r="BN13" s="22"/>
      <c r="BO13" s="23"/>
      <c r="BP13" s="43"/>
      <c r="BQ13" s="22"/>
      <c r="BR13" s="23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</row>
    <row r="14" spans="1:92" x14ac:dyDescent="0.25">
      <c r="B14" s="23"/>
      <c r="C14" s="6" t="s">
        <v>10</v>
      </c>
      <c r="D14" s="21">
        <f>DATE(An,12,25)</f>
        <v>43459</v>
      </c>
      <c r="E14" s="23"/>
      <c r="F14" s="28">
        <v>2029</v>
      </c>
      <c r="G14" s="23"/>
      <c r="H14" s="21"/>
      <c r="I14" s="23"/>
      <c r="J14" s="21"/>
      <c r="K14" s="23"/>
      <c r="L14" s="40">
        <f t="shared" si="1"/>
        <v>13</v>
      </c>
      <c r="M14" s="59">
        <f t="shared" si="2"/>
        <v>43185</v>
      </c>
      <c r="N14" s="59">
        <f t="shared" si="3"/>
        <v>43191</v>
      </c>
      <c r="O14" s="41" t="str">
        <f t="shared" si="0"/>
        <v>Du 26-mars au 01-avr</v>
      </c>
      <c r="P14" s="24"/>
      <c r="Q14" s="22"/>
      <c r="R14" s="23"/>
      <c r="S14" s="27"/>
      <c r="T14" s="27"/>
      <c r="U14" s="21"/>
      <c r="V14" s="24"/>
      <c r="W14" s="22"/>
      <c r="X14" s="22"/>
      <c r="Y14" s="23"/>
      <c r="Z14" s="43">
        <v>13</v>
      </c>
      <c r="AA14" s="60" t="s">
        <v>19</v>
      </c>
      <c r="AB14" s="23"/>
      <c r="AC14" s="43">
        <v>13</v>
      </c>
      <c r="AD14" s="22"/>
      <c r="AE14" s="24"/>
      <c r="AF14" s="43">
        <v>13</v>
      </c>
      <c r="AG14" s="68" t="s">
        <v>201</v>
      </c>
      <c r="AH14" s="24"/>
      <c r="AI14" s="22">
        <v>13</v>
      </c>
      <c r="AJ14" s="62" t="s">
        <v>47</v>
      </c>
      <c r="AK14" s="23"/>
      <c r="AL14" s="43"/>
      <c r="AM14" s="22"/>
      <c r="AN14" s="24"/>
      <c r="AO14" s="62">
        <v>13</v>
      </c>
      <c r="AP14" s="63" t="s">
        <v>106</v>
      </c>
      <c r="AQ14" s="24"/>
      <c r="AR14" s="43"/>
      <c r="AS14" s="22"/>
      <c r="AT14" s="23"/>
      <c r="AU14" s="43"/>
      <c r="AV14" s="22"/>
      <c r="AW14" s="24"/>
      <c r="AX14" s="43"/>
      <c r="AY14" s="22"/>
      <c r="AZ14" s="44"/>
      <c r="BA14" s="22"/>
      <c r="BB14" s="22"/>
      <c r="BC14" s="23"/>
      <c r="BD14" s="43"/>
      <c r="BE14" s="22"/>
      <c r="BF14" s="23"/>
      <c r="BG14" s="43"/>
      <c r="BH14" s="22"/>
      <c r="BI14" s="23"/>
      <c r="BJ14" s="17"/>
      <c r="BK14" s="22"/>
      <c r="BL14" s="23"/>
      <c r="BM14" s="43"/>
      <c r="BN14" s="22"/>
      <c r="BO14" s="23"/>
      <c r="BP14" s="43"/>
      <c r="BQ14" s="22"/>
      <c r="BR14" s="23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</row>
    <row r="15" spans="1:92" x14ac:dyDescent="0.25">
      <c r="B15" s="24"/>
      <c r="C15" s="22" t="s">
        <v>185</v>
      </c>
      <c r="D15" s="70">
        <f>DATE(An+1,1,1)</f>
        <v>43466</v>
      </c>
      <c r="E15" s="24"/>
      <c r="F15" s="28">
        <v>2030</v>
      </c>
      <c r="G15" s="24"/>
      <c r="H15" s="22"/>
      <c r="I15" s="24"/>
      <c r="J15" s="22"/>
      <c r="K15" s="24"/>
      <c r="L15" s="40">
        <f t="shared" si="1"/>
        <v>14</v>
      </c>
      <c r="M15" s="59">
        <f t="shared" si="2"/>
        <v>43192</v>
      </c>
      <c r="N15" s="59">
        <f t="shared" si="3"/>
        <v>43198</v>
      </c>
      <c r="O15" s="41" t="str">
        <f t="shared" si="0"/>
        <v>Du 02-avr au 08-avr</v>
      </c>
      <c r="P15" s="24"/>
      <c r="Q15" s="22"/>
      <c r="R15" s="24"/>
      <c r="U15" s="22"/>
      <c r="V15" s="24"/>
      <c r="W15" s="22"/>
      <c r="X15" s="22"/>
      <c r="Y15" s="24"/>
      <c r="Z15" s="43">
        <v>14</v>
      </c>
      <c r="AA15" s="60" t="s">
        <v>132</v>
      </c>
      <c r="AB15" s="24"/>
      <c r="AC15" s="43">
        <v>14</v>
      </c>
      <c r="AD15" s="22"/>
      <c r="AE15" s="24"/>
      <c r="AF15" s="43">
        <v>14</v>
      </c>
      <c r="AG15" s="69" t="s">
        <v>202</v>
      </c>
      <c r="AH15" s="24"/>
      <c r="AI15" s="22">
        <v>14</v>
      </c>
      <c r="AJ15" s="62" t="s">
        <v>49</v>
      </c>
      <c r="AK15" s="24"/>
      <c r="AL15" s="43"/>
      <c r="AM15" s="22"/>
      <c r="AN15" s="24"/>
      <c r="AO15" s="62">
        <v>14</v>
      </c>
      <c r="AP15" s="64" t="s">
        <v>107</v>
      </c>
      <c r="AQ15" s="24"/>
      <c r="AR15" s="43"/>
      <c r="AS15" s="22"/>
      <c r="AT15" s="24"/>
      <c r="AU15" s="43"/>
      <c r="AV15" s="22"/>
      <c r="AW15" s="24"/>
      <c r="AX15" s="43"/>
      <c r="AY15" s="22"/>
      <c r="AZ15" s="44"/>
      <c r="BA15" s="22"/>
      <c r="BB15" s="22"/>
      <c r="BC15" s="24"/>
      <c r="BD15" s="43"/>
      <c r="BE15" s="22"/>
      <c r="BF15" s="24"/>
      <c r="BG15" s="43"/>
      <c r="BH15" s="22"/>
      <c r="BI15" s="24"/>
      <c r="BJ15" s="17"/>
      <c r="BK15" s="22"/>
      <c r="BL15" s="24"/>
      <c r="BM15" s="43"/>
      <c r="BN15" s="22"/>
      <c r="BO15" s="24"/>
      <c r="BP15" s="43"/>
      <c r="BQ15" s="22"/>
      <c r="BR15" s="24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</row>
    <row r="16" spans="1:92" x14ac:dyDescent="0.25">
      <c r="C16" s="22"/>
      <c r="D16" s="22"/>
      <c r="F16" s="41"/>
      <c r="H16" s="22"/>
      <c r="J16" s="22"/>
      <c r="L16" s="40">
        <f t="shared" si="1"/>
        <v>15</v>
      </c>
      <c r="M16" s="59">
        <f t="shared" si="2"/>
        <v>43199</v>
      </c>
      <c r="N16" s="59">
        <f t="shared" si="3"/>
        <v>43205</v>
      </c>
      <c r="O16" s="41" t="str">
        <f t="shared" si="0"/>
        <v>Du 09-avr au 15-avr</v>
      </c>
      <c r="P16" s="22"/>
      <c r="Q16" s="22"/>
      <c r="U16" s="22"/>
      <c r="V16" s="22"/>
      <c r="W16" s="22"/>
      <c r="X16" s="22"/>
      <c r="Y16" s="22"/>
      <c r="Z16" s="43">
        <v>15</v>
      </c>
      <c r="AA16" s="60" t="s">
        <v>186</v>
      </c>
      <c r="AC16" s="43">
        <v>15</v>
      </c>
      <c r="AD16" s="22"/>
      <c r="AE16" s="22"/>
      <c r="AF16" s="43">
        <v>15</v>
      </c>
      <c r="AG16" s="68" t="s">
        <v>203</v>
      </c>
      <c r="AH16" s="22"/>
      <c r="AI16" s="22">
        <v>15</v>
      </c>
      <c r="AJ16" s="62" t="s">
        <v>48</v>
      </c>
      <c r="AL16" s="43"/>
      <c r="AM16" s="22"/>
      <c r="AN16" s="22"/>
      <c r="AO16" s="43"/>
      <c r="AP16" s="22"/>
      <c r="AQ16" s="22"/>
      <c r="AR16" s="22"/>
      <c r="AS16" s="22"/>
      <c r="AU16" s="43"/>
      <c r="AV16" s="22"/>
      <c r="AW16" s="22"/>
      <c r="AX16" s="43"/>
      <c r="AY16" s="22"/>
      <c r="AZ16" s="22"/>
      <c r="BA16" s="22"/>
      <c r="BB16" s="22"/>
      <c r="BD16" s="43"/>
      <c r="BE16" s="22"/>
      <c r="BG16" s="43"/>
      <c r="BH16" s="22"/>
      <c r="BK16" s="22"/>
      <c r="BM16" s="43"/>
      <c r="BN16" s="22"/>
      <c r="BP16" s="43"/>
      <c r="BQ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</row>
    <row r="17" spans="3:92" x14ac:dyDescent="0.25">
      <c r="C17" s="22"/>
      <c r="D17" s="22"/>
      <c r="F17" s="41"/>
      <c r="H17" s="22"/>
      <c r="J17" s="22"/>
      <c r="L17" s="40">
        <f t="shared" si="1"/>
        <v>16</v>
      </c>
      <c r="M17" s="59">
        <f t="shared" si="2"/>
        <v>43206</v>
      </c>
      <c r="N17" s="59">
        <f t="shared" si="3"/>
        <v>43212</v>
      </c>
      <c r="O17" s="41" t="str">
        <f t="shared" si="0"/>
        <v>Du 16-avr au 22-avr</v>
      </c>
      <c r="P17" s="22"/>
      <c r="Q17" s="22"/>
      <c r="U17" s="22"/>
      <c r="V17" s="22"/>
      <c r="W17" s="22"/>
      <c r="X17" s="22"/>
      <c r="Y17" s="22"/>
      <c r="Z17" s="43">
        <v>16</v>
      </c>
      <c r="AA17" s="60" t="s">
        <v>187</v>
      </c>
      <c r="AC17" s="43">
        <v>16</v>
      </c>
      <c r="AD17" s="22"/>
      <c r="AE17" s="22"/>
      <c r="AF17" s="43">
        <v>16</v>
      </c>
      <c r="AG17" s="69" t="s">
        <v>204</v>
      </c>
      <c r="AH17" s="22"/>
      <c r="AI17" s="22"/>
      <c r="AJ17" s="22"/>
      <c r="AL17" s="43"/>
      <c r="AM17" s="22"/>
      <c r="AN17" s="22"/>
      <c r="AO17" s="43"/>
      <c r="AP17" s="22"/>
      <c r="AQ17" s="22"/>
      <c r="AR17" s="22"/>
      <c r="AS17" s="22"/>
      <c r="AU17" s="43"/>
      <c r="AV17" s="22"/>
      <c r="AW17" s="22"/>
      <c r="AX17" s="43"/>
      <c r="AY17" s="22"/>
      <c r="AZ17" s="22"/>
      <c r="BA17" s="22"/>
      <c r="BB17" s="22"/>
      <c r="BD17" s="43"/>
      <c r="BE17" s="22"/>
      <c r="BG17" s="43"/>
      <c r="BH17" s="22"/>
      <c r="BK17" s="22"/>
      <c r="BM17" s="43"/>
      <c r="BN17" s="22"/>
      <c r="BP17" s="43"/>
      <c r="BQ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</row>
    <row r="18" spans="3:92" x14ac:dyDescent="0.25">
      <c r="C18" s="22"/>
      <c r="D18" s="22"/>
      <c r="F18" s="41"/>
      <c r="H18" s="22"/>
      <c r="J18" s="22"/>
      <c r="L18" s="40">
        <f t="shared" si="1"/>
        <v>17</v>
      </c>
      <c r="M18" s="59">
        <f t="shared" si="2"/>
        <v>43213</v>
      </c>
      <c r="N18" s="59">
        <f t="shared" si="3"/>
        <v>43219</v>
      </c>
      <c r="O18" s="41" t="str">
        <f t="shared" si="0"/>
        <v>Du 23-avr au 29-avr</v>
      </c>
      <c r="P18" s="22"/>
      <c r="Q18" s="22"/>
      <c r="U18" s="22"/>
      <c r="V18" s="22"/>
      <c r="W18" s="22"/>
      <c r="X18" s="22"/>
      <c r="Y18" s="22"/>
      <c r="Z18" s="43">
        <v>17</v>
      </c>
      <c r="AA18" s="60" t="s">
        <v>133</v>
      </c>
      <c r="AC18" s="43">
        <v>17</v>
      </c>
      <c r="AD18" s="22"/>
      <c r="AE18" s="22"/>
      <c r="AF18" s="43">
        <v>17</v>
      </c>
      <c r="AG18" s="68" t="s">
        <v>205</v>
      </c>
      <c r="AH18" s="22"/>
      <c r="AI18" s="22"/>
      <c r="AJ18" s="22"/>
      <c r="AL18" s="43"/>
      <c r="AM18" s="22"/>
      <c r="AN18" s="22"/>
      <c r="AO18" s="43"/>
      <c r="AP18" s="22"/>
      <c r="AQ18" s="22"/>
      <c r="AR18" s="22"/>
      <c r="AS18" s="22"/>
      <c r="AU18" s="43"/>
      <c r="AV18" s="22"/>
      <c r="AW18" s="22"/>
      <c r="AX18" s="43"/>
      <c r="AY18" s="22"/>
      <c r="AZ18" s="22"/>
      <c r="BA18" s="22"/>
      <c r="BB18" s="22"/>
      <c r="BD18" s="43"/>
      <c r="BE18" s="22"/>
      <c r="BG18" s="43"/>
      <c r="BH18" s="22"/>
      <c r="BK18" s="22"/>
      <c r="BM18" s="43"/>
      <c r="BN18" s="22"/>
      <c r="BP18" s="43"/>
      <c r="BQ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</row>
    <row r="19" spans="3:92" x14ac:dyDescent="0.25">
      <c r="C19" s="22"/>
      <c r="D19" s="22"/>
      <c r="F19" s="41"/>
      <c r="H19" s="22"/>
      <c r="J19" s="22"/>
      <c r="L19" s="40">
        <f t="shared" si="1"/>
        <v>18</v>
      </c>
      <c r="M19" s="59">
        <f t="shared" si="2"/>
        <v>43220</v>
      </c>
      <c r="N19" s="59">
        <f t="shared" si="3"/>
        <v>43226</v>
      </c>
      <c r="O19" s="41" t="str">
        <f t="shared" si="0"/>
        <v>Du 30-avr au 06-mai</v>
      </c>
      <c r="P19" s="22"/>
      <c r="Q19" s="22"/>
      <c r="U19" s="22"/>
      <c r="V19" s="22"/>
      <c r="W19" s="22"/>
      <c r="X19" s="22"/>
      <c r="Y19" s="22"/>
      <c r="Z19" s="43">
        <v>18</v>
      </c>
      <c r="AA19" s="60" t="s">
        <v>20</v>
      </c>
      <c r="AC19" s="43">
        <v>18</v>
      </c>
      <c r="AD19" s="22"/>
      <c r="AE19" s="22"/>
      <c r="AF19" s="43">
        <v>18</v>
      </c>
      <c r="AG19" s="69" t="s">
        <v>206</v>
      </c>
      <c r="AH19" s="22"/>
      <c r="AI19" s="22"/>
      <c r="AJ19" s="22"/>
      <c r="AL19" s="43"/>
      <c r="AM19" s="22"/>
      <c r="AN19" s="22"/>
      <c r="AO19" s="43"/>
      <c r="AP19" s="22"/>
      <c r="AQ19" s="22"/>
      <c r="AR19" s="22"/>
      <c r="AS19" s="22"/>
      <c r="AU19" s="43"/>
      <c r="AV19" s="22"/>
      <c r="AW19" s="22"/>
      <c r="AX19" s="43"/>
      <c r="AY19" s="22"/>
      <c r="AZ19" s="22"/>
      <c r="BA19" s="22"/>
      <c r="BB19" s="22"/>
      <c r="BD19" s="43"/>
      <c r="BE19" s="22"/>
      <c r="BG19" s="43"/>
      <c r="BH19" s="22"/>
      <c r="BK19" s="22"/>
      <c r="BM19" s="43"/>
      <c r="BN19" s="22"/>
      <c r="BP19" s="43"/>
      <c r="BQ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</row>
    <row r="20" spans="3:92" x14ac:dyDescent="0.25">
      <c r="C20" s="22"/>
      <c r="D20" s="22"/>
      <c r="F20" s="41"/>
      <c r="H20" s="22"/>
      <c r="J20" s="22"/>
      <c r="L20" s="40">
        <f t="shared" si="1"/>
        <v>19</v>
      </c>
      <c r="M20" s="59">
        <f t="shared" si="2"/>
        <v>43227</v>
      </c>
      <c r="N20" s="59">
        <f t="shared" si="3"/>
        <v>43233</v>
      </c>
      <c r="O20" s="41" t="str">
        <f t="shared" si="0"/>
        <v>Du 07-mai au 13-mai</v>
      </c>
      <c r="P20" s="22"/>
      <c r="Q20" s="22"/>
      <c r="U20" s="22"/>
      <c r="V20" s="22"/>
      <c r="W20" s="22"/>
      <c r="X20" s="22"/>
      <c r="Y20" s="22"/>
      <c r="Z20" s="43">
        <v>19</v>
      </c>
      <c r="AA20" s="60" t="s">
        <v>188</v>
      </c>
      <c r="AC20" s="43">
        <v>19</v>
      </c>
      <c r="AD20" s="22"/>
      <c r="AE20" s="22"/>
      <c r="AF20" s="43">
        <v>19</v>
      </c>
      <c r="AG20" s="68" t="s">
        <v>207</v>
      </c>
      <c r="AH20" s="22"/>
      <c r="AI20" s="22"/>
      <c r="AJ20" s="22"/>
      <c r="AL20" s="43"/>
      <c r="AM20" s="22"/>
      <c r="AN20" s="22"/>
      <c r="AO20" s="43"/>
      <c r="AP20" s="22"/>
      <c r="AQ20" s="22"/>
      <c r="AR20" s="22"/>
      <c r="AS20" s="22"/>
      <c r="AU20" s="43"/>
      <c r="AV20" s="22"/>
      <c r="AW20" s="22"/>
      <c r="AX20" s="43"/>
      <c r="AY20" s="22"/>
      <c r="AZ20" s="22"/>
      <c r="BA20" s="22"/>
      <c r="BB20" s="22"/>
      <c r="BD20" s="43"/>
      <c r="BE20" s="22"/>
      <c r="BG20" s="43"/>
      <c r="BH20" s="22"/>
      <c r="BK20" s="22"/>
      <c r="BM20" s="43"/>
      <c r="BN20" s="22"/>
      <c r="BP20" s="43"/>
      <c r="BQ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</row>
    <row r="21" spans="3:92" x14ac:dyDescent="0.25">
      <c r="C21" s="22"/>
      <c r="D21" s="22"/>
      <c r="F21" s="41"/>
      <c r="H21" s="22"/>
      <c r="J21" s="22"/>
      <c r="L21" s="40">
        <f t="shared" si="1"/>
        <v>20</v>
      </c>
      <c r="M21" s="59">
        <f t="shared" ref="M21:M54" si="4">M20+7</f>
        <v>43234</v>
      </c>
      <c r="N21" s="59">
        <f t="shared" si="3"/>
        <v>43240</v>
      </c>
      <c r="O21" s="41" t="str">
        <f t="shared" si="0"/>
        <v>Du 14-mai au 20-mai</v>
      </c>
      <c r="P21" s="22"/>
      <c r="Q21" s="22"/>
      <c r="U21" s="22"/>
      <c r="V21" s="22"/>
      <c r="W21" s="22"/>
      <c r="X21" s="22"/>
      <c r="Y21" s="22"/>
      <c r="Z21" s="43">
        <v>20</v>
      </c>
      <c r="AA21" s="60" t="s">
        <v>21</v>
      </c>
      <c r="AC21" s="43">
        <v>20</v>
      </c>
      <c r="AD21" s="22"/>
      <c r="AE21" s="22"/>
      <c r="AF21" s="43"/>
      <c r="AG21" s="22"/>
      <c r="AH21" s="22"/>
      <c r="AI21" s="22"/>
      <c r="AJ21" s="22"/>
      <c r="AL21" s="43"/>
      <c r="AM21" s="22"/>
      <c r="AN21" s="22"/>
      <c r="AO21" s="43"/>
      <c r="AP21" s="22"/>
      <c r="AQ21" s="22"/>
      <c r="AR21" s="22"/>
      <c r="AS21" s="22"/>
      <c r="AU21" s="43"/>
      <c r="AV21" s="22"/>
      <c r="AW21" s="22"/>
      <c r="AX21" s="43"/>
      <c r="AY21" s="22"/>
      <c r="AZ21" s="22"/>
      <c r="BA21" s="22"/>
      <c r="BB21" s="22"/>
      <c r="BD21" s="43"/>
      <c r="BE21" s="22"/>
      <c r="BG21" s="43"/>
      <c r="BH21" s="22"/>
      <c r="BK21" s="22"/>
      <c r="BM21" s="43"/>
      <c r="BN21" s="22"/>
      <c r="BP21" s="43"/>
      <c r="BQ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</row>
    <row r="22" spans="3:92" x14ac:dyDescent="0.25">
      <c r="C22" s="22"/>
      <c r="D22" s="22"/>
      <c r="F22" s="41"/>
      <c r="H22" s="22"/>
      <c r="J22" s="22"/>
      <c r="L22" s="40">
        <f t="shared" si="1"/>
        <v>21</v>
      </c>
      <c r="M22" s="59">
        <f t="shared" si="4"/>
        <v>43241</v>
      </c>
      <c r="N22" s="59">
        <f t="shared" si="3"/>
        <v>43247</v>
      </c>
      <c r="O22" s="41" t="str">
        <f t="shared" si="0"/>
        <v>Du 21-mai au 27-mai</v>
      </c>
      <c r="P22" s="22"/>
      <c r="Q22" s="22"/>
      <c r="U22" s="22"/>
      <c r="V22" s="22"/>
      <c r="W22" s="22"/>
      <c r="X22" s="22"/>
      <c r="Y22" s="22"/>
      <c r="Z22" s="43">
        <v>21</v>
      </c>
      <c r="AA22" s="60" t="s">
        <v>41</v>
      </c>
      <c r="AC22" s="43">
        <v>21</v>
      </c>
      <c r="AD22" s="22"/>
      <c r="AE22" s="22"/>
      <c r="AF22" s="43"/>
      <c r="AG22" s="22"/>
      <c r="AH22" s="22"/>
      <c r="AI22" s="22"/>
      <c r="AJ22" s="22"/>
      <c r="AL22" s="43"/>
      <c r="AM22" s="22"/>
      <c r="AN22" s="22"/>
      <c r="AO22" s="43"/>
      <c r="AP22" s="22"/>
      <c r="AQ22" s="22"/>
      <c r="AR22" s="22"/>
      <c r="AS22" s="22"/>
      <c r="AU22" s="43"/>
      <c r="AV22" s="22"/>
      <c r="AW22" s="22"/>
      <c r="AX22" s="43"/>
      <c r="AY22" s="22"/>
      <c r="AZ22" s="22"/>
      <c r="BA22" s="22"/>
      <c r="BB22" s="22"/>
      <c r="BD22" s="43"/>
      <c r="BE22" s="22"/>
      <c r="BG22" s="43"/>
      <c r="BH22" s="22"/>
      <c r="BK22" s="22"/>
      <c r="BM22" s="43"/>
      <c r="BN22" s="22"/>
      <c r="BP22" s="43"/>
      <c r="BQ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</row>
    <row r="23" spans="3:92" x14ac:dyDescent="0.25">
      <c r="H23" s="32"/>
      <c r="J23" s="32"/>
      <c r="L23" s="33">
        <f t="shared" si="1"/>
        <v>22</v>
      </c>
      <c r="M23" s="59">
        <f t="shared" si="4"/>
        <v>43248</v>
      </c>
      <c r="N23" s="59">
        <f t="shared" si="3"/>
        <v>43254</v>
      </c>
      <c r="O23" s="30" t="str">
        <f t="shared" si="0"/>
        <v>Du 28-mai au 03-juin</v>
      </c>
      <c r="Z23" s="11">
        <v>22</v>
      </c>
      <c r="AA23" s="61" t="s">
        <v>22</v>
      </c>
      <c r="AC23" s="11">
        <v>22</v>
      </c>
      <c r="AF23" s="11"/>
      <c r="AG23" s="22"/>
      <c r="AO23" s="11"/>
      <c r="AX23" s="11"/>
      <c r="BG23" s="11"/>
    </row>
    <row r="24" spans="3:92" x14ac:dyDescent="0.25">
      <c r="J24"/>
      <c r="L24" s="33">
        <f t="shared" si="1"/>
        <v>23</v>
      </c>
      <c r="M24" s="59">
        <f t="shared" si="4"/>
        <v>43255</v>
      </c>
      <c r="N24" s="59">
        <f t="shared" si="3"/>
        <v>43261</v>
      </c>
      <c r="O24" s="30" t="str">
        <f t="shared" si="0"/>
        <v>Du 04-juin au 10-juin</v>
      </c>
      <c r="Z24" s="11">
        <v>23</v>
      </c>
      <c r="AA24" s="61" t="s">
        <v>38</v>
      </c>
      <c r="AC24" s="11">
        <v>23</v>
      </c>
      <c r="AF24" s="11"/>
      <c r="AG24" s="22"/>
      <c r="AO24" s="11"/>
      <c r="AX24" s="11"/>
      <c r="BG24" s="11"/>
    </row>
    <row r="25" spans="3:92" x14ac:dyDescent="0.25">
      <c r="H25" s="32"/>
      <c r="J25" s="32"/>
      <c r="L25" s="33">
        <f t="shared" si="1"/>
        <v>24</v>
      </c>
      <c r="M25" s="59">
        <f t="shared" si="4"/>
        <v>43262</v>
      </c>
      <c r="N25" s="59">
        <f t="shared" si="3"/>
        <v>43268</v>
      </c>
      <c r="O25" s="30" t="str">
        <f t="shared" si="0"/>
        <v>Du 11-juin au 17-juin</v>
      </c>
      <c r="Z25" s="11">
        <v>23</v>
      </c>
      <c r="AA25" s="61" t="s">
        <v>39</v>
      </c>
      <c r="AC25" s="11">
        <v>24</v>
      </c>
      <c r="AF25" s="11"/>
      <c r="AG25" s="22"/>
      <c r="AO25" s="11"/>
      <c r="AX25" s="11"/>
      <c r="BG25" s="11"/>
    </row>
    <row r="26" spans="3:92" x14ac:dyDescent="0.25">
      <c r="L26" s="33">
        <f t="shared" si="1"/>
        <v>25</v>
      </c>
      <c r="M26" s="59">
        <f t="shared" si="4"/>
        <v>43269</v>
      </c>
      <c r="N26" s="59">
        <f t="shared" si="3"/>
        <v>43275</v>
      </c>
      <c r="O26" s="30" t="str">
        <f t="shared" si="0"/>
        <v>Du 18-juin au 24-juin</v>
      </c>
      <c r="Z26" s="11">
        <v>23</v>
      </c>
      <c r="AA26" s="61" t="s">
        <v>40</v>
      </c>
      <c r="AC26" s="11">
        <v>25</v>
      </c>
      <c r="AF26" s="11"/>
      <c r="AG26" s="22"/>
      <c r="AO26" s="11"/>
      <c r="AX26" s="11"/>
      <c r="BG26" s="11"/>
    </row>
    <row r="27" spans="3:92" x14ac:dyDescent="0.25">
      <c r="L27" s="33">
        <f t="shared" si="1"/>
        <v>26</v>
      </c>
      <c r="M27" s="59">
        <f t="shared" si="4"/>
        <v>43276</v>
      </c>
      <c r="N27" s="59">
        <f t="shared" si="3"/>
        <v>43282</v>
      </c>
      <c r="O27" s="30" t="str">
        <f t="shared" si="0"/>
        <v>Du 25-juin au 01-juil</v>
      </c>
      <c r="AA27" s="20"/>
      <c r="AG27" s="22"/>
    </row>
    <row r="28" spans="3:92" x14ac:dyDescent="0.25">
      <c r="L28" s="33">
        <f t="shared" si="1"/>
        <v>27</v>
      </c>
      <c r="M28" s="59">
        <f t="shared" si="4"/>
        <v>43283</v>
      </c>
      <c r="N28" s="59">
        <f t="shared" si="3"/>
        <v>43289</v>
      </c>
      <c r="O28" s="30" t="str">
        <f t="shared" si="0"/>
        <v>Du 02-juil au 08-juil</v>
      </c>
      <c r="AG28" s="22"/>
    </row>
    <row r="29" spans="3:92" x14ac:dyDescent="0.25">
      <c r="L29" s="33">
        <f t="shared" si="1"/>
        <v>28</v>
      </c>
      <c r="M29" s="59">
        <f t="shared" si="4"/>
        <v>43290</v>
      </c>
      <c r="N29" s="59">
        <f t="shared" si="3"/>
        <v>43296</v>
      </c>
      <c r="O29" s="30" t="str">
        <f t="shared" si="0"/>
        <v>Du 09-juil au 15-juil</v>
      </c>
      <c r="AG29" s="22"/>
    </row>
    <row r="30" spans="3:92" x14ac:dyDescent="0.25">
      <c r="L30" s="33">
        <f t="shared" si="1"/>
        <v>29</v>
      </c>
      <c r="M30" s="59">
        <f t="shared" si="4"/>
        <v>43297</v>
      </c>
      <c r="N30" s="59">
        <f t="shared" si="3"/>
        <v>43303</v>
      </c>
      <c r="O30" s="30" t="str">
        <f t="shared" si="0"/>
        <v>Du 16-juil au 22-juil</v>
      </c>
    </row>
    <row r="31" spans="3:92" x14ac:dyDescent="0.25">
      <c r="L31" s="33">
        <f t="shared" si="1"/>
        <v>30</v>
      </c>
      <c r="M31" s="59">
        <f t="shared" si="4"/>
        <v>43304</v>
      </c>
      <c r="N31" s="59">
        <f t="shared" si="3"/>
        <v>43310</v>
      </c>
      <c r="O31" s="30" t="str">
        <f t="shared" si="0"/>
        <v>Du 23-juil au 29-juil</v>
      </c>
    </row>
    <row r="32" spans="3:92" x14ac:dyDescent="0.25">
      <c r="L32" s="33">
        <f t="shared" si="1"/>
        <v>31</v>
      </c>
      <c r="M32" s="59">
        <f t="shared" si="4"/>
        <v>43311</v>
      </c>
      <c r="N32" s="59">
        <f t="shared" si="3"/>
        <v>43317</v>
      </c>
      <c r="O32" s="30" t="str">
        <f t="shared" si="0"/>
        <v>Du 30-juil au 05-août</v>
      </c>
    </row>
    <row r="33" spans="12:15" x14ac:dyDescent="0.25">
      <c r="L33" s="33">
        <f t="shared" si="1"/>
        <v>32</v>
      </c>
      <c r="M33" s="59">
        <f t="shared" si="4"/>
        <v>43318</v>
      </c>
      <c r="N33" s="59">
        <f t="shared" si="3"/>
        <v>43324</v>
      </c>
      <c r="O33" s="30" t="str">
        <f t="shared" si="0"/>
        <v>Du 06-août au 12-août</v>
      </c>
    </row>
    <row r="34" spans="12:15" x14ac:dyDescent="0.25">
      <c r="L34" s="33">
        <f t="shared" si="1"/>
        <v>33</v>
      </c>
      <c r="M34" s="59">
        <f t="shared" si="4"/>
        <v>43325</v>
      </c>
      <c r="N34" s="59">
        <f t="shared" si="3"/>
        <v>43331</v>
      </c>
      <c r="O34" s="30" t="str">
        <f t="shared" si="0"/>
        <v>Du 13-août au 19-août</v>
      </c>
    </row>
    <row r="35" spans="12:15" x14ac:dyDescent="0.25">
      <c r="L35" s="33">
        <f t="shared" si="1"/>
        <v>34</v>
      </c>
      <c r="M35" s="59">
        <f t="shared" si="4"/>
        <v>43332</v>
      </c>
      <c r="N35" s="59">
        <f t="shared" si="3"/>
        <v>43338</v>
      </c>
      <c r="O35" s="30" t="str">
        <f t="shared" si="0"/>
        <v>Du 20-août au 26-août</v>
      </c>
    </row>
    <row r="36" spans="12:15" x14ac:dyDescent="0.25">
      <c r="L36" s="33">
        <f t="shared" si="1"/>
        <v>35</v>
      </c>
      <c r="M36" s="59">
        <f t="shared" si="4"/>
        <v>43339</v>
      </c>
      <c r="N36" s="59">
        <f t="shared" si="3"/>
        <v>43345</v>
      </c>
      <c r="O36" s="30" t="str">
        <f t="shared" si="0"/>
        <v>Du 27-août au 02-sept</v>
      </c>
    </row>
    <row r="37" spans="12:15" x14ac:dyDescent="0.25">
      <c r="L37" s="33">
        <f t="shared" si="1"/>
        <v>36</v>
      </c>
      <c r="M37" s="59">
        <f t="shared" si="4"/>
        <v>43346</v>
      </c>
      <c r="N37" s="59">
        <f t="shared" si="3"/>
        <v>43352</v>
      </c>
      <c r="O37" s="30" t="str">
        <f t="shared" si="0"/>
        <v>Du 03-sept au 09-sept</v>
      </c>
    </row>
    <row r="38" spans="12:15" x14ac:dyDescent="0.25">
      <c r="L38" s="33">
        <f t="shared" si="1"/>
        <v>37</v>
      </c>
      <c r="M38" s="59">
        <f t="shared" si="4"/>
        <v>43353</v>
      </c>
      <c r="N38" s="59">
        <f t="shared" si="3"/>
        <v>43359</v>
      </c>
      <c r="O38" s="30" t="str">
        <f t="shared" si="0"/>
        <v>Du 10-sept au 16-sept</v>
      </c>
    </row>
    <row r="39" spans="12:15" x14ac:dyDescent="0.25">
      <c r="L39" s="33">
        <f t="shared" si="1"/>
        <v>38</v>
      </c>
      <c r="M39" s="59">
        <f t="shared" si="4"/>
        <v>43360</v>
      </c>
      <c r="N39" s="59">
        <f t="shared" si="3"/>
        <v>43366</v>
      </c>
      <c r="O39" s="30" t="str">
        <f t="shared" si="0"/>
        <v>Du 17-sept au 23-sept</v>
      </c>
    </row>
    <row r="40" spans="12:15" x14ac:dyDescent="0.25">
      <c r="L40" s="33">
        <f t="shared" si="1"/>
        <v>39</v>
      </c>
      <c r="M40" s="59">
        <f t="shared" si="4"/>
        <v>43367</v>
      </c>
      <c r="N40" s="59">
        <f t="shared" si="3"/>
        <v>43373</v>
      </c>
      <c r="O40" s="30" t="str">
        <f t="shared" si="0"/>
        <v>Du 24-sept au 30-sept</v>
      </c>
    </row>
    <row r="41" spans="12:15" x14ac:dyDescent="0.25">
      <c r="L41" s="33">
        <f t="shared" si="1"/>
        <v>40</v>
      </c>
      <c r="M41" s="59">
        <f t="shared" si="4"/>
        <v>43374</v>
      </c>
      <c r="N41" s="59">
        <f t="shared" si="3"/>
        <v>43380</v>
      </c>
      <c r="O41" s="30" t="str">
        <f t="shared" si="0"/>
        <v>Du 01-oct au 07-oct</v>
      </c>
    </row>
    <row r="42" spans="12:15" x14ac:dyDescent="0.25">
      <c r="L42" s="33">
        <f t="shared" si="1"/>
        <v>41</v>
      </c>
      <c r="M42" s="59">
        <f t="shared" si="4"/>
        <v>43381</v>
      </c>
      <c r="N42" s="59">
        <f t="shared" si="3"/>
        <v>43387</v>
      </c>
      <c r="O42" s="30" t="str">
        <f t="shared" si="0"/>
        <v>Du 08-oct au 14-oct</v>
      </c>
    </row>
    <row r="43" spans="12:15" x14ac:dyDescent="0.25">
      <c r="L43" s="33">
        <f t="shared" si="1"/>
        <v>42</v>
      </c>
      <c r="M43" s="59">
        <f t="shared" si="4"/>
        <v>43388</v>
      </c>
      <c r="N43" s="59">
        <f t="shared" si="3"/>
        <v>43394</v>
      </c>
      <c r="O43" s="30" t="str">
        <f t="shared" si="0"/>
        <v>Du 15-oct au 21-oct</v>
      </c>
    </row>
    <row r="44" spans="12:15" x14ac:dyDescent="0.25">
      <c r="L44" s="33">
        <f t="shared" si="1"/>
        <v>43</v>
      </c>
      <c r="M44" s="59">
        <f t="shared" si="4"/>
        <v>43395</v>
      </c>
      <c r="N44" s="59">
        <f t="shared" si="3"/>
        <v>43401</v>
      </c>
      <c r="O44" s="30" t="str">
        <f t="shared" si="0"/>
        <v>Du 22-oct au 28-oct</v>
      </c>
    </row>
    <row r="45" spans="12:15" x14ac:dyDescent="0.25">
      <c r="L45" s="33">
        <f t="shared" si="1"/>
        <v>44</v>
      </c>
      <c r="M45" s="59">
        <f t="shared" si="4"/>
        <v>43402</v>
      </c>
      <c r="N45" s="59">
        <f t="shared" si="3"/>
        <v>43408</v>
      </c>
      <c r="O45" s="30" t="str">
        <f t="shared" si="0"/>
        <v>Du 29-oct au 04-nov</v>
      </c>
    </row>
    <row r="46" spans="12:15" x14ac:dyDescent="0.25">
      <c r="L46" s="33">
        <f t="shared" si="1"/>
        <v>45</v>
      </c>
      <c r="M46" s="59">
        <f t="shared" si="4"/>
        <v>43409</v>
      </c>
      <c r="N46" s="59">
        <f t="shared" si="3"/>
        <v>43415</v>
      </c>
      <c r="O46" s="30" t="str">
        <f t="shared" si="0"/>
        <v>Du 05-nov au 11-nov</v>
      </c>
    </row>
    <row r="47" spans="12:15" x14ac:dyDescent="0.25">
      <c r="L47" s="33">
        <f t="shared" si="1"/>
        <v>46</v>
      </c>
      <c r="M47" s="59">
        <f t="shared" si="4"/>
        <v>43416</v>
      </c>
      <c r="N47" s="59">
        <f t="shared" si="3"/>
        <v>43422</v>
      </c>
      <c r="O47" s="30" t="str">
        <f t="shared" si="0"/>
        <v>Du 12-nov au 18-nov</v>
      </c>
    </row>
    <row r="48" spans="12:15" x14ac:dyDescent="0.25">
      <c r="L48" s="33">
        <f t="shared" si="1"/>
        <v>47</v>
      </c>
      <c r="M48" s="59">
        <f t="shared" si="4"/>
        <v>43423</v>
      </c>
      <c r="N48" s="59">
        <f t="shared" si="3"/>
        <v>43429</v>
      </c>
      <c r="O48" s="30" t="str">
        <f t="shared" si="0"/>
        <v>Du 19-nov au 25-nov</v>
      </c>
    </row>
    <row r="49" spans="12:15" x14ac:dyDescent="0.25">
      <c r="L49" s="33">
        <f t="shared" si="1"/>
        <v>48</v>
      </c>
      <c r="M49" s="59">
        <f t="shared" si="4"/>
        <v>43430</v>
      </c>
      <c r="N49" s="59">
        <f t="shared" si="3"/>
        <v>43436</v>
      </c>
      <c r="O49" s="30" t="str">
        <f t="shared" si="0"/>
        <v>Du 26-nov au 02-déc</v>
      </c>
    </row>
    <row r="50" spans="12:15" x14ac:dyDescent="0.25">
      <c r="L50" s="33">
        <f t="shared" si="1"/>
        <v>49</v>
      </c>
      <c r="M50" s="59">
        <f t="shared" si="4"/>
        <v>43437</v>
      </c>
      <c r="N50" s="59">
        <f t="shared" si="3"/>
        <v>43443</v>
      </c>
      <c r="O50" s="30" t="str">
        <f t="shared" si="0"/>
        <v>Du 03-déc au 09-déc</v>
      </c>
    </row>
    <row r="51" spans="12:15" x14ac:dyDescent="0.25">
      <c r="L51" s="33">
        <f t="shared" si="1"/>
        <v>50</v>
      </c>
      <c r="M51" s="59">
        <f t="shared" si="4"/>
        <v>43444</v>
      </c>
      <c r="N51" s="59">
        <f t="shared" si="3"/>
        <v>43450</v>
      </c>
      <c r="O51" s="30" t="str">
        <f t="shared" si="0"/>
        <v>Du 10-déc au 16-déc</v>
      </c>
    </row>
    <row r="52" spans="12:15" x14ac:dyDescent="0.25">
      <c r="L52" s="33">
        <f t="shared" si="1"/>
        <v>51</v>
      </c>
      <c r="M52" s="59">
        <f t="shared" si="4"/>
        <v>43451</v>
      </c>
      <c r="N52" s="59">
        <f t="shared" si="3"/>
        <v>43457</v>
      </c>
      <c r="O52" s="30" t="str">
        <f t="shared" si="0"/>
        <v>Du 17-déc au 23-déc</v>
      </c>
    </row>
    <row r="53" spans="12:15" x14ac:dyDescent="0.25">
      <c r="L53" s="33">
        <f t="shared" si="1"/>
        <v>52</v>
      </c>
      <c r="M53" s="59">
        <f t="shared" si="4"/>
        <v>43458</v>
      </c>
      <c r="N53" s="59">
        <f t="shared" si="3"/>
        <v>43464</v>
      </c>
      <c r="O53" s="30" t="str">
        <f t="shared" si="0"/>
        <v>Du 24-déc au 30-déc</v>
      </c>
    </row>
    <row r="54" spans="12:15" x14ac:dyDescent="0.25">
      <c r="L54" s="33">
        <f t="shared" si="1"/>
        <v>53</v>
      </c>
      <c r="M54" s="59">
        <f t="shared" si="4"/>
        <v>43465</v>
      </c>
      <c r="N54" s="59">
        <f>DATE(An,12,31)</f>
        <v>43465</v>
      </c>
      <c r="O54" s="30" t="str">
        <f t="shared" si="0"/>
        <v>Du 31-déc au 31-déc</v>
      </c>
    </row>
    <row r="55" spans="12:15" x14ac:dyDescent="0.25">
      <c r="L55" s="28"/>
      <c r="M55" s="31"/>
      <c r="N55" s="31"/>
    </row>
    <row r="56" spans="12:15" x14ac:dyDescent="0.25">
      <c r="L56" s="28"/>
    </row>
  </sheetData>
  <conditionalFormatting sqref="C2">
    <cfRule type="expression" priority="1" stopIfTrue="1">
      <formula>IF(COUNTIF(Feries,$A2)&gt;0,$A2,$A2-1)</formula>
    </cfRule>
  </conditionalFormatting>
  <pageMargins left="0.7" right="0.7" top="0.75" bottom="0.75" header="0.3" footer="0.3"/>
  <pageSetup paperSize="9" orientation="portrait" r:id="rId1"/>
  <headerFooter>
    <oddHeader>&amp;C&amp;"-,Gras"&amp;25&amp;Gdu 17-déc au 23-déc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FWE"/>
  <dimension ref="A1:O140"/>
  <sheetViews>
    <sheetView workbookViewId="0">
      <selection activeCell="A2" sqref="A2:A115"/>
    </sheetView>
  </sheetViews>
  <sheetFormatPr baseColWidth="10" defaultRowHeight="15" x14ac:dyDescent="0.25"/>
  <cols>
    <col min="1" max="1" width="27.140625" style="13" customWidth="1"/>
    <col min="2" max="2" width="27.140625" style="47" hidden="1" customWidth="1"/>
    <col min="3" max="3" width="27.140625" style="47" customWidth="1"/>
    <col min="4" max="4" width="15.28515625" style="47" customWidth="1"/>
    <col min="5" max="5" width="10.7109375" style="14" bestFit="1" customWidth="1"/>
    <col min="6" max="6" width="27.140625" style="13" customWidth="1"/>
    <col min="7" max="9" width="11.42578125" customWidth="1"/>
    <col min="10" max="12" width="10.7109375" customWidth="1"/>
    <col min="13" max="13" width="18.7109375" customWidth="1"/>
    <col min="14" max="14" width="11.42578125" customWidth="1"/>
    <col min="15" max="15" width="18.140625" customWidth="1"/>
    <col min="16" max="28" width="11.42578125" customWidth="1"/>
    <col min="29" max="29" width="5.140625" customWidth="1"/>
  </cols>
  <sheetData>
    <row r="1" spans="1:15" ht="61.5" customHeight="1" x14ac:dyDescent="0.25">
      <c r="A1" s="48"/>
      <c r="B1" s="47" t="s">
        <v>80</v>
      </c>
      <c r="F1" s="30">
        <f>INT((A1-DATE(YEAR(A1),1,3)+WEEKDAY(DATE(YEAR(A1),1,3))+5)/7)</f>
        <v>0</v>
      </c>
      <c r="G1" t="s">
        <v>17</v>
      </c>
      <c r="H1" t="s">
        <v>11</v>
      </c>
      <c r="I1" t="s">
        <v>50</v>
      </c>
      <c r="J1" t="s">
        <v>59</v>
      </c>
      <c r="K1" t="s">
        <v>60</v>
      </c>
      <c r="L1" t="s">
        <v>61</v>
      </c>
    </row>
    <row r="2" spans="1:15" x14ac:dyDescent="0.25">
      <c r="A2" s="71">
        <v>43101</v>
      </c>
      <c r="B2" s="47">
        <f t="shared" ref="B2:B33" si="0">IF(A2="","",MONTH(A2))</f>
        <v>1</v>
      </c>
      <c r="C2" s="14">
        <f>A2-1</f>
        <v>43100</v>
      </c>
      <c r="E2" s="14">
        <f>A2-2</f>
        <v>43099</v>
      </c>
      <c r="F2" s="30">
        <f t="shared" ref="F2:F65" si="1">INT((A2-DATE(YEAR(A2),1,3)+WEEKDAY(DATE(YEAR(A2),1,3))+5)/7)</f>
        <v>1</v>
      </c>
      <c r="G2" s="14">
        <f>A2-2</f>
        <v>43099</v>
      </c>
      <c r="H2" t="s">
        <v>16</v>
      </c>
      <c r="I2" t="s">
        <v>18</v>
      </c>
      <c r="J2" s="14">
        <f>A2+2</f>
        <v>43103</v>
      </c>
      <c r="K2" s="14">
        <f>A2+2</f>
        <v>43103</v>
      </c>
      <c r="L2" s="14">
        <f>A2+1</f>
        <v>43102</v>
      </c>
      <c r="M2" s="15" t="s">
        <v>63</v>
      </c>
      <c r="N2" s="15"/>
      <c r="O2" s="15"/>
    </row>
    <row r="3" spans="1:15" x14ac:dyDescent="0.25">
      <c r="A3" s="71">
        <v>43106</v>
      </c>
      <c r="B3" s="47">
        <f t="shared" si="0"/>
        <v>1</v>
      </c>
      <c r="C3" s="14">
        <f>A3+2</f>
        <v>43108</v>
      </c>
      <c r="E3" s="14">
        <f>A3+2</f>
        <v>43108</v>
      </c>
      <c r="F3" s="30">
        <f t="shared" si="1"/>
        <v>1</v>
      </c>
      <c r="G3" s="14">
        <f>A3+1</f>
        <v>43107</v>
      </c>
      <c r="M3" s="15"/>
      <c r="N3" s="15"/>
      <c r="O3" s="15"/>
    </row>
    <row r="4" spans="1:15" x14ac:dyDescent="0.25">
      <c r="A4" s="71">
        <v>43107</v>
      </c>
      <c r="B4" s="47">
        <f t="shared" si="0"/>
        <v>1</v>
      </c>
      <c r="C4" s="14">
        <f>A4-1</f>
        <v>43106</v>
      </c>
      <c r="E4" s="14">
        <f>A4-2</f>
        <v>43105</v>
      </c>
      <c r="F4" s="30">
        <f t="shared" si="1"/>
        <v>1</v>
      </c>
      <c r="G4" s="14">
        <f>A4-2</f>
        <v>43105</v>
      </c>
      <c r="M4" s="15"/>
      <c r="N4" s="15"/>
      <c r="O4" s="15"/>
    </row>
    <row r="5" spans="1:15" x14ac:dyDescent="0.25">
      <c r="A5" s="71">
        <v>43113</v>
      </c>
      <c r="B5" s="47">
        <f t="shared" si="0"/>
        <v>1</v>
      </c>
      <c r="C5" s="14">
        <f>A5+2</f>
        <v>43115</v>
      </c>
      <c r="E5" s="14">
        <f>A5+2</f>
        <v>43115</v>
      </c>
      <c r="F5" s="30">
        <f t="shared" si="1"/>
        <v>2</v>
      </c>
      <c r="G5" s="14">
        <f>A5+1</f>
        <v>43114</v>
      </c>
      <c r="H5" t="s">
        <v>51</v>
      </c>
      <c r="I5" t="s">
        <v>52</v>
      </c>
      <c r="J5" s="16" t="s">
        <v>53</v>
      </c>
      <c r="K5" s="16" t="s">
        <v>56</v>
      </c>
      <c r="L5" s="16" t="s">
        <v>56</v>
      </c>
      <c r="M5" s="15" t="s">
        <v>62</v>
      </c>
      <c r="N5" s="15"/>
      <c r="O5" s="15"/>
    </row>
    <row r="6" spans="1:15" x14ac:dyDescent="0.25">
      <c r="A6" s="71">
        <v>43114</v>
      </c>
      <c r="B6" s="47">
        <f t="shared" si="0"/>
        <v>1</v>
      </c>
      <c r="C6" s="14">
        <f>A6-1</f>
        <v>43113</v>
      </c>
      <c r="E6" s="14">
        <f>A6-2</f>
        <v>43112</v>
      </c>
      <c r="F6" s="30">
        <f t="shared" si="1"/>
        <v>2</v>
      </c>
      <c r="G6" s="14">
        <f>A6-2</f>
        <v>43112</v>
      </c>
      <c r="H6" t="s">
        <v>51</v>
      </c>
      <c r="I6" t="s">
        <v>52</v>
      </c>
      <c r="J6" s="16" t="s">
        <v>54</v>
      </c>
      <c r="K6" s="16" t="s">
        <v>54</v>
      </c>
      <c r="L6" s="16" t="s">
        <v>55</v>
      </c>
    </row>
    <row r="7" spans="1:15" x14ac:dyDescent="0.25">
      <c r="A7" s="71">
        <v>43120</v>
      </c>
      <c r="B7" s="47">
        <f t="shared" si="0"/>
        <v>1</v>
      </c>
      <c r="C7" s="14">
        <f>A7+2</f>
        <v>43122</v>
      </c>
      <c r="E7" s="14">
        <f>A7+2</f>
        <v>43122</v>
      </c>
      <c r="F7" s="30">
        <f t="shared" si="1"/>
        <v>3</v>
      </c>
      <c r="G7" s="14">
        <f>A7+1</f>
        <v>43121</v>
      </c>
    </row>
    <row r="8" spans="1:15" x14ac:dyDescent="0.25">
      <c r="A8" s="71">
        <v>43121</v>
      </c>
      <c r="B8" s="47">
        <f t="shared" si="0"/>
        <v>1</v>
      </c>
      <c r="C8" s="14">
        <f>A8-1</f>
        <v>43120</v>
      </c>
      <c r="E8" s="14">
        <f>A8-2</f>
        <v>43119</v>
      </c>
      <c r="F8" s="30">
        <f t="shared" si="1"/>
        <v>3</v>
      </c>
      <c r="G8" s="14">
        <f>A8-2</f>
        <v>43119</v>
      </c>
    </row>
    <row r="9" spans="1:15" x14ac:dyDescent="0.25">
      <c r="A9" s="71">
        <v>43127</v>
      </c>
      <c r="B9" s="47">
        <f t="shared" si="0"/>
        <v>1</v>
      </c>
      <c r="C9" s="14">
        <f>A9+2</f>
        <v>43129</v>
      </c>
      <c r="E9" s="14">
        <f>A9+2</f>
        <v>43129</v>
      </c>
      <c r="F9" s="30">
        <f t="shared" si="1"/>
        <v>4</v>
      </c>
      <c r="G9" s="14">
        <f>A9+1</f>
        <v>43128</v>
      </c>
      <c r="H9" t="s">
        <v>64</v>
      </c>
      <c r="I9" t="s">
        <v>65</v>
      </c>
      <c r="J9" s="18">
        <f>A9-1</f>
        <v>43126</v>
      </c>
      <c r="K9" s="18">
        <f>A9-2</f>
        <v>43125</v>
      </c>
      <c r="L9" s="18">
        <f>A9-2</f>
        <v>43125</v>
      </c>
    </row>
    <row r="10" spans="1:15" x14ac:dyDescent="0.25">
      <c r="A10" s="71">
        <v>43128</v>
      </c>
      <c r="B10" s="47">
        <f t="shared" si="0"/>
        <v>1</v>
      </c>
      <c r="C10" s="14">
        <f>A10-1</f>
        <v>43127</v>
      </c>
      <c r="E10" s="14">
        <f>A10-2</f>
        <v>43126</v>
      </c>
      <c r="F10" s="30">
        <f t="shared" si="1"/>
        <v>4</v>
      </c>
      <c r="G10" s="14">
        <f>A10-2</f>
        <v>43126</v>
      </c>
      <c r="H10" t="s">
        <v>64</v>
      </c>
      <c r="I10" t="s">
        <v>65</v>
      </c>
      <c r="J10" s="18">
        <f>A10+2</f>
        <v>43130</v>
      </c>
      <c r="K10" s="18">
        <f>A10+2</f>
        <v>43130</v>
      </c>
      <c r="L10" s="18">
        <f>A10+1</f>
        <v>43129</v>
      </c>
    </row>
    <row r="11" spans="1:15" x14ac:dyDescent="0.25">
      <c r="A11" s="71">
        <v>43134</v>
      </c>
      <c r="B11" s="47">
        <f t="shared" si="0"/>
        <v>2</v>
      </c>
      <c r="C11" s="14">
        <f>A11+2</f>
        <v>43136</v>
      </c>
      <c r="E11" s="14">
        <f>A11+2</f>
        <v>43136</v>
      </c>
      <c r="F11" s="30">
        <f t="shared" si="1"/>
        <v>5</v>
      </c>
      <c r="G11" s="14">
        <f>A11+1</f>
        <v>43135</v>
      </c>
    </row>
    <row r="12" spans="1:15" x14ac:dyDescent="0.25">
      <c r="A12" s="71">
        <v>43135</v>
      </c>
      <c r="B12" s="47">
        <f t="shared" si="0"/>
        <v>2</v>
      </c>
      <c r="C12" s="14">
        <f>A12-1</f>
        <v>43134</v>
      </c>
      <c r="E12" s="14">
        <f>A12-2</f>
        <v>43133</v>
      </c>
      <c r="F12" s="30">
        <f t="shared" si="1"/>
        <v>5</v>
      </c>
      <c r="G12" s="14">
        <f>A12-2</f>
        <v>43133</v>
      </c>
    </row>
    <row r="13" spans="1:15" x14ac:dyDescent="0.25">
      <c r="A13" s="71">
        <v>43141</v>
      </c>
      <c r="B13" s="47">
        <f t="shared" si="0"/>
        <v>2</v>
      </c>
      <c r="C13" s="14">
        <f>A13+2</f>
        <v>43143</v>
      </c>
      <c r="E13" s="14">
        <f>A13+2</f>
        <v>43143</v>
      </c>
      <c r="F13" s="30">
        <f t="shared" si="1"/>
        <v>6</v>
      </c>
      <c r="G13" s="14">
        <f>A13+1</f>
        <v>43142</v>
      </c>
    </row>
    <row r="14" spans="1:15" x14ac:dyDescent="0.25">
      <c r="A14" s="71">
        <v>43142</v>
      </c>
      <c r="B14" s="47">
        <f t="shared" si="0"/>
        <v>2</v>
      </c>
      <c r="C14" s="14">
        <f>A14-1</f>
        <v>43141</v>
      </c>
      <c r="E14" s="14">
        <f>A14-2</f>
        <v>43140</v>
      </c>
      <c r="F14" s="30">
        <f t="shared" si="1"/>
        <v>6</v>
      </c>
      <c r="G14" s="14">
        <f>A14-2</f>
        <v>43140</v>
      </c>
    </row>
    <row r="15" spans="1:15" x14ac:dyDescent="0.25">
      <c r="A15" s="71">
        <v>43148</v>
      </c>
      <c r="B15" s="47">
        <f t="shared" si="0"/>
        <v>2</v>
      </c>
      <c r="C15" s="14">
        <f>A15+2</f>
        <v>43150</v>
      </c>
      <c r="E15" s="14">
        <f>A15+2</f>
        <v>43150</v>
      </c>
      <c r="F15" s="30">
        <f t="shared" si="1"/>
        <v>7</v>
      </c>
      <c r="G15" s="14">
        <f>A15+1</f>
        <v>43149</v>
      </c>
    </row>
    <row r="16" spans="1:15" x14ac:dyDescent="0.25">
      <c r="A16" s="71">
        <v>43149</v>
      </c>
      <c r="B16" s="47">
        <f t="shared" si="0"/>
        <v>2</v>
      </c>
      <c r="C16" s="14">
        <f>A16-1</f>
        <v>43148</v>
      </c>
      <c r="E16" s="14">
        <f>A16-2</f>
        <v>43147</v>
      </c>
      <c r="F16" s="30">
        <f t="shared" si="1"/>
        <v>7</v>
      </c>
      <c r="G16" s="14">
        <f>A16-2</f>
        <v>43147</v>
      </c>
    </row>
    <row r="17" spans="1:7" x14ac:dyDescent="0.25">
      <c r="A17" s="71">
        <v>43155</v>
      </c>
      <c r="B17" s="47">
        <f t="shared" si="0"/>
        <v>2</v>
      </c>
      <c r="C17" s="14">
        <f>A17+2</f>
        <v>43157</v>
      </c>
      <c r="E17" s="14">
        <f>A17+2</f>
        <v>43157</v>
      </c>
      <c r="F17" s="30">
        <f t="shared" si="1"/>
        <v>8</v>
      </c>
      <c r="G17" s="14">
        <f>A17+1</f>
        <v>43156</v>
      </c>
    </row>
    <row r="18" spans="1:7" x14ac:dyDescent="0.25">
      <c r="A18" s="71">
        <v>43156</v>
      </c>
      <c r="B18" s="47">
        <f t="shared" si="0"/>
        <v>2</v>
      </c>
      <c r="C18" s="14">
        <f>A18-1</f>
        <v>43155</v>
      </c>
      <c r="E18" s="14">
        <f>A18-2</f>
        <v>43154</v>
      </c>
      <c r="F18" s="30">
        <f t="shared" si="1"/>
        <v>8</v>
      </c>
      <c r="G18" s="14">
        <f>A18-2</f>
        <v>43154</v>
      </c>
    </row>
    <row r="19" spans="1:7" x14ac:dyDescent="0.25">
      <c r="A19" s="71">
        <v>43162</v>
      </c>
      <c r="B19" s="47">
        <f t="shared" si="0"/>
        <v>3</v>
      </c>
      <c r="C19" s="14">
        <f>A19+2</f>
        <v>43164</v>
      </c>
      <c r="E19" s="14">
        <f>A19+2</f>
        <v>43164</v>
      </c>
      <c r="F19" s="30">
        <f t="shared" si="1"/>
        <v>9</v>
      </c>
      <c r="G19" s="14">
        <f>A19+1</f>
        <v>43163</v>
      </c>
    </row>
    <row r="20" spans="1:7" x14ac:dyDescent="0.25">
      <c r="A20" s="71">
        <v>43163</v>
      </c>
      <c r="B20" s="47">
        <f t="shared" si="0"/>
        <v>3</v>
      </c>
      <c r="C20" s="14">
        <f>A20-1</f>
        <v>43162</v>
      </c>
      <c r="E20" s="14">
        <f>A20-2</f>
        <v>43161</v>
      </c>
      <c r="F20" s="30">
        <f t="shared" si="1"/>
        <v>9</v>
      </c>
      <c r="G20" s="14">
        <f>A20-2</f>
        <v>43161</v>
      </c>
    </row>
    <row r="21" spans="1:7" x14ac:dyDescent="0.25">
      <c r="A21" s="71">
        <v>43169</v>
      </c>
      <c r="B21" s="47">
        <f t="shared" si="0"/>
        <v>3</v>
      </c>
      <c r="C21" s="14">
        <f>A21+2</f>
        <v>43171</v>
      </c>
      <c r="E21" s="14">
        <f>A21+2</f>
        <v>43171</v>
      </c>
      <c r="F21" s="30">
        <f t="shared" si="1"/>
        <v>10</v>
      </c>
      <c r="G21" s="14">
        <f>A21+1</f>
        <v>43170</v>
      </c>
    </row>
    <row r="22" spans="1:7" x14ac:dyDescent="0.25">
      <c r="A22" s="71">
        <v>43170</v>
      </c>
      <c r="B22" s="47">
        <f t="shared" si="0"/>
        <v>3</v>
      </c>
      <c r="C22" s="14">
        <f>A22-1</f>
        <v>43169</v>
      </c>
      <c r="E22" s="14">
        <f>A22-2</f>
        <v>43168</v>
      </c>
      <c r="F22" s="30">
        <f t="shared" si="1"/>
        <v>10</v>
      </c>
      <c r="G22" s="14">
        <f>A22-2</f>
        <v>43168</v>
      </c>
    </row>
    <row r="23" spans="1:7" x14ac:dyDescent="0.25">
      <c r="A23" s="45">
        <v>43176</v>
      </c>
      <c r="B23" s="47">
        <f t="shared" si="0"/>
        <v>3</v>
      </c>
      <c r="C23" s="14">
        <f>A23+2</f>
        <v>43178</v>
      </c>
      <c r="E23" s="14">
        <f>A23+2</f>
        <v>43178</v>
      </c>
      <c r="F23" s="30">
        <f t="shared" si="1"/>
        <v>11</v>
      </c>
      <c r="G23" s="14">
        <f>A23+1</f>
        <v>43177</v>
      </c>
    </row>
    <row r="24" spans="1:7" x14ac:dyDescent="0.25">
      <c r="A24" s="71">
        <v>43177</v>
      </c>
      <c r="B24" s="47">
        <f t="shared" si="0"/>
        <v>3</v>
      </c>
      <c r="C24" s="14">
        <f>A24-1</f>
        <v>43176</v>
      </c>
      <c r="E24" s="14">
        <f>A24-2</f>
        <v>43175</v>
      </c>
      <c r="F24" s="30">
        <f t="shared" si="1"/>
        <v>11</v>
      </c>
      <c r="G24" s="14">
        <f>A24-2</f>
        <v>43175</v>
      </c>
    </row>
    <row r="25" spans="1:7" x14ac:dyDescent="0.25">
      <c r="A25" s="71">
        <v>43183</v>
      </c>
      <c r="B25" s="47">
        <f t="shared" si="0"/>
        <v>3</v>
      </c>
      <c r="C25" s="14">
        <f>A25+2</f>
        <v>43185</v>
      </c>
      <c r="E25" s="14">
        <f>A25+2</f>
        <v>43185</v>
      </c>
      <c r="F25" s="30">
        <f t="shared" si="1"/>
        <v>12</v>
      </c>
      <c r="G25" s="14">
        <f>A25+1</f>
        <v>43184</v>
      </c>
    </row>
    <row r="26" spans="1:7" x14ac:dyDescent="0.25">
      <c r="A26" s="71">
        <v>43184</v>
      </c>
      <c r="B26" s="47">
        <f t="shared" si="0"/>
        <v>3</v>
      </c>
      <c r="C26" s="14">
        <f>A26-1</f>
        <v>43183</v>
      </c>
      <c r="E26" s="14">
        <f>A26-2</f>
        <v>43182</v>
      </c>
      <c r="F26" s="30">
        <f t="shared" si="1"/>
        <v>12</v>
      </c>
      <c r="G26" s="14">
        <f>A26-2</f>
        <v>43182</v>
      </c>
    </row>
    <row r="27" spans="1:7" x14ac:dyDescent="0.25">
      <c r="A27" s="71">
        <v>43190</v>
      </c>
      <c r="B27" s="47">
        <f t="shared" si="0"/>
        <v>3</v>
      </c>
      <c r="C27" s="14">
        <f>A27+2</f>
        <v>43192</v>
      </c>
      <c r="E27" s="14">
        <f>A27+2</f>
        <v>43192</v>
      </c>
      <c r="F27" s="30">
        <f t="shared" si="1"/>
        <v>13</v>
      </c>
      <c r="G27" s="14">
        <f>A27+1</f>
        <v>43191</v>
      </c>
    </row>
    <row r="28" spans="1:7" x14ac:dyDescent="0.25">
      <c r="A28" s="71">
        <v>43191</v>
      </c>
      <c r="B28" s="47">
        <f t="shared" si="0"/>
        <v>4</v>
      </c>
      <c r="C28" s="14">
        <f>A28-1</f>
        <v>43190</v>
      </c>
      <c r="E28" s="14">
        <f>A28-2</f>
        <v>43189</v>
      </c>
      <c r="F28" s="30">
        <f t="shared" si="1"/>
        <v>13</v>
      </c>
      <c r="G28" s="14">
        <f>A28-2</f>
        <v>43189</v>
      </c>
    </row>
    <row r="29" spans="1:7" x14ac:dyDescent="0.25">
      <c r="A29" s="71">
        <v>43192</v>
      </c>
      <c r="B29" s="47">
        <f t="shared" si="0"/>
        <v>4</v>
      </c>
      <c r="C29" s="14">
        <f>A29+2</f>
        <v>43194</v>
      </c>
      <c r="E29" s="14">
        <f>A29+2</f>
        <v>43194</v>
      </c>
      <c r="F29" s="30">
        <f t="shared" si="1"/>
        <v>14</v>
      </c>
      <c r="G29" s="14">
        <f>A29+1</f>
        <v>43193</v>
      </c>
    </row>
    <row r="30" spans="1:7" x14ac:dyDescent="0.25">
      <c r="A30" s="71">
        <v>43197</v>
      </c>
      <c r="B30" s="47">
        <f t="shared" si="0"/>
        <v>4</v>
      </c>
      <c r="C30" s="14">
        <f>A30-1</f>
        <v>43196</v>
      </c>
      <c r="E30" s="14">
        <f>A30-2</f>
        <v>43195</v>
      </c>
      <c r="F30" s="30">
        <f t="shared" si="1"/>
        <v>14</v>
      </c>
      <c r="G30" s="14">
        <f>A30-2</f>
        <v>43195</v>
      </c>
    </row>
    <row r="31" spans="1:7" x14ac:dyDescent="0.25">
      <c r="A31" s="71">
        <v>43198</v>
      </c>
      <c r="B31" s="47">
        <f t="shared" si="0"/>
        <v>4</v>
      </c>
      <c r="C31" s="14">
        <f>A31+2</f>
        <v>43200</v>
      </c>
      <c r="E31" s="14">
        <f>A31+2</f>
        <v>43200</v>
      </c>
      <c r="F31" s="30">
        <f t="shared" si="1"/>
        <v>14</v>
      </c>
      <c r="G31" s="14">
        <f>A31+1</f>
        <v>43199</v>
      </c>
    </row>
    <row r="32" spans="1:7" x14ac:dyDescent="0.25">
      <c r="A32" s="71">
        <v>43204</v>
      </c>
      <c r="B32" s="47">
        <f t="shared" si="0"/>
        <v>4</v>
      </c>
      <c r="C32" s="14">
        <f>A32-1</f>
        <v>43203</v>
      </c>
      <c r="E32" s="14">
        <f>A32-2</f>
        <v>43202</v>
      </c>
      <c r="F32" s="30">
        <f t="shared" si="1"/>
        <v>15</v>
      </c>
      <c r="G32" s="14">
        <f>A32-2</f>
        <v>43202</v>
      </c>
    </row>
    <row r="33" spans="1:7" x14ac:dyDescent="0.25">
      <c r="A33" s="71">
        <v>43205</v>
      </c>
      <c r="B33" s="47">
        <f t="shared" si="0"/>
        <v>4</v>
      </c>
      <c r="C33" s="14">
        <f>A33+2</f>
        <v>43207</v>
      </c>
      <c r="E33" s="14">
        <f>A33+2</f>
        <v>43207</v>
      </c>
      <c r="F33" s="30">
        <f t="shared" si="1"/>
        <v>15</v>
      </c>
      <c r="G33" s="14">
        <f>A33+1</f>
        <v>43206</v>
      </c>
    </row>
    <row r="34" spans="1:7" x14ac:dyDescent="0.25">
      <c r="A34" s="71">
        <v>43211</v>
      </c>
      <c r="B34" s="47">
        <f t="shared" ref="B34:B65" si="2">IF(A34="","",MONTH(A34))</f>
        <v>4</v>
      </c>
      <c r="C34" s="14">
        <f>A34-1</f>
        <v>43210</v>
      </c>
      <c r="E34" s="14">
        <f>A34-2</f>
        <v>43209</v>
      </c>
      <c r="F34" s="30">
        <f t="shared" si="1"/>
        <v>16</v>
      </c>
      <c r="G34" s="14">
        <f>A34-2</f>
        <v>43209</v>
      </c>
    </row>
    <row r="35" spans="1:7" x14ac:dyDescent="0.25">
      <c r="A35" s="71">
        <v>43212</v>
      </c>
      <c r="B35" s="47">
        <f t="shared" si="2"/>
        <v>4</v>
      </c>
      <c r="C35" s="14">
        <f>A35+2</f>
        <v>43214</v>
      </c>
      <c r="E35" s="14">
        <f>A35+2</f>
        <v>43214</v>
      </c>
      <c r="F35" s="30">
        <f t="shared" si="1"/>
        <v>16</v>
      </c>
      <c r="G35" s="14">
        <f>A35+1</f>
        <v>43213</v>
      </c>
    </row>
    <row r="36" spans="1:7" x14ac:dyDescent="0.25">
      <c r="A36" s="71">
        <v>43218</v>
      </c>
      <c r="B36" s="47">
        <f t="shared" si="2"/>
        <v>4</v>
      </c>
      <c r="C36" s="14">
        <f>A36-1</f>
        <v>43217</v>
      </c>
      <c r="E36" s="14">
        <f>A36-2</f>
        <v>43216</v>
      </c>
      <c r="F36" s="30">
        <f t="shared" si="1"/>
        <v>17</v>
      </c>
      <c r="G36" s="14">
        <f>A36-2</f>
        <v>43216</v>
      </c>
    </row>
    <row r="37" spans="1:7" x14ac:dyDescent="0.25">
      <c r="A37" s="71">
        <v>43219</v>
      </c>
      <c r="B37" s="47">
        <f t="shared" si="2"/>
        <v>4</v>
      </c>
      <c r="C37" s="14">
        <f>A37+2</f>
        <v>43221</v>
      </c>
      <c r="E37" s="14">
        <f>A37+2</f>
        <v>43221</v>
      </c>
      <c r="F37" s="30">
        <f t="shared" si="1"/>
        <v>17</v>
      </c>
      <c r="G37" s="14">
        <f>A37+1</f>
        <v>43220</v>
      </c>
    </row>
    <row r="38" spans="1:7" x14ac:dyDescent="0.25">
      <c r="A38" s="71">
        <v>43221</v>
      </c>
      <c r="B38" s="47">
        <f t="shared" si="2"/>
        <v>5</v>
      </c>
      <c r="C38" s="14">
        <f>A38-1</f>
        <v>43220</v>
      </c>
      <c r="E38" s="14">
        <f>A38-2</f>
        <v>43219</v>
      </c>
      <c r="F38" s="30">
        <f t="shared" si="1"/>
        <v>18</v>
      </c>
      <c r="G38" s="14">
        <f>A38-2</f>
        <v>43219</v>
      </c>
    </row>
    <row r="39" spans="1:7" x14ac:dyDescent="0.25">
      <c r="A39" s="71">
        <v>43225</v>
      </c>
      <c r="B39" s="47">
        <f t="shared" si="2"/>
        <v>5</v>
      </c>
      <c r="C39" s="14">
        <f>A39+2</f>
        <v>43227</v>
      </c>
      <c r="E39" s="14">
        <f>A39+2</f>
        <v>43227</v>
      </c>
      <c r="F39" s="30">
        <f t="shared" si="1"/>
        <v>18</v>
      </c>
      <c r="G39" s="14">
        <f>A39+1</f>
        <v>43226</v>
      </c>
    </row>
    <row r="40" spans="1:7" x14ac:dyDescent="0.25">
      <c r="A40" s="71">
        <v>43226</v>
      </c>
      <c r="B40" s="47">
        <f t="shared" si="2"/>
        <v>5</v>
      </c>
      <c r="C40" s="14">
        <f>A40-1</f>
        <v>43225</v>
      </c>
      <c r="E40" s="14">
        <f>A40-2</f>
        <v>43224</v>
      </c>
      <c r="F40" s="30">
        <f t="shared" si="1"/>
        <v>18</v>
      </c>
      <c r="G40" s="14">
        <f>A40-2</f>
        <v>43224</v>
      </c>
    </row>
    <row r="41" spans="1:7" x14ac:dyDescent="0.25">
      <c r="A41" s="71">
        <v>43228</v>
      </c>
      <c r="B41" s="47">
        <f t="shared" si="2"/>
        <v>5</v>
      </c>
      <c r="C41" s="14">
        <f>A41+2</f>
        <v>43230</v>
      </c>
      <c r="E41" s="14">
        <f>A41+2</f>
        <v>43230</v>
      </c>
      <c r="F41" s="30">
        <f t="shared" si="1"/>
        <v>19</v>
      </c>
      <c r="G41" s="14">
        <f>A41+1</f>
        <v>43229</v>
      </c>
    </row>
    <row r="42" spans="1:7" x14ac:dyDescent="0.25">
      <c r="A42" s="71">
        <v>43230</v>
      </c>
      <c r="B42" s="47">
        <f t="shared" si="2"/>
        <v>5</v>
      </c>
      <c r="C42" s="14">
        <f>A42-1</f>
        <v>43229</v>
      </c>
      <c r="E42" s="14">
        <f>A42-2</f>
        <v>43228</v>
      </c>
      <c r="F42" s="30">
        <f t="shared" si="1"/>
        <v>19</v>
      </c>
      <c r="G42" s="14">
        <f>A42-2</f>
        <v>43228</v>
      </c>
    </row>
    <row r="43" spans="1:7" x14ac:dyDescent="0.25">
      <c r="A43" s="71">
        <v>43232</v>
      </c>
      <c r="B43" s="47">
        <f t="shared" si="2"/>
        <v>5</v>
      </c>
      <c r="C43" s="14">
        <f>A43+2</f>
        <v>43234</v>
      </c>
      <c r="E43" s="14">
        <f>A43+2</f>
        <v>43234</v>
      </c>
      <c r="F43" s="30">
        <f t="shared" si="1"/>
        <v>19</v>
      </c>
      <c r="G43" s="14">
        <f>A43+1</f>
        <v>43233</v>
      </c>
    </row>
    <row r="44" spans="1:7" x14ac:dyDescent="0.25">
      <c r="A44" s="71">
        <v>43233</v>
      </c>
      <c r="B44" s="47">
        <f t="shared" si="2"/>
        <v>5</v>
      </c>
      <c r="C44" s="14">
        <f>A44-1</f>
        <v>43232</v>
      </c>
      <c r="E44" s="14">
        <f>A44-2</f>
        <v>43231</v>
      </c>
      <c r="F44" s="30">
        <f t="shared" si="1"/>
        <v>19</v>
      </c>
      <c r="G44" s="14">
        <f>A44-2</f>
        <v>43231</v>
      </c>
    </row>
    <row r="45" spans="1:7" x14ac:dyDescent="0.25">
      <c r="A45" s="71">
        <v>43239</v>
      </c>
      <c r="B45" s="47">
        <f t="shared" si="2"/>
        <v>5</v>
      </c>
      <c r="C45" s="14">
        <f>A45+2</f>
        <v>43241</v>
      </c>
      <c r="E45" s="14">
        <f>A45+2</f>
        <v>43241</v>
      </c>
      <c r="F45" s="30">
        <f t="shared" si="1"/>
        <v>20</v>
      </c>
      <c r="G45" s="14">
        <f>A45+1</f>
        <v>43240</v>
      </c>
    </row>
    <row r="46" spans="1:7" x14ac:dyDescent="0.25">
      <c r="A46" s="71">
        <v>43240</v>
      </c>
      <c r="B46" s="47">
        <f t="shared" si="2"/>
        <v>5</v>
      </c>
      <c r="C46" s="14">
        <f>A46-1</f>
        <v>43239</v>
      </c>
      <c r="E46" s="14">
        <f>A46-2</f>
        <v>43238</v>
      </c>
      <c r="F46" s="30">
        <f t="shared" si="1"/>
        <v>20</v>
      </c>
      <c r="G46" s="14">
        <f>A46-2</f>
        <v>43238</v>
      </c>
    </row>
    <row r="47" spans="1:7" x14ac:dyDescent="0.25">
      <c r="A47" s="71">
        <v>43241</v>
      </c>
      <c r="B47" s="47">
        <f t="shared" si="2"/>
        <v>5</v>
      </c>
      <c r="C47" s="14">
        <f>A47+2</f>
        <v>43243</v>
      </c>
      <c r="E47" s="14">
        <f>A47+2</f>
        <v>43243</v>
      </c>
      <c r="F47" s="30">
        <f t="shared" si="1"/>
        <v>21</v>
      </c>
      <c r="G47" s="14">
        <f>A47+1</f>
        <v>43242</v>
      </c>
    </row>
    <row r="48" spans="1:7" x14ac:dyDescent="0.25">
      <c r="A48" s="71">
        <v>43246</v>
      </c>
      <c r="B48" s="47">
        <f t="shared" si="2"/>
        <v>5</v>
      </c>
      <c r="C48" s="14">
        <f>A48-1</f>
        <v>43245</v>
      </c>
      <c r="E48" s="14">
        <f>A48-2</f>
        <v>43244</v>
      </c>
      <c r="F48" s="30">
        <f t="shared" si="1"/>
        <v>21</v>
      </c>
      <c r="G48" s="14">
        <f>A48-2</f>
        <v>43244</v>
      </c>
    </row>
    <row r="49" spans="1:7" x14ac:dyDescent="0.25">
      <c r="A49" s="71">
        <v>43247</v>
      </c>
      <c r="B49" s="47">
        <f t="shared" si="2"/>
        <v>5</v>
      </c>
      <c r="C49" s="14">
        <f>A49+2</f>
        <v>43249</v>
      </c>
      <c r="E49" s="14">
        <f>A49+2</f>
        <v>43249</v>
      </c>
      <c r="F49" s="30">
        <f t="shared" si="1"/>
        <v>21</v>
      </c>
      <c r="G49" s="14">
        <f>A49+1</f>
        <v>43248</v>
      </c>
    </row>
    <row r="50" spans="1:7" x14ac:dyDescent="0.25">
      <c r="A50" s="71">
        <v>43253</v>
      </c>
      <c r="B50" s="47">
        <f t="shared" si="2"/>
        <v>6</v>
      </c>
      <c r="C50" s="14">
        <f>A50-1</f>
        <v>43252</v>
      </c>
      <c r="E50" s="14">
        <f>A50-2</f>
        <v>43251</v>
      </c>
      <c r="F50" s="30">
        <f t="shared" si="1"/>
        <v>22</v>
      </c>
      <c r="G50" s="14">
        <f>A50-2</f>
        <v>43251</v>
      </c>
    </row>
    <row r="51" spans="1:7" x14ac:dyDescent="0.25">
      <c r="A51" s="71">
        <v>43254</v>
      </c>
      <c r="B51" s="47">
        <f t="shared" si="2"/>
        <v>6</v>
      </c>
      <c r="C51" s="14">
        <f>A51+2</f>
        <v>43256</v>
      </c>
      <c r="E51" s="14">
        <f>A51+2</f>
        <v>43256</v>
      </c>
      <c r="F51" s="30">
        <f t="shared" si="1"/>
        <v>22</v>
      </c>
      <c r="G51" s="14">
        <f>A51+1</f>
        <v>43255</v>
      </c>
    </row>
    <row r="52" spans="1:7" x14ac:dyDescent="0.25">
      <c r="A52" s="71">
        <v>43260</v>
      </c>
      <c r="B52" s="47">
        <f t="shared" si="2"/>
        <v>6</v>
      </c>
      <c r="C52" s="14">
        <f>A52-1</f>
        <v>43259</v>
      </c>
      <c r="E52" s="14">
        <f>A52-2</f>
        <v>43258</v>
      </c>
      <c r="F52" s="30">
        <f t="shared" si="1"/>
        <v>23</v>
      </c>
      <c r="G52" s="14">
        <f>A52-2</f>
        <v>43258</v>
      </c>
    </row>
    <row r="53" spans="1:7" x14ac:dyDescent="0.25">
      <c r="A53" s="71">
        <v>43261</v>
      </c>
      <c r="B53" s="47">
        <f t="shared" si="2"/>
        <v>6</v>
      </c>
      <c r="C53" s="14">
        <f>A53+2</f>
        <v>43263</v>
      </c>
      <c r="E53" s="14">
        <f>A53+2</f>
        <v>43263</v>
      </c>
      <c r="F53" s="30">
        <f t="shared" si="1"/>
        <v>23</v>
      </c>
      <c r="G53" s="14">
        <f>A53+1</f>
        <v>43262</v>
      </c>
    </row>
    <row r="54" spans="1:7" x14ac:dyDescent="0.25">
      <c r="A54" s="71">
        <v>43267</v>
      </c>
      <c r="B54" s="47">
        <f t="shared" si="2"/>
        <v>6</v>
      </c>
      <c r="C54" s="14">
        <f>A54-1</f>
        <v>43266</v>
      </c>
      <c r="E54" s="14">
        <f>A54-2</f>
        <v>43265</v>
      </c>
      <c r="F54" s="30">
        <f t="shared" si="1"/>
        <v>24</v>
      </c>
      <c r="G54" s="14">
        <f>A54-2</f>
        <v>43265</v>
      </c>
    </row>
    <row r="55" spans="1:7" x14ac:dyDescent="0.25">
      <c r="A55" s="71">
        <v>43268</v>
      </c>
      <c r="B55" s="47">
        <f t="shared" si="2"/>
        <v>6</v>
      </c>
      <c r="C55" s="14">
        <f>A55+2</f>
        <v>43270</v>
      </c>
      <c r="E55" s="14">
        <f>A55+2</f>
        <v>43270</v>
      </c>
      <c r="F55" s="30">
        <f t="shared" si="1"/>
        <v>24</v>
      </c>
      <c r="G55" s="14">
        <f>A55+1</f>
        <v>43269</v>
      </c>
    </row>
    <row r="56" spans="1:7" x14ac:dyDescent="0.25">
      <c r="A56" s="71">
        <v>43274</v>
      </c>
      <c r="B56" s="47">
        <f t="shared" si="2"/>
        <v>6</v>
      </c>
      <c r="C56" s="14">
        <f>A56-1</f>
        <v>43273</v>
      </c>
      <c r="E56" s="14">
        <f>A56-2</f>
        <v>43272</v>
      </c>
      <c r="F56" s="30">
        <f t="shared" si="1"/>
        <v>25</v>
      </c>
      <c r="G56" s="14">
        <f>A56-2</f>
        <v>43272</v>
      </c>
    </row>
    <row r="57" spans="1:7" x14ac:dyDescent="0.25">
      <c r="A57" s="71">
        <v>43275</v>
      </c>
      <c r="B57" s="47">
        <f t="shared" si="2"/>
        <v>6</v>
      </c>
      <c r="C57" s="14">
        <f>A57+2</f>
        <v>43277</v>
      </c>
      <c r="E57" s="14">
        <f>A57+2</f>
        <v>43277</v>
      </c>
      <c r="F57" s="30">
        <f t="shared" si="1"/>
        <v>25</v>
      </c>
      <c r="G57" s="14">
        <f>A57+1</f>
        <v>43276</v>
      </c>
    </row>
    <row r="58" spans="1:7" x14ac:dyDescent="0.25">
      <c r="A58" s="71">
        <v>43281</v>
      </c>
      <c r="B58" s="47">
        <f t="shared" si="2"/>
        <v>6</v>
      </c>
      <c r="C58" s="14">
        <f>A58-1</f>
        <v>43280</v>
      </c>
      <c r="E58" s="14">
        <f>A58-2</f>
        <v>43279</v>
      </c>
      <c r="F58" s="30">
        <f t="shared" si="1"/>
        <v>26</v>
      </c>
      <c r="G58" s="14">
        <f>A58-2</f>
        <v>43279</v>
      </c>
    </row>
    <row r="59" spans="1:7" x14ac:dyDescent="0.25">
      <c r="A59" s="71">
        <v>43282</v>
      </c>
      <c r="B59" s="47">
        <f t="shared" si="2"/>
        <v>7</v>
      </c>
      <c r="C59" s="14">
        <f>A59+2</f>
        <v>43284</v>
      </c>
      <c r="E59" s="14">
        <f>A59+2</f>
        <v>43284</v>
      </c>
      <c r="F59" s="30">
        <f t="shared" si="1"/>
        <v>26</v>
      </c>
      <c r="G59" s="14">
        <f>A59+1</f>
        <v>43283</v>
      </c>
    </row>
    <row r="60" spans="1:7" x14ac:dyDescent="0.25">
      <c r="A60" s="71">
        <v>43288</v>
      </c>
      <c r="B60" s="47">
        <f t="shared" si="2"/>
        <v>7</v>
      </c>
      <c r="C60" s="14">
        <f>A60-1</f>
        <v>43287</v>
      </c>
      <c r="E60" s="14">
        <f>A60-2</f>
        <v>43286</v>
      </c>
      <c r="F60" s="30">
        <f t="shared" si="1"/>
        <v>27</v>
      </c>
      <c r="G60" s="14">
        <f>A60-2</f>
        <v>43286</v>
      </c>
    </row>
    <row r="61" spans="1:7" x14ac:dyDescent="0.25">
      <c r="A61" s="71">
        <v>43289</v>
      </c>
      <c r="B61" s="47">
        <f t="shared" si="2"/>
        <v>7</v>
      </c>
      <c r="C61" s="14">
        <f>A61+2</f>
        <v>43291</v>
      </c>
      <c r="E61" s="14">
        <f>A61+2</f>
        <v>43291</v>
      </c>
      <c r="F61" s="30">
        <f t="shared" si="1"/>
        <v>27</v>
      </c>
      <c r="G61" s="14">
        <f>A61+1</f>
        <v>43290</v>
      </c>
    </row>
    <row r="62" spans="1:7" x14ac:dyDescent="0.25">
      <c r="A62" s="71">
        <v>43295</v>
      </c>
      <c r="B62" s="47">
        <f t="shared" si="2"/>
        <v>7</v>
      </c>
      <c r="C62" s="14">
        <f>A62-1</f>
        <v>43294</v>
      </c>
      <c r="E62" s="14">
        <f>A62-2</f>
        <v>43293</v>
      </c>
      <c r="F62" s="30">
        <f t="shared" si="1"/>
        <v>28</v>
      </c>
      <c r="G62" s="14">
        <f>A62-2</f>
        <v>43293</v>
      </c>
    </row>
    <row r="63" spans="1:7" x14ac:dyDescent="0.25">
      <c r="A63" s="71">
        <v>43296</v>
      </c>
      <c r="B63" s="47">
        <f t="shared" si="2"/>
        <v>7</v>
      </c>
      <c r="C63" s="14">
        <f>A63+2</f>
        <v>43298</v>
      </c>
      <c r="E63" s="14">
        <f>A63+2</f>
        <v>43298</v>
      </c>
      <c r="F63" s="30">
        <f t="shared" si="1"/>
        <v>28</v>
      </c>
      <c r="G63" s="14">
        <f>A63+1</f>
        <v>43297</v>
      </c>
    </row>
    <row r="64" spans="1:7" x14ac:dyDescent="0.25">
      <c r="A64" s="71">
        <v>43302</v>
      </c>
      <c r="B64" s="47">
        <f t="shared" si="2"/>
        <v>7</v>
      </c>
      <c r="C64" s="14">
        <f>A64-1</f>
        <v>43301</v>
      </c>
      <c r="E64" s="14">
        <f>A64-2</f>
        <v>43300</v>
      </c>
      <c r="F64" s="30">
        <f t="shared" si="1"/>
        <v>29</v>
      </c>
      <c r="G64" s="14">
        <f>A64-2</f>
        <v>43300</v>
      </c>
    </row>
    <row r="65" spans="1:7" x14ac:dyDescent="0.25">
      <c r="A65" s="71">
        <v>43303</v>
      </c>
      <c r="B65" s="47">
        <f t="shared" si="2"/>
        <v>7</v>
      </c>
      <c r="C65" s="14">
        <f>A65+2</f>
        <v>43305</v>
      </c>
      <c r="E65" s="14">
        <f>A65+2</f>
        <v>43305</v>
      </c>
      <c r="F65" s="30">
        <f t="shared" si="1"/>
        <v>29</v>
      </c>
      <c r="G65" s="14">
        <f>A65+1</f>
        <v>43304</v>
      </c>
    </row>
    <row r="66" spans="1:7" x14ac:dyDescent="0.25">
      <c r="A66" s="71">
        <v>43309</v>
      </c>
      <c r="B66" s="47">
        <f t="shared" ref="B66:B97" si="3">IF(A66="","",MONTH(A66))</f>
        <v>7</v>
      </c>
      <c r="C66" s="14">
        <f>A66-1</f>
        <v>43308</v>
      </c>
      <c r="E66" s="14">
        <f>A66-2</f>
        <v>43307</v>
      </c>
      <c r="F66" s="30">
        <f t="shared" ref="F66:F121" si="4">INT((A66-DATE(YEAR(A66),1,3)+WEEKDAY(DATE(YEAR(A66),1,3))+5)/7)</f>
        <v>30</v>
      </c>
      <c r="G66" s="14">
        <f>A66-2</f>
        <v>43307</v>
      </c>
    </row>
    <row r="67" spans="1:7" x14ac:dyDescent="0.25">
      <c r="A67" s="71">
        <v>43310</v>
      </c>
      <c r="B67" s="47">
        <f t="shared" si="3"/>
        <v>7</v>
      </c>
      <c r="C67" s="14">
        <f>A67+2</f>
        <v>43312</v>
      </c>
      <c r="E67" s="14">
        <f>A67+2</f>
        <v>43312</v>
      </c>
      <c r="F67" s="30">
        <f t="shared" si="4"/>
        <v>30</v>
      </c>
      <c r="G67" s="14">
        <f>A67+1</f>
        <v>43311</v>
      </c>
    </row>
    <row r="68" spans="1:7" x14ac:dyDescent="0.25">
      <c r="A68" s="71">
        <v>43316</v>
      </c>
      <c r="B68" s="47">
        <f t="shared" si="3"/>
        <v>8</v>
      </c>
      <c r="C68" s="14">
        <f>A68-1</f>
        <v>43315</v>
      </c>
      <c r="E68" s="14">
        <f>A68-2</f>
        <v>43314</v>
      </c>
      <c r="F68" s="30">
        <f t="shared" si="4"/>
        <v>31</v>
      </c>
      <c r="G68" s="14">
        <f>A68-2</f>
        <v>43314</v>
      </c>
    </row>
    <row r="69" spans="1:7" x14ac:dyDescent="0.25">
      <c r="A69" s="71">
        <v>43317</v>
      </c>
      <c r="B69" s="47">
        <f t="shared" si="3"/>
        <v>8</v>
      </c>
      <c r="C69" s="14">
        <f>A69+2</f>
        <v>43319</v>
      </c>
      <c r="E69" s="14">
        <f>A69+2</f>
        <v>43319</v>
      </c>
      <c r="F69" s="30">
        <f t="shared" si="4"/>
        <v>31</v>
      </c>
      <c r="G69" s="14">
        <f>A69+1</f>
        <v>43318</v>
      </c>
    </row>
    <row r="70" spans="1:7" x14ac:dyDescent="0.25">
      <c r="A70" s="71">
        <v>43323</v>
      </c>
      <c r="B70" s="47">
        <f t="shared" si="3"/>
        <v>8</v>
      </c>
      <c r="C70" s="14">
        <f>A70-1</f>
        <v>43322</v>
      </c>
      <c r="E70" s="14">
        <f>A70-2</f>
        <v>43321</v>
      </c>
      <c r="F70" s="30">
        <f t="shared" si="4"/>
        <v>32</v>
      </c>
      <c r="G70" s="14">
        <f>A70-2</f>
        <v>43321</v>
      </c>
    </row>
    <row r="71" spans="1:7" x14ac:dyDescent="0.25">
      <c r="A71" s="71">
        <v>43324</v>
      </c>
      <c r="B71" s="47">
        <f t="shared" si="3"/>
        <v>8</v>
      </c>
      <c r="C71" s="14">
        <f>A71+2</f>
        <v>43326</v>
      </c>
      <c r="E71" s="14">
        <f>A71+2</f>
        <v>43326</v>
      </c>
      <c r="F71" s="30">
        <f t="shared" si="4"/>
        <v>32</v>
      </c>
      <c r="G71" s="14">
        <f>A71+1</f>
        <v>43325</v>
      </c>
    </row>
    <row r="72" spans="1:7" x14ac:dyDescent="0.25">
      <c r="A72" s="71">
        <v>43327</v>
      </c>
      <c r="B72" s="47">
        <f t="shared" si="3"/>
        <v>8</v>
      </c>
      <c r="C72" s="14">
        <f>A72-1</f>
        <v>43326</v>
      </c>
      <c r="E72" s="14">
        <f>A72-2</f>
        <v>43325</v>
      </c>
      <c r="F72" s="30">
        <f t="shared" si="4"/>
        <v>33</v>
      </c>
      <c r="G72" s="14">
        <f>A72-2</f>
        <v>43325</v>
      </c>
    </row>
    <row r="73" spans="1:7" x14ac:dyDescent="0.25">
      <c r="A73" s="71">
        <v>43330</v>
      </c>
      <c r="B73" s="47">
        <f t="shared" si="3"/>
        <v>8</v>
      </c>
      <c r="C73" s="14">
        <f>A73+2</f>
        <v>43332</v>
      </c>
      <c r="E73" s="14">
        <f>A73+2</f>
        <v>43332</v>
      </c>
      <c r="F73" s="30">
        <f t="shared" si="4"/>
        <v>33</v>
      </c>
      <c r="G73" s="14">
        <f>A73+1</f>
        <v>43331</v>
      </c>
    </row>
    <row r="74" spans="1:7" x14ac:dyDescent="0.25">
      <c r="A74" s="71">
        <v>43331</v>
      </c>
      <c r="B74" s="47">
        <f t="shared" si="3"/>
        <v>8</v>
      </c>
      <c r="C74" s="14">
        <f>A74-1</f>
        <v>43330</v>
      </c>
      <c r="E74" s="14">
        <f>A74-2</f>
        <v>43329</v>
      </c>
      <c r="F74" s="30">
        <f t="shared" si="4"/>
        <v>33</v>
      </c>
      <c r="G74" s="14">
        <f>A74-2</f>
        <v>43329</v>
      </c>
    </row>
    <row r="75" spans="1:7" x14ac:dyDescent="0.25">
      <c r="A75" s="71">
        <v>43337</v>
      </c>
      <c r="B75" s="47">
        <f t="shared" si="3"/>
        <v>8</v>
      </c>
      <c r="C75" s="14">
        <f>A75+2</f>
        <v>43339</v>
      </c>
      <c r="E75" s="14">
        <f>A75+2</f>
        <v>43339</v>
      </c>
      <c r="F75" s="30">
        <f t="shared" si="4"/>
        <v>34</v>
      </c>
      <c r="G75" s="14">
        <f>A75+1</f>
        <v>43338</v>
      </c>
    </row>
    <row r="76" spans="1:7" x14ac:dyDescent="0.25">
      <c r="A76" s="71">
        <v>43338</v>
      </c>
      <c r="B76" s="47">
        <f t="shared" si="3"/>
        <v>8</v>
      </c>
      <c r="C76" s="14">
        <f>A76-1</f>
        <v>43337</v>
      </c>
      <c r="E76" s="14">
        <f>A76-2</f>
        <v>43336</v>
      </c>
      <c r="F76" s="30">
        <f t="shared" si="4"/>
        <v>34</v>
      </c>
      <c r="G76" s="14">
        <f>A76-2</f>
        <v>43336</v>
      </c>
    </row>
    <row r="77" spans="1:7" x14ac:dyDescent="0.25">
      <c r="A77" s="71">
        <v>43344</v>
      </c>
      <c r="B77" s="47">
        <f t="shared" si="3"/>
        <v>9</v>
      </c>
      <c r="C77" s="14">
        <f>A77+2</f>
        <v>43346</v>
      </c>
      <c r="E77" s="14">
        <f>A77+2</f>
        <v>43346</v>
      </c>
      <c r="F77" s="30">
        <f t="shared" si="4"/>
        <v>35</v>
      </c>
      <c r="G77" s="14">
        <f>A77+1</f>
        <v>43345</v>
      </c>
    </row>
    <row r="78" spans="1:7" x14ac:dyDescent="0.25">
      <c r="A78" s="71">
        <v>43345</v>
      </c>
      <c r="B78" s="47">
        <f t="shared" si="3"/>
        <v>9</v>
      </c>
      <c r="C78" s="14">
        <f>A78-1</f>
        <v>43344</v>
      </c>
      <c r="E78" s="14">
        <f>A78-2</f>
        <v>43343</v>
      </c>
      <c r="F78" s="30">
        <f t="shared" si="4"/>
        <v>35</v>
      </c>
      <c r="G78" s="14">
        <f>A78-2</f>
        <v>43343</v>
      </c>
    </row>
    <row r="79" spans="1:7" x14ac:dyDescent="0.25">
      <c r="A79" s="71">
        <v>43351</v>
      </c>
      <c r="B79" s="47">
        <f t="shared" si="3"/>
        <v>9</v>
      </c>
      <c r="C79" s="14">
        <f>A79+2</f>
        <v>43353</v>
      </c>
      <c r="E79" s="14">
        <f>A79+2</f>
        <v>43353</v>
      </c>
      <c r="F79" s="30">
        <f t="shared" si="4"/>
        <v>36</v>
      </c>
      <c r="G79" s="14">
        <f>A79+1</f>
        <v>43352</v>
      </c>
    </row>
    <row r="80" spans="1:7" x14ac:dyDescent="0.25">
      <c r="A80" s="71">
        <v>43352</v>
      </c>
      <c r="B80" s="47">
        <f t="shared" si="3"/>
        <v>9</v>
      </c>
      <c r="C80" s="14">
        <f>A80-1</f>
        <v>43351</v>
      </c>
      <c r="E80" s="14">
        <f>A80-2</f>
        <v>43350</v>
      </c>
      <c r="F80" s="30">
        <f t="shared" si="4"/>
        <v>36</v>
      </c>
      <c r="G80" s="14">
        <f>A80-2</f>
        <v>43350</v>
      </c>
    </row>
    <row r="81" spans="1:7" x14ac:dyDescent="0.25">
      <c r="A81" s="71">
        <v>43358</v>
      </c>
      <c r="B81" s="47">
        <f t="shared" si="3"/>
        <v>9</v>
      </c>
      <c r="C81" s="14">
        <f>A81+2</f>
        <v>43360</v>
      </c>
      <c r="E81" s="14">
        <f>A81+2</f>
        <v>43360</v>
      </c>
      <c r="F81" s="30">
        <f t="shared" si="4"/>
        <v>37</v>
      </c>
      <c r="G81" s="14">
        <f>A81+1</f>
        <v>43359</v>
      </c>
    </row>
    <row r="82" spans="1:7" x14ac:dyDescent="0.25">
      <c r="A82" s="71">
        <v>43359</v>
      </c>
      <c r="B82" s="47">
        <f t="shared" si="3"/>
        <v>9</v>
      </c>
      <c r="C82" s="14">
        <f>A82-1</f>
        <v>43358</v>
      </c>
      <c r="E82" s="14">
        <f>A82-2</f>
        <v>43357</v>
      </c>
      <c r="F82" s="30">
        <f t="shared" si="4"/>
        <v>37</v>
      </c>
      <c r="G82" s="14">
        <f>A82-2</f>
        <v>43357</v>
      </c>
    </row>
    <row r="83" spans="1:7" x14ac:dyDescent="0.25">
      <c r="A83" s="71">
        <v>43365</v>
      </c>
      <c r="B83" s="47">
        <f t="shared" si="3"/>
        <v>9</v>
      </c>
      <c r="C83" s="14">
        <f>A83+2</f>
        <v>43367</v>
      </c>
      <c r="E83" s="14">
        <f>A83+2</f>
        <v>43367</v>
      </c>
      <c r="F83" s="30">
        <f t="shared" si="4"/>
        <v>38</v>
      </c>
      <c r="G83" s="14">
        <f>A83+1</f>
        <v>43366</v>
      </c>
    </row>
    <row r="84" spans="1:7" x14ac:dyDescent="0.25">
      <c r="A84" s="71">
        <v>43366</v>
      </c>
      <c r="B84" s="47">
        <f t="shared" si="3"/>
        <v>9</v>
      </c>
      <c r="C84" s="14">
        <f>A84-1</f>
        <v>43365</v>
      </c>
      <c r="E84" s="14">
        <f>A84-2</f>
        <v>43364</v>
      </c>
      <c r="F84" s="30">
        <f t="shared" si="4"/>
        <v>38</v>
      </c>
      <c r="G84" s="14">
        <f>A84-2</f>
        <v>43364</v>
      </c>
    </row>
    <row r="85" spans="1:7" x14ac:dyDescent="0.25">
      <c r="A85" s="71">
        <v>43372</v>
      </c>
      <c r="B85" s="47">
        <f t="shared" si="3"/>
        <v>9</v>
      </c>
      <c r="C85" s="14">
        <f>A85+2</f>
        <v>43374</v>
      </c>
      <c r="E85" s="14">
        <f>A85+2</f>
        <v>43374</v>
      </c>
      <c r="F85" s="30">
        <f t="shared" si="4"/>
        <v>39</v>
      </c>
      <c r="G85" s="14">
        <f>A85+1</f>
        <v>43373</v>
      </c>
    </row>
    <row r="86" spans="1:7" x14ac:dyDescent="0.25">
      <c r="A86" s="71">
        <v>43373</v>
      </c>
      <c r="B86" s="47">
        <f t="shared" si="3"/>
        <v>9</v>
      </c>
      <c r="C86" s="14">
        <f>A86-1</f>
        <v>43372</v>
      </c>
      <c r="E86" s="14">
        <f>A86-2</f>
        <v>43371</v>
      </c>
      <c r="F86" s="30">
        <f t="shared" si="4"/>
        <v>39</v>
      </c>
      <c r="G86" s="14">
        <f>A86-2</f>
        <v>43371</v>
      </c>
    </row>
    <row r="87" spans="1:7" x14ac:dyDescent="0.25">
      <c r="A87" s="71">
        <v>43379</v>
      </c>
      <c r="B87" s="47">
        <f t="shared" si="3"/>
        <v>10</v>
      </c>
      <c r="C87" s="14">
        <f>A87+2</f>
        <v>43381</v>
      </c>
      <c r="E87" s="14">
        <f>A87+2</f>
        <v>43381</v>
      </c>
      <c r="F87" s="30">
        <f t="shared" si="4"/>
        <v>40</v>
      </c>
      <c r="G87" s="14">
        <f>A87+1</f>
        <v>43380</v>
      </c>
    </row>
    <row r="88" spans="1:7" x14ac:dyDescent="0.25">
      <c r="A88" s="71">
        <v>43380</v>
      </c>
      <c r="B88" s="47">
        <f t="shared" si="3"/>
        <v>10</v>
      </c>
      <c r="C88" s="14">
        <f>A88-1</f>
        <v>43379</v>
      </c>
      <c r="E88" s="14">
        <f>A88-2</f>
        <v>43378</v>
      </c>
      <c r="F88" s="30">
        <f t="shared" si="4"/>
        <v>40</v>
      </c>
      <c r="G88" s="14">
        <f>A88-2</f>
        <v>43378</v>
      </c>
    </row>
    <row r="89" spans="1:7" x14ac:dyDescent="0.25">
      <c r="A89" s="71">
        <v>43386</v>
      </c>
      <c r="B89" s="47">
        <f t="shared" si="3"/>
        <v>10</v>
      </c>
      <c r="C89" s="14">
        <f>A89+2</f>
        <v>43388</v>
      </c>
      <c r="E89" s="14">
        <f>A89+2</f>
        <v>43388</v>
      </c>
      <c r="F89" s="30">
        <f t="shared" si="4"/>
        <v>41</v>
      </c>
      <c r="G89" s="14">
        <f>A89+1</f>
        <v>43387</v>
      </c>
    </row>
    <row r="90" spans="1:7" x14ac:dyDescent="0.25">
      <c r="A90" s="71">
        <v>43387</v>
      </c>
      <c r="B90" s="47">
        <f t="shared" si="3"/>
        <v>10</v>
      </c>
      <c r="C90" s="14">
        <f>A90-1</f>
        <v>43386</v>
      </c>
      <c r="E90" s="14">
        <f>A90-2</f>
        <v>43385</v>
      </c>
      <c r="F90" s="30">
        <f t="shared" si="4"/>
        <v>41</v>
      </c>
      <c r="G90" s="14">
        <f>A90-2</f>
        <v>43385</v>
      </c>
    </row>
    <row r="91" spans="1:7" x14ac:dyDescent="0.25">
      <c r="A91" s="71">
        <v>43393</v>
      </c>
      <c r="B91" s="47">
        <f t="shared" si="3"/>
        <v>10</v>
      </c>
      <c r="C91" s="14">
        <f>A91+2</f>
        <v>43395</v>
      </c>
      <c r="E91" s="14">
        <f>A91+2</f>
        <v>43395</v>
      </c>
      <c r="F91" s="30">
        <f t="shared" si="4"/>
        <v>42</v>
      </c>
      <c r="G91" s="14">
        <f>A91+1</f>
        <v>43394</v>
      </c>
    </row>
    <row r="92" spans="1:7" x14ac:dyDescent="0.25">
      <c r="A92" s="71">
        <v>43394</v>
      </c>
      <c r="B92" s="47">
        <f t="shared" si="3"/>
        <v>10</v>
      </c>
      <c r="C92" s="14">
        <f>A92-1</f>
        <v>43393</v>
      </c>
      <c r="E92" s="14">
        <f>A92-2</f>
        <v>43392</v>
      </c>
      <c r="F92" s="30">
        <f t="shared" si="4"/>
        <v>42</v>
      </c>
      <c r="G92" s="14">
        <f>A92-2</f>
        <v>43392</v>
      </c>
    </row>
    <row r="93" spans="1:7" x14ac:dyDescent="0.25">
      <c r="A93" s="71">
        <v>43400</v>
      </c>
      <c r="B93" s="47">
        <f t="shared" si="3"/>
        <v>10</v>
      </c>
      <c r="C93" s="14">
        <f>A93+2</f>
        <v>43402</v>
      </c>
      <c r="E93" s="14">
        <f>A93+2</f>
        <v>43402</v>
      </c>
      <c r="F93" s="30">
        <f t="shared" si="4"/>
        <v>43</v>
      </c>
      <c r="G93" s="14">
        <f>A93+1</f>
        <v>43401</v>
      </c>
    </row>
    <row r="94" spans="1:7" x14ac:dyDescent="0.25">
      <c r="A94" s="71">
        <v>43401</v>
      </c>
      <c r="B94" s="47">
        <f t="shared" si="3"/>
        <v>10</v>
      </c>
      <c r="C94" s="14">
        <f>A94-1</f>
        <v>43400</v>
      </c>
      <c r="E94" s="14">
        <f>A94-2</f>
        <v>43399</v>
      </c>
      <c r="F94" s="30">
        <f t="shared" si="4"/>
        <v>43</v>
      </c>
      <c r="G94" s="14">
        <f>A94-2</f>
        <v>43399</v>
      </c>
    </row>
    <row r="95" spans="1:7" x14ac:dyDescent="0.25">
      <c r="A95" s="71">
        <v>43405</v>
      </c>
      <c r="B95" s="47">
        <f t="shared" si="3"/>
        <v>11</v>
      </c>
      <c r="C95" s="14">
        <f>A95+2</f>
        <v>43407</v>
      </c>
      <c r="E95" s="14">
        <f>A95+2</f>
        <v>43407</v>
      </c>
      <c r="F95" s="30">
        <f t="shared" si="4"/>
        <v>44</v>
      </c>
      <c r="G95" s="14">
        <f>A95+1</f>
        <v>43406</v>
      </c>
    </row>
    <row r="96" spans="1:7" x14ac:dyDescent="0.25">
      <c r="A96" s="71">
        <v>43407</v>
      </c>
      <c r="B96" s="47">
        <f t="shared" si="3"/>
        <v>11</v>
      </c>
      <c r="C96" s="14">
        <f>A96-1</f>
        <v>43406</v>
      </c>
      <c r="E96" s="14">
        <f>A96-2</f>
        <v>43405</v>
      </c>
      <c r="F96" s="30">
        <f t="shared" si="4"/>
        <v>44</v>
      </c>
      <c r="G96" s="14">
        <f>A96-2</f>
        <v>43405</v>
      </c>
    </row>
    <row r="97" spans="1:7" x14ac:dyDescent="0.25">
      <c r="A97" s="71">
        <v>43408</v>
      </c>
      <c r="B97" s="47">
        <f t="shared" si="3"/>
        <v>11</v>
      </c>
      <c r="C97" s="14">
        <f>A97+2</f>
        <v>43410</v>
      </c>
      <c r="E97" s="14">
        <f>A97+2</f>
        <v>43410</v>
      </c>
      <c r="F97" s="30">
        <f t="shared" si="4"/>
        <v>44</v>
      </c>
      <c r="G97" s="14">
        <f>A97+1</f>
        <v>43409</v>
      </c>
    </row>
    <row r="98" spans="1:7" x14ac:dyDescent="0.25">
      <c r="A98" s="71">
        <v>43414</v>
      </c>
      <c r="B98" s="47">
        <f t="shared" ref="B98:B129" si="5">IF(A98="","",MONTH(A98))</f>
        <v>11</v>
      </c>
      <c r="C98" s="14">
        <f>A98-1</f>
        <v>43413</v>
      </c>
      <c r="E98" s="14">
        <f>A98-2</f>
        <v>43412</v>
      </c>
      <c r="F98" s="30">
        <f t="shared" si="4"/>
        <v>45</v>
      </c>
      <c r="G98" s="14">
        <f>A98-2</f>
        <v>43412</v>
      </c>
    </row>
    <row r="99" spans="1:7" x14ac:dyDescent="0.25">
      <c r="A99" s="71">
        <v>43415</v>
      </c>
      <c r="B99" s="47">
        <f t="shared" si="5"/>
        <v>11</v>
      </c>
      <c r="C99" s="14">
        <f>A99+2</f>
        <v>43417</v>
      </c>
      <c r="E99" s="14">
        <f>A99+2</f>
        <v>43417</v>
      </c>
      <c r="F99" s="30">
        <f t="shared" si="4"/>
        <v>45</v>
      </c>
      <c r="G99" s="14">
        <f>A99+1</f>
        <v>43416</v>
      </c>
    </row>
    <row r="100" spans="1:7" x14ac:dyDescent="0.25">
      <c r="A100" s="71">
        <v>43421</v>
      </c>
      <c r="B100" s="47">
        <f t="shared" si="5"/>
        <v>11</v>
      </c>
      <c r="C100" s="14">
        <f>A100-1</f>
        <v>43420</v>
      </c>
      <c r="E100" s="14">
        <f>A100-2</f>
        <v>43419</v>
      </c>
      <c r="F100" s="30">
        <f t="shared" si="4"/>
        <v>46</v>
      </c>
      <c r="G100" s="14">
        <f>A100-2</f>
        <v>43419</v>
      </c>
    </row>
    <row r="101" spans="1:7" x14ac:dyDescent="0.25">
      <c r="A101" s="71">
        <v>43422</v>
      </c>
      <c r="B101" s="47">
        <f t="shared" si="5"/>
        <v>11</v>
      </c>
      <c r="C101" s="14">
        <f>A101+2</f>
        <v>43424</v>
      </c>
      <c r="E101" s="14">
        <f>A101+2</f>
        <v>43424</v>
      </c>
      <c r="F101" s="30">
        <f t="shared" si="4"/>
        <v>46</v>
      </c>
      <c r="G101" s="14">
        <f>A101+1</f>
        <v>43423</v>
      </c>
    </row>
    <row r="102" spans="1:7" x14ac:dyDescent="0.25">
      <c r="A102" s="71">
        <v>43428</v>
      </c>
      <c r="B102" s="47">
        <f t="shared" si="5"/>
        <v>11</v>
      </c>
      <c r="C102" s="14">
        <f>A102-1</f>
        <v>43427</v>
      </c>
      <c r="E102" s="14">
        <f>A102-2</f>
        <v>43426</v>
      </c>
      <c r="F102" s="30">
        <f t="shared" si="4"/>
        <v>47</v>
      </c>
      <c r="G102" s="14">
        <f>A102-2</f>
        <v>43426</v>
      </c>
    </row>
    <row r="103" spans="1:7" x14ac:dyDescent="0.25">
      <c r="A103" s="71">
        <v>43429</v>
      </c>
      <c r="B103" s="47">
        <f t="shared" si="5"/>
        <v>11</v>
      </c>
      <c r="C103" s="14">
        <f>A103+2</f>
        <v>43431</v>
      </c>
      <c r="E103" s="14">
        <f>A103+2</f>
        <v>43431</v>
      </c>
      <c r="F103" s="30">
        <f t="shared" si="4"/>
        <v>47</v>
      </c>
      <c r="G103" s="14">
        <f>A103+1</f>
        <v>43430</v>
      </c>
    </row>
    <row r="104" spans="1:7" x14ac:dyDescent="0.25">
      <c r="A104" s="71">
        <v>43435</v>
      </c>
      <c r="B104" s="47">
        <f t="shared" si="5"/>
        <v>12</v>
      </c>
      <c r="C104" s="14">
        <f>A104-1</f>
        <v>43434</v>
      </c>
      <c r="E104" s="14">
        <f>A104-2</f>
        <v>43433</v>
      </c>
      <c r="F104" s="30">
        <f t="shared" si="4"/>
        <v>48</v>
      </c>
      <c r="G104" s="14">
        <f>A104-2</f>
        <v>43433</v>
      </c>
    </row>
    <row r="105" spans="1:7" x14ac:dyDescent="0.25">
      <c r="A105" s="71">
        <v>43436</v>
      </c>
      <c r="B105" s="47">
        <f t="shared" si="5"/>
        <v>12</v>
      </c>
      <c r="C105" s="14">
        <f>A105+2</f>
        <v>43438</v>
      </c>
      <c r="E105" s="14">
        <f>A105+2</f>
        <v>43438</v>
      </c>
      <c r="F105" s="30">
        <f t="shared" si="4"/>
        <v>48</v>
      </c>
      <c r="G105" s="14">
        <f>A105+1</f>
        <v>43437</v>
      </c>
    </row>
    <row r="106" spans="1:7" x14ac:dyDescent="0.25">
      <c r="A106" s="71">
        <v>43442</v>
      </c>
      <c r="B106" s="47">
        <f t="shared" si="5"/>
        <v>12</v>
      </c>
      <c r="C106" s="14">
        <f>A106-1</f>
        <v>43441</v>
      </c>
      <c r="E106" s="14">
        <f>A106-2</f>
        <v>43440</v>
      </c>
      <c r="F106" s="30">
        <f t="shared" si="4"/>
        <v>49</v>
      </c>
      <c r="G106" s="14">
        <f>A106-2</f>
        <v>43440</v>
      </c>
    </row>
    <row r="107" spans="1:7" x14ac:dyDescent="0.25">
      <c r="A107" s="71">
        <v>43443</v>
      </c>
      <c r="B107" s="47">
        <f t="shared" si="5"/>
        <v>12</v>
      </c>
      <c r="C107" s="14">
        <f>A107+2</f>
        <v>43445</v>
      </c>
      <c r="E107" s="14">
        <f>A107+2</f>
        <v>43445</v>
      </c>
      <c r="F107" s="30">
        <f t="shared" si="4"/>
        <v>49</v>
      </c>
      <c r="G107" s="14">
        <f>A107+1</f>
        <v>43444</v>
      </c>
    </row>
    <row r="108" spans="1:7" x14ac:dyDescent="0.25">
      <c r="A108" s="71">
        <v>43449</v>
      </c>
      <c r="B108" s="47">
        <f t="shared" si="5"/>
        <v>12</v>
      </c>
      <c r="C108" s="14">
        <f>A108-1</f>
        <v>43448</v>
      </c>
      <c r="E108" s="14">
        <f>A108-2</f>
        <v>43447</v>
      </c>
      <c r="F108" s="30">
        <f t="shared" si="4"/>
        <v>50</v>
      </c>
      <c r="G108" s="14">
        <f>A108-2</f>
        <v>43447</v>
      </c>
    </row>
    <row r="109" spans="1:7" x14ac:dyDescent="0.25">
      <c r="A109" s="71">
        <v>43450</v>
      </c>
      <c r="B109" s="47">
        <f t="shared" si="5"/>
        <v>12</v>
      </c>
      <c r="C109" s="14">
        <f>A109+2</f>
        <v>43452</v>
      </c>
      <c r="E109" s="14">
        <f>A109+2</f>
        <v>43452</v>
      </c>
      <c r="F109" s="30">
        <f t="shared" si="4"/>
        <v>50</v>
      </c>
      <c r="G109" s="14">
        <f>A109+1</f>
        <v>43451</v>
      </c>
    </row>
    <row r="110" spans="1:7" x14ac:dyDescent="0.25">
      <c r="A110" s="71">
        <v>43456</v>
      </c>
      <c r="B110" s="47">
        <f t="shared" si="5"/>
        <v>12</v>
      </c>
      <c r="C110" s="14">
        <f>A110-1</f>
        <v>43455</v>
      </c>
      <c r="E110" s="14">
        <f>A110-2</f>
        <v>43454</v>
      </c>
      <c r="F110" s="30">
        <f t="shared" si="4"/>
        <v>51</v>
      </c>
      <c r="G110" s="14">
        <f>A110-2</f>
        <v>43454</v>
      </c>
    </row>
    <row r="111" spans="1:7" x14ac:dyDescent="0.25">
      <c r="A111" s="71">
        <v>43457</v>
      </c>
      <c r="B111" s="47">
        <f t="shared" si="5"/>
        <v>12</v>
      </c>
      <c r="C111" s="14">
        <f>A111+2</f>
        <v>43459</v>
      </c>
      <c r="E111" s="14">
        <f>A111+2</f>
        <v>43459</v>
      </c>
      <c r="F111" s="30">
        <f t="shared" si="4"/>
        <v>51</v>
      </c>
      <c r="G111" s="14">
        <f>A111+1</f>
        <v>43458</v>
      </c>
    </row>
    <row r="112" spans="1:7" x14ac:dyDescent="0.25">
      <c r="A112" s="71">
        <v>43459</v>
      </c>
      <c r="B112" s="47">
        <f t="shared" si="5"/>
        <v>12</v>
      </c>
      <c r="C112" s="14">
        <f>A112-1</f>
        <v>43458</v>
      </c>
      <c r="E112" s="14">
        <f>A112-2</f>
        <v>43457</v>
      </c>
      <c r="F112" s="30">
        <f t="shared" si="4"/>
        <v>52</v>
      </c>
      <c r="G112" s="14">
        <f>A112-2</f>
        <v>43457</v>
      </c>
    </row>
    <row r="113" spans="1:7" x14ac:dyDescent="0.25">
      <c r="A113" s="71">
        <v>43463</v>
      </c>
      <c r="B113" s="47">
        <f t="shared" si="5"/>
        <v>12</v>
      </c>
      <c r="C113" s="14">
        <f>A113+2</f>
        <v>43465</v>
      </c>
      <c r="E113" s="14">
        <f>A113+2</f>
        <v>43465</v>
      </c>
      <c r="F113" s="30">
        <f t="shared" si="4"/>
        <v>52</v>
      </c>
      <c r="G113" s="14">
        <f>A113+1</f>
        <v>43464</v>
      </c>
    </row>
    <row r="114" spans="1:7" x14ac:dyDescent="0.25">
      <c r="A114" s="71">
        <v>43464</v>
      </c>
      <c r="B114" s="47">
        <f t="shared" si="5"/>
        <v>12</v>
      </c>
      <c r="C114" s="14">
        <f>A114-1</f>
        <v>43463</v>
      </c>
      <c r="E114" s="14">
        <f>A114-2</f>
        <v>43462</v>
      </c>
      <c r="F114" s="30">
        <f t="shared" si="4"/>
        <v>52</v>
      </c>
      <c r="G114" s="14">
        <f>A114-2</f>
        <v>43462</v>
      </c>
    </row>
    <row r="115" spans="1:7" x14ac:dyDescent="0.25">
      <c r="A115" s="71">
        <v>43100</v>
      </c>
      <c r="B115" s="47">
        <f t="shared" si="5"/>
        <v>12</v>
      </c>
      <c r="C115" s="14">
        <f>A115+2</f>
        <v>43102</v>
      </c>
      <c r="E115" s="14">
        <f>A115+2</f>
        <v>43102</v>
      </c>
      <c r="F115" s="30">
        <f t="shared" si="4"/>
        <v>52</v>
      </c>
      <c r="G115" s="14">
        <f>A115+1</f>
        <v>43101</v>
      </c>
    </row>
    <row r="116" spans="1:7" x14ac:dyDescent="0.25">
      <c r="B116" s="47" t="str">
        <f t="shared" ref="B116:B130" si="6">IF(A116="","",MONTH(A116))</f>
        <v/>
      </c>
      <c r="F116" s="30">
        <f t="shared" si="4"/>
        <v>0</v>
      </c>
    </row>
    <row r="117" spans="1:7" x14ac:dyDescent="0.25">
      <c r="B117" s="47" t="str">
        <f t="shared" si="6"/>
        <v/>
      </c>
      <c r="F117" s="30">
        <f t="shared" si="4"/>
        <v>0</v>
      </c>
    </row>
    <row r="118" spans="1:7" x14ac:dyDescent="0.25">
      <c r="B118" s="47" t="str">
        <f t="shared" si="6"/>
        <v/>
      </c>
      <c r="F118" s="30">
        <f t="shared" si="4"/>
        <v>0</v>
      </c>
    </row>
    <row r="119" spans="1:7" x14ac:dyDescent="0.25">
      <c r="B119" s="47" t="str">
        <f t="shared" si="6"/>
        <v/>
      </c>
      <c r="F119" s="30">
        <f t="shared" si="4"/>
        <v>0</v>
      </c>
    </row>
    <row r="120" spans="1:7" x14ac:dyDescent="0.25">
      <c r="B120" s="47" t="str">
        <f t="shared" si="6"/>
        <v/>
      </c>
      <c r="F120" s="30">
        <f t="shared" si="4"/>
        <v>0</v>
      </c>
    </row>
    <row r="121" spans="1:7" x14ac:dyDescent="0.25">
      <c r="B121" s="47" t="str">
        <f t="shared" si="6"/>
        <v/>
      </c>
      <c r="F121" s="30">
        <f t="shared" si="4"/>
        <v>0</v>
      </c>
    </row>
    <row r="122" spans="1:7" x14ac:dyDescent="0.25">
      <c r="B122" s="47" t="str">
        <f t="shared" si="6"/>
        <v/>
      </c>
    </row>
    <row r="123" spans="1:7" x14ac:dyDescent="0.25">
      <c r="B123" s="47" t="str">
        <f t="shared" si="6"/>
        <v/>
      </c>
    </row>
    <row r="124" spans="1:7" x14ac:dyDescent="0.25">
      <c r="B124" s="47" t="str">
        <f t="shared" si="6"/>
        <v/>
      </c>
    </row>
    <row r="125" spans="1:7" x14ac:dyDescent="0.25">
      <c r="B125" s="47" t="str">
        <f t="shared" si="6"/>
        <v/>
      </c>
    </row>
    <row r="126" spans="1:7" x14ac:dyDescent="0.25">
      <c r="B126" s="47" t="str">
        <f t="shared" si="6"/>
        <v/>
      </c>
    </row>
    <row r="127" spans="1:7" x14ac:dyDescent="0.25">
      <c r="B127" s="47" t="str">
        <f t="shared" si="6"/>
        <v/>
      </c>
    </row>
    <row r="128" spans="1:7" x14ac:dyDescent="0.25">
      <c r="B128" s="47" t="str">
        <f t="shared" si="6"/>
        <v/>
      </c>
    </row>
    <row r="129" spans="2:2" x14ac:dyDescent="0.25">
      <c r="B129" s="47" t="str">
        <f t="shared" si="6"/>
        <v/>
      </c>
    </row>
    <row r="130" spans="2:2" x14ac:dyDescent="0.25">
      <c r="B130" s="47" t="str">
        <f t="shared" si="6"/>
        <v/>
      </c>
    </row>
    <row r="131" spans="2:2" x14ac:dyDescent="0.25">
      <c r="B131" s="47" t="str">
        <f t="shared" ref="B131:B140" si="7">IF(A131="","",MONTH(A131))</f>
        <v/>
      </c>
    </row>
    <row r="132" spans="2:2" x14ac:dyDescent="0.25">
      <c r="B132" s="47" t="str">
        <f t="shared" si="7"/>
        <v/>
      </c>
    </row>
    <row r="133" spans="2:2" x14ac:dyDescent="0.25">
      <c r="B133" s="47" t="str">
        <f t="shared" si="7"/>
        <v/>
      </c>
    </row>
    <row r="134" spans="2:2" x14ac:dyDescent="0.25">
      <c r="B134" s="47" t="str">
        <f t="shared" si="7"/>
        <v/>
      </c>
    </row>
    <row r="135" spans="2:2" x14ac:dyDescent="0.25">
      <c r="B135" s="47" t="str">
        <f t="shared" si="7"/>
        <v/>
      </c>
    </row>
    <row r="136" spans="2:2" x14ac:dyDescent="0.25">
      <c r="B136" s="47" t="str">
        <f t="shared" si="7"/>
        <v/>
      </c>
    </row>
    <row r="137" spans="2:2" x14ac:dyDescent="0.25">
      <c r="B137" s="47" t="str">
        <f t="shared" si="7"/>
        <v/>
      </c>
    </row>
    <row r="138" spans="2:2" x14ac:dyDescent="0.25">
      <c r="B138" s="47" t="str">
        <f t="shared" si="7"/>
        <v/>
      </c>
    </row>
    <row r="139" spans="2:2" x14ac:dyDescent="0.25">
      <c r="B139" s="47" t="str">
        <f t="shared" si="7"/>
        <v/>
      </c>
    </row>
    <row r="140" spans="2:2" x14ac:dyDescent="0.25">
      <c r="B140" s="47" t="str">
        <f t="shared" si="7"/>
        <v/>
      </c>
    </row>
  </sheetData>
  <autoFilter ref="A1:M140"/>
  <conditionalFormatting sqref="A2:A115">
    <cfRule type="expression" dxfId="0" priority="1" stopIfTrue="1">
      <formula>COUNTIF(Feries,$A2)&gt;0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boBox1">
          <controlPr defaultSize="0" print="0" autoLine="0" listFillRange="MOIS" r:id="rId5">
            <anchor moveWithCells="1">
              <from>
                <xdr:col>0</xdr:col>
                <xdr:colOff>28575</xdr:colOff>
                <xdr:row>0</xdr:row>
                <xdr:rowOff>466725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4097" r:id="rId4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1"/>
  <sheetViews>
    <sheetView showGridLines="0" zoomScaleNormal="10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headerFooter>
    <oddHeader xml:space="preserve">&amp;C&amp;"-,Gras"&amp;24&amp;G
Calendrier hebdomadaire 
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Semainier</vt:lpstr>
      <vt:lpstr>Calendrier</vt:lpstr>
      <vt:lpstr>Paramètres</vt:lpstr>
      <vt:lpstr>Férie&amp;W-end</vt:lpstr>
      <vt:lpstr>Print</vt:lpstr>
      <vt:lpstr>Abs</vt:lpstr>
      <vt:lpstr>An</vt:lpstr>
      <vt:lpstr>Aut</vt:lpstr>
      <vt:lpstr>Semainier!d.absents</vt:lpstr>
      <vt:lpstr>Paramètres!d.dates</vt:lpstr>
      <vt:lpstr>Semainier!d.dates</vt:lpstr>
      <vt:lpstr>Semainier!d.données</vt:lpstr>
      <vt:lpstr>DVac</vt:lpstr>
      <vt:lpstr>Etedeb</vt:lpstr>
      <vt:lpstr>Etefin</vt:lpstr>
      <vt:lpstr>Fndeb</vt:lpstr>
      <vt:lpstr>FnFin</vt:lpstr>
      <vt:lpstr>FVac</vt:lpstr>
      <vt:lpstr>FW</vt:lpstr>
      <vt:lpstr>Hiv</vt:lpstr>
      <vt:lpstr>MOIS</vt:lpstr>
      <vt:lpstr>Noel</vt:lpstr>
      <vt:lpstr>NomAg</vt:lpstr>
      <vt:lpstr>NomPost</vt:lpstr>
      <vt:lpstr>PeriodeS</vt:lpstr>
      <vt:lpstr>Pri</vt:lpstr>
      <vt:lpstr>Semainier!s.début</vt:lpstr>
      <vt:lpstr>Sect</vt:lpstr>
      <vt:lpstr>Trim</vt:lpstr>
      <vt:lpstr>Version</vt:lpstr>
      <vt:lpstr>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ROCHART Édouard</cp:lastModifiedBy>
  <cp:lastPrinted>2016-12-19T22:12:13Z</cp:lastPrinted>
  <dcterms:created xsi:type="dcterms:W3CDTF">2016-09-12T08:37:33Z</dcterms:created>
  <dcterms:modified xsi:type="dcterms:W3CDTF">2017-02-02T16:32:56Z</dcterms:modified>
</cp:coreProperties>
</file>