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19440" windowHeight="12585" activeTab="1"/>
  </bookViews>
  <sheets>
    <sheet name="Cal" sheetId="6" r:id="rId1"/>
    <sheet name="Totaux" sheetId="7" r:id="rId2"/>
    <sheet name="Param" sheetId="5" r:id="rId3"/>
  </sheets>
  <externalReferences>
    <externalReference r:id="rId4"/>
  </externalReferences>
  <definedNames>
    <definedName name="_xlnm._FilterDatabase" localSheetId="0" hidden="1">Cal!$A$1:$M$367</definedName>
    <definedName name="An">Param!$B$1</definedName>
  </definedNames>
  <calcPr calcId="152511"/>
</workbook>
</file>

<file path=xl/calcChain.xml><?xml version="1.0" encoding="utf-8"?>
<calcChain xmlns="http://schemas.openxmlformats.org/spreadsheetml/2006/main">
  <c r="E24" i="7" l="1"/>
  <c r="D5" i="7"/>
  <c r="N28" i="7"/>
  <c r="M28" i="7"/>
  <c r="J28" i="7"/>
  <c r="I28" i="7"/>
  <c r="F28" i="7"/>
  <c r="E28" i="7"/>
  <c r="O27" i="7"/>
  <c r="N27" i="7"/>
  <c r="M27" i="7"/>
  <c r="L27" i="7"/>
  <c r="K27" i="7"/>
  <c r="J27" i="7"/>
  <c r="I27" i="7"/>
  <c r="H27" i="7"/>
  <c r="G27" i="7"/>
  <c r="F27" i="7"/>
  <c r="E27" i="7"/>
  <c r="D27" i="7"/>
  <c r="P27" i="7" s="1"/>
  <c r="O24" i="7"/>
  <c r="L24" i="7"/>
  <c r="K24" i="7"/>
  <c r="H24" i="7"/>
  <c r="G24" i="7"/>
  <c r="D24" i="7"/>
  <c r="P23" i="7"/>
  <c r="O20" i="7"/>
  <c r="N20" i="7"/>
  <c r="M20" i="7"/>
  <c r="L20" i="7"/>
  <c r="K20" i="7"/>
  <c r="J20" i="7"/>
  <c r="I20" i="7"/>
  <c r="H20" i="7"/>
  <c r="G20" i="7"/>
  <c r="F20" i="7"/>
  <c r="E20" i="7"/>
  <c r="D20" i="7"/>
  <c r="P20" i="7" s="1"/>
  <c r="O19" i="7"/>
  <c r="N19" i="7"/>
  <c r="M19" i="7"/>
  <c r="L19" i="7"/>
  <c r="K19" i="7"/>
  <c r="J19" i="7"/>
  <c r="I19" i="7"/>
  <c r="H19" i="7"/>
  <c r="G19" i="7"/>
  <c r="F19" i="7"/>
  <c r="E19" i="7"/>
  <c r="D19" i="7"/>
  <c r="P19" i="7" s="1"/>
  <c r="O28" i="7"/>
  <c r="L28" i="7"/>
  <c r="K28" i="7"/>
  <c r="H28" i="7"/>
  <c r="G28" i="7"/>
  <c r="D28" i="7"/>
  <c r="N24" i="7"/>
  <c r="M24" i="7"/>
  <c r="J24" i="7"/>
  <c r="I24" i="7"/>
  <c r="F24" i="7"/>
  <c r="P24" i="7" l="1"/>
  <c r="P28" i="7"/>
  <c r="B11" i="5" l="1"/>
  <c r="B14" i="5"/>
  <c r="B13" i="5"/>
  <c r="B12" i="5"/>
  <c r="B10" i="5"/>
  <c r="B6" i="5"/>
  <c r="B5" i="5"/>
  <c r="B3" i="5"/>
  <c r="B4" i="5" s="1"/>
  <c r="B2" i="5"/>
  <c r="A1" i="6" l="1"/>
  <c r="A2" i="6" l="1"/>
  <c r="A3" i="6" l="1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l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B9" i="5" l="1"/>
  <c r="B8" i="5" l="1"/>
  <c r="B7" i="5"/>
</calcChain>
</file>

<file path=xl/sharedStrings.xml><?xml version="1.0" encoding="utf-8"?>
<sst xmlns="http://schemas.openxmlformats.org/spreadsheetml/2006/main" count="96" uniqueCount="49">
  <si>
    <t>Année</t>
  </si>
  <si>
    <t>1er Janvier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</si>
  <si>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</si>
  <si>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</si>
  <si>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</si>
  <si>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</si>
  <si>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</si>
  <si>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</si>
  <si>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</si>
  <si>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1945</t>
  </si>
  <si>
    <t>Fête du travail</t>
  </si>
  <si>
    <t>Places</t>
  </si>
  <si>
    <t>Patients programmés</t>
  </si>
  <si>
    <t>patients réels</t>
  </si>
  <si>
    <t>Forains</t>
  </si>
  <si>
    <t>Ambu/hospitailsé</t>
  </si>
  <si>
    <t>QS  Récupérés</t>
  </si>
  <si>
    <t>Tx de rotation</t>
  </si>
  <si>
    <t>Nombre de patients demandant l'appel du lendemain</t>
  </si>
  <si>
    <t>Appels Réalisés</t>
  </si>
  <si>
    <t>% d'appels réalisés</t>
  </si>
  <si>
    <t>Préadmission</t>
  </si>
  <si>
    <t>TX Préadmission</t>
  </si>
  <si>
    <t>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</si>
  <si>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</si>
  <si>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</si>
  <si>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</si>
  <si>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</si>
  <si>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</si>
  <si>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</si>
  <si>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</si>
  <si>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</si>
  <si>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</si>
  <si>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</si>
  <si>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</si>
  <si>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</si>
  <si>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</si>
  <si>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UCA</t>
  </si>
  <si>
    <t>PATIENTS REALISES</t>
  </si>
  <si>
    <t>FORAIN</t>
  </si>
  <si>
    <t>TX DE ROTATION</t>
  </si>
  <si>
    <t>AMB/HOSP</t>
  </si>
  <si>
    <t>HDJ</t>
  </si>
  <si>
    <t>Taux  Global</t>
  </si>
  <si>
    <t>ROTATION</t>
  </si>
  <si>
    <t>% d'appels réalisés UCA</t>
  </si>
  <si>
    <t>PATIENTS REALISES UCA</t>
  </si>
  <si>
    <t>Taux de rotation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</si>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</sst>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[$-40C]dddd\ dd\ mm\ yy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1"/>
      <color theme="4" tint="-0.249977111117893"/>
      <name val="Arial"/>
      <family val="2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4">
    <border>
      <left/>
      <right/>
      <top/>
      <bottom/>
      <diagonal/>
    </border>
    <border>
      <left/>
      <right/>
      <top style="thin">
        <color theme="8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" fillId="0" borderId="0" xfId="0" applyFont="1"/>
    <xf numFmtId="166" fontId="0" fillId="0" borderId="0" xfId="0" applyNumberFormat="1" applyFill="1"/>
    <xf numFmtId="166" fontId="3" fillId="0" borderId="2" xfId="0" applyNumberFormat="1" applyFont="1" applyFill="1" applyBorder="1" applyAlignment="1">
      <alignment horizontal="left" vertical="center" wrapText="1"/>
    </xf>
    <xf numFmtId="166" fontId="4" fillId="0" borderId="4" xfId="0" applyNumberFormat="1" applyFont="1" applyFill="1" applyBorder="1"/>
    <xf numFmtId="0" fontId="4" fillId="0" borderId="1" xfId="0" applyFont="1" applyFill="1" applyBorder="1"/>
    <xf numFmtId="166" fontId="4" fillId="0" borderId="5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6" fontId="4" fillId="0" borderId="6" xfId="0" applyNumberFormat="1" applyFont="1" applyFill="1" applyBorder="1"/>
    <xf numFmtId="0" fontId="4" fillId="0" borderId="7" xfId="0" applyFont="1" applyFill="1" applyBorder="1"/>
    <xf numFmtId="165" fontId="2" fillId="0" borderId="0" xfId="0" applyNumberFormat="1" applyFon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textRotation="90" wrapText="1"/>
    </xf>
    <xf numFmtId="0" fontId="11" fillId="0" borderId="9" xfId="0" applyFont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textRotation="45" wrapText="1"/>
    </xf>
    <xf numFmtId="0" fontId="0" fillId="0" borderId="11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textRotation="45" wrapText="1"/>
    </xf>
    <xf numFmtId="0" fontId="0" fillId="0" borderId="11" xfId="0" applyFont="1" applyBorder="1" applyAlignment="1">
      <alignment horizontal="left" vertical="center" wrapText="1" indent="2"/>
    </xf>
    <xf numFmtId="2" fontId="0" fillId="0" borderId="0" xfId="2" applyNumberFormat="1" applyFont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textRotation="45" wrapText="1"/>
    </xf>
    <xf numFmtId="0" fontId="0" fillId="0" borderId="12" xfId="0" applyBorder="1" applyAlignment="1">
      <alignment horizontal="center" vertical="center" textRotation="45"/>
    </xf>
    <xf numFmtId="10" fontId="0" fillId="0" borderId="0" xfId="2" applyNumberFormat="1" applyFont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 wrapText="1"/>
    </xf>
    <xf numFmtId="0" fontId="0" fillId="0" borderId="11" xfId="0" applyBorder="1" applyAlignment="1">
      <alignment horizontal="center" vertical="center" textRotation="45"/>
    </xf>
    <xf numFmtId="0" fontId="0" fillId="0" borderId="9" xfId="0" applyFont="1" applyBorder="1" applyAlignment="1">
      <alignment horizontal="center" vertical="center" wrapText="1"/>
    </xf>
    <xf numFmtId="10" fontId="9" fillId="0" borderId="0" xfId="2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10" fontId="14" fillId="0" borderId="9" xfId="2" applyNumberFormat="1" applyFont="1" applyBorder="1" applyAlignment="1">
      <alignment horizontal="center" vertical="center"/>
    </xf>
    <xf numFmtId="10" fontId="14" fillId="0" borderId="14" xfId="2" applyNumberFormat="1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10" fontId="14" fillId="0" borderId="10" xfId="2" applyNumberFormat="1" applyFont="1" applyBorder="1" applyAlignment="1">
      <alignment horizontal="center" vertical="center"/>
    </xf>
    <xf numFmtId="10" fontId="14" fillId="0" borderId="15" xfId="2" applyNumberFormat="1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1" fontId="12" fillId="4" borderId="0" xfId="0" applyNumberFormat="1" applyFont="1" applyFill="1" applyBorder="1" applyAlignment="1">
      <alignment horizontal="center" vertical="center" wrapText="1"/>
    </xf>
    <xf numFmtId="2" fontId="12" fillId="4" borderId="0" xfId="0" applyNumberFormat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43" fontId="13" fillId="0" borderId="19" xfId="1" applyFont="1" applyBorder="1" applyAlignment="1">
      <alignment horizontal="center" vertical="center" wrapText="1"/>
    </xf>
    <xf numFmtId="43" fontId="13" fillId="0" borderId="20" xfId="1" applyFont="1" applyBorder="1" applyAlignment="1">
      <alignment horizontal="center" vertical="center" wrapText="1"/>
    </xf>
    <xf numFmtId="43" fontId="13" fillId="0" borderId="21" xfId="1" applyFont="1" applyBorder="1" applyAlignment="1">
      <alignment horizontal="center" vertical="center" wrapText="1"/>
    </xf>
    <xf numFmtId="0" fontId="12" fillId="2" borderId="22" xfId="1" applyNumberFormat="1" applyFont="1" applyFill="1" applyBorder="1" applyAlignment="1">
      <alignment horizontal="center" vertical="center" wrapText="1"/>
    </xf>
    <xf numFmtId="43" fontId="14" fillId="2" borderId="9" xfId="1" applyFont="1" applyFill="1" applyBorder="1" applyAlignment="1">
      <alignment horizontal="center" vertical="center"/>
    </xf>
    <xf numFmtId="0" fontId="14" fillId="2" borderId="9" xfId="2" applyNumberFormat="1" applyFont="1" applyFill="1" applyBorder="1" applyAlignment="1">
      <alignment horizontal="center" vertical="center"/>
    </xf>
    <xf numFmtId="43" fontId="0" fillId="0" borderId="0" xfId="1" applyFont="1"/>
    <xf numFmtId="43" fontId="15" fillId="3" borderId="23" xfId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Style de tableau 3" defaultPivotStyle="PivotStyleLight16">
    <tableStyle name="Style de tableau 1" pivot="0" count="3">
      <tableStyleElement type="firstColumn" dxfId="50"/>
      <tableStyleElement type="firstColumnStripe" dxfId="49"/>
      <tableStyleElement type="secondColumnStripe" dxfId="48"/>
    </tableStyle>
    <tableStyle name="Style de tableau 2" pivot="0" count="2">
      <tableStyleElement type="firstColumnStripe" dxfId="47"/>
      <tableStyleElement type="secondColumnStripe" dxfId="46"/>
    </tableStyle>
    <tableStyle name="Style de tableau 3" pivot="0" count="2">
      <tableStyleElement type="firstColumnStripe" dxfId="45"/>
      <tableStyleElement type="secondColumnStripe" dxfId="44"/>
    </tableStyle>
  </tableStyles>
  <colors>
    <mruColors>
      <color rgb="FFF5D97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561975</xdr:rowOff>
        </xdr:from>
        <xdr:to>
          <xdr:col>0</xdr:col>
          <xdr:colOff>1638300</xdr:colOff>
          <xdr:row>0</xdr:row>
          <xdr:rowOff>942975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Downloads/Indicateurs%20de%20l'UCA%202015%202016%20EN%20COURS%20V8-%20M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re 2014"/>
      <sheetName val="Janvier 2015"/>
      <sheetName val="Février 2015"/>
      <sheetName val="Mars 2015"/>
      <sheetName val="Avril 2015"/>
      <sheetName val="Mai 2015"/>
      <sheetName val="Juin 2015"/>
      <sheetName val="Juillet 2015"/>
      <sheetName val="Aout 2015"/>
      <sheetName val="Septembre 2015"/>
      <sheetName val="Octobre 2015"/>
      <sheetName val="Novembre 2015"/>
      <sheetName val="Decembre 2015"/>
      <sheetName val="Décembre"/>
      <sheetName val="Total 2015"/>
      <sheetName val="Janvier 2016"/>
      <sheetName val="février2016"/>
      <sheetName val="mars2016"/>
      <sheetName val="avril2016"/>
      <sheetName val="mai 2016"/>
      <sheetName val="juin 2016"/>
      <sheetName val="Juillet 2016"/>
      <sheetName val="Aout 2016"/>
      <sheetName val="Septembre 2016"/>
      <sheetName val="Octobre 2016"/>
      <sheetName val="Novembre 2016"/>
      <sheetName val="Décembre 2016"/>
      <sheetName val="Total"/>
      <sheetName val="Total 2016"/>
      <sheetName val="Graphique UCA 2016"/>
      <sheetName val="Evolution des patients UCA "/>
      <sheetName val="Evolution du taux de rotation"/>
      <sheetName val="Evolution % d'appels U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ables/table1.xml><?xml version="1.0" encoding="utf-8"?>
<table xmlns="http://schemas.openxmlformats.org/spreadsheetml/2006/main" id="1" name="Tableau1" displayName="Tableau1" ref="C4:P15" totalsRowShown="0" headerRowDxfId="39" dataDxfId="38" tableBorderDxfId="37">
  <tableColumns count="14">
    <tableColumn id="1" name="0" dataDxfId="36"/>
    <tableColumn id="2" name="JANVIER" dataDxfId="35"/>
    <tableColumn id="3" name="FÉVRIER" dataDxfId="34"/>
    <tableColumn id="4" name="MARS" dataDxfId="33"/>
    <tableColumn id="5" name="AVRIL" dataDxfId="32"/>
    <tableColumn id="6" name="MAI" dataDxfId="31"/>
    <tableColumn id="7" name="JUIN" dataDxfId="30"/>
    <tableColumn id="8" name="JUILLET" dataDxfId="29"/>
    <tableColumn id="9" name="AOÛT" dataDxfId="28"/>
    <tableColumn id="10" name="SEPTEMBRE" dataDxfId="27"/>
    <tableColumn id="11" name="OCTOBRE" dataDxfId="26"/>
    <tableColumn id="12" name="NOVEMBRE" dataDxfId="25"/>
    <tableColumn id="13" name="DÉCEMBRE" dataDxfId="24"/>
    <tableColumn id="14" name="Totaux" dataDxfId="23">
      <calculatedColumnFormula>SUM(D5:O5)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2:P24" totalsRowShown="0" headerRowDxfId="22" tableBorderDxfId="21">
  <tableColumns count="14">
    <tableColumn id="1" name="PATIENTS REALISES UCA"/>
    <tableColumn id="2" name="JANVIER">
      <calculatedColumnFormula>D4</calculatedColumnFormula>
    </tableColumn>
    <tableColumn id="3" name="FÉVRIER">
      <calculatedColumnFormula>E4</calculatedColumnFormula>
    </tableColumn>
    <tableColumn id="4" name="MARS">
      <calculatedColumnFormula>F4</calculatedColumnFormula>
    </tableColumn>
    <tableColumn id="5" name="AVRIL">
      <calculatedColumnFormula>G4</calculatedColumnFormula>
    </tableColumn>
    <tableColumn id="6" name="MAI">
      <calculatedColumnFormula>H4</calculatedColumnFormula>
    </tableColumn>
    <tableColumn id="7" name="JUIN">
      <calculatedColumnFormula>I4</calculatedColumnFormula>
    </tableColumn>
    <tableColumn id="8" name="JUILLET">
      <calculatedColumnFormula>J4</calculatedColumnFormula>
    </tableColumn>
    <tableColumn id="9" name="AOÛT">
      <calculatedColumnFormula>K4</calculatedColumnFormula>
    </tableColumn>
    <tableColumn id="10" name="SEPTEMBRE">
      <calculatedColumnFormula>L4</calculatedColumnFormula>
    </tableColumn>
    <tableColumn id="11" name="OCTOBRE">
      <calculatedColumnFormula>M4</calculatedColumnFormula>
    </tableColumn>
    <tableColumn id="12" name="NOVEMBRE">
      <calculatedColumnFormula>N4</calculatedColumnFormula>
    </tableColumn>
    <tableColumn id="13" name="DÉCEMBRE">
      <calculatedColumnFormula>O4</calculatedColumnFormula>
    </tableColumn>
    <tableColumn id="14" name="Totaux">
      <calculatedColumnFormula>SUM(D23:O23)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8:P20" totalsRowShown="0" headerRowDxfId="20" dataDxfId="19" headerRowBorderDxfId="17" tableBorderDxfId="18" totalsRowBorderDxfId="16" dataCellStyle="Pourcentage">
  <tableColumns count="14">
    <tableColumn id="1" name="% d'appels réalisés UCA"/>
    <tableColumn id="2" name="JANVIER" dataDxfId="15" dataCellStyle="Pourcentage">
      <calculatedColumnFormula>'[1]Janvier 2016'!AH13</calculatedColumnFormula>
    </tableColumn>
    <tableColumn id="3" name="FÉVRIER" dataDxfId="14" dataCellStyle="Pourcentage">
      <calculatedColumnFormula>[1]février2016!AH13</calculatedColumnFormula>
    </tableColumn>
    <tableColumn id="4" name="MARS" dataDxfId="13" dataCellStyle="Pourcentage">
      <calculatedColumnFormula>[1]mars2016!AH13</calculatedColumnFormula>
    </tableColumn>
    <tableColumn id="5" name="AVRIL" dataDxfId="12" dataCellStyle="Pourcentage">
      <calculatedColumnFormula>[1]avril2016!AH13</calculatedColumnFormula>
    </tableColumn>
    <tableColumn id="6" name="MAI" dataDxfId="11" dataCellStyle="Pourcentage">
      <calculatedColumnFormula>'[1]mai 2016'!AH13</calculatedColumnFormula>
    </tableColumn>
    <tableColumn id="7" name="JUIN" dataDxfId="10" dataCellStyle="Pourcentage">
      <calculatedColumnFormula>'[1]juin 2016'!AH13</calculatedColumnFormula>
    </tableColumn>
    <tableColumn id="8" name="JUILLET" dataDxfId="9" dataCellStyle="Pourcentage">
      <calculatedColumnFormula>'[1]Juillet 2016'!AH13</calculatedColumnFormula>
    </tableColumn>
    <tableColumn id="9" name="AOÛT" dataDxfId="8" dataCellStyle="Pourcentage">
      <calculatedColumnFormula>'[1]Aout 2016'!AH13</calculatedColumnFormula>
    </tableColumn>
    <tableColumn id="10" name="SEPTEMBRE" dataDxfId="7" dataCellStyle="Pourcentage">
      <calculatedColumnFormula>'[1]Septembre 2016'!AH13</calculatedColumnFormula>
    </tableColumn>
    <tableColumn id="11" name="OCTOBRE" dataDxfId="6" dataCellStyle="Pourcentage">
      <calculatedColumnFormula>'[1]Octobre 2016'!AH13</calculatedColumnFormula>
    </tableColumn>
    <tableColumn id="12" name="NOVEMBRE" dataDxfId="5" dataCellStyle="Pourcentage">
      <calculatedColumnFormula>'[1]Novembre 2016'!AH13</calculatedColumnFormula>
    </tableColumn>
    <tableColumn id="13" name="DÉCEMBRE" dataDxfId="4" dataCellStyle="Pourcentage">
      <calculatedColumnFormula>'[1]Décembre 2016'!AH13</calculatedColumnFormula>
    </tableColumn>
    <tableColumn id="14" name="Totaux" dataDxfId="3" dataCellStyle="Pourcentage">
      <calculatedColumnFormula>AVERAGE(D19:O19)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26:P28" totalsRowShown="0" headerRowDxfId="2" headerRowCellStyle="Milliers">
  <tableColumns count="14">
    <tableColumn id="1" name="Taux de rotation"/>
    <tableColumn id="2" name="JANVIER">
      <calculatedColumnFormula>D6</calculatedColumnFormula>
    </tableColumn>
    <tableColumn id="3" name="FÉVRIER" dataDxfId="1">
      <calculatedColumnFormula>E6</calculatedColumnFormula>
    </tableColumn>
    <tableColumn id="4" name="MARS">
      <calculatedColumnFormula>F6</calculatedColumnFormula>
    </tableColumn>
    <tableColumn id="5" name="AVRIL">
      <calculatedColumnFormula>G6</calculatedColumnFormula>
    </tableColumn>
    <tableColumn id="6" name="MAI">
      <calculatedColumnFormula>H6</calculatedColumnFormula>
    </tableColumn>
    <tableColumn id="7" name="JUIN">
      <calculatedColumnFormula>I6</calculatedColumnFormula>
    </tableColumn>
    <tableColumn id="8" name="JUILLET">
      <calculatedColumnFormula>J6</calculatedColumnFormula>
    </tableColumn>
    <tableColumn id="9" name="AOÛT">
      <calculatedColumnFormula>K6</calculatedColumnFormula>
    </tableColumn>
    <tableColumn id="10" name="SEPTEMBRE">
      <calculatedColumnFormula>L6</calculatedColumnFormula>
    </tableColumn>
    <tableColumn id="11" name="OCTOBRE">
      <calculatedColumnFormula>M6</calculatedColumnFormula>
    </tableColumn>
    <tableColumn id="12" name="NOVEMBRE">
      <calculatedColumnFormula>N6</calculatedColumnFormula>
    </tableColumn>
    <tableColumn id="13" name="DÉCEMBRE">
      <calculatedColumnFormula>O6</calculatedColumnFormula>
    </tableColumn>
    <tableColumn id="14" name="Totaux" dataDxfId="0" dataCellStyle="Milliers">
      <calculatedColumnFormula>P6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W367"/>
  <sheetViews>
    <sheetView topLeftCell="A69" workbookViewId="0">
      <selection activeCell="F2" sqref="F2"/>
    </sheetView>
  </sheetViews>
  <sheetFormatPr baseColWidth="10" defaultRowHeight="15" x14ac:dyDescent="0.25"/>
  <cols>
    <col min="1" max="1" width="26.85546875" style="4" customWidth="1"/>
    <col min="2" max="10" width="7.7109375" style="2" customWidth="1"/>
    <col min="11" max="11" width="12.28515625" style="2" customWidth="1"/>
    <col min="12" max="13" width="7.7109375" style="2" bestFit="1" customWidth="1"/>
  </cols>
  <sheetData>
    <row r="1" spans="1:23" ht="117" customHeight="1" x14ac:dyDescent="0.25">
      <c r="A1" s="5" t="str">
        <f>"                Noms
 "&amp;An</f>
        <v xml:space="preserve">                Noms
 </v>
      </c>
      <c r="B1" s="19" t="s">
        <v>21</v>
      </c>
      <c r="C1" s="19" t="s">
        <v>22</v>
      </c>
      <c r="D1" s="19" t="s">
        <v>11</v>
      </c>
      <c r="E1" s="19" t="s">
        <v>12</v>
      </c>
      <c r="F1" s="19" t="s">
        <v>13</v>
      </c>
      <c r="G1" s="19" t="s">
        <v>14</v>
      </c>
      <c r="H1" s="19" t="s">
        <v>15</v>
      </c>
      <c r="I1" s="19" t="s">
        <v>16</v>
      </c>
      <c r="J1" s="20" t="s">
        <v>17</v>
      </c>
      <c r="K1" s="19" t="s">
        <v>18</v>
      </c>
      <c r="L1" s="19" t="s">
        <v>19</v>
      </c>
      <c r="M1" s="19" t="s">
        <v>20</v>
      </c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x14ac:dyDescent="0.25">
      <c r="A2" s="6">
        <f>DATE(Param!B1,1,1)</f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23" x14ac:dyDescent="0.25">
      <c r="A3" s="8">
        <f>A2+1</f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23" x14ac:dyDescent="0.25">
      <c r="A4" s="8">
        <f t="shared" ref="A4:A67" si="0">A3+1</f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23" x14ac:dyDescent="0.25">
      <c r="A5" s="8">
        <f t="shared" si="0"/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23" x14ac:dyDescent="0.25">
      <c r="A6" s="8">
        <f t="shared" si="0"/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23" x14ac:dyDescent="0.25">
      <c r="A7" s="8">
        <f t="shared" si="0"/>
        <v>6</v>
      </c>
      <c r="B7" s="9"/>
      <c r="C7" s="9"/>
      <c r="D7" s="9"/>
      <c r="E7" s="9"/>
      <c r="F7" s="9"/>
      <c r="G7" s="9"/>
      <c r="H7" s="9"/>
      <c r="I7" s="9"/>
      <c r="J7" s="11"/>
      <c r="K7" s="9"/>
      <c r="L7" s="9"/>
      <c r="M7" s="9"/>
    </row>
    <row r="8" spans="1:23" x14ac:dyDescent="0.25">
      <c r="A8" s="8">
        <f t="shared" si="0"/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23" x14ac:dyDescent="0.25">
      <c r="A9" s="8">
        <f t="shared" si="0"/>
        <v>8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23" x14ac:dyDescent="0.25">
      <c r="A10" s="8">
        <f t="shared" si="0"/>
        <v>9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23" x14ac:dyDescent="0.25">
      <c r="A11" s="8">
        <f t="shared" si="0"/>
        <v>10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23" x14ac:dyDescent="0.25">
      <c r="A12" s="8">
        <f t="shared" si="0"/>
        <v>11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23" x14ac:dyDescent="0.25">
      <c r="A13" s="8">
        <f t="shared" si="0"/>
        <v>12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23" x14ac:dyDescent="0.25">
      <c r="A14" s="8">
        <f t="shared" si="0"/>
        <v>13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23" x14ac:dyDescent="0.25">
      <c r="A15" s="8">
        <f t="shared" si="0"/>
        <v>14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23" x14ac:dyDescent="0.25">
      <c r="A16" s="8">
        <f t="shared" si="0"/>
        <v>15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x14ac:dyDescent="0.25">
      <c r="A17" s="8">
        <f t="shared" si="0"/>
        <v>16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x14ac:dyDescent="0.25">
      <c r="A18" s="8">
        <f t="shared" si="0"/>
        <v>17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8">
        <f t="shared" si="0"/>
        <v>18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25">
      <c r="A20" s="8">
        <f t="shared" si="0"/>
        <v>19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8">
        <f t="shared" si="0"/>
        <v>20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x14ac:dyDescent="0.25">
      <c r="A22" s="8">
        <f t="shared" si="0"/>
        <v>21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x14ac:dyDescent="0.25">
      <c r="A23" s="8">
        <f t="shared" si="0"/>
        <v>22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25">
      <c r="A24" s="8">
        <f t="shared" si="0"/>
        <v>23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x14ac:dyDescent="0.25">
      <c r="A25" s="8">
        <f t="shared" si="0"/>
        <v>24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x14ac:dyDescent="0.25">
      <c r="A26" s="8">
        <f t="shared" si="0"/>
        <v>25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x14ac:dyDescent="0.25">
      <c r="A27" s="8">
        <f t="shared" si="0"/>
        <v>26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x14ac:dyDescent="0.25">
      <c r="A28" s="8">
        <f t="shared" si="0"/>
        <v>27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x14ac:dyDescent="0.25">
      <c r="A29" s="8">
        <f t="shared" si="0"/>
        <v>28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x14ac:dyDescent="0.25">
      <c r="A30" s="8">
        <f t="shared" si="0"/>
        <v>29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x14ac:dyDescent="0.25">
      <c r="A31" s="8">
        <f t="shared" si="0"/>
        <v>30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x14ac:dyDescent="0.25">
      <c r="A32" s="8">
        <f t="shared" si="0"/>
        <v>31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x14ac:dyDescent="0.25">
      <c r="A33" s="8">
        <f t="shared" si="0"/>
        <v>32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x14ac:dyDescent="0.25">
      <c r="A34" s="8">
        <f t="shared" si="0"/>
        <v>33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x14ac:dyDescent="0.25">
      <c r="A35" s="8">
        <f t="shared" si="0"/>
        <v>34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x14ac:dyDescent="0.25">
      <c r="A36" s="8">
        <f t="shared" si="0"/>
        <v>35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5">
      <c r="A37" s="8">
        <f t="shared" si="0"/>
        <v>36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x14ac:dyDescent="0.25">
      <c r="A38" s="8">
        <f t="shared" si="0"/>
        <v>37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x14ac:dyDescent="0.25">
      <c r="A39" s="8">
        <f t="shared" si="0"/>
        <v>38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x14ac:dyDescent="0.25">
      <c r="A40" s="8">
        <f t="shared" si="0"/>
        <v>39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x14ac:dyDescent="0.25">
      <c r="A41" s="8">
        <f t="shared" si="0"/>
        <v>40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x14ac:dyDescent="0.25">
      <c r="A42" s="8">
        <f t="shared" si="0"/>
        <v>41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x14ac:dyDescent="0.25">
      <c r="A43" s="8">
        <f t="shared" si="0"/>
        <v>42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x14ac:dyDescent="0.25">
      <c r="A44" s="8">
        <f t="shared" si="0"/>
        <v>43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x14ac:dyDescent="0.25">
      <c r="A45" s="8">
        <f t="shared" si="0"/>
        <v>44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x14ac:dyDescent="0.25">
      <c r="A46" s="8">
        <f t="shared" si="0"/>
        <v>45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x14ac:dyDescent="0.25">
      <c r="A47" s="8">
        <f t="shared" si="0"/>
        <v>46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x14ac:dyDescent="0.25">
      <c r="A48" s="8">
        <f t="shared" si="0"/>
        <v>47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x14ac:dyDescent="0.25">
      <c r="A49" s="8">
        <f t="shared" si="0"/>
        <v>48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3" x14ac:dyDescent="0.25">
      <c r="A50" s="8">
        <f t="shared" si="0"/>
        <v>49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3" x14ac:dyDescent="0.25">
      <c r="A51" s="8">
        <f t="shared" si="0"/>
        <v>50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3" x14ac:dyDescent="0.25">
      <c r="A52" s="8">
        <f t="shared" si="0"/>
        <v>51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3" x14ac:dyDescent="0.25">
      <c r="A53" s="8">
        <f t="shared" si="0"/>
        <v>52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3" x14ac:dyDescent="0.25">
      <c r="A54" s="8">
        <f t="shared" si="0"/>
        <v>53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13" x14ac:dyDescent="0.25">
      <c r="A55" s="8">
        <f t="shared" si="0"/>
        <v>54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13" x14ac:dyDescent="0.25">
      <c r="A56" s="8">
        <f t="shared" si="0"/>
        <v>55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13" x14ac:dyDescent="0.25">
      <c r="A57" s="8">
        <f t="shared" si="0"/>
        <v>56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3" x14ac:dyDescent="0.25">
      <c r="A58" s="8">
        <f t="shared" si="0"/>
        <v>57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3" x14ac:dyDescent="0.25">
      <c r="A59" s="8">
        <f t="shared" si="0"/>
        <v>58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13" x14ac:dyDescent="0.25">
      <c r="A60" s="8">
        <f t="shared" si="0"/>
        <v>59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x14ac:dyDescent="0.25">
      <c r="A61" s="8">
        <f t="shared" si="0"/>
        <v>60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13" x14ac:dyDescent="0.25">
      <c r="A62" s="8">
        <f t="shared" si="0"/>
        <v>61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13" x14ac:dyDescent="0.25">
      <c r="A63" s="8">
        <f t="shared" si="0"/>
        <v>62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3" x14ac:dyDescent="0.25">
      <c r="A64" s="8">
        <f t="shared" si="0"/>
        <v>63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x14ac:dyDescent="0.25">
      <c r="A65" s="8">
        <f t="shared" si="0"/>
        <v>64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x14ac:dyDescent="0.25">
      <c r="A66" s="8">
        <f t="shared" si="0"/>
        <v>65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x14ac:dyDescent="0.25">
      <c r="A67" s="8">
        <f t="shared" si="0"/>
        <v>66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x14ac:dyDescent="0.25">
      <c r="A68" s="8">
        <f t="shared" ref="A68:A90" si="1">A67+1</f>
        <v>67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x14ac:dyDescent="0.25">
      <c r="A69" s="8">
        <f t="shared" si="1"/>
        <v>68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x14ac:dyDescent="0.25">
      <c r="A70" s="8">
        <f t="shared" si="1"/>
        <v>69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x14ac:dyDescent="0.25">
      <c r="A71" s="8">
        <f t="shared" si="1"/>
        <v>70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x14ac:dyDescent="0.25">
      <c r="A72" s="8">
        <f t="shared" si="1"/>
        <v>71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x14ac:dyDescent="0.25">
      <c r="A73" s="8">
        <f t="shared" si="1"/>
        <v>72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x14ac:dyDescent="0.25">
      <c r="A74" s="8">
        <f t="shared" si="1"/>
        <v>73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x14ac:dyDescent="0.25">
      <c r="A75" s="8">
        <f t="shared" si="1"/>
        <v>74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x14ac:dyDescent="0.25">
      <c r="A76" s="8">
        <f t="shared" si="1"/>
        <v>75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x14ac:dyDescent="0.25">
      <c r="A77" s="8">
        <f t="shared" si="1"/>
        <v>76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x14ac:dyDescent="0.25">
      <c r="A78" s="8">
        <f t="shared" si="1"/>
        <v>77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x14ac:dyDescent="0.25">
      <c r="A79" s="8">
        <f t="shared" si="1"/>
        <v>78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x14ac:dyDescent="0.25">
      <c r="A80" s="8">
        <f t="shared" si="1"/>
        <v>79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x14ac:dyDescent="0.25">
      <c r="A81" s="8">
        <f t="shared" si="1"/>
        <v>80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x14ac:dyDescent="0.25">
      <c r="A82" s="8">
        <f t="shared" si="1"/>
        <v>81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x14ac:dyDescent="0.25">
      <c r="A83" s="8">
        <f t="shared" si="1"/>
        <v>82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x14ac:dyDescent="0.25">
      <c r="A84" s="8">
        <f t="shared" si="1"/>
        <v>83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x14ac:dyDescent="0.25">
      <c r="A85" s="8">
        <f t="shared" si="1"/>
        <v>84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x14ac:dyDescent="0.25">
      <c r="A86" s="8">
        <f t="shared" si="1"/>
        <v>85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x14ac:dyDescent="0.25">
      <c r="A87" s="8">
        <f t="shared" si="1"/>
        <v>86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x14ac:dyDescent="0.25">
      <c r="A88" s="8">
        <f t="shared" si="1"/>
        <v>87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x14ac:dyDescent="0.25">
      <c r="A89" s="8">
        <f t="shared" si="1"/>
        <v>88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x14ac:dyDescent="0.25">
      <c r="A90" s="8">
        <f t="shared" si="1"/>
        <v>89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x14ac:dyDescent="0.25">
      <c r="A91" s="8">
        <f>A90+1</f>
        <v>90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x14ac:dyDescent="0.25">
      <c r="A92" s="8">
        <f>A91+1</f>
        <v>91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idden="1" x14ac:dyDescent="0.25">
      <c r="A93" s="8">
        <f t="shared" ref="A93:A156" si="2">A92+1</f>
        <v>92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idden="1" x14ac:dyDescent="0.25">
      <c r="A94" s="8">
        <f t="shared" si="2"/>
        <v>93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idden="1" x14ac:dyDescent="0.25">
      <c r="A95" s="8">
        <f t="shared" si="2"/>
        <v>94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idden="1" x14ac:dyDescent="0.25">
      <c r="A96" s="8">
        <f t="shared" si="2"/>
        <v>95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3" hidden="1" x14ac:dyDescent="0.25">
      <c r="A97" s="8">
        <f t="shared" si="2"/>
        <v>96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3" hidden="1" x14ac:dyDescent="0.25">
      <c r="A98" s="8">
        <f t="shared" si="2"/>
        <v>97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3" hidden="1" x14ac:dyDescent="0.25">
      <c r="A99" s="8">
        <f t="shared" si="2"/>
        <v>98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3" hidden="1" x14ac:dyDescent="0.25">
      <c r="A100" s="8">
        <f t="shared" si="2"/>
        <v>99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3" hidden="1" x14ac:dyDescent="0.25">
      <c r="A101" s="8">
        <f t="shared" si="2"/>
        <v>100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3" hidden="1" x14ac:dyDescent="0.25">
      <c r="A102" s="8">
        <f t="shared" si="2"/>
        <v>101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3" hidden="1" x14ac:dyDescent="0.25">
      <c r="A103" s="8">
        <f t="shared" si="2"/>
        <v>102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3" hidden="1" x14ac:dyDescent="0.25">
      <c r="A104" s="8">
        <f t="shared" si="2"/>
        <v>103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3" hidden="1" x14ac:dyDescent="0.25">
      <c r="A105" s="8">
        <f t="shared" si="2"/>
        <v>104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3" hidden="1" x14ac:dyDescent="0.25">
      <c r="A106" s="8">
        <f t="shared" si="2"/>
        <v>105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3" hidden="1" x14ac:dyDescent="0.25">
      <c r="A107" s="8">
        <f t="shared" si="2"/>
        <v>106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13" hidden="1" x14ac:dyDescent="0.25">
      <c r="A108" s="8">
        <f t="shared" si="2"/>
        <v>107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13" hidden="1" x14ac:dyDescent="0.25">
      <c r="A109" s="8">
        <f t="shared" si="2"/>
        <v>108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idden="1" x14ac:dyDescent="0.25">
      <c r="A110" s="8">
        <f t="shared" si="2"/>
        <v>109</v>
      </c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13" hidden="1" x14ac:dyDescent="0.25">
      <c r="A111" s="8">
        <f t="shared" si="2"/>
        <v>110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13" hidden="1" x14ac:dyDescent="0.25">
      <c r="A112" s="8">
        <f t="shared" si="2"/>
        <v>111</v>
      </c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13" hidden="1" x14ac:dyDescent="0.25">
      <c r="A113" s="8">
        <f t="shared" si="2"/>
        <v>112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3" hidden="1" x14ac:dyDescent="0.25">
      <c r="A114" s="8">
        <f t="shared" si="2"/>
        <v>113</v>
      </c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3" hidden="1" x14ac:dyDescent="0.25">
      <c r="A115" s="8">
        <f t="shared" si="2"/>
        <v>114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3" hidden="1" x14ac:dyDescent="0.25">
      <c r="A116" s="8">
        <f t="shared" si="2"/>
        <v>115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3" hidden="1" x14ac:dyDescent="0.25">
      <c r="A117" s="8">
        <f t="shared" si="2"/>
        <v>116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hidden="1" x14ac:dyDescent="0.25">
      <c r="A118" s="8">
        <f t="shared" si="2"/>
        <v>117</v>
      </c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3" hidden="1" x14ac:dyDescent="0.25">
      <c r="A119" s="8">
        <f t="shared" si="2"/>
        <v>118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3" hidden="1" x14ac:dyDescent="0.25">
      <c r="A120" s="8">
        <f t="shared" si="2"/>
        <v>119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idden="1" x14ac:dyDescent="0.25">
      <c r="A121" s="8">
        <f t="shared" si="2"/>
        <v>120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3" hidden="1" x14ac:dyDescent="0.25">
      <c r="A122" s="8">
        <f t="shared" si="2"/>
        <v>121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idden="1" x14ac:dyDescent="0.25">
      <c r="A123" s="8">
        <f t="shared" si="2"/>
        <v>122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13" hidden="1" x14ac:dyDescent="0.25">
      <c r="A124" s="8">
        <f t="shared" si="2"/>
        <v>123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13" hidden="1" x14ac:dyDescent="0.25">
      <c r="A125" s="8">
        <f t="shared" si="2"/>
        <v>124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hidden="1" x14ac:dyDescent="0.25">
      <c r="A126" s="8">
        <f t="shared" si="2"/>
        <v>125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13" hidden="1" x14ac:dyDescent="0.25">
      <c r="A127" s="8">
        <f t="shared" si="2"/>
        <v>126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3" hidden="1" x14ac:dyDescent="0.25">
      <c r="A128" s="8">
        <f t="shared" si="2"/>
        <v>127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idden="1" x14ac:dyDescent="0.25">
      <c r="A129" s="8">
        <f t="shared" si="2"/>
        <v>128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idden="1" x14ac:dyDescent="0.25">
      <c r="A130" s="8">
        <f t="shared" si="2"/>
        <v>129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idden="1" x14ac:dyDescent="0.25">
      <c r="A131" s="8">
        <f t="shared" si="2"/>
        <v>130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idden="1" x14ac:dyDescent="0.25">
      <c r="A132" s="8">
        <f t="shared" si="2"/>
        <v>131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idden="1" x14ac:dyDescent="0.25">
      <c r="A133" s="8">
        <f t="shared" si="2"/>
        <v>132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idden="1" x14ac:dyDescent="0.25">
      <c r="A134" s="8">
        <f t="shared" si="2"/>
        <v>133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idden="1" x14ac:dyDescent="0.25">
      <c r="A135" s="8">
        <f t="shared" si="2"/>
        <v>134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idden="1" x14ac:dyDescent="0.25">
      <c r="A136" s="8">
        <f t="shared" si="2"/>
        <v>135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idden="1" x14ac:dyDescent="0.25">
      <c r="A137" s="8">
        <f t="shared" si="2"/>
        <v>136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idden="1" x14ac:dyDescent="0.25">
      <c r="A138" s="8">
        <f t="shared" si="2"/>
        <v>137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idden="1" x14ac:dyDescent="0.25">
      <c r="A139" s="8">
        <f t="shared" si="2"/>
        <v>138</v>
      </c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idden="1" x14ac:dyDescent="0.25">
      <c r="A140" s="8">
        <f t="shared" si="2"/>
        <v>139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idden="1" x14ac:dyDescent="0.25">
      <c r="A141" s="8">
        <f t="shared" si="2"/>
        <v>140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idden="1" x14ac:dyDescent="0.25">
      <c r="A142" s="8">
        <f t="shared" si="2"/>
        <v>141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idden="1" x14ac:dyDescent="0.25">
      <c r="A143" s="8">
        <f t="shared" si="2"/>
        <v>142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idden="1" x14ac:dyDescent="0.25">
      <c r="A144" s="8">
        <f t="shared" si="2"/>
        <v>143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13" hidden="1" x14ac:dyDescent="0.25">
      <c r="A145" s="8">
        <f t="shared" si="2"/>
        <v>144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13" hidden="1" x14ac:dyDescent="0.25">
      <c r="A146" s="8">
        <f t="shared" si="2"/>
        <v>145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13" hidden="1" x14ac:dyDescent="0.25">
      <c r="A147" s="8">
        <f t="shared" si="2"/>
        <v>146</v>
      </c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13" hidden="1" x14ac:dyDescent="0.25">
      <c r="A148" s="8">
        <f t="shared" si="2"/>
        <v>147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13" hidden="1" x14ac:dyDescent="0.25">
      <c r="A149" s="8">
        <f t="shared" si="2"/>
        <v>148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13" hidden="1" x14ac:dyDescent="0.25">
      <c r="A150" s="8">
        <f t="shared" si="2"/>
        <v>149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13" hidden="1" x14ac:dyDescent="0.25">
      <c r="A151" s="8">
        <f t="shared" si="2"/>
        <v>150</v>
      </c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13" hidden="1" x14ac:dyDescent="0.25">
      <c r="A152" s="8">
        <f t="shared" si="2"/>
        <v>151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13" hidden="1" x14ac:dyDescent="0.25">
      <c r="A153" s="8">
        <f t="shared" si="2"/>
        <v>152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13" hidden="1" x14ac:dyDescent="0.25">
      <c r="A154" s="8">
        <f t="shared" si="2"/>
        <v>153</v>
      </c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13" hidden="1" x14ac:dyDescent="0.25">
      <c r="A155" s="8">
        <f t="shared" si="2"/>
        <v>154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13" hidden="1" x14ac:dyDescent="0.25">
      <c r="A156" s="8">
        <f t="shared" si="2"/>
        <v>155</v>
      </c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13" hidden="1" x14ac:dyDescent="0.25">
      <c r="A157" s="8">
        <f t="shared" ref="A157:A220" si="3">A156+1</f>
        <v>156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13" hidden="1" x14ac:dyDescent="0.25">
      <c r="A158" s="8">
        <f t="shared" si="3"/>
        <v>157</v>
      </c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13" hidden="1" x14ac:dyDescent="0.25">
      <c r="A159" s="8">
        <f t="shared" si="3"/>
        <v>158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13" hidden="1" x14ac:dyDescent="0.25">
      <c r="A160" s="8">
        <f t="shared" si="3"/>
        <v>159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13" hidden="1" x14ac:dyDescent="0.25">
      <c r="A161" s="8">
        <f t="shared" si="3"/>
        <v>160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13" hidden="1" x14ac:dyDescent="0.25">
      <c r="A162" s="8">
        <f t="shared" si="3"/>
        <v>161</v>
      </c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13" hidden="1" x14ac:dyDescent="0.25">
      <c r="A163" s="8">
        <f t="shared" si="3"/>
        <v>162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13" hidden="1" x14ac:dyDescent="0.25">
      <c r="A164" s="8">
        <f t="shared" si="3"/>
        <v>163</v>
      </c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13" hidden="1" x14ac:dyDescent="0.25">
      <c r="A165" s="8">
        <f t="shared" si="3"/>
        <v>164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13" hidden="1" x14ac:dyDescent="0.25">
      <c r="A166" s="8">
        <f t="shared" si="3"/>
        <v>165</v>
      </c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13" hidden="1" x14ac:dyDescent="0.25">
      <c r="A167" s="8">
        <f t="shared" si="3"/>
        <v>166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13" hidden="1" x14ac:dyDescent="0.25">
      <c r="A168" s="8">
        <f t="shared" si="3"/>
        <v>167</v>
      </c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13" hidden="1" x14ac:dyDescent="0.25">
      <c r="A169" s="8">
        <f t="shared" si="3"/>
        <v>168</v>
      </c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13" hidden="1" x14ac:dyDescent="0.25">
      <c r="A170" s="8">
        <f t="shared" si="3"/>
        <v>169</v>
      </c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13" hidden="1" x14ac:dyDescent="0.25">
      <c r="A171" s="8">
        <f t="shared" si="3"/>
        <v>170</v>
      </c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13" hidden="1" x14ac:dyDescent="0.25">
      <c r="A172" s="8">
        <f t="shared" si="3"/>
        <v>171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13" hidden="1" x14ac:dyDescent="0.25">
      <c r="A173" s="8">
        <f t="shared" si="3"/>
        <v>172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13" hidden="1" x14ac:dyDescent="0.25">
      <c r="A174" s="8">
        <f t="shared" si="3"/>
        <v>173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13" hidden="1" x14ac:dyDescent="0.25">
      <c r="A175" s="8">
        <f t="shared" si="3"/>
        <v>174</v>
      </c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13" hidden="1" x14ac:dyDescent="0.25">
      <c r="A176" s="8">
        <f t="shared" si="3"/>
        <v>175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idden="1" x14ac:dyDescent="0.25">
      <c r="A177" s="8">
        <f t="shared" si="3"/>
        <v>176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idden="1" x14ac:dyDescent="0.25">
      <c r="A178" s="8">
        <f t="shared" si="3"/>
        <v>177</v>
      </c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idden="1" x14ac:dyDescent="0.25">
      <c r="A179" s="8">
        <f t="shared" si="3"/>
        <v>178</v>
      </c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idden="1" x14ac:dyDescent="0.25">
      <c r="A180" s="8">
        <f t="shared" si="3"/>
        <v>179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idden="1" x14ac:dyDescent="0.25">
      <c r="A181" s="8">
        <f t="shared" si="3"/>
        <v>180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idden="1" x14ac:dyDescent="0.25">
      <c r="A182" s="8">
        <f t="shared" si="3"/>
        <v>181</v>
      </c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idden="1" x14ac:dyDescent="0.25">
      <c r="A183" s="8">
        <f t="shared" si="3"/>
        <v>182</v>
      </c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idden="1" x14ac:dyDescent="0.25">
      <c r="A184" s="8">
        <f t="shared" si="3"/>
        <v>183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idden="1" x14ac:dyDescent="0.25">
      <c r="A185" s="8">
        <f t="shared" si="3"/>
        <v>184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idden="1" x14ac:dyDescent="0.25">
      <c r="A186" s="8">
        <f t="shared" si="3"/>
        <v>185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idden="1" x14ac:dyDescent="0.25">
      <c r="A187" s="8">
        <f t="shared" si="3"/>
        <v>186</v>
      </c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idden="1" x14ac:dyDescent="0.25">
      <c r="A188" s="8">
        <f t="shared" si="3"/>
        <v>187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idden="1" x14ac:dyDescent="0.25">
      <c r="A189" s="8">
        <f t="shared" si="3"/>
        <v>188</v>
      </c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idden="1" x14ac:dyDescent="0.25">
      <c r="A190" s="8">
        <f t="shared" si="3"/>
        <v>189</v>
      </c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idden="1" x14ac:dyDescent="0.25">
      <c r="A191" s="8">
        <f t="shared" si="3"/>
        <v>190</v>
      </c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idden="1" x14ac:dyDescent="0.25">
      <c r="A192" s="8">
        <f t="shared" si="3"/>
        <v>191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hidden="1" x14ac:dyDescent="0.25">
      <c r="A193" s="8">
        <f t="shared" si="3"/>
        <v>192</v>
      </c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hidden="1" x14ac:dyDescent="0.25">
      <c r="A194" s="8">
        <f t="shared" si="3"/>
        <v>193</v>
      </c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hidden="1" x14ac:dyDescent="0.25">
      <c r="A195" s="8">
        <f t="shared" si="3"/>
        <v>194</v>
      </c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hidden="1" x14ac:dyDescent="0.25">
      <c r="A196" s="8">
        <f t="shared" si="3"/>
        <v>195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hidden="1" x14ac:dyDescent="0.25">
      <c r="A197" s="8">
        <f t="shared" si="3"/>
        <v>196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hidden="1" x14ac:dyDescent="0.25">
      <c r="A198" s="8">
        <f t="shared" si="3"/>
        <v>197</v>
      </c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hidden="1" x14ac:dyDescent="0.25">
      <c r="A199" s="8">
        <f t="shared" si="3"/>
        <v>198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13" hidden="1" x14ac:dyDescent="0.25">
      <c r="A200" s="8">
        <f t="shared" si="3"/>
        <v>199</v>
      </c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13" hidden="1" x14ac:dyDescent="0.25">
      <c r="A201" s="8">
        <f t="shared" si="3"/>
        <v>200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13" hidden="1" x14ac:dyDescent="0.25">
      <c r="A202" s="8">
        <f t="shared" si="3"/>
        <v>201</v>
      </c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13" hidden="1" x14ac:dyDescent="0.25">
      <c r="A203" s="8">
        <f t="shared" si="3"/>
        <v>202</v>
      </c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13" hidden="1" x14ac:dyDescent="0.25">
      <c r="A204" s="8">
        <f t="shared" si="3"/>
        <v>203</v>
      </c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13" hidden="1" x14ac:dyDescent="0.25">
      <c r="A205" s="8">
        <f t="shared" si="3"/>
        <v>204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13" hidden="1" x14ac:dyDescent="0.25">
      <c r="A206" s="8">
        <f t="shared" si="3"/>
        <v>205</v>
      </c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13" hidden="1" x14ac:dyDescent="0.25">
      <c r="A207" s="8">
        <f t="shared" si="3"/>
        <v>206</v>
      </c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13" hidden="1" x14ac:dyDescent="0.25">
      <c r="A208" s="8">
        <f t="shared" si="3"/>
        <v>207</v>
      </c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13" hidden="1" x14ac:dyDescent="0.25">
      <c r="A209" s="8">
        <f t="shared" si="3"/>
        <v>208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13" hidden="1" x14ac:dyDescent="0.25">
      <c r="A210" s="8">
        <f t="shared" si="3"/>
        <v>209</v>
      </c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13" hidden="1" x14ac:dyDescent="0.25">
      <c r="A211" s="8">
        <f t="shared" si="3"/>
        <v>210</v>
      </c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13" hidden="1" x14ac:dyDescent="0.25">
      <c r="A212" s="8">
        <f t="shared" si="3"/>
        <v>211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13" hidden="1" x14ac:dyDescent="0.25">
      <c r="A213" s="8">
        <f t="shared" si="3"/>
        <v>212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13" hidden="1" x14ac:dyDescent="0.25">
      <c r="A214" s="8">
        <f t="shared" si="3"/>
        <v>213</v>
      </c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13" hidden="1" x14ac:dyDescent="0.25">
      <c r="A215" s="8">
        <f t="shared" si="3"/>
        <v>214</v>
      </c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13" hidden="1" x14ac:dyDescent="0.25">
      <c r="A216" s="8">
        <f t="shared" si="3"/>
        <v>215</v>
      </c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13" hidden="1" x14ac:dyDescent="0.25">
      <c r="A217" s="8">
        <f t="shared" si="3"/>
        <v>216</v>
      </c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13" hidden="1" x14ac:dyDescent="0.25">
      <c r="A218" s="8">
        <f t="shared" si="3"/>
        <v>217</v>
      </c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13" hidden="1" x14ac:dyDescent="0.25">
      <c r="A219" s="8">
        <f t="shared" si="3"/>
        <v>218</v>
      </c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0" spans="1:13" hidden="1" x14ac:dyDescent="0.25">
      <c r="A220" s="8">
        <f t="shared" si="3"/>
        <v>219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</row>
    <row r="221" spans="1:13" hidden="1" x14ac:dyDescent="0.25">
      <c r="A221" s="8">
        <f t="shared" ref="A221:A284" si="4">A220+1</f>
        <v>220</v>
      </c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13" hidden="1" x14ac:dyDescent="0.25">
      <c r="A222" s="8">
        <f t="shared" si="4"/>
        <v>221</v>
      </c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13" hidden="1" x14ac:dyDescent="0.25">
      <c r="A223" s="8">
        <f t="shared" si="4"/>
        <v>222</v>
      </c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13" hidden="1" x14ac:dyDescent="0.25">
      <c r="A224" s="8">
        <f t="shared" si="4"/>
        <v>223</v>
      </c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13" hidden="1" x14ac:dyDescent="0.25">
      <c r="A225" s="8">
        <f t="shared" si="4"/>
        <v>224</v>
      </c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3" hidden="1" x14ac:dyDescent="0.25">
      <c r="A226" s="8">
        <f t="shared" si="4"/>
        <v>225</v>
      </c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3" hidden="1" x14ac:dyDescent="0.25">
      <c r="A227" s="8">
        <f t="shared" si="4"/>
        <v>226</v>
      </c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3" hidden="1" x14ac:dyDescent="0.25">
      <c r="A228" s="8">
        <f t="shared" si="4"/>
        <v>227</v>
      </c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3" hidden="1" x14ac:dyDescent="0.25">
      <c r="A229" s="8">
        <f t="shared" si="4"/>
        <v>228</v>
      </c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3" hidden="1" x14ac:dyDescent="0.25">
      <c r="A230" s="8">
        <f t="shared" si="4"/>
        <v>229</v>
      </c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3" hidden="1" x14ac:dyDescent="0.25">
      <c r="A231" s="8">
        <f t="shared" si="4"/>
        <v>230</v>
      </c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3" hidden="1" x14ac:dyDescent="0.25">
      <c r="A232" s="8">
        <f t="shared" si="4"/>
        <v>231</v>
      </c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3" hidden="1" x14ac:dyDescent="0.25">
      <c r="A233" s="8">
        <f t="shared" si="4"/>
        <v>232</v>
      </c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3" hidden="1" x14ac:dyDescent="0.25">
      <c r="A234" s="8">
        <f t="shared" si="4"/>
        <v>233</v>
      </c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3" hidden="1" x14ac:dyDescent="0.25">
      <c r="A235" s="8">
        <f t="shared" si="4"/>
        <v>234</v>
      </c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3" hidden="1" x14ac:dyDescent="0.25">
      <c r="A236" s="8">
        <f t="shared" si="4"/>
        <v>235</v>
      </c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3" hidden="1" x14ac:dyDescent="0.25">
      <c r="A237" s="8">
        <f t="shared" si="4"/>
        <v>236</v>
      </c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13" hidden="1" x14ac:dyDescent="0.25">
      <c r="A238" s="8">
        <f t="shared" si="4"/>
        <v>237</v>
      </c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13" hidden="1" x14ac:dyDescent="0.25">
      <c r="A239" s="8">
        <f t="shared" si="4"/>
        <v>238</v>
      </c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13" hidden="1" x14ac:dyDescent="0.25">
      <c r="A240" s="8">
        <f t="shared" si="4"/>
        <v>239</v>
      </c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13" hidden="1" x14ac:dyDescent="0.25">
      <c r="A241" s="8">
        <f t="shared" si="4"/>
        <v>240</v>
      </c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13" hidden="1" x14ac:dyDescent="0.25">
      <c r="A242" s="8">
        <f t="shared" si="4"/>
        <v>241</v>
      </c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13" hidden="1" x14ac:dyDescent="0.25">
      <c r="A243" s="8">
        <f t="shared" si="4"/>
        <v>242</v>
      </c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</row>
    <row r="244" spans="1:13" hidden="1" x14ac:dyDescent="0.25">
      <c r="A244" s="8">
        <f t="shared" si="4"/>
        <v>243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</row>
    <row r="245" spans="1:13" hidden="1" x14ac:dyDescent="0.25">
      <c r="A245" s="8">
        <f t="shared" si="4"/>
        <v>244</v>
      </c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</row>
    <row r="246" spans="1:13" hidden="1" x14ac:dyDescent="0.25">
      <c r="A246" s="8">
        <f t="shared" si="4"/>
        <v>245</v>
      </c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</row>
    <row r="247" spans="1:13" hidden="1" x14ac:dyDescent="0.25">
      <c r="A247" s="8">
        <f t="shared" si="4"/>
        <v>246</v>
      </c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</row>
    <row r="248" spans="1:13" hidden="1" x14ac:dyDescent="0.25">
      <c r="A248" s="8">
        <f t="shared" si="4"/>
        <v>247</v>
      </c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</row>
    <row r="249" spans="1:13" hidden="1" x14ac:dyDescent="0.25">
      <c r="A249" s="8">
        <f t="shared" si="4"/>
        <v>248</v>
      </c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</row>
    <row r="250" spans="1:13" hidden="1" x14ac:dyDescent="0.25">
      <c r="A250" s="8">
        <f t="shared" si="4"/>
        <v>249</v>
      </c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</row>
    <row r="251" spans="1:13" hidden="1" x14ac:dyDescent="0.25">
      <c r="A251" s="8">
        <f t="shared" si="4"/>
        <v>250</v>
      </c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13" hidden="1" x14ac:dyDescent="0.25">
      <c r="A252" s="8">
        <f t="shared" si="4"/>
        <v>251</v>
      </c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13" hidden="1" x14ac:dyDescent="0.25">
      <c r="A253" s="8">
        <f t="shared" si="4"/>
        <v>252</v>
      </c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13" hidden="1" x14ac:dyDescent="0.25">
      <c r="A254" s="8">
        <f t="shared" si="4"/>
        <v>253</v>
      </c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13" hidden="1" x14ac:dyDescent="0.25">
      <c r="A255" s="8">
        <f t="shared" si="4"/>
        <v>254</v>
      </c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13" hidden="1" x14ac:dyDescent="0.25">
      <c r="A256" s="8">
        <f t="shared" si="4"/>
        <v>255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13" hidden="1" x14ac:dyDescent="0.25">
      <c r="A257" s="8">
        <f t="shared" si="4"/>
        <v>256</v>
      </c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13" hidden="1" x14ac:dyDescent="0.25">
      <c r="A258" s="8">
        <f t="shared" si="4"/>
        <v>257</v>
      </c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13" hidden="1" x14ac:dyDescent="0.25">
      <c r="A259" s="8">
        <f t="shared" si="4"/>
        <v>258</v>
      </c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13" hidden="1" x14ac:dyDescent="0.25">
      <c r="A260" s="8">
        <f t="shared" si="4"/>
        <v>259</v>
      </c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13" hidden="1" x14ac:dyDescent="0.25">
      <c r="A261" s="8">
        <f t="shared" si="4"/>
        <v>260</v>
      </c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13" hidden="1" x14ac:dyDescent="0.25">
      <c r="A262" s="8">
        <f t="shared" si="4"/>
        <v>261</v>
      </c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13" hidden="1" x14ac:dyDescent="0.25">
      <c r="A263" s="8">
        <f t="shared" si="4"/>
        <v>262</v>
      </c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13" hidden="1" x14ac:dyDescent="0.25">
      <c r="A264" s="8">
        <f t="shared" si="4"/>
        <v>263</v>
      </c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13" hidden="1" x14ac:dyDescent="0.25">
      <c r="A265" s="8">
        <f t="shared" si="4"/>
        <v>264</v>
      </c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13" hidden="1" x14ac:dyDescent="0.25">
      <c r="A266" s="8">
        <f t="shared" si="4"/>
        <v>265</v>
      </c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13" hidden="1" x14ac:dyDescent="0.25">
      <c r="A267" s="8">
        <f t="shared" si="4"/>
        <v>266</v>
      </c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</row>
    <row r="268" spans="1:13" hidden="1" x14ac:dyDescent="0.25">
      <c r="A268" s="8">
        <f t="shared" si="4"/>
        <v>267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</row>
    <row r="269" spans="1:13" hidden="1" x14ac:dyDescent="0.25">
      <c r="A269" s="8">
        <f t="shared" si="4"/>
        <v>268</v>
      </c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</row>
    <row r="270" spans="1:13" hidden="1" x14ac:dyDescent="0.25">
      <c r="A270" s="8">
        <f t="shared" si="4"/>
        <v>269</v>
      </c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</row>
    <row r="271" spans="1:13" hidden="1" x14ac:dyDescent="0.25">
      <c r="A271" s="8">
        <f t="shared" si="4"/>
        <v>270</v>
      </c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</row>
    <row r="272" spans="1:13" hidden="1" x14ac:dyDescent="0.25">
      <c r="A272" s="8">
        <f t="shared" si="4"/>
        <v>271</v>
      </c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</row>
    <row r="273" spans="1:13" hidden="1" x14ac:dyDescent="0.25">
      <c r="A273" s="8">
        <f t="shared" si="4"/>
        <v>272</v>
      </c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</row>
    <row r="274" spans="1:13" hidden="1" x14ac:dyDescent="0.25">
      <c r="A274" s="8">
        <f t="shared" si="4"/>
        <v>273</v>
      </c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</row>
    <row r="275" spans="1:13" hidden="1" x14ac:dyDescent="0.25">
      <c r="A275" s="8">
        <f t="shared" si="4"/>
        <v>274</v>
      </c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13" hidden="1" x14ac:dyDescent="0.25">
      <c r="A276" s="8">
        <f t="shared" si="4"/>
        <v>275</v>
      </c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13" hidden="1" x14ac:dyDescent="0.25">
      <c r="A277" s="8">
        <f t="shared" si="4"/>
        <v>276</v>
      </c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13" hidden="1" x14ac:dyDescent="0.25">
      <c r="A278" s="8">
        <f t="shared" si="4"/>
        <v>277</v>
      </c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13" hidden="1" x14ac:dyDescent="0.25">
      <c r="A279" s="8">
        <f t="shared" si="4"/>
        <v>278</v>
      </c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13" hidden="1" x14ac:dyDescent="0.25">
      <c r="A280" s="8">
        <f t="shared" si="4"/>
        <v>279</v>
      </c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13" hidden="1" x14ac:dyDescent="0.25">
      <c r="A281" s="8">
        <f t="shared" si="4"/>
        <v>280</v>
      </c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13" hidden="1" x14ac:dyDescent="0.25">
      <c r="A282" s="8">
        <f t="shared" si="4"/>
        <v>281</v>
      </c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13" hidden="1" x14ac:dyDescent="0.25">
      <c r="A283" s="8">
        <f t="shared" si="4"/>
        <v>282</v>
      </c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13" hidden="1" x14ac:dyDescent="0.25">
      <c r="A284" s="8">
        <f t="shared" si="4"/>
        <v>283</v>
      </c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13" hidden="1" x14ac:dyDescent="0.25">
      <c r="A285" s="8">
        <f t="shared" ref="A285:A348" si="5">A284+1</f>
        <v>284</v>
      </c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13" hidden="1" x14ac:dyDescent="0.25">
      <c r="A286" s="8">
        <f t="shared" si="5"/>
        <v>285</v>
      </c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13" hidden="1" x14ac:dyDescent="0.25">
      <c r="A287" s="8">
        <f t="shared" si="5"/>
        <v>286</v>
      </c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13" hidden="1" x14ac:dyDescent="0.25">
      <c r="A288" s="8">
        <f t="shared" si="5"/>
        <v>287</v>
      </c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13" hidden="1" x14ac:dyDescent="0.25">
      <c r="A289" s="8">
        <f t="shared" si="5"/>
        <v>288</v>
      </c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13" hidden="1" x14ac:dyDescent="0.25">
      <c r="A290" s="8">
        <f t="shared" si="5"/>
        <v>289</v>
      </c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13" hidden="1" x14ac:dyDescent="0.25">
      <c r="A291" s="8">
        <f t="shared" si="5"/>
        <v>290</v>
      </c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</row>
    <row r="292" spans="1:13" hidden="1" x14ac:dyDescent="0.25">
      <c r="A292" s="8">
        <f t="shared" si="5"/>
        <v>291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</row>
    <row r="293" spans="1:13" hidden="1" x14ac:dyDescent="0.25">
      <c r="A293" s="8">
        <f t="shared" si="5"/>
        <v>292</v>
      </c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</row>
    <row r="294" spans="1:13" hidden="1" x14ac:dyDescent="0.25">
      <c r="A294" s="8">
        <f t="shared" si="5"/>
        <v>293</v>
      </c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</row>
    <row r="295" spans="1:13" hidden="1" x14ac:dyDescent="0.25">
      <c r="A295" s="8">
        <f t="shared" si="5"/>
        <v>294</v>
      </c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13" hidden="1" x14ac:dyDescent="0.25">
      <c r="A296" s="8">
        <f t="shared" si="5"/>
        <v>295</v>
      </c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13" hidden="1" x14ac:dyDescent="0.25">
      <c r="A297" s="8">
        <f t="shared" si="5"/>
        <v>296</v>
      </c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13" hidden="1" x14ac:dyDescent="0.25">
      <c r="A298" s="8">
        <f t="shared" si="5"/>
        <v>297</v>
      </c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</row>
    <row r="299" spans="1:13" hidden="1" x14ac:dyDescent="0.25">
      <c r="A299" s="8">
        <f t="shared" si="5"/>
        <v>298</v>
      </c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</row>
    <row r="300" spans="1:13" hidden="1" x14ac:dyDescent="0.25">
      <c r="A300" s="8">
        <f t="shared" si="5"/>
        <v>299</v>
      </c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</row>
    <row r="301" spans="1:13" hidden="1" x14ac:dyDescent="0.25">
      <c r="A301" s="8">
        <f t="shared" si="5"/>
        <v>300</v>
      </c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13" hidden="1" x14ac:dyDescent="0.25">
      <c r="A302" s="8">
        <f t="shared" si="5"/>
        <v>301</v>
      </c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13" hidden="1" x14ac:dyDescent="0.25">
      <c r="A303" s="8">
        <f t="shared" si="5"/>
        <v>302</v>
      </c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13" hidden="1" x14ac:dyDescent="0.25">
      <c r="A304" s="8">
        <f t="shared" si="5"/>
        <v>303</v>
      </c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13" hidden="1" x14ac:dyDescent="0.25">
      <c r="A305" s="8">
        <f t="shared" si="5"/>
        <v>304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13" hidden="1" x14ac:dyDescent="0.25">
      <c r="A306" s="8">
        <f t="shared" si="5"/>
        <v>305</v>
      </c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13" hidden="1" x14ac:dyDescent="0.25">
      <c r="A307" s="8">
        <f t="shared" si="5"/>
        <v>306</v>
      </c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13" hidden="1" x14ac:dyDescent="0.25">
      <c r="A308" s="8">
        <f t="shared" si="5"/>
        <v>307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13" hidden="1" x14ac:dyDescent="0.25">
      <c r="A309" s="8">
        <f t="shared" si="5"/>
        <v>308</v>
      </c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13" hidden="1" x14ac:dyDescent="0.25">
      <c r="A310" s="8">
        <f t="shared" si="5"/>
        <v>309</v>
      </c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13" hidden="1" x14ac:dyDescent="0.25">
      <c r="A311" s="8">
        <f t="shared" si="5"/>
        <v>310</v>
      </c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13" hidden="1" x14ac:dyDescent="0.25">
      <c r="A312" s="8">
        <f t="shared" si="5"/>
        <v>311</v>
      </c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13" hidden="1" x14ac:dyDescent="0.25">
      <c r="A313" s="8">
        <f t="shared" si="5"/>
        <v>312</v>
      </c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13" hidden="1" x14ac:dyDescent="0.25">
      <c r="A314" s="8">
        <f t="shared" si="5"/>
        <v>313</v>
      </c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13" hidden="1" x14ac:dyDescent="0.25">
      <c r="A315" s="8">
        <f t="shared" si="5"/>
        <v>314</v>
      </c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</row>
    <row r="316" spans="1:13" hidden="1" x14ac:dyDescent="0.25">
      <c r="A316" s="8">
        <f t="shared" si="5"/>
        <v>315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</row>
    <row r="317" spans="1:13" hidden="1" x14ac:dyDescent="0.25">
      <c r="A317" s="8">
        <f t="shared" si="5"/>
        <v>316</v>
      </c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</row>
    <row r="318" spans="1:13" hidden="1" x14ac:dyDescent="0.25">
      <c r="A318" s="8">
        <f t="shared" si="5"/>
        <v>317</v>
      </c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</row>
    <row r="319" spans="1:13" hidden="1" x14ac:dyDescent="0.25">
      <c r="A319" s="8">
        <f t="shared" si="5"/>
        <v>318</v>
      </c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</row>
    <row r="320" spans="1:13" hidden="1" x14ac:dyDescent="0.25">
      <c r="A320" s="8">
        <f t="shared" si="5"/>
        <v>319</v>
      </c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</row>
    <row r="321" spans="1:13" hidden="1" x14ac:dyDescent="0.25">
      <c r="A321" s="8">
        <f t="shared" si="5"/>
        <v>320</v>
      </c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</row>
    <row r="322" spans="1:13" hidden="1" x14ac:dyDescent="0.25">
      <c r="A322" s="8">
        <f t="shared" si="5"/>
        <v>321</v>
      </c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</row>
    <row r="323" spans="1:13" hidden="1" x14ac:dyDescent="0.25">
      <c r="A323" s="8">
        <f t="shared" si="5"/>
        <v>322</v>
      </c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</row>
    <row r="324" spans="1:13" hidden="1" x14ac:dyDescent="0.25">
      <c r="A324" s="8">
        <f t="shared" si="5"/>
        <v>323</v>
      </c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</row>
    <row r="325" spans="1:13" hidden="1" x14ac:dyDescent="0.25">
      <c r="A325" s="8">
        <f t="shared" si="5"/>
        <v>324</v>
      </c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</row>
    <row r="326" spans="1:13" hidden="1" x14ac:dyDescent="0.25">
      <c r="A326" s="8">
        <f t="shared" si="5"/>
        <v>325</v>
      </c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</row>
    <row r="327" spans="1:13" hidden="1" x14ac:dyDescent="0.25">
      <c r="A327" s="8">
        <f t="shared" si="5"/>
        <v>326</v>
      </c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</row>
    <row r="328" spans="1:13" hidden="1" x14ac:dyDescent="0.25">
      <c r="A328" s="8">
        <f t="shared" si="5"/>
        <v>327</v>
      </c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</row>
    <row r="329" spans="1:13" hidden="1" x14ac:dyDescent="0.25">
      <c r="A329" s="8">
        <f t="shared" si="5"/>
        <v>328</v>
      </c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</row>
    <row r="330" spans="1:13" hidden="1" x14ac:dyDescent="0.25">
      <c r="A330" s="8">
        <f t="shared" si="5"/>
        <v>329</v>
      </c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</row>
    <row r="331" spans="1:13" hidden="1" x14ac:dyDescent="0.25">
      <c r="A331" s="8">
        <f t="shared" si="5"/>
        <v>330</v>
      </c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</row>
    <row r="332" spans="1:13" hidden="1" x14ac:dyDescent="0.25">
      <c r="A332" s="8">
        <f t="shared" si="5"/>
        <v>331</v>
      </c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</row>
    <row r="333" spans="1:13" hidden="1" x14ac:dyDescent="0.25">
      <c r="A333" s="8">
        <f t="shared" si="5"/>
        <v>332</v>
      </c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</row>
    <row r="334" spans="1:13" hidden="1" x14ac:dyDescent="0.25">
      <c r="A334" s="8">
        <f t="shared" si="5"/>
        <v>333</v>
      </c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</row>
    <row r="335" spans="1:13" hidden="1" x14ac:dyDescent="0.25">
      <c r="A335" s="8">
        <f t="shared" si="5"/>
        <v>334</v>
      </c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</row>
    <row r="336" spans="1:13" hidden="1" x14ac:dyDescent="0.25">
      <c r="A336" s="8">
        <f t="shared" si="5"/>
        <v>335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</row>
    <row r="337" spans="1:13" hidden="1" x14ac:dyDescent="0.25">
      <c r="A337" s="8">
        <f t="shared" si="5"/>
        <v>336</v>
      </c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13" hidden="1" x14ac:dyDescent="0.25">
      <c r="A338" s="8">
        <f t="shared" si="5"/>
        <v>337</v>
      </c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</row>
    <row r="339" spans="1:13" hidden="1" x14ac:dyDescent="0.25">
      <c r="A339" s="8">
        <f t="shared" si="5"/>
        <v>338</v>
      </c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</row>
    <row r="340" spans="1:13" hidden="1" x14ac:dyDescent="0.25">
      <c r="A340" s="8">
        <f t="shared" si="5"/>
        <v>339</v>
      </c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</row>
    <row r="341" spans="1:13" hidden="1" x14ac:dyDescent="0.25">
      <c r="A341" s="8">
        <f t="shared" si="5"/>
        <v>340</v>
      </c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</row>
    <row r="342" spans="1:13" hidden="1" x14ac:dyDescent="0.25">
      <c r="A342" s="8">
        <f t="shared" si="5"/>
        <v>341</v>
      </c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</row>
    <row r="343" spans="1:13" hidden="1" x14ac:dyDescent="0.25">
      <c r="A343" s="8">
        <f t="shared" si="5"/>
        <v>342</v>
      </c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</row>
    <row r="344" spans="1:13" hidden="1" x14ac:dyDescent="0.25">
      <c r="A344" s="8">
        <f t="shared" si="5"/>
        <v>343</v>
      </c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</row>
    <row r="345" spans="1:13" hidden="1" x14ac:dyDescent="0.25">
      <c r="A345" s="8">
        <f t="shared" si="5"/>
        <v>344</v>
      </c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</row>
    <row r="346" spans="1:13" hidden="1" x14ac:dyDescent="0.25">
      <c r="A346" s="8">
        <f t="shared" si="5"/>
        <v>345</v>
      </c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</row>
    <row r="347" spans="1:13" hidden="1" x14ac:dyDescent="0.25">
      <c r="A347" s="8">
        <f t="shared" si="5"/>
        <v>346</v>
      </c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</row>
    <row r="348" spans="1:13" hidden="1" x14ac:dyDescent="0.25">
      <c r="A348" s="8">
        <f t="shared" si="5"/>
        <v>347</v>
      </c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</row>
    <row r="349" spans="1:13" hidden="1" x14ac:dyDescent="0.25">
      <c r="A349" s="8">
        <f t="shared" ref="A349:A366" si="6">A348+1</f>
        <v>348</v>
      </c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</row>
    <row r="350" spans="1:13" hidden="1" x14ac:dyDescent="0.25">
      <c r="A350" s="8">
        <f t="shared" si="6"/>
        <v>349</v>
      </c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13" hidden="1" x14ac:dyDescent="0.25">
      <c r="A351" s="8">
        <f t="shared" si="6"/>
        <v>350</v>
      </c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13" hidden="1" x14ac:dyDescent="0.25">
      <c r="A352" s="8">
        <f t="shared" si="6"/>
        <v>351</v>
      </c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13" hidden="1" x14ac:dyDescent="0.25">
      <c r="A353" s="8">
        <f t="shared" si="6"/>
        <v>352</v>
      </c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13" hidden="1" x14ac:dyDescent="0.25">
      <c r="A354" s="8">
        <f t="shared" si="6"/>
        <v>353</v>
      </c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13" hidden="1" x14ac:dyDescent="0.25">
      <c r="A355" s="8">
        <f t="shared" si="6"/>
        <v>354</v>
      </c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13" hidden="1" x14ac:dyDescent="0.25">
      <c r="A356" s="8">
        <f t="shared" si="6"/>
        <v>355</v>
      </c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</row>
    <row r="357" spans="1:13" hidden="1" x14ac:dyDescent="0.25">
      <c r="A357" s="8">
        <f t="shared" si="6"/>
        <v>356</v>
      </c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</row>
    <row r="358" spans="1:13" hidden="1" x14ac:dyDescent="0.25">
      <c r="A358" s="8">
        <f t="shared" si="6"/>
        <v>357</v>
      </c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</row>
    <row r="359" spans="1:13" hidden="1" x14ac:dyDescent="0.25">
      <c r="A359" s="8">
        <f t="shared" si="6"/>
        <v>358</v>
      </c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13" hidden="1" x14ac:dyDescent="0.25">
      <c r="A360" s="8">
        <f t="shared" si="6"/>
        <v>359</v>
      </c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13" hidden="1" x14ac:dyDescent="0.25">
      <c r="A361" s="8">
        <f t="shared" si="6"/>
        <v>360</v>
      </c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</row>
    <row r="362" spans="1:13" hidden="1" x14ac:dyDescent="0.25">
      <c r="A362" s="8">
        <f t="shared" si="6"/>
        <v>361</v>
      </c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</row>
    <row r="363" spans="1:13" hidden="1" x14ac:dyDescent="0.25">
      <c r="A363" s="8">
        <f t="shared" si="6"/>
        <v>362</v>
      </c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</row>
    <row r="364" spans="1:13" hidden="1" x14ac:dyDescent="0.25">
      <c r="A364" s="8">
        <f t="shared" si="6"/>
        <v>363</v>
      </c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</row>
    <row r="365" spans="1:13" hidden="1" x14ac:dyDescent="0.25">
      <c r="A365" s="8">
        <f t="shared" si="6"/>
        <v>364</v>
      </c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</row>
    <row r="366" spans="1:13" hidden="1" x14ac:dyDescent="0.25">
      <c r="A366" s="8">
        <f t="shared" si="6"/>
        <v>365</v>
      </c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</row>
    <row r="367" spans="1:13" hidden="1" x14ac:dyDescent="0.25">
      <c r="A367" s="12">
        <f>IF(YEAR(A366+1)=YEAR(A366),A366+1,"")</f>
        <v>366</v>
      </c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</row>
  </sheetData>
  <autoFilter ref="A1:M367">
    <filterColumn colId="0">
      <filters>
        <dateGroupItem year="1900" month="1" dateTimeGrouping="month"/>
        <dateGroupItem year="1900" month="2" dateTimeGrouping="month"/>
        <dateGroupItem year="1900" month="3" dateTimeGrouping="month"/>
      </filters>
    </filterColumn>
  </autoFilter>
  <conditionalFormatting sqref="A2:M367">
    <cfRule type="expression" dxfId="43" priority="2">
      <formula>WEEKDAY($A2,2)&gt;6</formula>
    </cfRule>
  </conditionalFormatting>
  <conditionalFormatting sqref="B1:M367">
    <cfRule type="expression" dxfId="42" priority="6">
      <formula>MOD(COLUMN(B$1),2)=0</formula>
    </cfRule>
  </conditionalFormatting>
  <conditionalFormatting sqref="A1:M367">
    <cfRule type="expression" dxfId="41" priority="5">
      <formula>MOD(ROW($A1),2)=1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oner">
                <anchor moveWithCells="1" sizeWithCells="1">
                  <from>
                    <xdr:col>0</xdr:col>
                    <xdr:colOff>114300</xdr:colOff>
                    <xdr:row>0</xdr:row>
                    <xdr:rowOff>561975</xdr:rowOff>
                  </from>
                  <to>
                    <xdr:col>0</xdr:col>
                    <xdr:colOff>1638300</xdr:colOff>
                    <xdr:row>0</xdr:row>
                    <xdr:rowOff>942975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218DC28-A60B-4187-848D-FBE18CB4390C}">
            <xm:f>COUNTIF(Param!$B$2:$B$14,$A2)&gt;0</xm:f>
            <x14:dxf>
              <fill>
                <patternFill>
                  <bgColor rgb="FFF5D971"/>
                </patternFill>
              </fill>
            </x14:dxf>
          </x14:cfRule>
          <xm:sqref>A2:M367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28"/>
  <sheetViews>
    <sheetView tabSelected="1" workbookViewId="0">
      <selection activeCell="D5" sqref="D5"/>
    </sheetView>
  </sheetViews>
  <sheetFormatPr baseColWidth="10" defaultRowHeight="15" x14ac:dyDescent="0.25"/>
  <sheetData>
    <row r="4" spans="2:16" ht="30" x14ac:dyDescent="0.25">
      <c r="B4" s="1"/>
      <c r="C4" s="21" t="s">
        <v>48</v>
      </c>
      <c r="D4" s="22" t="s">
        <v>24</v>
      </c>
      <c r="E4" s="23" t="s">
        <v>25</v>
      </c>
      <c r="F4" s="23" t="s">
        <v>26</v>
      </c>
      <c r="G4" s="23" t="s">
        <v>27</v>
      </c>
      <c r="H4" s="23" t="s">
        <v>28</v>
      </c>
      <c r="I4" s="23" t="s">
        <v>29</v>
      </c>
      <c r="J4" s="23" t="s">
        <v>30</v>
      </c>
      <c r="K4" s="23" t="s">
        <v>31</v>
      </c>
      <c r="L4" s="23" t="s">
        <v>32</v>
      </c>
      <c r="M4" s="23" t="s">
        <v>33</v>
      </c>
      <c r="N4" s="23" t="s">
        <v>34</v>
      </c>
      <c r="O4" s="23" t="s">
        <v>35</v>
      </c>
      <c r="P4" s="24" t="s">
        <v>36</v>
      </c>
    </row>
    <row r="5" spans="2:16" ht="30" x14ac:dyDescent="0.25">
      <c r="B5" s="25" t="s">
        <v>37</v>
      </c>
      <c r="C5" s="26" t="s">
        <v>38</v>
      </c>
      <c r="D5" s="27">
        <f>SUM(Cal!F2:F32)</f>
        <v>0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</row>
    <row r="6" spans="2:16" x14ac:dyDescent="0.25">
      <c r="B6" s="29"/>
      <c r="C6" s="30" t="s">
        <v>39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2:16" ht="30" x14ac:dyDescent="0.25">
      <c r="B7" s="29"/>
      <c r="C7" s="26" t="s">
        <v>40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</row>
    <row r="8" spans="2:16" ht="30" x14ac:dyDescent="0.25">
      <c r="B8" s="29"/>
      <c r="C8" s="26" t="s">
        <v>16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8"/>
    </row>
    <row r="9" spans="2:16" x14ac:dyDescent="0.25">
      <c r="B9" s="32"/>
      <c r="C9" s="26" t="s">
        <v>41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2:16" ht="30" x14ac:dyDescent="0.25">
      <c r="B10" s="33" t="s">
        <v>42</v>
      </c>
      <c r="C10" s="26" t="s">
        <v>38</v>
      </c>
      <c r="D10" s="27"/>
      <c r="E10" s="27"/>
      <c r="F10" s="27"/>
      <c r="G10" s="27"/>
      <c r="H10" s="27"/>
      <c r="I10" s="27"/>
      <c r="J10" s="27"/>
      <c r="K10" s="28"/>
      <c r="L10" s="28"/>
      <c r="M10" s="28"/>
      <c r="N10" s="28"/>
      <c r="O10" s="28"/>
      <c r="P10" s="28"/>
    </row>
    <row r="11" spans="2:16" x14ac:dyDescent="0.25">
      <c r="B11" s="33"/>
      <c r="C11" s="26" t="s">
        <v>39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</row>
    <row r="12" spans="2:16" ht="30" x14ac:dyDescent="0.25">
      <c r="B12" s="33"/>
      <c r="C12" s="26" t="s">
        <v>40</v>
      </c>
      <c r="D12" s="34"/>
      <c r="E12" s="34"/>
      <c r="F12" s="34"/>
      <c r="G12" s="35"/>
      <c r="H12" s="35"/>
      <c r="I12" s="34"/>
      <c r="J12" s="34"/>
      <c r="K12" s="34"/>
      <c r="L12" s="34"/>
      <c r="M12" s="34"/>
      <c r="N12" s="34"/>
      <c r="O12" s="34"/>
      <c r="P12" s="34"/>
    </row>
    <row r="13" spans="2:16" x14ac:dyDescent="0.25">
      <c r="B13" s="36"/>
      <c r="C13" s="26" t="s">
        <v>41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</row>
    <row r="14" spans="2:16" x14ac:dyDescent="0.25">
      <c r="B14" s="29" t="s">
        <v>43</v>
      </c>
      <c r="C14" s="37" t="s">
        <v>44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</row>
    <row r="15" spans="2:16" x14ac:dyDescent="0.25">
      <c r="B15" s="32"/>
      <c r="C15" s="26" t="s">
        <v>39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</row>
    <row r="18" spans="3:16" ht="45" x14ac:dyDescent="0.25">
      <c r="C18" s="39" t="s">
        <v>45</v>
      </c>
      <c r="D18" s="40" t="s">
        <v>24</v>
      </c>
      <c r="E18" s="40" t="s">
        <v>25</v>
      </c>
      <c r="F18" s="40" t="s">
        <v>26</v>
      </c>
      <c r="G18" s="40" t="s">
        <v>27</v>
      </c>
      <c r="H18" s="40" t="s">
        <v>28</v>
      </c>
      <c r="I18" s="40" t="s">
        <v>29</v>
      </c>
      <c r="J18" s="40" t="s">
        <v>30</v>
      </c>
      <c r="K18" s="40" t="s">
        <v>31</v>
      </c>
      <c r="L18" s="40" t="s">
        <v>32</v>
      </c>
      <c r="M18" s="40" t="s">
        <v>33</v>
      </c>
      <c r="N18" s="40" t="s">
        <v>34</v>
      </c>
      <c r="O18" s="40" t="s">
        <v>35</v>
      </c>
      <c r="P18" s="41" t="s">
        <v>36</v>
      </c>
    </row>
    <row r="19" spans="3:16" x14ac:dyDescent="0.25">
      <c r="C19" s="42">
        <v>2015</v>
      </c>
      <c r="D19" s="43">
        <f>'[1]Janvier 2015'!AH14</f>
        <v>0</v>
      </c>
      <c r="E19" s="43">
        <f>'[1]Février 2015'!AH14</f>
        <v>0</v>
      </c>
      <c r="F19" s="43">
        <f>'[1]Mars 2015'!AH14</f>
        <v>0</v>
      </c>
      <c r="G19" s="43">
        <f>'[1]Avril 2015'!AH14</f>
        <v>0</v>
      </c>
      <c r="H19" s="43">
        <f>'[1]Mai 2015'!AH14</f>
        <v>0</v>
      </c>
      <c r="I19" s="43">
        <f>'[1]Juin 2015'!AH14</f>
        <v>0</v>
      </c>
      <c r="J19" s="43">
        <f>'[1]Juillet 2015'!AH14</f>
        <v>0</v>
      </c>
      <c r="K19" s="43">
        <f>'[1]Aout 2015'!AH14</f>
        <v>0</v>
      </c>
      <c r="L19" s="43">
        <f>'[1]Septembre 2015'!AH14</f>
        <v>0</v>
      </c>
      <c r="M19" s="43">
        <f>'[1]Octobre 2015'!AH14</f>
        <v>0</v>
      </c>
      <c r="N19" s="43">
        <f>'[1]Novembre 2015'!AH14</f>
        <v>0</v>
      </c>
      <c r="O19" s="43">
        <f>'[1]Decembre 2015'!AH14</f>
        <v>0</v>
      </c>
      <c r="P19" s="44">
        <f>AVERAGE(D19:J19,L19,L19:O19)</f>
        <v>0</v>
      </c>
    </row>
    <row r="20" spans="3:16" x14ac:dyDescent="0.25">
      <c r="C20" s="45" t="s">
        <v>23</v>
      </c>
      <c r="D20" s="46">
        <f>'[1]Janvier 2016'!AH14</f>
        <v>0</v>
      </c>
      <c r="E20" s="46">
        <f>[1]février2016!AH14</f>
        <v>0</v>
      </c>
      <c r="F20" s="46">
        <f>[1]mars2016!AH14</f>
        <v>0</v>
      </c>
      <c r="G20" s="46">
        <f>[1]avril2016!AH14</f>
        <v>0</v>
      </c>
      <c r="H20" s="46">
        <f>'[1]mai 2016'!AH14</f>
        <v>0</v>
      </c>
      <c r="I20" s="46">
        <f>'[1]juin 2016'!AH14</f>
        <v>0</v>
      </c>
      <c r="J20" s="46">
        <f>'[1]Juillet 2016'!AH14</f>
        <v>0</v>
      </c>
      <c r="K20" s="46">
        <f>'[1]Aout 2016'!AH14</f>
        <v>0</v>
      </c>
      <c r="L20" s="46">
        <f>'[1]Septembre 2016'!AH14</f>
        <v>0</v>
      </c>
      <c r="M20" s="46">
        <f>'[1]Octobre 2016'!AH14</f>
        <v>0</v>
      </c>
      <c r="N20" s="46">
        <f>'[1]Novembre 2016'!AH14</f>
        <v>0</v>
      </c>
      <c r="O20" s="46">
        <f>'[1]Décembre 2016'!AH14</f>
        <v>0</v>
      </c>
      <c r="P20" s="47">
        <f>AVERAGE(D20:O20)</f>
        <v>0</v>
      </c>
    </row>
    <row r="22" spans="3:16" ht="45" x14ac:dyDescent="0.25">
      <c r="C22" s="48" t="s">
        <v>46</v>
      </c>
      <c r="D22" s="49" t="s">
        <v>24</v>
      </c>
      <c r="E22" s="50" t="s">
        <v>25</v>
      </c>
      <c r="F22" s="50" t="s">
        <v>26</v>
      </c>
      <c r="G22" s="50" t="s">
        <v>27</v>
      </c>
      <c r="H22" s="50" t="s">
        <v>28</v>
      </c>
      <c r="I22" s="50" t="s">
        <v>29</v>
      </c>
      <c r="J22" s="50" t="s">
        <v>30</v>
      </c>
      <c r="K22" s="50" t="s">
        <v>31</v>
      </c>
      <c r="L22" s="50" t="s">
        <v>32</v>
      </c>
      <c r="M22" s="50" t="s">
        <v>33</v>
      </c>
      <c r="N22" s="50" t="s">
        <v>34</v>
      </c>
      <c r="O22" s="50" t="s">
        <v>35</v>
      </c>
      <c r="P22" s="51" t="s">
        <v>36</v>
      </c>
    </row>
    <row r="23" spans="3:16" x14ac:dyDescent="0.25">
      <c r="C23" s="52">
        <v>2015</v>
      </c>
      <c r="D23" s="53">
        <v>679</v>
      </c>
      <c r="E23" s="53">
        <v>657</v>
      </c>
      <c r="F23" s="53">
        <v>832</v>
      </c>
      <c r="G23" s="53">
        <v>697</v>
      </c>
      <c r="H23" s="53">
        <v>620</v>
      </c>
      <c r="I23" s="53">
        <v>793</v>
      </c>
      <c r="J23" s="53">
        <v>642</v>
      </c>
      <c r="K23" s="53">
        <v>0</v>
      </c>
      <c r="L23" s="53">
        <v>661</v>
      </c>
      <c r="M23" s="53">
        <v>734</v>
      </c>
      <c r="N23" s="53">
        <v>708</v>
      </c>
      <c r="O23" s="53">
        <v>633</v>
      </c>
      <c r="P23" s="54">
        <f>SUM(D23:O23)</f>
        <v>7656</v>
      </c>
    </row>
    <row r="24" spans="3:16" x14ac:dyDescent="0.25">
      <c r="C24" s="55" t="s">
        <v>23</v>
      </c>
      <c r="D24" s="56">
        <f>D5</f>
        <v>0</v>
      </c>
      <c r="E24" s="56">
        <f t="shared" ref="E24:O24" si="0">E5</f>
        <v>0</v>
      </c>
      <c r="F24" s="56">
        <f t="shared" si="0"/>
        <v>0</v>
      </c>
      <c r="G24" s="56">
        <f t="shared" si="0"/>
        <v>0</v>
      </c>
      <c r="H24" s="56">
        <f t="shared" si="0"/>
        <v>0</v>
      </c>
      <c r="I24" s="56">
        <f t="shared" si="0"/>
        <v>0</v>
      </c>
      <c r="J24" s="56">
        <f t="shared" si="0"/>
        <v>0</v>
      </c>
      <c r="K24" s="56">
        <f t="shared" si="0"/>
        <v>0</v>
      </c>
      <c r="L24" s="56">
        <f t="shared" si="0"/>
        <v>0</v>
      </c>
      <c r="M24" s="56">
        <f t="shared" si="0"/>
        <v>0</v>
      </c>
      <c r="N24" s="56">
        <f t="shared" si="0"/>
        <v>0</v>
      </c>
      <c r="O24" s="56">
        <f t="shared" si="0"/>
        <v>0</v>
      </c>
      <c r="P24" s="57">
        <f>SUM(D24:O24)</f>
        <v>0</v>
      </c>
    </row>
    <row r="26" spans="3:16" ht="45" x14ac:dyDescent="0.25">
      <c r="C26" s="58" t="s">
        <v>47</v>
      </c>
      <c r="D26" s="59" t="s">
        <v>24</v>
      </c>
      <c r="E26" s="60" t="s">
        <v>25</v>
      </c>
      <c r="F26" s="60" t="s">
        <v>26</v>
      </c>
      <c r="G26" s="60" t="s">
        <v>27</v>
      </c>
      <c r="H26" s="60" t="s">
        <v>28</v>
      </c>
      <c r="I26" s="60" t="s">
        <v>29</v>
      </c>
      <c r="J26" s="60" t="s">
        <v>30</v>
      </c>
      <c r="K26" s="60" t="s">
        <v>31</v>
      </c>
      <c r="L26" s="60" t="s">
        <v>32</v>
      </c>
      <c r="M26" s="60" t="s">
        <v>33</v>
      </c>
      <c r="N26" s="60" t="s">
        <v>34</v>
      </c>
      <c r="O26" s="60" t="s">
        <v>35</v>
      </c>
      <c r="P26" s="61" t="s">
        <v>36</v>
      </c>
    </row>
    <row r="27" spans="3:16" x14ac:dyDescent="0.25">
      <c r="C27" s="62">
        <v>2015</v>
      </c>
      <c r="D27" s="63">
        <f>'[1]Janvier 2015'!AH11</f>
        <v>0</v>
      </c>
      <c r="E27" s="64">
        <f>'[1]Février 2015'!AH11</f>
        <v>0</v>
      </c>
      <c r="F27" s="63">
        <f>'[1]Mars 2015'!AH11</f>
        <v>0</v>
      </c>
      <c r="G27" s="63">
        <f>'[1]Avril 2015'!AH11</f>
        <v>0</v>
      </c>
      <c r="H27" s="63">
        <f>'[1]Mai 2015'!AH11</f>
        <v>0</v>
      </c>
      <c r="I27" s="63">
        <f>'[1]Juin 2015'!AH11</f>
        <v>0</v>
      </c>
      <c r="J27" s="63">
        <f>'[1]Juillet 2015'!AH11</f>
        <v>0</v>
      </c>
      <c r="K27" s="63">
        <f>'[1]Aout 2015'!AH11</f>
        <v>0</v>
      </c>
      <c r="L27" s="63">
        <f>'[1]Septembre 2015'!AH11</f>
        <v>0</v>
      </c>
      <c r="M27" s="63">
        <f>'[1]Octobre 2015'!AH11</f>
        <v>0</v>
      </c>
      <c r="N27" s="63">
        <f>'[1]Novembre 2015'!AH11</f>
        <v>0</v>
      </c>
      <c r="O27" s="63">
        <f>'[1]Decembre 2015'!AH11</f>
        <v>0</v>
      </c>
      <c r="P27" s="65">
        <f>AVERAGE(D27:J27,L27:O27)</f>
        <v>0</v>
      </c>
    </row>
    <row r="28" spans="3:16" x14ac:dyDescent="0.25">
      <c r="C28" s="66" t="s">
        <v>23</v>
      </c>
      <c r="D28" s="65">
        <f>D7</f>
        <v>0</v>
      </c>
      <c r="E28" s="65">
        <f t="shared" ref="E28:P28" si="1">E7</f>
        <v>0</v>
      </c>
      <c r="F28" s="65">
        <f t="shared" si="1"/>
        <v>0</v>
      </c>
      <c r="G28" s="65">
        <f t="shared" si="1"/>
        <v>0</v>
      </c>
      <c r="H28" s="65">
        <f t="shared" si="1"/>
        <v>0</v>
      </c>
      <c r="I28" s="65">
        <f t="shared" si="1"/>
        <v>0</v>
      </c>
      <c r="J28" s="65">
        <f t="shared" si="1"/>
        <v>0</v>
      </c>
      <c r="K28" s="65">
        <f t="shared" si="1"/>
        <v>0</v>
      </c>
      <c r="L28" s="65">
        <f t="shared" si="1"/>
        <v>0</v>
      </c>
      <c r="M28" s="65">
        <f t="shared" si="1"/>
        <v>0</v>
      </c>
      <c r="N28" s="65">
        <f t="shared" si="1"/>
        <v>0</v>
      </c>
      <c r="O28" s="65">
        <f t="shared" si="1"/>
        <v>0</v>
      </c>
      <c r="P28" s="65">
        <f t="shared" si="1"/>
        <v>0</v>
      </c>
    </row>
  </sheetData>
  <mergeCells count="3">
    <mergeCell ref="B5:B9"/>
    <mergeCell ref="B10:B13"/>
    <mergeCell ref="B14:B15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B14"/>
  <sheetViews>
    <sheetView showGridLines="0" workbookViewId="0">
      <selection activeCell="H10" sqref="H10"/>
    </sheetView>
  </sheetViews>
  <sheetFormatPr baseColWidth="10" defaultRowHeight="15" x14ac:dyDescent="0.25"/>
  <cols>
    <col min="1" max="1" width="20.28515625" bestFit="1" customWidth="1"/>
    <col min="2" max="2" width="23.7109375" customWidth="1"/>
  </cols>
  <sheetData>
    <row r="1" spans="1:2" s="1" customFormat="1" ht="18" customHeight="1" x14ac:dyDescent="0.25">
      <c r="A1" s="18" t="s">
        <v>0</v>
      </c>
      <c r="B1" s="17"/>
    </row>
    <row r="2" spans="1:2" x14ac:dyDescent="0.25">
      <c r="A2" s="15" t="s">
        <v>1</v>
      </c>
      <c r="B2" s="14">
        <f>DATE(An,1,1)</f>
        <v>1</v>
      </c>
    </row>
    <row r="3" spans="1:2" x14ac:dyDescent="0.25">
      <c r="A3" s="15" t="s">
        <v>2</v>
      </c>
      <c r="B3" s="14">
        <f>ROUND(DATE(An,4,MOD(234-11*MOD(B1,19),30))/7,0)*7-6</f>
        <v>106</v>
      </c>
    </row>
    <row r="4" spans="1:2" x14ac:dyDescent="0.25">
      <c r="A4" s="16" t="s">
        <v>3</v>
      </c>
      <c r="B4" s="14">
        <f>B3+1</f>
        <v>107</v>
      </c>
    </row>
    <row r="5" spans="1:2" x14ac:dyDescent="0.25">
      <c r="A5" s="16" t="s">
        <v>10</v>
      </c>
      <c r="B5" s="14">
        <f>DATE(An,5,1)</f>
        <v>122</v>
      </c>
    </row>
    <row r="6" spans="1:2" x14ac:dyDescent="0.25">
      <c r="A6" s="15" t="s">
        <v>9</v>
      </c>
      <c r="B6" s="14">
        <f>DATE(An,5,8)</f>
        <v>129</v>
      </c>
    </row>
    <row r="7" spans="1:2" x14ac:dyDescent="0.25">
      <c r="A7" s="16" t="s">
        <v>4</v>
      </c>
      <c r="B7" s="14">
        <f>B3+39</f>
        <v>145</v>
      </c>
    </row>
    <row r="8" spans="1:2" x14ac:dyDescent="0.25">
      <c r="A8" s="16" t="s">
        <v>5</v>
      </c>
      <c r="B8" s="14">
        <f>B3+49</f>
        <v>155</v>
      </c>
    </row>
    <row r="9" spans="1:2" x14ac:dyDescent="0.25">
      <c r="A9" s="16" t="s">
        <v>6</v>
      </c>
      <c r="B9" s="14">
        <f>B3+50</f>
        <v>156</v>
      </c>
    </row>
    <row r="10" spans="1:2" x14ac:dyDescent="0.25">
      <c r="A10" s="15">
        <v>42565</v>
      </c>
      <c r="B10" s="14">
        <f>DATE(An,7,14)</f>
        <v>196</v>
      </c>
    </row>
    <row r="11" spans="1:2" x14ac:dyDescent="0.25">
      <c r="A11" s="15">
        <v>42597</v>
      </c>
      <c r="B11" s="14">
        <f>DATE(An,8,15)</f>
        <v>228</v>
      </c>
    </row>
    <row r="12" spans="1:2" x14ac:dyDescent="0.25">
      <c r="A12" s="16" t="s">
        <v>7</v>
      </c>
      <c r="B12" s="14">
        <f>DATE(An,11,1)</f>
        <v>306</v>
      </c>
    </row>
    <row r="13" spans="1:2" x14ac:dyDescent="0.25">
      <c r="A13" s="15">
        <v>42685</v>
      </c>
      <c r="B13" s="14">
        <f>DATE(An,11,11)</f>
        <v>316</v>
      </c>
    </row>
    <row r="14" spans="1:2" x14ac:dyDescent="0.25">
      <c r="A14" s="15" t="s">
        <v>8</v>
      </c>
      <c r="B14" s="14">
        <f>DATE(An,12,25)</f>
        <v>360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</vt:lpstr>
      <vt:lpstr>Totaux</vt:lpstr>
      <vt:lpstr>Param</vt:lpstr>
      <vt:lpstr>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maud</cp:lastModifiedBy>
  <cp:lastPrinted>2016-09-08T13:05:01Z</cp:lastPrinted>
  <dcterms:created xsi:type="dcterms:W3CDTF">2016-09-07T20:10:46Z</dcterms:created>
  <dcterms:modified xsi:type="dcterms:W3CDTF">2016-10-10T16:53:22Z</dcterms:modified>
</cp:coreProperties>
</file>