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24FFFE9C-2ADB-1947-AB07-22571DB4C81C}" xr6:coauthVersionLast="36" xr6:coauthVersionMax="36" xr10:uidLastSave="{00000000-0000-0000-0000-000000000000}"/>
  <bookViews>
    <workbookView xWindow="0" yWindow="0" windowWidth="28800" windowHeight="18000" xr2:uid="{65F6DFAB-4144-084D-937A-62D0A6F4BC2C}"/>
  </bookViews>
  <sheets>
    <sheet name="Nombres-étoiles" sheetId="3" r:id="rId1"/>
    <sheet name="Carrés" sheetId="6" r:id="rId2"/>
    <sheet name="Flèches" sheetId="8" r:id="rId3"/>
    <sheet name="Années personnelles" sheetId="9" r:id="rId4"/>
    <sheet name="Pyramide" sheetId="10" r:id="rId5"/>
    <sheet name="Santé" sheetId="2" r:id="rId6"/>
    <sheet name="Carrière" sheetId="1" r:id="rId7"/>
    <sheet name="Réf Flèches" sheetId="12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0" l="1"/>
  <c r="H15" i="10" s="1"/>
  <c r="F4" i="10"/>
  <c r="C15" i="10" s="1"/>
  <c r="E4" i="10"/>
  <c r="I27" i="10" s="1"/>
  <c r="N27" i="10" s="1"/>
  <c r="D4" i="10"/>
  <c r="C14" i="10" s="1"/>
  <c r="B2" i="9"/>
  <c r="J27" i="10" l="1"/>
  <c r="D5" i="10"/>
  <c r="C16" i="10" s="1"/>
  <c r="H14" i="10"/>
  <c r="C20" i="10"/>
  <c r="F5" i="10"/>
  <c r="I6" i="10" s="1"/>
  <c r="G5" i="1"/>
  <c r="E2" i="9"/>
  <c r="F4" i="3"/>
  <c r="B6" i="10" l="1"/>
  <c r="B8" i="10" s="1"/>
  <c r="C17" i="10" s="1"/>
  <c r="B4" i="10"/>
  <c r="I28" i="10"/>
  <c r="I29" i="10"/>
  <c r="G2" i="9"/>
  <c r="B18" i="9" s="1"/>
  <c r="C21" i="10"/>
  <c r="H20" i="10"/>
  <c r="H16" i="10"/>
  <c r="E6" i="10"/>
  <c r="I31" i="10" s="1"/>
  <c r="I4" i="10"/>
  <c r="I8" i="10" s="1"/>
  <c r="C18" i="10" s="1"/>
  <c r="C2" i="9"/>
  <c r="B5" i="9"/>
  <c r="B6" i="6"/>
  <c r="B10" i="6" s="1"/>
  <c r="I6" i="6"/>
  <c r="G40" i="6" s="1"/>
  <c r="D5" i="6"/>
  <c r="B40" i="6" s="1"/>
  <c r="H6" i="6"/>
  <c r="G10" i="6" s="1"/>
  <c r="G6" i="6"/>
  <c r="G58" i="6" s="1"/>
  <c r="C4" i="6"/>
  <c r="B58" i="6" s="1"/>
  <c r="I5" i="6"/>
  <c r="G48" i="6" s="1"/>
  <c r="B4" i="6"/>
  <c r="B48" i="6" s="1"/>
  <c r="H5" i="6"/>
  <c r="G34" i="6" s="1"/>
  <c r="C5" i="6"/>
  <c r="B34" i="6" s="1"/>
  <c r="G5" i="6"/>
  <c r="G22" i="6" s="1"/>
  <c r="D6" i="6"/>
  <c r="B22" i="6" s="1"/>
  <c r="I4" i="6"/>
  <c r="G16" i="6" s="1"/>
  <c r="C6" i="6"/>
  <c r="B16" i="6" s="1"/>
  <c r="H4" i="6"/>
  <c r="G64" i="6" s="1"/>
  <c r="D4" i="6"/>
  <c r="B64" i="6" s="1"/>
  <c r="G4" i="6"/>
  <c r="G28" i="6" s="1"/>
  <c r="B5" i="6"/>
  <c r="B28" i="6" s="1"/>
  <c r="N29" i="10" l="1"/>
  <c r="J29" i="10"/>
  <c r="J28" i="10"/>
  <c r="N28" i="10"/>
  <c r="N31" i="10"/>
  <c r="J31" i="10"/>
  <c r="D8" i="10"/>
  <c r="H22" i="10" s="1"/>
  <c r="I30" i="10"/>
  <c r="F8" i="10"/>
  <c r="H19" i="10" s="1"/>
  <c r="H21" i="10"/>
  <c r="C22" i="10"/>
  <c r="C19" i="10"/>
  <c r="C4" i="3"/>
  <c r="B11" i="3" s="1"/>
  <c r="N30" i="10" l="1"/>
  <c r="J30" i="10"/>
  <c r="E9" i="10"/>
  <c r="H18" i="10" s="1"/>
  <c r="B117" i="3"/>
  <c r="D4" i="3"/>
  <c r="B47" i="3" s="1"/>
  <c r="H17" i="10" l="1"/>
  <c r="E4" i="3"/>
  <c r="B83" i="3" s="1"/>
  <c r="D5" i="1"/>
  <c r="F5" i="1" l="1"/>
  <c r="E5" i="1"/>
  <c r="D6" i="1" s="1"/>
  <c r="M9" i="1" l="1"/>
  <c r="F6" i="1"/>
  <c r="B7" i="1"/>
  <c r="I5" i="1" l="1"/>
  <c r="I7" i="1"/>
  <c r="I9" i="1" s="1"/>
  <c r="L9" i="1"/>
  <c r="N9" i="1"/>
  <c r="M7" i="1"/>
  <c r="B5" i="1"/>
  <c r="B9" i="1" s="1"/>
  <c r="E7" i="1"/>
  <c r="N5" i="1" s="1"/>
  <c r="D9" i="1" l="1"/>
  <c r="L7" i="1"/>
  <c r="P7" i="1" s="1"/>
  <c r="L5" i="1"/>
  <c r="P5" i="1" s="1"/>
  <c r="M5" i="1"/>
  <c r="Q5" i="1" s="1"/>
  <c r="P9" i="1"/>
  <c r="R5" i="1"/>
  <c r="Q9" i="1"/>
  <c r="R9" i="1"/>
  <c r="F9" i="1"/>
  <c r="N7" i="1"/>
  <c r="R7" i="1" s="1"/>
  <c r="E10" i="1" l="1"/>
</calcChain>
</file>

<file path=xl/sharedStrings.xml><?xml version="1.0" encoding="utf-8"?>
<sst xmlns="http://schemas.openxmlformats.org/spreadsheetml/2006/main" count="369" uniqueCount="159">
  <si>
    <t>SE</t>
  </si>
  <si>
    <t>SUD</t>
  </si>
  <si>
    <t>SO</t>
  </si>
  <si>
    <t>EST</t>
  </si>
  <si>
    <t>OUEST</t>
  </si>
  <si>
    <t>NE</t>
  </si>
  <si>
    <t>NORD</t>
  </si>
  <si>
    <t>NO</t>
  </si>
  <si>
    <t>CENTRE</t>
  </si>
  <si>
    <t>Prospérité</t>
  </si>
  <si>
    <t>10</t>
  </si>
  <si>
    <t>Majeur</t>
  </si>
  <si>
    <t>Mineur</t>
  </si>
  <si>
    <t>Tension</t>
  </si>
  <si>
    <t>Date de naissance</t>
  </si>
  <si>
    <t>Racine</t>
  </si>
  <si>
    <t>Année</t>
  </si>
  <si>
    <t>Mois</t>
  </si>
  <si>
    <t>Nbr Année</t>
  </si>
  <si>
    <t>Nbr Mois</t>
  </si>
  <si>
    <t>ANNEE PERSONNELLE :</t>
  </si>
  <si>
    <t>MOIS PERSONNEL :</t>
  </si>
  <si>
    <t>Naissance</t>
  </si>
  <si>
    <t>Solitude</t>
  </si>
  <si>
    <t xml:space="preserve">MN </t>
  </si>
  <si>
    <r>
      <t>MOTS-CLES COUPLES</t>
    </r>
    <r>
      <rPr>
        <b/>
        <sz val="12"/>
        <color theme="1"/>
        <rFont val="Calibri (Corps)_x0000_"/>
      </rPr>
      <t xml:space="preserve"> :</t>
    </r>
  </si>
  <si>
    <t>-</t>
  </si>
  <si>
    <t xml:space="preserve">IJ </t>
  </si>
  <si>
    <t xml:space="preserve">KL </t>
  </si>
  <si>
    <t xml:space="preserve">UR </t>
  </si>
  <si>
    <t xml:space="preserve">XR </t>
  </si>
  <si>
    <t xml:space="preserve">PQ </t>
  </si>
  <si>
    <t xml:space="preserve">LN </t>
  </si>
  <si>
    <t xml:space="preserve">NO </t>
  </si>
  <si>
    <t xml:space="preserve">OP </t>
  </si>
  <si>
    <r>
      <rPr>
        <b/>
        <u/>
        <sz val="12"/>
        <color theme="1"/>
        <rFont val="Calibri (Corps)_x0000_"/>
      </rPr>
      <t>NOMBRES CACHES</t>
    </r>
    <r>
      <rPr>
        <b/>
        <sz val="12"/>
        <color theme="1"/>
        <rFont val="Calibri"/>
        <family val="2"/>
        <scheme val="minor"/>
      </rPr>
      <t xml:space="preserve"> :</t>
    </r>
  </si>
  <si>
    <t>Famille</t>
  </si>
  <si>
    <t>ID</t>
  </si>
  <si>
    <t>Priorité</t>
  </si>
  <si>
    <t>Ref1</t>
  </si>
  <si>
    <t>Ref2</t>
  </si>
  <si>
    <t>Ref3</t>
  </si>
  <si>
    <t>Val1</t>
  </si>
  <si>
    <t>Val2</t>
  </si>
  <si>
    <t>Val3</t>
  </si>
  <si>
    <t>Type</t>
  </si>
  <si>
    <t>Caractéristiques</t>
  </si>
  <si>
    <t>Représentation</t>
  </si>
  <si>
    <t>Référence</t>
  </si>
  <si>
    <t>SEQ</t>
  </si>
  <si>
    <t>SEQDGS</t>
  </si>
  <si>
    <t>1,3</t>
  </si>
  <si>
    <t>2,2</t>
  </si>
  <si>
    <t>3,1</t>
  </si>
  <si>
    <t>FORCE</t>
  </si>
  <si>
    <t>Détermination</t>
  </si>
  <si>
    <t>1, 5, 9</t>
  </si>
  <si>
    <t>1,1</t>
  </si>
  <si>
    <t>1,2</t>
  </si>
  <si>
    <t>SEQDDS</t>
  </si>
  <si>
    <t>3,3</t>
  </si>
  <si>
    <t>Compassion</t>
  </si>
  <si>
    <t>3, 5, 7</t>
  </si>
  <si>
    <t>2,1</t>
  </si>
  <si>
    <t>2,3</t>
  </si>
  <si>
    <t>SEQH3S</t>
  </si>
  <si>
    <t>3,2</t>
  </si>
  <si>
    <t>Planificateur</t>
  </si>
  <si>
    <t>1, 2, 3</t>
  </si>
  <si>
    <t>SEQH2S</t>
  </si>
  <si>
    <t>Volonté</t>
  </si>
  <si>
    <t>4, 5, 6</t>
  </si>
  <si>
    <t>SEQH1S</t>
  </si>
  <si>
    <t>Activité</t>
  </si>
  <si>
    <t>7, 8, 9</t>
  </si>
  <si>
    <t>SEQV1S</t>
  </si>
  <si>
    <t>Pragmatisme</t>
  </si>
  <si>
    <t>1, 4, 7</t>
  </si>
  <si>
    <t>SEQV2S</t>
  </si>
  <si>
    <t>Equilibre émotionnel</t>
  </si>
  <si>
    <t>2, 5, 8</t>
  </si>
  <si>
    <t>SEQV3S</t>
  </si>
  <si>
    <t>Intellect</t>
  </si>
  <si>
    <t>3, 6, 9</t>
  </si>
  <si>
    <t>SEQDGW</t>
  </si>
  <si>
    <t>FAIBLESSE</t>
  </si>
  <si>
    <t>Indécision</t>
  </si>
  <si>
    <t>SEQDDW</t>
  </si>
  <si>
    <t>Scepticisme</t>
  </si>
  <si>
    <t>SEQH2W</t>
  </si>
  <si>
    <t>Frustations</t>
  </si>
  <si>
    <t>SEQH1W</t>
  </si>
  <si>
    <t>Hésitation</t>
  </si>
  <si>
    <t>SEQV1W</t>
  </si>
  <si>
    <t>Irréalisme</t>
  </si>
  <si>
    <t>SEQV2W</t>
  </si>
  <si>
    <t>Sensiblerie</t>
  </si>
  <si>
    <t>SEQV3W</t>
  </si>
  <si>
    <t>Mauvaise Mémoire</t>
  </si>
  <si>
    <t>SAT</t>
  </si>
  <si>
    <t>SATDDS</t>
  </si>
  <si>
    <t>SATDGS</t>
  </si>
  <si>
    <t>SATV2S</t>
  </si>
  <si>
    <t>SATH3S</t>
  </si>
  <si>
    <t>1, 6, 8</t>
  </si>
  <si>
    <t>SATH2S</t>
  </si>
  <si>
    <t>Spiritualité</t>
  </si>
  <si>
    <t>SATH1S</t>
  </si>
  <si>
    <t>2, 4, 9</t>
  </si>
  <si>
    <t>SATV1S</t>
  </si>
  <si>
    <t>3, 4, 8</t>
  </si>
  <si>
    <t>SATV3S</t>
  </si>
  <si>
    <t>Action</t>
  </si>
  <si>
    <t>2, 6, 7</t>
  </si>
  <si>
    <t>SATDDW</t>
  </si>
  <si>
    <t>Suspicion</t>
  </si>
  <si>
    <t>SATDGW</t>
  </si>
  <si>
    <t>SATV2W</t>
  </si>
  <si>
    <t>SATH3W</t>
  </si>
  <si>
    <t>Pertes</t>
  </si>
  <si>
    <t>SATH2W</t>
  </si>
  <si>
    <t>SATV1W</t>
  </si>
  <si>
    <t>Confusion</t>
  </si>
  <si>
    <t>SATV3W</t>
  </si>
  <si>
    <t>Apathie</t>
  </si>
  <si>
    <t>SAT2</t>
  </si>
  <si>
    <t>Tromperie</t>
  </si>
  <si>
    <t>1, 3</t>
  </si>
  <si>
    <t>Litiges</t>
  </si>
  <si>
    <t>3, 9</t>
  </si>
  <si>
    <t>Savoir</t>
  </si>
  <si>
    <t>1, 7</t>
  </si>
  <si>
    <t>Sérénité</t>
  </si>
  <si>
    <t>7, 9</t>
  </si>
  <si>
    <t>SEQUENTIEL</t>
  </si>
  <si>
    <t>Flèches Saturne</t>
  </si>
  <si>
    <t>Flèches Séquentiel</t>
  </si>
  <si>
    <t>Petites flèches</t>
  </si>
  <si>
    <r>
      <t xml:space="preserve">Le </t>
    </r>
    <r>
      <rPr>
        <b/>
        <sz val="12"/>
        <color theme="1"/>
        <rFont val="Calibri"/>
        <family val="2"/>
        <scheme val="minor"/>
      </rPr>
      <t>nombre-étoile Majeur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</si>
  <si>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Le </t>
    </r>
    <r>
      <rPr>
        <b/>
        <sz val="12"/>
        <color theme="1"/>
        <rFont val="Calibri"/>
        <family val="2"/>
        <scheme val="minor"/>
      </rPr>
      <t>nombre-étoile Mineur</t>
    </r>
    <r>
      <rPr>
        <sz val="12"/>
        <color theme="1"/>
        <rFont val="Calibri"/>
        <family val="2"/>
        <scheme val="minor"/>
      </rPr>
      <t xml:space="preserve"> </t>
    </r>
  </si>
  <si>
    <r>
      <t>Le</t>
    </r>
    <r>
      <rPr>
        <b/>
        <sz val="12"/>
        <color theme="1"/>
        <rFont val="Calibri"/>
        <family val="2"/>
        <scheme val="minor"/>
      </rPr>
      <t xml:space="preserve"> nombre de Tension</t>
    </r>
    <r>
      <rPr>
        <sz val="12"/>
        <color theme="1"/>
        <rFont val="Calibri"/>
        <family val="2"/>
        <scheme val="minor"/>
      </rPr>
      <t xml:space="preserve"> </t>
    </r>
  </si>
  <si>
    <r>
      <t>Le</t>
    </r>
    <r>
      <rPr>
        <b/>
        <sz val="12"/>
        <color theme="1"/>
        <rFont val="Calibri"/>
        <family val="2"/>
        <scheme val="minor"/>
      </rPr>
      <t xml:space="preserve"> nombre Racine</t>
    </r>
    <r>
      <rPr>
        <sz val="12"/>
        <color theme="1"/>
        <rFont val="Calibri"/>
        <family val="2"/>
        <scheme val="minor"/>
      </rPr>
      <t xml:space="preserve"> </t>
    </r>
  </si>
  <si>
    <r>
      <rPr>
        <b/>
        <sz val="12"/>
        <color theme="1"/>
        <rFont val="Calibri"/>
        <family val="2"/>
        <scheme val="minor"/>
      </rPr>
      <t>Nombre 1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</si>
  <si>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Nombre 2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</si>
  <si>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Nombre 3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</si>
  <si>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Nombre 5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</si>
  <si>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Nombre 6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</si>
  <si>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Nombre 7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</si>
  <si>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Nombre 4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</si>
  <si>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Nombre 8</t>
    </r>
    <r>
      <rPr>
        <sz val="12"/>
        <color theme="1"/>
        <rFont val="Calibri"/>
        <family val="2"/>
        <scheme val="minor"/>
      </rPr>
      <t xml:space="preserve"> : </t>
    </r>
  </si>
  <si>
    <r>
      <rPr>
        <b/>
        <sz val="12"/>
        <color theme="1"/>
        <rFont val="Calibri"/>
        <family val="2"/>
        <scheme val="minor"/>
      </rPr>
      <t>Nombre 9</t>
    </r>
    <r>
      <rPr>
        <sz val="12"/>
        <color theme="1"/>
        <rFont val="Calibri"/>
        <family val="2"/>
        <scheme val="minor"/>
      </rPr>
      <t xml:space="preserve"> : </t>
    </r>
  </si>
  <si>
    <t>NC1</t>
  </si>
  <si>
    <t>NC2</t>
  </si>
  <si>
    <t xml:space="preserve">NC3 </t>
  </si>
  <si>
    <t>NC4</t>
  </si>
  <si>
    <t xml:space="preserve">NC5 </t>
  </si>
  <si>
    <t>09</t>
  </si>
  <si>
    <t>91</t>
  </si>
  <si>
    <t>SATURNE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</si>
</sst>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 (Corps)_x0000_"/>
    </font>
    <font>
      <b/>
      <u/>
      <sz val="12"/>
      <color theme="1"/>
      <name val="Calibri (Corps)_x0000_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0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3" fillId="0" borderId="0" xfId="0" applyFont="1" applyBorder="1" applyAlignment="1"/>
    <xf numFmtId="0" fontId="2" fillId="0" borderId="2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2" fillId="3" borderId="18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14" fontId="2" fillId="6" borderId="18" xfId="0" applyNumberFormat="1" applyFont="1" applyFill="1" applyBorder="1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2" borderId="21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4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0" xfId="0" applyFont="1"/>
    <xf numFmtId="0" fontId="0" fillId="0" borderId="0" xfId="0" applyBorder="1"/>
    <xf numFmtId="0" fontId="2" fillId="0" borderId="21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14" fontId="0" fillId="0" borderId="13" xfId="0" applyNumberFormat="1" applyBorder="1" applyAlignment="1">
      <alignment horizontal="center"/>
    </xf>
    <xf numFmtId="14" fontId="0" fillId="0" borderId="24" xfId="0" applyNumberFormat="1" applyBorder="1" applyAlignment="1">
      <alignment horizontal="center"/>
    </xf>
    <xf numFmtId="0" fontId="7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/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2" fillId="0" borderId="16" xfId="0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8" xfId="0" applyFont="1" applyBorder="1" applyAlignment="1"/>
    <xf numFmtId="0" fontId="2" fillId="0" borderId="21" xfId="0" applyFont="1" applyBorder="1" applyAlignment="1"/>
    <xf numFmtId="0" fontId="2" fillId="0" borderId="19" xfId="0" applyFont="1" applyBorder="1" applyAlignment="1"/>
    <xf numFmtId="0" fontId="2" fillId="0" borderId="11" xfId="0" applyFont="1" applyBorder="1" applyAlignment="1"/>
    <xf numFmtId="0" fontId="2" fillId="0" borderId="0" xfId="0" applyFont="1" applyBorder="1" applyAlignment="1"/>
    <xf numFmtId="0" fontId="2" fillId="0" borderId="12" xfId="0" applyFont="1" applyBorder="1" applyAlignment="1"/>
    <xf numFmtId="0" fontId="2" fillId="0" borderId="11" xfId="0" applyFont="1" applyFill="1" applyBorder="1" applyAlignment="1"/>
    <xf numFmtId="0" fontId="2" fillId="0" borderId="0" xfId="0" applyFont="1" applyFill="1" applyBorder="1" applyAlignment="1"/>
    <xf numFmtId="0" fontId="2" fillId="0" borderId="18" xfId="0" applyFont="1" applyFill="1" applyBorder="1" applyAlignment="1"/>
    <xf numFmtId="0" fontId="2" fillId="0" borderId="21" xfId="0" applyFont="1" applyFill="1" applyBorder="1" applyAlignment="1"/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24" xfId="0" applyBorder="1" applyAlignment="1">
      <alignment horizontal="left"/>
    </xf>
    <xf numFmtId="14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Continuous"/>
    </xf>
    <xf numFmtId="0" fontId="0" fillId="7" borderId="9" xfId="0" applyFill="1" applyBorder="1" applyAlignment="1">
      <alignment horizontal="center"/>
    </xf>
    <xf numFmtId="0" fontId="0" fillId="0" borderId="23" xfId="0" applyBorder="1"/>
    <xf numFmtId="0" fontId="2" fillId="0" borderId="23" xfId="0" applyFont="1" applyBorder="1" applyAlignment="1">
      <alignment horizontal="center"/>
    </xf>
    <xf numFmtId="49" fontId="0" fillId="0" borderId="23" xfId="0" applyNumberFormat="1" applyFill="1" applyBorder="1" applyAlignment="1">
      <alignment horizontal="center"/>
    </xf>
    <xf numFmtId="0" fontId="2" fillId="0" borderId="23" xfId="0" applyFont="1" applyBorder="1" applyAlignment="1"/>
    <xf numFmtId="0" fontId="2" fillId="0" borderId="1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7" borderId="11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7" borderId="25" xfId="0" applyFill="1" applyBorder="1" applyAlignment="1">
      <alignment horizontal="center"/>
    </xf>
    <xf numFmtId="0" fontId="0" fillId="0" borderId="8" xfId="0" applyBorder="1"/>
    <xf numFmtId="0" fontId="2" fillId="0" borderId="8" xfId="0" applyFont="1" applyBorder="1" applyAlignment="1">
      <alignment horizontal="center"/>
    </xf>
    <xf numFmtId="49" fontId="0" fillId="0" borderId="8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8" xfId="0" applyFont="1" applyBorder="1" applyAlignment="1"/>
    <xf numFmtId="0" fontId="2" fillId="0" borderId="20" xfId="0" applyFont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center"/>
    </xf>
    <xf numFmtId="49" fontId="0" fillId="0" borderId="7" xfId="0" applyNumberFormat="1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/>
    <xf numFmtId="0" fontId="2" fillId="0" borderId="27" xfId="0" applyFont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8" borderId="13" xfId="0" applyFill="1" applyBorder="1" applyAlignment="1">
      <alignment horizontal="center"/>
    </xf>
    <xf numFmtId="49" fontId="0" fillId="0" borderId="24" xfId="0" applyNumberFormat="1" applyFill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2" fillId="0" borderId="24" xfId="0" applyFont="1" applyBorder="1" applyAlignment="1"/>
    <xf numFmtId="0" fontId="2" fillId="0" borderId="14" xfId="0" applyFont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0" borderId="8" xfId="0" applyBorder="1" applyAlignment="1">
      <alignment horizontal="left"/>
    </xf>
    <xf numFmtId="0" fontId="12" fillId="0" borderId="8" xfId="0" applyFont="1" applyBorder="1" applyAlignment="1">
      <alignment horizontal="center"/>
    </xf>
    <xf numFmtId="0" fontId="0" fillId="10" borderId="26" xfId="0" applyFill="1" applyBorder="1" applyAlignment="1">
      <alignment horizontal="center"/>
    </xf>
    <xf numFmtId="0" fontId="0" fillId="0" borderId="7" xfId="0" applyBorder="1"/>
    <xf numFmtId="0" fontId="0" fillId="10" borderId="11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0" borderId="24" xfId="0" applyBorder="1"/>
    <xf numFmtId="0" fontId="0" fillId="5" borderId="9" xfId="0" applyFill="1" applyBorder="1" applyAlignment="1">
      <alignment horizontal="left" vertical="top" wrapText="1"/>
    </xf>
    <xf numFmtId="0" fontId="0" fillId="5" borderId="23" xfId="0" applyFill="1" applyBorder="1" applyAlignment="1">
      <alignment horizontal="left" vertical="top" wrapText="1"/>
    </xf>
    <xf numFmtId="0" fontId="0" fillId="5" borderId="10" xfId="0" applyFill="1" applyBorder="1" applyAlignment="1">
      <alignment horizontal="left" vertical="top" wrapText="1"/>
    </xf>
    <xf numFmtId="0" fontId="0" fillId="5" borderId="11" xfId="0" applyFill="1" applyBorder="1" applyAlignment="1">
      <alignment horizontal="left" vertical="top" wrapText="1"/>
    </xf>
    <xf numFmtId="0" fontId="0" fillId="5" borderId="0" xfId="0" applyFill="1" applyBorder="1" applyAlignment="1">
      <alignment horizontal="left" vertical="top" wrapText="1"/>
    </xf>
    <xf numFmtId="0" fontId="0" fillId="5" borderId="12" xfId="0" applyFill="1" applyBorder="1" applyAlignment="1">
      <alignment horizontal="left" vertical="top" wrapText="1"/>
    </xf>
    <xf numFmtId="0" fontId="0" fillId="5" borderId="13" xfId="0" applyFill="1" applyBorder="1" applyAlignment="1">
      <alignment horizontal="left" vertical="top" wrapText="1"/>
    </xf>
    <xf numFmtId="0" fontId="0" fillId="5" borderId="24" xfId="0" applyFill="1" applyBorder="1" applyAlignment="1">
      <alignment horizontal="left" vertical="top" wrapText="1"/>
    </xf>
    <xf numFmtId="0" fontId="0" fillId="5" borderId="14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0" fillId="3" borderId="23" xfId="0" applyFill="1" applyBorder="1" applyAlignment="1">
      <alignment horizontal="left" vertical="top" wrapText="1"/>
    </xf>
    <xf numFmtId="0" fontId="0" fillId="3" borderId="10" xfId="0" applyFill="1" applyBorder="1" applyAlignment="1">
      <alignment horizontal="left" vertical="top" wrapText="1"/>
    </xf>
    <xf numFmtId="0" fontId="0" fillId="3" borderId="11" xfId="0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 wrapText="1"/>
    </xf>
    <xf numFmtId="0" fontId="0" fillId="3" borderId="12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24" xfId="0" applyFill="1" applyBorder="1" applyAlignment="1">
      <alignment horizontal="left" vertical="top" wrapText="1"/>
    </xf>
    <xf numFmtId="0" fontId="0" fillId="3" borderId="14" xfId="0" applyFill="1" applyBorder="1" applyAlignment="1">
      <alignment horizontal="left" vertical="top" wrapText="1"/>
    </xf>
    <xf numFmtId="0" fontId="0" fillId="3" borderId="9" xfId="0" applyFont="1" applyFill="1" applyBorder="1" applyAlignment="1">
      <alignment horizontal="left" vertical="center" wrapText="1"/>
    </xf>
    <xf numFmtId="0" fontId="0" fillId="3" borderId="23" xfId="0" applyFont="1" applyFill="1" applyBorder="1" applyAlignment="1">
      <alignment horizontal="left" vertical="center" wrapText="1"/>
    </xf>
    <xf numFmtId="0" fontId="0" fillId="3" borderId="10" xfId="0" applyFont="1" applyFill="1" applyBorder="1" applyAlignment="1">
      <alignment horizontal="left" vertical="center" wrapText="1"/>
    </xf>
    <xf numFmtId="0" fontId="0" fillId="3" borderId="11" xfId="0" applyFont="1" applyFill="1" applyBorder="1" applyAlignment="1">
      <alignment horizontal="left"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0" fillId="3" borderId="12" xfId="0" applyFont="1" applyFill="1" applyBorder="1" applyAlignment="1">
      <alignment horizontal="left" vertical="center" wrapText="1"/>
    </xf>
    <xf numFmtId="0" fontId="0" fillId="3" borderId="13" xfId="0" applyFont="1" applyFill="1" applyBorder="1" applyAlignment="1">
      <alignment horizontal="left" vertical="center" wrapText="1"/>
    </xf>
    <xf numFmtId="0" fontId="0" fillId="3" borderId="24" xfId="0" applyFont="1" applyFill="1" applyBorder="1" applyAlignment="1">
      <alignment horizontal="left" vertical="center" wrapText="1"/>
    </xf>
    <xf numFmtId="0" fontId="0" fillId="3" borderId="14" xfId="0" applyFont="1" applyFill="1" applyBorder="1" applyAlignment="1">
      <alignment horizontal="left" vertical="center" wrapText="1"/>
    </xf>
    <xf numFmtId="0" fontId="6" fillId="6" borderId="18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left" vertical="center" wrapText="1"/>
    </xf>
    <xf numFmtId="0" fontId="0" fillId="5" borderId="23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 vertical="center" wrapText="1"/>
    </xf>
    <xf numFmtId="0" fontId="0" fillId="5" borderId="13" xfId="0" applyFill="1" applyBorder="1" applyAlignment="1">
      <alignment horizontal="left" vertical="center" wrapText="1"/>
    </xf>
    <xf numFmtId="0" fontId="0" fillId="5" borderId="24" xfId="0" applyFill="1" applyBorder="1" applyAlignment="1">
      <alignment horizontal="left" vertical="center" wrapText="1"/>
    </xf>
    <xf numFmtId="0" fontId="0" fillId="5" borderId="14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top" wrapText="1"/>
    </xf>
    <xf numFmtId="0" fontId="0" fillId="2" borderId="23" xfId="0" applyFill="1" applyBorder="1" applyAlignment="1">
      <alignment horizontal="left" vertical="top" wrapText="1"/>
    </xf>
    <xf numFmtId="0" fontId="0" fillId="2" borderId="10" xfId="0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12" xfId="0" applyFill="1" applyBorder="1" applyAlignment="1">
      <alignment horizontal="left" vertical="top" wrapText="1"/>
    </xf>
    <xf numFmtId="0" fontId="0" fillId="2" borderId="13" xfId="0" applyFill="1" applyBorder="1" applyAlignment="1">
      <alignment horizontal="left" vertical="top" wrapText="1"/>
    </xf>
    <xf numFmtId="0" fontId="0" fillId="2" borderId="24" xfId="0" applyFill="1" applyBorder="1" applyAlignment="1">
      <alignment horizontal="left" vertical="top" wrapText="1"/>
    </xf>
    <xf numFmtId="0" fontId="0" fillId="2" borderId="14" xfId="0" applyFill="1" applyBorder="1" applyAlignment="1">
      <alignment horizontal="left" vertical="top" wrapText="1"/>
    </xf>
    <xf numFmtId="0" fontId="0" fillId="4" borderId="9" xfId="0" applyFill="1" applyBorder="1" applyAlignment="1">
      <alignment horizontal="left" vertical="top" wrapText="1"/>
    </xf>
    <xf numFmtId="0" fontId="0" fillId="4" borderId="23" xfId="0" applyFill="1" applyBorder="1" applyAlignment="1">
      <alignment horizontal="left" vertical="top" wrapText="1"/>
    </xf>
    <xf numFmtId="0" fontId="0" fillId="4" borderId="10" xfId="0" applyFill="1" applyBorder="1" applyAlignment="1">
      <alignment horizontal="left" vertical="top" wrapText="1"/>
    </xf>
    <xf numFmtId="0" fontId="0" fillId="4" borderId="11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13" xfId="0" applyFill="1" applyBorder="1" applyAlignment="1">
      <alignment horizontal="left" vertical="top" wrapText="1"/>
    </xf>
    <xf numFmtId="0" fontId="0" fillId="4" borderId="24" xfId="0" applyFill="1" applyBorder="1" applyAlignment="1">
      <alignment horizontal="left" vertical="top" wrapText="1"/>
    </xf>
    <xf numFmtId="0" fontId="0" fillId="4" borderId="14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left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24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4" borderId="9" xfId="0" applyFill="1" applyBorder="1" applyAlignment="1">
      <alignment horizontal="left" vertical="center" wrapText="1"/>
    </xf>
    <xf numFmtId="0" fontId="0" fillId="4" borderId="23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/>
    </xf>
    <xf numFmtId="0" fontId="0" fillId="4" borderId="14" xfId="0" applyFill="1" applyBorder="1" applyAlignment="1">
      <alignment horizontal="left" vertical="center"/>
    </xf>
    <xf numFmtId="0" fontId="0" fillId="4" borderId="23" xfId="0" applyFill="1" applyBorder="1" applyAlignment="1">
      <alignment horizontal="left" vertical="center" wrapText="1"/>
    </xf>
    <xf numFmtId="0" fontId="0" fillId="4" borderId="10" xfId="0" applyFill="1" applyBorder="1" applyAlignment="1">
      <alignment horizontal="left" vertical="center" wrapText="1"/>
    </xf>
    <xf numFmtId="0" fontId="0" fillId="4" borderId="11" xfId="0" applyFill="1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0" fillId="4" borderId="12" xfId="0" applyFill="1" applyBorder="1" applyAlignment="1">
      <alignment horizontal="left" vertical="center" wrapText="1"/>
    </xf>
    <xf numFmtId="0" fontId="0" fillId="4" borderId="13" xfId="0" applyFill="1" applyBorder="1" applyAlignment="1">
      <alignment horizontal="left" vertical="center" wrapText="1"/>
    </xf>
    <xf numFmtId="0" fontId="0" fillId="4" borderId="24" xfId="0" applyFill="1" applyBorder="1" applyAlignment="1">
      <alignment horizontal="left" vertical="center" wrapText="1"/>
    </xf>
    <xf numFmtId="0" fontId="0" fillId="4" borderId="14" xfId="0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12700</xdr:rowOff>
    </xdr:from>
    <xdr:to>
      <xdr:col>5</xdr:col>
      <xdr:colOff>0</xdr:colOff>
      <xdr:row>7</xdr:row>
      <xdr:rowOff>12700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3773CC-4877-3D4E-A3AC-93E08CFFA3A8}"/>
            </a:ext>
          </a:extLst>
        </xdr:cNvPr>
        <xdr:cNvCxnSpPr/>
      </xdr:nvCxnSpPr>
      <xdr:spPr>
        <a:xfrm>
          <a:off x="1727200" y="1257300"/>
          <a:ext cx="431800" cy="419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12700</xdr:rowOff>
    </xdr:from>
    <xdr:to>
      <xdr:col>7</xdr:col>
      <xdr:colOff>0</xdr:colOff>
      <xdr:row>7</xdr:row>
      <xdr:rowOff>12700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98F67A0B-1D5A-C54C-B2BC-40FDE30AD208}"/>
            </a:ext>
          </a:extLst>
        </xdr:cNvPr>
        <xdr:cNvCxnSpPr/>
      </xdr:nvCxnSpPr>
      <xdr:spPr>
        <a:xfrm flipH="1">
          <a:off x="2159000" y="1257300"/>
          <a:ext cx="431800" cy="419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8</xdr:row>
      <xdr:rowOff>12700</xdr:rowOff>
    </xdr:from>
    <xdr:to>
      <xdr:col>5</xdr:col>
      <xdr:colOff>0</xdr:colOff>
      <xdr:row>9</xdr:row>
      <xdr:rowOff>12700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9E171B53-F014-054B-921B-735BF038C992}"/>
            </a:ext>
          </a:extLst>
        </xdr:cNvPr>
        <xdr:cNvCxnSpPr/>
      </xdr:nvCxnSpPr>
      <xdr:spPr>
        <a:xfrm>
          <a:off x="1727200" y="1892300"/>
          <a:ext cx="431800" cy="203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12700</xdr:rowOff>
    </xdr:from>
    <xdr:to>
      <xdr:col>7</xdr:col>
      <xdr:colOff>0</xdr:colOff>
      <xdr:row>9</xdr:row>
      <xdr:rowOff>12700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B9F6F995-0EEF-A844-B92C-838528541A61}"/>
            </a:ext>
          </a:extLst>
        </xdr:cNvPr>
        <xdr:cNvCxnSpPr/>
      </xdr:nvCxnSpPr>
      <xdr:spPr>
        <a:xfrm flipH="1">
          <a:off x="2159000" y="1892300"/>
          <a:ext cx="431800" cy="203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12700</xdr:rowOff>
    </xdr:from>
    <xdr:to>
      <xdr:col>5</xdr:col>
      <xdr:colOff>0</xdr:colOff>
      <xdr:row>8</xdr:row>
      <xdr:rowOff>12700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849011C9-CECE-A144-97B0-49D52ED289CA}"/>
            </a:ext>
          </a:extLst>
        </xdr:cNvPr>
        <xdr:cNvCxnSpPr/>
      </xdr:nvCxnSpPr>
      <xdr:spPr>
        <a:xfrm>
          <a:off x="647700" y="1371600"/>
          <a:ext cx="457200" cy="406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</xdr:row>
      <xdr:rowOff>12700</xdr:rowOff>
    </xdr:from>
    <xdr:to>
      <xdr:col>7</xdr:col>
      <xdr:colOff>0</xdr:colOff>
      <xdr:row>8</xdr:row>
      <xdr:rowOff>12700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B70284E2-30FA-704A-9A7A-C04DA522A5E1}"/>
            </a:ext>
          </a:extLst>
        </xdr:cNvPr>
        <xdr:cNvCxnSpPr/>
      </xdr:nvCxnSpPr>
      <xdr:spPr>
        <a:xfrm flipH="1">
          <a:off x="1104900" y="1371600"/>
          <a:ext cx="431800" cy="406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12700</xdr:rowOff>
    </xdr:from>
    <xdr:to>
      <xdr:col>5</xdr:col>
      <xdr:colOff>0</xdr:colOff>
      <xdr:row>10</xdr:row>
      <xdr:rowOff>12700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248E91F4-E793-A648-8CD3-29D99D4AF2D4}"/>
            </a:ext>
          </a:extLst>
        </xdr:cNvPr>
        <xdr:cNvCxnSpPr/>
      </xdr:nvCxnSpPr>
      <xdr:spPr>
        <a:xfrm>
          <a:off x="647700" y="1981200"/>
          <a:ext cx="457200" cy="203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</xdr:row>
      <xdr:rowOff>12700</xdr:rowOff>
    </xdr:from>
    <xdr:to>
      <xdr:col>7</xdr:col>
      <xdr:colOff>0</xdr:colOff>
      <xdr:row>10</xdr:row>
      <xdr:rowOff>12700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205AC34-CC9C-994C-96B0-635CC0958B35}"/>
            </a:ext>
          </a:extLst>
        </xdr:cNvPr>
        <xdr:cNvCxnSpPr/>
      </xdr:nvCxnSpPr>
      <xdr:spPr>
        <a:xfrm flipH="1">
          <a:off x="1104900" y="1981200"/>
          <a:ext cx="431800" cy="203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2C8E6-5189-2B46-827B-A472D7862827}">
  <sheetPr codeName="Feuil1"/>
  <dimension ref="B1:AJ146"/>
  <sheetViews>
    <sheetView showGridLines="0" tabSelected="1" workbookViewId="0">
      <selection activeCell="I4" sqref="I4"/>
    </sheetView>
  </sheetViews>
  <sheetFormatPr baseColWidth="10" defaultColWidth="7.33203125" defaultRowHeight="16"/>
  <cols>
    <col min="1" max="1" width="1.83203125" style="4" customWidth="1"/>
    <col min="2" max="2" width="30.83203125" style="4" customWidth="1"/>
    <col min="3" max="17" width="10.83203125" style="4" customWidth="1"/>
    <col min="18" max="18" width="6" style="4" bestFit="1" customWidth="1"/>
    <col min="19" max="21" width="10.1640625" style="4" bestFit="1" customWidth="1"/>
    <col min="22" max="22" width="9.5" style="4" bestFit="1" customWidth="1"/>
    <col min="23" max="23" width="7.33203125" style="4"/>
    <col min="24" max="24" width="6.6640625" style="4" bestFit="1" customWidth="1"/>
    <col min="25" max="27" width="10.1640625" style="4" bestFit="1" customWidth="1"/>
    <col min="28" max="28" width="9.5" style="4" bestFit="1" customWidth="1"/>
    <col min="29" max="30" width="7.33203125" style="4"/>
    <col min="34" max="16384" width="7.33203125" style="4"/>
  </cols>
  <sheetData>
    <row r="1" spans="2:33" s="40" customFormat="1" ht="22" thickBot="1">
      <c r="B1" s="194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6"/>
      <c r="S1"/>
    </row>
    <row r="2" spans="2:33" ht="16" customHeight="1" thickBot="1">
      <c r="S2"/>
    </row>
    <row r="3" spans="2:33" s="30" customFormat="1" ht="17" thickBot="1">
      <c r="B3" s="50" t="s">
        <v>14</v>
      </c>
      <c r="C3" s="42" t="s">
        <v>11</v>
      </c>
      <c r="D3" s="43" t="s">
        <v>12</v>
      </c>
      <c r="E3" s="44" t="s">
        <v>13</v>
      </c>
      <c r="F3" s="45" t="s">
        <v>15</v>
      </c>
      <c r="S3"/>
      <c r="AE3" s="4"/>
      <c r="AF3" s="4"/>
      <c r="AG3" s="4"/>
    </row>
    <row r="4" spans="2:33" s="30" customFormat="1" ht="17" thickBot="1">
      <c r="B4" s="51">
        <v>33491</v>
      </c>
      <c r="C4" s="46">
        <f>IF(MOD((11-YEAR(B4)),9)=0,9,MOD((11-YEAR(B4)),9))</f>
        <v>9</v>
      </c>
      <c r="D4" s="47" t="e">
        <f>INDEX(#REF!,MATCH(TRUE,#REF!,0),CHOOSE(MOD(C4,3)+1,3,1,2))</f>
        <v>#REF!</v>
      </c>
      <c r="E4" s="48" t="e">
        <f>MOD(C4-D4+4,9)+1</f>
        <v>#REF!</v>
      </c>
      <c r="F4" s="49">
        <f ca="1">SUMPRODUCT(1*MID(SUMPRODUCT(1*MID(SUMPRODUCT(1*MID((DAY(B4)+MONTH(B4)+YEAR(B4)),ROW(INDIRECT("1:"&amp;LEN((DAY(B4)+MONTH(B4)+YEAR(B4))))),1)),ROW(INDIRECT("1:"&amp;LEN(SUMPRODUCT(1*MID((DAY(B4)+MONTH(B4)+YEAR(B4)),ROW(INDIRECT("1:"&amp;LEN((DAY(B4)+MONTH(B4)+YEAR(B4))))),1))))),1)),ROW(INDIRECT("1:"&amp;LEN(SUMPRODUCT(1*MID(SUMPRODUCT(1*MID((DAY(B4)+MONTH(B4)+YEAR(B4)),ROW(INDIRECT("1:"&amp;LEN((DAY(B4)+MONTH(B4)+YEAR(B4))))),1)),ROW(INDIRECT("1:"&amp;LEN(SUMPRODUCT(1*MID((DAY(B4)+MONTH(B4)+YEAR(B4)),ROW(INDIRECT("1:"&amp;LEN((DAY(B4)+MONTH(B4)+YEAR(B4))))),1))))),1))))),1))</f>
        <v>3</v>
      </c>
      <c r="S4"/>
      <c r="AE4" s="33"/>
      <c r="AF4" s="33"/>
      <c r="AG4" s="33"/>
    </row>
    <row r="5" spans="2:33" ht="16" customHeight="1" thickBot="1">
      <c r="B5" s="117"/>
      <c r="S5"/>
      <c r="AE5" s="33"/>
      <c r="AF5" s="33"/>
      <c r="AG5" s="33"/>
    </row>
    <row r="6" spans="2:33" s="30" customFormat="1" ht="16" customHeight="1">
      <c r="B6" s="185" t="s">
        <v>138</v>
      </c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7"/>
      <c r="S6"/>
      <c r="AE6" s="33"/>
      <c r="AF6" s="33"/>
      <c r="AG6" s="33"/>
    </row>
    <row r="7" spans="2:33">
      <c r="B7" s="188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90"/>
      <c r="S7"/>
      <c r="AE7" s="33"/>
      <c r="AF7" s="33"/>
      <c r="AG7" s="33"/>
    </row>
    <row r="8" spans="2:33">
      <c r="B8" s="188"/>
      <c r="C8" s="189"/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190"/>
      <c r="S8"/>
      <c r="AE8" s="33"/>
      <c r="AF8" s="33"/>
      <c r="AG8" s="33"/>
    </row>
    <row r="9" spans="2:33" ht="17" thickBot="1">
      <c r="B9" s="191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3"/>
      <c r="S9"/>
      <c r="AE9" s="33"/>
      <c r="AF9" s="33"/>
      <c r="AG9" s="33"/>
    </row>
    <row r="10" spans="2:33" ht="16" customHeight="1" thickBot="1">
      <c r="AE10" s="33"/>
      <c r="AF10" s="33"/>
      <c r="AG10" s="33"/>
    </row>
    <row r="11" spans="2:33" ht="16" customHeight="1">
      <c r="B11" s="176" t="e">
        <f>IF(C4=1,#REF!,IF(C4=2,#REF!,IF(C4=3,#REF!,IF(C4=4,#REF!,IF(C4=5,#REF!,IF(C4=6,#REF!,IF(C4=7,#REF!,IF(C4=8,#REF!,IF(C4=9,#REF!,"")))))))))</f>
        <v>#REF!</v>
      </c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8"/>
      <c r="AE11" s="33"/>
      <c r="AF11" s="33"/>
      <c r="AG11" s="33"/>
    </row>
    <row r="12" spans="2:33">
      <c r="B12" s="179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1"/>
      <c r="AE12" s="33"/>
      <c r="AF12" s="33"/>
      <c r="AG12" s="33"/>
    </row>
    <row r="13" spans="2:33" s="9" customFormat="1">
      <c r="B13" s="179"/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0"/>
      <c r="P13" s="180"/>
      <c r="Q13" s="181"/>
      <c r="R13" s="31"/>
      <c r="S13" s="31"/>
      <c r="T13" s="31"/>
      <c r="X13" s="31"/>
      <c r="Y13" s="31"/>
      <c r="Z13" s="31"/>
      <c r="AE13" s="33"/>
      <c r="AF13" s="33"/>
      <c r="AG13" s="33"/>
    </row>
    <row r="14" spans="2:33" s="9" customFormat="1">
      <c r="B14" s="179"/>
      <c r="C14" s="180"/>
      <c r="D14" s="180"/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0"/>
      <c r="P14" s="180"/>
      <c r="Q14" s="181"/>
      <c r="R14" s="32"/>
      <c r="S14" s="38"/>
      <c r="T14" s="38"/>
      <c r="X14" s="38"/>
      <c r="Y14" s="38"/>
      <c r="Z14" s="38"/>
      <c r="AE14" s="33"/>
      <c r="AF14" s="33"/>
      <c r="AG14" s="33"/>
    </row>
    <row r="15" spans="2:33" s="9" customFormat="1">
      <c r="B15" s="179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1"/>
      <c r="R15" s="32"/>
      <c r="S15" s="34"/>
      <c r="T15" s="34"/>
      <c r="X15" s="34"/>
      <c r="Y15" s="34"/>
      <c r="Z15" s="34"/>
      <c r="AE15" s="33"/>
      <c r="AF15" s="33"/>
      <c r="AG15" s="33"/>
    </row>
    <row r="16" spans="2:33" s="9" customFormat="1">
      <c r="B16" s="179"/>
      <c r="C16" s="180"/>
      <c r="D16" s="180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1"/>
      <c r="R16" s="32"/>
      <c r="S16" s="34"/>
      <c r="T16" s="34"/>
      <c r="X16" s="34"/>
      <c r="Y16" s="34"/>
      <c r="Z16" s="34"/>
      <c r="AE16" s="33"/>
      <c r="AF16" s="33"/>
      <c r="AG16" s="33"/>
    </row>
    <row r="17" spans="2:36" s="9" customFormat="1">
      <c r="B17" s="179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1"/>
      <c r="R17" s="32"/>
      <c r="S17" s="34"/>
      <c r="T17" s="34"/>
      <c r="X17" s="34"/>
      <c r="Y17" s="34"/>
      <c r="Z17" s="34"/>
      <c r="AE17" s="33"/>
      <c r="AF17" s="33"/>
      <c r="AG17" s="33"/>
    </row>
    <row r="18" spans="2:36" s="9" customFormat="1">
      <c r="B18" s="179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1"/>
      <c r="R18" s="32"/>
      <c r="S18" s="34"/>
      <c r="T18" s="34"/>
      <c r="X18" s="34"/>
      <c r="Y18" s="34"/>
      <c r="Z18" s="34"/>
      <c r="AE18" s="33"/>
      <c r="AF18" s="33"/>
      <c r="AG18" s="33"/>
    </row>
    <row r="19" spans="2:36">
      <c r="B19" s="179"/>
      <c r="C19" s="180"/>
      <c r="D19" s="180"/>
      <c r="E19" s="180"/>
      <c r="F19" s="180"/>
      <c r="G19" s="180"/>
      <c r="H19" s="180"/>
      <c r="I19" s="180"/>
      <c r="J19" s="180"/>
      <c r="K19" s="180"/>
      <c r="L19" s="180"/>
      <c r="M19" s="180"/>
      <c r="N19" s="180"/>
      <c r="O19" s="180"/>
      <c r="P19" s="180"/>
      <c r="Q19" s="181"/>
      <c r="AE19" s="33"/>
      <c r="AF19" s="33"/>
      <c r="AG19" s="33"/>
    </row>
    <row r="20" spans="2:36">
      <c r="B20" s="179"/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0"/>
      <c r="P20" s="180"/>
      <c r="Q20" s="181"/>
      <c r="AE20" s="33"/>
      <c r="AF20" s="33"/>
      <c r="AG20" s="33"/>
    </row>
    <row r="21" spans="2:36">
      <c r="B21" s="179"/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1"/>
      <c r="AE21" s="33"/>
      <c r="AF21" s="33"/>
      <c r="AG21" s="33"/>
    </row>
    <row r="22" spans="2:36">
      <c r="B22" s="179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1"/>
      <c r="AE22" s="33"/>
      <c r="AF22" s="33"/>
      <c r="AG22" s="33"/>
    </row>
    <row r="23" spans="2:36">
      <c r="B23" s="179"/>
      <c r="C23" s="180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1"/>
      <c r="AE23" s="33"/>
      <c r="AF23" s="33"/>
      <c r="AG23" s="33"/>
    </row>
    <row r="24" spans="2:36" ht="16" customHeight="1">
      <c r="B24" s="179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1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3"/>
      <c r="AF24" s="33"/>
      <c r="AG24" s="33"/>
      <c r="AH24" s="37"/>
      <c r="AI24" s="37"/>
      <c r="AJ24" s="37"/>
    </row>
    <row r="25" spans="2:36">
      <c r="B25" s="179"/>
      <c r="C25" s="180"/>
      <c r="D25" s="180"/>
      <c r="E25" s="180"/>
      <c r="F25" s="180"/>
      <c r="G25" s="180"/>
      <c r="H25" s="180"/>
      <c r="I25" s="180"/>
      <c r="J25" s="180"/>
      <c r="K25" s="180"/>
      <c r="L25" s="180"/>
      <c r="M25" s="180"/>
      <c r="N25" s="180"/>
      <c r="O25" s="180"/>
      <c r="P25" s="180"/>
      <c r="Q25" s="181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3"/>
      <c r="AF25" s="33"/>
      <c r="AG25" s="33"/>
      <c r="AH25" s="37"/>
      <c r="AI25" s="37"/>
      <c r="AJ25" s="37"/>
    </row>
    <row r="26" spans="2:36">
      <c r="B26" s="179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1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3"/>
      <c r="AF26" s="33"/>
      <c r="AG26" s="33"/>
      <c r="AH26" s="37"/>
      <c r="AI26" s="37"/>
      <c r="AJ26" s="37"/>
    </row>
    <row r="27" spans="2:36">
      <c r="B27" s="179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1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3"/>
      <c r="AF27" s="33"/>
      <c r="AG27" s="33"/>
      <c r="AH27" s="37"/>
      <c r="AI27" s="37"/>
      <c r="AJ27" s="37"/>
    </row>
    <row r="28" spans="2:36">
      <c r="B28" s="179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1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3"/>
      <c r="AF28" s="33"/>
      <c r="AG28" s="33"/>
      <c r="AH28" s="37"/>
      <c r="AI28" s="37"/>
      <c r="AJ28" s="37"/>
    </row>
    <row r="29" spans="2:36">
      <c r="B29" s="179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1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3"/>
      <c r="AF29" s="33"/>
      <c r="AG29" s="33"/>
      <c r="AH29" s="37"/>
      <c r="AI29" s="37"/>
      <c r="AJ29" s="37"/>
    </row>
    <row r="30" spans="2:36">
      <c r="B30" s="179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1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3"/>
      <c r="AF30" s="33"/>
      <c r="AG30" s="33"/>
      <c r="AH30" s="37"/>
      <c r="AI30" s="37"/>
      <c r="AJ30" s="37"/>
    </row>
    <row r="31" spans="2:36">
      <c r="B31" s="179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1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3"/>
      <c r="AF31" s="33"/>
      <c r="AG31" s="33"/>
      <c r="AH31" s="37"/>
      <c r="AI31" s="37"/>
      <c r="AJ31" s="37"/>
    </row>
    <row r="32" spans="2:36">
      <c r="B32" s="179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1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3"/>
      <c r="AF32" s="33"/>
      <c r="AG32" s="33"/>
      <c r="AH32" s="37"/>
      <c r="AI32" s="37"/>
      <c r="AJ32" s="37"/>
    </row>
    <row r="33" spans="2:36">
      <c r="B33" s="179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1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3"/>
      <c r="AF33" s="33"/>
      <c r="AG33" s="33"/>
      <c r="AH33" s="37"/>
      <c r="AI33" s="37"/>
      <c r="AJ33" s="37"/>
    </row>
    <row r="34" spans="2:36">
      <c r="B34" s="179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1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3"/>
      <c r="AF34" s="33"/>
      <c r="AG34" s="33"/>
      <c r="AH34" s="37"/>
      <c r="AI34" s="37"/>
      <c r="AJ34" s="37"/>
    </row>
    <row r="35" spans="2:36">
      <c r="B35" s="179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1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3"/>
      <c r="AF35" s="33"/>
      <c r="AG35" s="33"/>
      <c r="AH35" s="37"/>
      <c r="AI35" s="37"/>
      <c r="AJ35" s="37"/>
    </row>
    <row r="36" spans="2:36">
      <c r="B36" s="179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1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3"/>
      <c r="AF36" s="33"/>
      <c r="AG36" s="33"/>
      <c r="AH36" s="37"/>
      <c r="AI36" s="37"/>
      <c r="AJ36" s="37"/>
    </row>
    <row r="37" spans="2:36">
      <c r="B37" s="179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1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3"/>
      <c r="AF37" s="33"/>
      <c r="AG37" s="33"/>
      <c r="AH37" s="37"/>
      <c r="AI37" s="37"/>
      <c r="AJ37" s="37"/>
    </row>
    <row r="38" spans="2:36">
      <c r="B38" s="179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1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3"/>
      <c r="AF38" s="33"/>
      <c r="AG38" s="33"/>
      <c r="AH38" s="37"/>
      <c r="AI38" s="37"/>
      <c r="AJ38" s="37"/>
    </row>
    <row r="39" spans="2:36">
      <c r="B39" s="179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1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3"/>
      <c r="AF39" s="33"/>
      <c r="AG39" s="33"/>
      <c r="AH39" s="37"/>
      <c r="AI39" s="37"/>
      <c r="AJ39" s="37"/>
    </row>
    <row r="40" spans="2:36" ht="17" thickBot="1">
      <c r="B40" s="182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4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3"/>
      <c r="AF40" s="33"/>
      <c r="AG40" s="33"/>
      <c r="AH40" s="37"/>
      <c r="AI40" s="37"/>
      <c r="AJ40" s="37"/>
    </row>
    <row r="41" spans="2:36" ht="16" customHeight="1" thickBot="1"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3"/>
      <c r="AF41" s="33"/>
      <c r="AG41" s="33"/>
      <c r="AH41" s="37"/>
      <c r="AI41" s="37"/>
      <c r="AJ41" s="37"/>
    </row>
    <row r="42" spans="2:36" ht="16" customHeight="1">
      <c r="B42" s="221" t="s">
        <v>139</v>
      </c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3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3"/>
      <c r="AF42" s="33"/>
      <c r="AG42" s="33"/>
      <c r="AH42" s="37"/>
      <c r="AI42" s="37"/>
      <c r="AJ42" s="37"/>
    </row>
    <row r="43" spans="2:36">
      <c r="B43" s="224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6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3"/>
      <c r="AF43" s="33"/>
      <c r="AG43" s="33"/>
      <c r="AH43" s="37"/>
      <c r="AI43" s="37"/>
      <c r="AJ43" s="37"/>
    </row>
    <row r="44" spans="2:36">
      <c r="B44" s="224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6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3"/>
      <c r="AF44" s="33"/>
      <c r="AG44" s="33"/>
      <c r="AH44" s="37"/>
      <c r="AI44" s="37"/>
      <c r="AJ44" s="37"/>
    </row>
    <row r="45" spans="2:36" ht="17" thickBot="1">
      <c r="B45" s="227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9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3"/>
      <c r="AF45" s="33"/>
      <c r="AG45" s="33"/>
      <c r="AH45" s="37"/>
      <c r="AI45" s="37"/>
      <c r="AJ45" s="37"/>
    </row>
    <row r="46" spans="2:36" ht="16" customHeight="1" thickBot="1"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3"/>
      <c r="AF46" s="33"/>
      <c r="AG46" s="33"/>
      <c r="AH46" s="37"/>
      <c r="AI46" s="37"/>
      <c r="AJ46" s="37"/>
    </row>
    <row r="47" spans="2:36">
      <c r="B47" s="203" t="e">
        <f>IF(D4=1,#REF!,IF(D4=2,#REF!,IF(D4=3,#REF!,IF(D4=4,#REF!,IF(D4=5,#REF!,IF(D4=6,#REF!,IF(D4=7,#REF!,IF(D4=8,#REF!,IF(D4=9,#REF!,"")))))))))</f>
        <v>#REF!</v>
      </c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5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3"/>
      <c r="AF47" s="33"/>
      <c r="AG47" s="33"/>
      <c r="AH47" s="37"/>
      <c r="AI47" s="37"/>
      <c r="AJ47" s="37"/>
    </row>
    <row r="48" spans="2:36">
      <c r="B48" s="206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8"/>
      <c r="AE48" s="33"/>
      <c r="AF48" s="33"/>
      <c r="AG48" s="33"/>
    </row>
    <row r="49" spans="2:33">
      <c r="B49" s="206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8"/>
      <c r="AE49" s="33"/>
      <c r="AF49" s="33"/>
      <c r="AG49" s="33"/>
    </row>
    <row r="50" spans="2:33">
      <c r="B50" s="206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8"/>
      <c r="AE50" s="33"/>
      <c r="AF50" s="33"/>
      <c r="AG50" s="33"/>
    </row>
    <row r="51" spans="2:33">
      <c r="B51" s="206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8"/>
      <c r="AE51" s="33"/>
      <c r="AF51" s="33"/>
      <c r="AG51" s="33"/>
    </row>
    <row r="52" spans="2:33">
      <c r="B52" s="206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8"/>
      <c r="AE52" s="33"/>
      <c r="AF52" s="33"/>
      <c r="AG52" s="33"/>
    </row>
    <row r="53" spans="2:33">
      <c r="B53" s="206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8"/>
      <c r="AE53" s="33"/>
      <c r="AF53" s="33"/>
      <c r="AG53" s="33"/>
    </row>
    <row r="54" spans="2:33">
      <c r="B54" s="206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8"/>
      <c r="AE54" s="33"/>
      <c r="AF54" s="33"/>
      <c r="AG54" s="33"/>
    </row>
    <row r="55" spans="2:33">
      <c r="B55" s="206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8"/>
      <c r="AE55" s="33"/>
      <c r="AF55" s="33"/>
      <c r="AG55" s="33"/>
    </row>
    <row r="56" spans="2:33">
      <c r="B56" s="206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8"/>
      <c r="AE56" s="33"/>
      <c r="AF56" s="33"/>
      <c r="AG56" s="33"/>
    </row>
    <row r="57" spans="2:33">
      <c r="B57" s="206"/>
      <c r="C57" s="207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207"/>
      <c r="Q57" s="208"/>
      <c r="AE57" s="33"/>
      <c r="AF57" s="33"/>
      <c r="AG57" s="33"/>
    </row>
    <row r="58" spans="2:33">
      <c r="B58" s="206"/>
      <c r="C58" s="207"/>
      <c r="D58" s="207"/>
      <c r="E58" s="207"/>
      <c r="F58" s="207"/>
      <c r="G58" s="207"/>
      <c r="H58" s="207"/>
      <c r="I58" s="207"/>
      <c r="J58" s="207"/>
      <c r="K58" s="207"/>
      <c r="L58" s="207"/>
      <c r="M58" s="207"/>
      <c r="N58" s="207"/>
      <c r="O58" s="207"/>
      <c r="P58" s="207"/>
      <c r="Q58" s="208"/>
      <c r="AE58" s="33"/>
      <c r="AF58" s="33"/>
      <c r="AG58" s="33"/>
    </row>
    <row r="59" spans="2:33">
      <c r="B59" s="206"/>
      <c r="C59" s="207"/>
      <c r="D59" s="207"/>
      <c r="E59" s="207"/>
      <c r="F59" s="207"/>
      <c r="G59" s="207"/>
      <c r="H59" s="207"/>
      <c r="I59" s="207"/>
      <c r="J59" s="207"/>
      <c r="K59" s="207"/>
      <c r="L59" s="207"/>
      <c r="M59" s="207"/>
      <c r="N59" s="207"/>
      <c r="O59" s="207"/>
      <c r="P59" s="207"/>
      <c r="Q59" s="208"/>
      <c r="AE59" s="33"/>
      <c r="AF59" s="33"/>
      <c r="AG59" s="33"/>
    </row>
    <row r="60" spans="2:33">
      <c r="B60" s="206"/>
      <c r="C60" s="207"/>
      <c r="D60" s="207"/>
      <c r="E60" s="207"/>
      <c r="F60" s="207"/>
      <c r="G60" s="207"/>
      <c r="H60" s="207"/>
      <c r="I60" s="207"/>
      <c r="J60" s="207"/>
      <c r="K60" s="207"/>
      <c r="L60" s="207"/>
      <c r="M60" s="207"/>
      <c r="N60" s="207"/>
      <c r="O60" s="207"/>
      <c r="P60" s="207"/>
      <c r="Q60" s="208"/>
      <c r="AE60" s="33"/>
      <c r="AF60" s="33"/>
      <c r="AG60" s="33"/>
    </row>
    <row r="61" spans="2:33">
      <c r="B61" s="206"/>
      <c r="C61" s="207"/>
      <c r="D61" s="207"/>
      <c r="E61" s="207"/>
      <c r="F61" s="207"/>
      <c r="G61" s="207"/>
      <c r="H61" s="207"/>
      <c r="I61" s="207"/>
      <c r="J61" s="207"/>
      <c r="K61" s="207"/>
      <c r="L61" s="207"/>
      <c r="M61" s="207"/>
      <c r="N61" s="207"/>
      <c r="O61" s="207"/>
      <c r="P61" s="207"/>
      <c r="Q61" s="208"/>
      <c r="AE61" s="33"/>
      <c r="AF61" s="33"/>
      <c r="AG61" s="33"/>
    </row>
    <row r="62" spans="2:33">
      <c r="B62" s="206"/>
      <c r="C62" s="207"/>
      <c r="D62" s="207"/>
      <c r="E62" s="207"/>
      <c r="F62" s="207"/>
      <c r="G62" s="207"/>
      <c r="H62" s="207"/>
      <c r="I62" s="207"/>
      <c r="J62" s="207"/>
      <c r="K62" s="207"/>
      <c r="L62" s="207"/>
      <c r="M62" s="207"/>
      <c r="N62" s="207"/>
      <c r="O62" s="207"/>
      <c r="P62" s="207"/>
      <c r="Q62" s="208"/>
      <c r="AE62" s="33"/>
      <c r="AF62" s="33"/>
      <c r="AG62" s="33"/>
    </row>
    <row r="63" spans="2:33">
      <c r="B63" s="206"/>
      <c r="C63" s="207"/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207"/>
      <c r="Q63" s="208"/>
      <c r="AE63" s="33"/>
      <c r="AF63" s="33"/>
      <c r="AG63" s="33"/>
    </row>
    <row r="64" spans="2:33">
      <c r="B64" s="206"/>
      <c r="C64" s="207"/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  <c r="Q64" s="208"/>
      <c r="AE64" s="33"/>
      <c r="AF64" s="33"/>
      <c r="AG64" s="33"/>
    </row>
    <row r="65" spans="2:33">
      <c r="B65" s="206"/>
      <c r="C65" s="207"/>
      <c r="D65" s="207"/>
      <c r="E65" s="207"/>
      <c r="F65" s="207"/>
      <c r="G65" s="207"/>
      <c r="H65" s="207"/>
      <c r="I65" s="207"/>
      <c r="J65" s="207"/>
      <c r="K65" s="207"/>
      <c r="L65" s="207"/>
      <c r="M65" s="207"/>
      <c r="N65" s="207"/>
      <c r="O65" s="207"/>
      <c r="P65" s="207"/>
      <c r="Q65" s="208"/>
      <c r="AE65" s="33"/>
      <c r="AF65" s="33"/>
      <c r="AG65" s="33"/>
    </row>
    <row r="66" spans="2:33">
      <c r="B66" s="206"/>
      <c r="C66" s="207"/>
      <c r="D66" s="207"/>
      <c r="E66" s="207"/>
      <c r="F66" s="207"/>
      <c r="G66" s="207"/>
      <c r="H66" s="207"/>
      <c r="I66" s="207"/>
      <c r="J66" s="207"/>
      <c r="K66" s="207"/>
      <c r="L66" s="207"/>
      <c r="M66" s="207"/>
      <c r="N66" s="207"/>
      <c r="O66" s="207"/>
      <c r="P66" s="207"/>
      <c r="Q66" s="208"/>
      <c r="AE66" s="33"/>
      <c r="AF66" s="33"/>
      <c r="AG66" s="33"/>
    </row>
    <row r="67" spans="2:33">
      <c r="B67" s="206"/>
      <c r="C67" s="207"/>
      <c r="D67" s="207"/>
      <c r="E67" s="207"/>
      <c r="F67" s="207"/>
      <c r="G67" s="207"/>
      <c r="H67" s="207"/>
      <c r="I67" s="207"/>
      <c r="J67" s="207"/>
      <c r="K67" s="207"/>
      <c r="L67" s="207"/>
      <c r="M67" s="207"/>
      <c r="N67" s="207"/>
      <c r="O67" s="207"/>
      <c r="P67" s="207"/>
      <c r="Q67" s="208"/>
      <c r="AE67" s="33"/>
      <c r="AF67" s="33"/>
      <c r="AG67" s="33"/>
    </row>
    <row r="68" spans="2:33">
      <c r="B68" s="206"/>
      <c r="C68" s="207"/>
      <c r="D68" s="207"/>
      <c r="E68" s="207"/>
      <c r="F68" s="207"/>
      <c r="G68" s="207"/>
      <c r="H68" s="207"/>
      <c r="I68" s="207"/>
      <c r="J68" s="207"/>
      <c r="K68" s="207"/>
      <c r="L68" s="207"/>
      <c r="M68" s="207"/>
      <c r="N68" s="207"/>
      <c r="O68" s="207"/>
      <c r="P68" s="207"/>
      <c r="Q68" s="208"/>
      <c r="AE68" s="33"/>
      <c r="AF68" s="33"/>
      <c r="AG68" s="33"/>
    </row>
    <row r="69" spans="2:33">
      <c r="B69" s="206"/>
      <c r="C69" s="207"/>
      <c r="D69" s="207"/>
      <c r="E69" s="207"/>
      <c r="F69" s="207"/>
      <c r="G69" s="207"/>
      <c r="H69" s="207"/>
      <c r="I69" s="207"/>
      <c r="J69" s="207"/>
      <c r="K69" s="207"/>
      <c r="L69" s="207"/>
      <c r="M69" s="207"/>
      <c r="N69" s="207"/>
      <c r="O69" s="207"/>
      <c r="P69" s="207"/>
      <c r="Q69" s="208"/>
      <c r="AE69" s="33"/>
      <c r="AF69" s="33"/>
      <c r="AG69" s="33"/>
    </row>
    <row r="70" spans="2:33">
      <c r="B70" s="206"/>
      <c r="C70" s="207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8"/>
      <c r="AE70" s="33"/>
      <c r="AF70" s="33"/>
      <c r="AG70" s="33"/>
    </row>
    <row r="71" spans="2:33">
      <c r="B71" s="206"/>
      <c r="C71" s="207"/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  <c r="P71" s="207"/>
      <c r="Q71" s="208"/>
      <c r="AE71" s="33"/>
      <c r="AF71" s="33"/>
      <c r="AG71" s="33"/>
    </row>
    <row r="72" spans="2:33">
      <c r="B72" s="206"/>
      <c r="C72" s="207"/>
      <c r="D72" s="207"/>
      <c r="E72" s="207"/>
      <c r="F72" s="207"/>
      <c r="G72" s="207"/>
      <c r="H72" s="207"/>
      <c r="I72" s="207"/>
      <c r="J72" s="207"/>
      <c r="K72" s="207"/>
      <c r="L72" s="207"/>
      <c r="M72" s="207"/>
      <c r="N72" s="207"/>
      <c r="O72" s="207"/>
      <c r="P72" s="207"/>
      <c r="Q72" s="208"/>
      <c r="AE72" s="33"/>
      <c r="AF72" s="33"/>
      <c r="AG72" s="33"/>
    </row>
    <row r="73" spans="2:33">
      <c r="B73" s="206"/>
      <c r="C73" s="207"/>
      <c r="D73" s="207"/>
      <c r="E73" s="207"/>
      <c r="F73" s="207"/>
      <c r="G73" s="207"/>
      <c r="H73" s="207"/>
      <c r="I73" s="207"/>
      <c r="J73" s="207"/>
      <c r="K73" s="207"/>
      <c r="L73" s="207"/>
      <c r="M73" s="207"/>
      <c r="N73" s="207"/>
      <c r="O73" s="207"/>
      <c r="P73" s="207"/>
      <c r="Q73" s="208"/>
      <c r="AE73" s="33"/>
      <c r="AF73" s="33"/>
      <c r="AG73" s="33"/>
    </row>
    <row r="74" spans="2:33">
      <c r="B74" s="206"/>
      <c r="C74" s="207"/>
      <c r="D74" s="207"/>
      <c r="E74" s="207"/>
      <c r="F74" s="207"/>
      <c r="G74" s="207"/>
      <c r="H74" s="207"/>
      <c r="I74" s="207"/>
      <c r="J74" s="207"/>
      <c r="K74" s="207"/>
      <c r="L74" s="207"/>
      <c r="M74" s="207"/>
      <c r="N74" s="207"/>
      <c r="O74" s="207"/>
      <c r="P74" s="207"/>
      <c r="Q74" s="208"/>
      <c r="AE74" s="33"/>
      <c r="AF74" s="33"/>
      <c r="AG74" s="33"/>
    </row>
    <row r="75" spans="2:33">
      <c r="B75" s="206"/>
      <c r="C75" s="207"/>
      <c r="D75" s="207"/>
      <c r="E75" s="207"/>
      <c r="F75" s="207"/>
      <c r="G75" s="207"/>
      <c r="H75" s="207"/>
      <c r="I75" s="207"/>
      <c r="J75" s="207"/>
      <c r="K75" s="207"/>
      <c r="L75" s="207"/>
      <c r="M75" s="207"/>
      <c r="N75" s="207"/>
      <c r="O75" s="207"/>
      <c r="P75" s="207"/>
      <c r="Q75" s="208"/>
      <c r="AE75" s="33"/>
      <c r="AF75" s="33"/>
      <c r="AG75" s="33"/>
    </row>
    <row r="76" spans="2:33" ht="17" thickBot="1">
      <c r="B76" s="209"/>
      <c r="C76" s="210"/>
      <c r="D76" s="210"/>
      <c r="E76" s="210"/>
      <c r="F76" s="210"/>
      <c r="G76" s="210"/>
      <c r="H76" s="210"/>
      <c r="I76" s="210"/>
      <c r="J76" s="210"/>
      <c r="K76" s="210"/>
      <c r="L76" s="210"/>
      <c r="M76" s="210"/>
      <c r="N76" s="210"/>
      <c r="O76" s="210"/>
      <c r="P76" s="210"/>
      <c r="Q76" s="211"/>
      <c r="AE76" s="33"/>
      <c r="AF76" s="33"/>
      <c r="AG76" s="33"/>
    </row>
    <row r="77" spans="2:33" ht="16" customHeight="1" thickBot="1">
      <c r="AE77" s="33"/>
      <c r="AF77" s="33"/>
      <c r="AG77" s="33"/>
    </row>
    <row r="78" spans="2:33">
      <c r="B78" s="230" t="s">
        <v>140</v>
      </c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2"/>
      <c r="AE78" s="33"/>
      <c r="AF78" s="33"/>
      <c r="AG78" s="33"/>
    </row>
    <row r="79" spans="2:33">
      <c r="B79" s="233"/>
      <c r="C79" s="234"/>
      <c r="D79" s="234"/>
      <c r="E79" s="234"/>
      <c r="F79" s="234"/>
      <c r="G79" s="234"/>
      <c r="H79" s="234"/>
      <c r="I79" s="234"/>
      <c r="J79" s="234"/>
      <c r="K79" s="234"/>
      <c r="L79" s="234"/>
      <c r="M79" s="234"/>
      <c r="N79" s="234"/>
      <c r="O79" s="234"/>
      <c r="P79" s="234"/>
      <c r="Q79" s="235"/>
      <c r="AE79" s="33"/>
      <c r="AF79" s="33"/>
      <c r="AG79" s="33"/>
    </row>
    <row r="80" spans="2:33">
      <c r="B80" s="233"/>
      <c r="C80" s="234"/>
      <c r="D80" s="234"/>
      <c r="E80" s="234"/>
      <c r="F80" s="234"/>
      <c r="G80" s="234"/>
      <c r="H80" s="234"/>
      <c r="I80" s="234"/>
      <c r="J80" s="234"/>
      <c r="K80" s="234"/>
      <c r="L80" s="234"/>
      <c r="M80" s="234"/>
      <c r="N80" s="234"/>
      <c r="O80" s="234"/>
      <c r="P80" s="234"/>
      <c r="Q80" s="235"/>
      <c r="AE80" s="33"/>
      <c r="AF80" s="33"/>
      <c r="AG80" s="33"/>
    </row>
    <row r="81" spans="2:33" ht="17" thickBot="1">
      <c r="B81" s="236"/>
      <c r="C81" s="237"/>
      <c r="D81" s="237"/>
      <c r="E81" s="237"/>
      <c r="F81" s="237"/>
      <c r="G81" s="237"/>
      <c r="H81" s="237"/>
      <c r="I81" s="237"/>
      <c r="J81" s="237"/>
      <c r="K81" s="237"/>
      <c r="L81" s="237"/>
      <c r="M81" s="237"/>
      <c r="N81" s="237"/>
      <c r="O81" s="237"/>
      <c r="P81" s="237"/>
      <c r="Q81" s="238"/>
      <c r="AE81" s="33"/>
      <c r="AF81" s="33"/>
      <c r="AG81" s="33"/>
    </row>
    <row r="82" spans="2:33" ht="16" customHeight="1" thickBot="1"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AE82" s="33"/>
      <c r="AF82" s="33"/>
      <c r="AG82" s="33"/>
    </row>
    <row r="83" spans="2:33">
      <c r="B83" s="212" t="e">
        <f>IF(E4=1,#REF!,IF(E4=2,#REF!,IF(E4=3,#REF!,IF(E4=4,#REF!,IF(E4=5,#REF!,IF(E4=6,#REF!,IF(E4=7,#REF!,IF(E4=8,#REF!,IF(E4=9,#REF!,"")))))))))</f>
        <v>#REF!</v>
      </c>
      <c r="C83" s="213"/>
      <c r="D83" s="213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3"/>
      <c r="Q83" s="214"/>
      <c r="AE83" s="33"/>
      <c r="AF83" s="33"/>
      <c r="AG83" s="33"/>
    </row>
    <row r="84" spans="2:33">
      <c r="B84" s="215"/>
      <c r="C84" s="216"/>
      <c r="D84" s="216"/>
      <c r="E84" s="216"/>
      <c r="F84" s="216"/>
      <c r="G84" s="216"/>
      <c r="H84" s="216"/>
      <c r="I84" s="216"/>
      <c r="J84" s="216"/>
      <c r="K84" s="216"/>
      <c r="L84" s="216"/>
      <c r="M84" s="216"/>
      <c r="N84" s="216"/>
      <c r="O84" s="216"/>
      <c r="P84" s="216"/>
      <c r="Q84" s="217"/>
      <c r="AE84" s="33"/>
      <c r="AF84" s="33"/>
      <c r="AG84" s="33"/>
    </row>
    <row r="85" spans="2:33">
      <c r="B85" s="215"/>
      <c r="C85" s="216"/>
      <c r="D85" s="216"/>
      <c r="E85" s="216"/>
      <c r="F85" s="216"/>
      <c r="G85" s="216"/>
      <c r="H85" s="216"/>
      <c r="I85" s="216"/>
      <c r="J85" s="216"/>
      <c r="K85" s="216"/>
      <c r="L85" s="216"/>
      <c r="M85" s="216"/>
      <c r="N85" s="216"/>
      <c r="O85" s="216"/>
      <c r="P85" s="216"/>
      <c r="Q85" s="217"/>
      <c r="AE85" s="33"/>
      <c r="AF85" s="33"/>
      <c r="AG85" s="33"/>
    </row>
    <row r="86" spans="2:33">
      <c r="B86" s="215"/>
      <c r="C86" s="216"/>
      <c r="D86" s="216"/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  <c r="Q86" s="217"/>
      <c r="AE86" s="33"/>
      <c r="AF86" s="33"/>
      <c r="AG86" s="33"/>
    </row>
    <row r="87" spans="2:33">
      <c r="B87" s="215"/>
      <c r="C87" s="216"/>
      <c r="D87" s="216"/>
      <c r="E87" s="216"/>
      <c r="F87" s="216"/>
      <c r="G87" s="216"/>
      <c r="H87" s="216"/>
      <c r="I87" s="216"/>
      <c r="J87" s="216"/>
      <c r="K87" s="216"/>
      <c r="L87" s="216"/>
      <c r="M87" s="216"/>
      <c r="N87" s="216"/>
      <c r="O87" s="216"/>
      <c r="P87" s="216"/>
      <c r="Q87" s="217"/>
      <c r="AE87" s="33"/>
      <c r="AF87" s="33"/>
      <c r="AG87" s="33"/>
    </row>
    <row r="88" spans="2:33">
      <c r="B88" s="215"/>
      <c r="C88" s="216"/>
      <c r="D88" s="216"/>
      <c r="E88" s="216"/>
      <c r="F88" s="216"/>
      <c r="G88" s="216"/>
      <c r="H88" s="216"/>
      <c r="I88" s="216"/>
      <c r="J88" s="216"/>
      <c r="K88" s="216"/>
      <c r="L88" s="216"/>
      <c r="M88" s="216"/>
      <c r="N88" s="216"/>
      <c r="O88" s="216"/>
      <c r="P88" s="216"/>
      <c r="Q88" s="217"/>
      <c r="AE88" s="33"/>
      <c r="AF88" s="33"/>
      <c r="AG88" s="33"/>
    </row>
    <row r="89" spans="2:33">
      <c r="B89" s="215"/>
      <c r="C89" s="216"/>
      <c r="D89" s="216"/>
      <c r="E89" s="216"/>
      <c r="F89" s="216"/>
      <c r="G89" s="216"/>
      <c r="H89" s="216"/>
      <c r="I89" s="216"/>
      <c r="J89" s="216"/>
      <c r="K89" s="216"/>
      <c r="L89" s="216"/>
      <c r="M89" s="216"/>
      <c r="N89" s="216"/>
      <c r="O89" s="216"/>
      <c r="P89" s="216"/>
      <c r="Q89" s="217"/>
      <c r="AE89" s="33"/>
      <c r="AF89" s="33"/>
      <c r="AG89" s="33"/>
    </row>
    <row r="90" spans="2:33">
      <c r="B90" s="215"/>
      <c r="C90" s="216"/>
      <c r="D90" s="216"/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  <c r="Q90" s="217"/>
      <c r="AE90" s="33"/>
      <c r="AF90" s="33"/>
      <c r="AG90" s="33"/>
    </row>
    <row r="91" spans="2:33">
      <c r="B91" s="215"/>
      <c r="C91" s="216"/>
      <c r="D91" s="216"/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6"/>
      <c r="Q91" s="217"/>
      <c r="AF91" s="33"/>
    </row>
    <row r="92" spans="2:33">
      <c r="B92" s="215"/>
      <c r="C92" s="216"/>
      <c r="D92" s="216"/>
      <c r="E92" s="216"/>
      <c r="F92" s="216"/>
      <c r="G92" s="216"/>
      <c r="H92" s="216"/>
      <c r="I92" s="216"/>
      <c r="J92" s="216"/>
      <c r="K92" s="216"/>
      <c r="L92" s="216"/>
      <c r="M92" s="216"/>
      <c r="N92" s="216"/>
      <c r="O92" s="216"/>
      <c r="P92" s="216"/>
      <c r="Q92" s="217"/>
      <c r="AF92" s="33"/>
    </row>
    <row r="93" spans="2:33">
      <c r="B93" s="215"/>
      <c r="C93" s="216"/>
      <c r="D93" s="216"/>
      <c r="E93" s="216"/>
      <c r="F93" s="216"/>
      <c r="G93" s="216"/>
      <c r="H93" s="216"/>
      <c r="I93" s="216"/>
      <c r="J93" s="216"/>
      <c r="K93" s="216"/>
      <c r="L93" s="216"/>
      <c r="M93" s="216"/>
      <c r="N93" s="216"/>
      <c r="O93" s="216"/>
      <c r="P93" s="216"/>
      <c r="Q93" s="217"/>
      <c r="AF93" s="33"/>
    </row>
    <row r="94" spans="2:33">
      <c r="B94" s="215"/>
      <c r="C94" s="216"/>
      <c r="D94" s="216"/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  <c r="Q94" s="217"/>
    </row>
    <row r="95" spans="2:33">
      <c r="B95" s="215"/>
      <c r="C95" s="216"/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7"/>
    </row>
    <row r="96" spans="2:33">
      <c r="B96" s="215"/>
      <c r="C96" s="216"/>
      <c r="D96" s="216"/>
      <c r="E96" s="216"/>
      <c r="F96" s="216"/>
      <c r="G96" s="216"/>
      <c r="H96" s="216"/>
      <c r="I96" s="216"/>
      <c r="J96" s="216"/>
      <c r="K96" s="216"/>
      <c r="L96" s="216"/>
      <c r="M96" s="216"/>
      <c r="N96" s="216"/>
      <c r="O96" s="216"/>
      <c r="P96" s="216"/>
      <c r="Q96" s="217"/>
    </row>
    <row r="97" spans="2:17">
      <c r="B97" s="215"/>
      <c r="C97" s="216"/>
      <c r="D97" s="216"/>
      <c r="E97" s="216"/>
      <c r="F97" s="216"/>
      <c r="G97" s="216"/>
      <c r="H97" s="216"/>
      <c r="I97" s="216"/>
      <c r="J97" s="216"/>
      <c r="K97" s="216"/>
      <c r="L97" s="216"/>
      <c r="M97" s="216"/>
      <c r="N97" s="216"/>
      <c r="O97" s="216"/>
      <c r="P97" s="216"/>
      <c r="Q97" s="217"/>
    </row>
    <row r="98" spans="2:17">
      <c r="B98" s="215"/>
      <c r="C98" s="216"/>
      <c r="D98" s="216"/>
      <c r="E98" s="216"/>
      <c r="F98" s="216"/>
      <c r="G98" s="216"/>
      <c r="H98" s="216"/>
      <c r="I98" s="216"/>
      <c r="J98" s="216"/>
      <c r="K98" s="216"/>
      <c r="L98" s="216"/>
      <c r="M98" s="216"/>
      <c r="N98" s="216"/>
      <c r="O98" s="216"/>
      <c r="P98" s="216"/>
      <c r="Q98" s="217"/>
    </row>
    <row r="99" spans="2:17">
      <c r="B99" s="215"/>
      <c r="C99" s="216"/>
      <c r="D99" s="216"/>
      <c r="E99" s="216"/>
      <c r="F99" s="216"/>
      <c r="G99" s="216"/>
      <c r="H99" s="216"/>
      <c r="I99" s="216"/>
      <c r="J99" s="216"/>
      <c r="K99" s="216"/>
      <c r="L99" s="216"/>
      <c r="M99" s="216"/>
      <c r="N99" s="216"/>
      <c r="O99" s="216"/>
      <c r="P99" s="216"/>
      <c r="Q99" s="217"/>
    </row>
    <row r="100" spans="2:17">
      <c r="B100" s="215"/>
      <c r="C100" s="216"/>
      <c r="D100" s="216"/>
      <c r="E100" s="216"/>
      <c r="F100" s="216"/>
      <c r="G100" s="216"/>
      <c r="H100" s="216"/>
      <c r="I100" s="216"/>
      <c r="J100" s="216"/>
      <c r="K100" s="216"/>
      <c r="L100" s="216"/>
      <c r="M100" s="216"/>
      <c r="N100" s="216"/>
      <c r="O100" s="216"/>
      <c r="P100" s="216"/>
      <c r="Q100" s="217"/>
    </row>
    <row r="101" spans="2:17">
      <c r="B101" s="215"/>
      <c r="C101" s="216"/>
      <c r="D101" s="216"/>
      <c r="E101" s="216"/>
      <c r="F101" s="216"/>
      <c r="G101" s="216"/>
      <c r="H101" s="216"/>
      <c r="I101" s="216"/>
      <c r="J101" s="216"/>
      <c r="K101" s="216"/>
      <c r="L101" s="216"/>
      <c r="M101" s="216"/>
      <c r="N101" s="216"/>
      <c r="O101" s="216"/>
      <c r="P101" s="216"/>
      <c r="Q101" s="217"/>
    </row>
    <row r="102" spans="2:17">
      <c r="B102" s="215"/>
      <c r="C102" s="216"/>
      <c r="D102" s="216"/>
      <c r="E102" s="216"/>
      <c r="F102" s="216"/>
      <c r="G102" s="216"/>
      <c r="H102" s="216"/>
      <c r="I102" s="216"/>
      <c r="J102" s="216"/>
      <c r="K102" s="216"/>
      <c r="L102" s="216"/>
      <c r="M102" s="216"/>
      <c r="N102" s="216"/>
      <c r="O102" s="216"/>
      <c r="P102" s="216"/>
      <c r="Q102" s="217"/>
    </row>
    <row r="103" spans="2:17">
      <c r="B103" s="215"/>
      <c r="C103" s="216"/>
      <c r="D103" s="216"/>
      <c r="E103" s="216"/>
      <c r="F103" s="216"/>
      <c r="G103" s="216"/>
      <c r="H103" s="216"/>
      <c r="I103" s="216"/>
      <c r="J103" s="216"/>
      <c r="K103" s="216"/>
      <c r="L103" s="216"/>
      <c r="M103" s="216"/>
      <c r="N103" s="216"/>
      <c r="O103" s="216"/>
      <c r="P103" s="216"/>
      <c r="Q103" s="217"/>
    </row>
    <row r="104" spans="2:17">
      <c r="B104" s="215"/>
      <c r="C104" s="216"/>
      <c r="D104" s="216"/>
      <c r="E104" s="216"/>
      <c r="F104" s="216"/>
      <c r="G104" s="216"/>
      <c r="H104" s="216"/>
      <c r="I104" s="216"/>
      <c r="J104" s="216"/>
      <c r="K104" s="216"/>
      <c r="L104" s="216"/>
      <c r="M104" s="216"/>
      <c r="N104" s="216"/>
      <c r="O104" s="216"/>
      <c r="P104" s="216"/>
      <c r="Q104" s="217"/>
    </row>
    <row r="105" spans="2:17">
      <c r="B105" s="215"/>
      <c r="C105" s="216"/>
      <c r="D105" s="216"/>
      <c r="E105" s="216"/>
      <c r="F105" s="216"/>
      <c r="G105" s="216"/>
      <c r="H105" s="216"/>
      <c r="I105" s="216"/>
      <c r="J105" s="216"/>
      <c r="K105" s="216"/>
      <c r="L105" s="216"/>
      <c r="M105" s="216"/>
      <c r="N105" s="216"/>
      <c r="O105" s="216"/>
      <c r="P105" s="216"/>
      <c r="Q105" s="217"/>
    </row>
    <row r="106" spans="2:17">
      <c r="B106" s="215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7"/>
    </row>
    <row r="107" spans="2:17">
      <c r="B107" s="215"/>
      <c r="C107" s="216"/>
      <c r="D107" s="216"/>
      <c r="E107" s="216"/>
      <c r="F107" s="216"/>
      <c r="G107" s="216"/>
      <c r="H107" s="216"/>
      <c r="I107" s="216"/>
      <c r="J107" s="216"/>
      <c r="K107" s="216"/>
      <c r="L107" s="216"/>
      <c r="M107" s="216"/>
      <c r="N107" s="216"/>
      <c r="O107" s="216"/>
      <c r="P107" s="216"/>
      <c r="Q107" s="217"/>
    </row>
    <row r="108" spans="2:17">
      <c r="B108" s="215"/>
      <c r="C108" s="216"/>
      <c r="D108" s="216"/>
      <c r="E108" s="216"/>
      <c r="F108" s="216"/>
      <c r="G108" s="216"/>
      <c r="H108" s="216"/>
      <c r="I108" s="216"/>
      <c r="J108" s="216"/>
      <c r="K108" s="216"/>
      <c r="L108" s="216"/>
      <c r="M108" s="216"/>
      <c r="N108" s="216"/>
      <c r="O108" s="216"/>
      <c r="P108" s="216"/>
      <c r="Q108" s="217"/>
    </row>
    <row r="109" spans="2:17">
      <c r="B109" s="215"/>
      <c r="C109" s="216"/>
      <c r="D109" s="216"/>
      <c r="E109" s="216"/>
      <c r="F109" s="216"/>
      <c r="G109" s="216"/>
      <c r="H109" s="216"/>
      <c r="I109" s="216"/>
      <c r="J109" s="216"/>
      <c r="K109" s="216"/>
      <c r="L109" s="216"/>
      <c r="M109" s="216"/>
      <c r="N109" s="216"/>
      <c r="O109" s="216"/>
      <c r="P109" s="216"/>
      <c r="Q109" s="217"/>
    </row>
    <row r="110" spans="2:17">
      <c r="B110" s="215"/>
      <c r="C110" s="216"/>
      <c r="D110" s="216"/>
      <c r="E110" s="216"/>
      <c r="F110" s="216"/>
      <c r="G110" s="216"/>
      <c r="H110" s="216"/>
      <c r="I110" s="216"/>
      <c r="J110" s="216"/>
      <c r="K110" s="216"/>
      <c r="L110" s="216"/>
      <c r="M110" s="216"/>
      <c r="N110" s="216"/>
      <c r="O110" s="216"/>
      <c r="P110" s="216"/>
      <c r="Q110" s="217"/>
    </row>
    <row r="111" spans="2:17">
      <c r="B111" s="215"/>
      <c r="C111" s="216"/>
      <c r="D111" s="216"/>
      <c r="E111" s="216"/>
      <c r="F111" s="216"/>
      <c r="G111" s="216"/>
      <c r="H111" s="216"/>
      <c r="I111" s="216"/>
      <c r="J111" s="216"/>
      <c r="K111" s="216"/>
      <c r="L111" s="216"/>
      <c r="M111" s="216"/>
      <c r="N111" s="216"/>
      <c r="O111" s="216"/>
      <c r="P111" s="216"/>
      <c r="Q111" s="217"/>
    </row>
    <row r="112" spans="2:17" ht="17" thickBot="1">
      <c r="B112" s="218"/>
      <c r="C112" s="219"/>
      <c r="D112" s="219"/>
      <c r="E112" s="219"/>
      <c r="F112" s="219"/>
      <c r="G112" s="219"/>
      <c r="H112" s="219"/>
      <c r="I112" s="219"/>
      <c r="J112" s="219"/>
      <c r="K112" s="219"/>
      <c r="L112" s="219"/>
      <c r="M112" s="219"/>
      <c r="N112" s="219"/>
      <c r="O112" s="219"/>
      <c r="P112" s="219"/>
      <c r="Q112" s="220"/>
    </row>
    <row r="113" spans="2:17" ht="16" customHeight="1" thickBot="1"/>
    <row r="114" spans="2:17" ht="16" customHeight="1">
      <c r="B114" s="197" t="s">
        <v>141</v>
      </c>
      <c r="C114" s="198"/>
      <c r="D114" s="198"/>
      <c r="E114" s="198"/>
      <c r="F114" s="198"/>
      <c r="G114" s="198"/>
      <c r="H114" s="198"/>
      <c r="I114" s="198"/>
      <c r="J114" s="198"/>
      <c r="K114" s="198"/>
      <c r="L114" s="198"/>
      <c r="M114" s="198"/>
      <c r="N114" s="198"/>
      <c r="O114" s="198"/>
      <c r="P114" s="198"/>
      <c r="Q114" s="199"/>
    </row>
    <row r="115" spans="2:17" ht="17" thickBot="1">
      <c r="B115" s="200"/>
      <c r="C115" s="201"/>
      <c r="D115" s="201"/>
      <c r="E115" s="201"/>
      <c r="F115" s="201"/>
      <c r="G115" s="201"/>
      <c r="H115" s="201"/>
      <c r="I115" s="201"/>
      <c r="J115" s="201"/>
      <c r="K115" s="201"/>
      <c r="L115" s="201"/>
      <c r="M115" s="201"/>
      <c r="N115" s="201"/>
      <c r="O115" s="201"/>
      <c r="P115" s="201"/>
      <c r="Q115" s="202"/>
    </row>
    <row r="116" spans="2:17" ht="16" customHeight="1" thickBot="1"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</row>
    <row r="117" spans="2:17" ht="16" customHeight="1">
      <c r="B117" s="167" t="e">
        <f ca="1">IF(F4=1,#REF!,IF(F4=2,#REF!,IF(F4=3,#REF!,IF(F4=4,#REF!,IF(F4=5,#REF!,IF(F4=6,#REF!,IF(F4=7,#REF!,IF(F4=8,#REF!,IF(F4=9,#REF!,"")))))))))</f>
        <v>#REF!</v>
      </c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9"/>
    </row>
    <row r="118" spans="2:17">
      <c r="B118" s="170"/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2"/>
    </row>
    <row r="119" spans="2:17">
      <c r="B119" s="170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2"/>
    </row>
    <row r="120" spans="2:17">
      <c r="B120" s="170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2"/>
    </row>
    <row r="121" spans="2:17">
      <c r="B121" s="170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71"/>
      <c r="N121" s="171"/>
      <c r="O121" s="171"/>
      <c r="P121" s="171"/>
      <c r="Q121" s="172"/>
    </row>
    <row r="122" spans="2:17">
      <c r="B122" s="170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2"/>
    </row>
    <row r="123" spans="2:17">
      <c r="B123" s="170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2"/>
    </row>
    <row r="124" spans="2:17" ht="17" thickBot="1">
      <c r="B124" s="173"/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74"/>
      <c r="O124" s="174"/>
      <c r="P124" s="174"/>
      <c r="Q124" s="175"/>
    </row>
    <row r="125" spans="2:17"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</row>
    <row r="126" spans="2:17"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</row>
    <row r="127" spans="2:17"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</row>
    <row r="128" spans="2:17"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</row>
    <row r="129" spans="2:17"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</row>
    <row r="130" spans="2:17"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</row>
    <row r="131" spans="2:17"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</row>
    <row r="132" spans="2:17"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</row>
    <row r="133" spans="2:17"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</row>
    <row r="134" spans="2:17"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</row>
    <row r="135" spans="2:17"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</row>
    <row r="136" spans="2:17"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</row>
    <row r="137" spans="2:17"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</row>
    <row r="138" spans="2:17"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</row>
    <row r="139" spans="2:17"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</row>
    <row r="140" spans="2:17"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</row>
    <row r="141" spans="2:17"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</row>
    <row r="142" spans="2:17"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</row>
    <row r="143" spans="2:17"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</row>
    <row r="144" spans="2:17"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</row>
    <row r="145" spans="2:17"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</row>
    <row r="146" spans="2:17"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</row>
  </sheetData>
  <mergeCells count="9">
    <mergeCell ref="B117:Q124"/>
    <mergeCell ref="B11:Q40"/>
    <mergeCell ref="B6:Q9"/>
    <mergeCell ref="B1:Q1"/>
    <mergeCell ref="B114:Q115"/>
    <mergeCell ref="B47:Q76"/>
    <mergeCell ref="B83:Q112"/>
    <mergeCell ref="B42:Q45"/>
    <mergeCell ref="B78:Q8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7F6AE-0AFA-5D41-8DB9-571C0CB75EBC}">
  <sheetPr codeName="Feuil3"/>
  <dimension ref="B1:K66"/>
  <sheetViews>
    <sheetView showGridLines="0" workbookViewId="0">
      <selection activeCell="J3" sqref="J3"/>
    </sheetView>
  </sheetViews>
  <sheetFormatPr baseColWidth="10" defaultRowHeight="16"/>
  <cols>
    <col min="1" max="1" width="1.83203125" style="59" customWidth="1"/>
    <col min="2" max="4" width="6.83203125" style="59" customWidth="1"/>
    <col min="5" max="5" width="76.83203125" style="59" customWidth="1"/>
    <col min="6" max="6" width="2.83203125" style="59" customWidth="1"/>
    <col min="7" max="9" width="6.83203125" style="59" customWidth="1"/>
    <col min="10" max="10" width="76.83203125" style="59" customWidth="1"/>
    <col min="11" max="16384" width="10.83203125" style="59"/>
  </cols>
  <sheetData>
    <row r="1" spans="2:11" ht="17" thickBot="1"/>
    <row r="2" spans="2:11" s="77" customFormat="1" ht="16" customHeight="1" thickBot="1">
      <c r="B2" s="75"/>
      <c r="C2" s="57" t="s">
        <v>134</v>
      </c>
      <c r="D2" s="76"/>
      <c r="G2" s="78"/>
      <c r="H2" s="44" t="s">
        <v>158</v>
      </c>
      <c r="I2" s="79"/>
    </row>
    <row r="3" spans="2:11" ht="17" thickBot="1"/>
    <row r="4" spans="2:11" s="62" customFormat="1" ht="41" customHeight="1" thickBot="1">
      <c r="B4" s="60" t="str">
        <f>SUBSTITUTE(SUBSTITUTE(SUBSTITUTE(SUBSTITUTE(SUBSTITUTE(SUBSTITUTE(SUBSTITUTE(SUBSTITUTE(SUBSTITUTE(DAY('Nombres-étoiles'!$B4)&amp;MONTH('Nombres-étoiles'!$B4)&amp;YEAR('Nombres-étoiles'!$B4),0,""),2,""),3,""),1,""),5,""),6,""),4,""),8,""),9,"")</f>
        <v/>
      </c>
      <c r="C4" s="60" t="str">
        <f>SUBSTITUTE(SUBSTITUTE(SUBSTITUTE(SUBSTITUTE(SUBSTITUTE(SUBSTITUTE(SUBSTITUTE(SUBSTITUTE(SUBSTITUTE(DAY('Nombres-étoiles'!$B4)&amp;MONTH('Nombres-étoiles'!$B4)&amp;YEAR('Nombres-étoiles'!$B4),0,""),2,""),3,""),1,""),5,""),6,""),4,""),7,""),9,"")</f>
        <v/>
      </c>
      <c r="D4" s="61" t="str">
        <f>SUBSTITUTE(SUBSTITUTE(SUBSTITUTE(SUBSTITUTE(SUBSTITUTE(SUBSTITUTE(SUBSTITUTE(SUBSTITUTE(SUBSTITUTE(DAY('Nombres-étoiles'!$B4)&amp;MONTH('Nombres-étoiles'!$B4)&amp;YEAR('Nombres-étoiles'!$B4),0,""),2,""),3,""),1,""),5,""),6,""),4,""),7,""),8,"")</f>
        <v>999</v>
      </c>
      <c r="G4" s="63" t="str">
        <f>SUBSTITUTE(SUBSTITUTE(SUBSTITUTE(SUBSTITUTE(SUBSTITUTE(SUBSTITUTE(SUBSTITUTE(SUBSTITUTE(SUBSTITUTE(DAY('Nombres-étoiles'!$B4)&amp;MONTH('Nombres-étoiles'!$B4)&amp;YEAR('Nombres-étoiles'!$B4),0,""),2,""),3,""),1,""),5,""),6,""),7,""),8,""),9,"")</f>
        <v/>
      </c>
      <c r="H4" s="64" t="str">
        <f>SUBSTITUTE(SUBSTITUTE(SUBSTITUTE(SUBSTITUTE(SUBSTITUTE(SUBSTITUTE(SUBSTITUTE(SUBSTITUTE(SUBSTITUTE(DAY('Nombres-étoiles'!$B4)&amp;MONTH('Nombres-étoiles'!$B4)&amp;YEAR('Nombres-étoiles'!$B4),0,""),2,""),3,""),1,""),5,""),6,""),4,""),7,""),8,"")</f>
        <v>999</v>
      </c>
      <c r="I4" s="65" t="str">
        <f>SUBSTITUTE(SUBSTITUTE(SUBSTITUTE(SUBSTITUTE(SUBSTITUTE(SUBSTITUTE(SUBSTITUTE(SUBSTITUTE(SUBSTITUTE(DAY('Nombres-étoiles'!$B4)&amp;MONTH('Nombres-étoiles'!$B4)&amp;YEAR('Nombres-étoiles'!$B4),0,""),1,""),3,""),4,""),5,""),6,""),7,""),8,""),9,"")</f>
        <v/>
      </c>
    </row>
    <row r="5" spans="2:11" s="62" customFormat="1" ht="41" customHeight="1" thickBot="1">
      <c r="B5" s="66" t="str">
        <f>SUBSTITUTE(SUBSTITUTE(SUBSTITUTE(SUBSTITUTE(SUBSTITUTE(SUBSTITUTE(SUBSTITUTE(SUBSTITUTE(SUBSTITUTE(DAY('Nombres-étoiles'!$B4)&amp;MONTH('Nombres-étoiles'!$B4)&amp;YEAR('Nombres-étoiles'!$B4),0,""),2,""),3,""),1,""),5,""),6,""),7,""),8,""),9,"")</f>
        <v/>
      </c>
      <c r="C5" s="66" t="str">
        <f>SUBSTITUTE(SUBSTITUTE(SUBSTITUTE(SUBSTITUTE(SUBSTITUTE(SUBSTITUTE(SUBSTITUTE(SUBSTITUTE(SUBSTITUTE(DAY('Nombres-étoiles'!$B4)&amp;MONTH('Nombres-étoiles'!$B4)&amp;YEAR('Nombres-étoiles'!$B4),0,""),2,""),3,""),1,""),4,""),6,""),7,""),8,""),9,"")</f>
        <v/>
      </c>
      <c r="D5" s="67" t="str">
        <f>SUBSTITUTE(SUBSTITUTE(SUBSTITUTE(SUBSTITUTE(SUBSTITUTE(SUBSTITUTE(SUBSTITUTE(SUBSTITUTE(SUBSTITUTE(DAY('Nombres-étoiles'!$B4)&amp;MONTH('Nombres-étoiles'!$B4)&amp;YEAR('Nombres-étoiles'!$B4),0,""),2,""),3,""),1,""),5,""),4,""),7,""),8,""),9,"")</f>
        <v/>
      </c>
      <c r="G5" s="68" t="str">
        <f>SUBSTITUTE(SUBSTITUTE(SUBSTITUTE(SUBSTITUTE(SUBSTITUTE(SUBSTITUTE(SUBSTITUTE(SUBSTITUTE(SUBSTITUTE(DAY('Nombres-étoiles'!$B4)&amp;MONTH('Nombres-étoiles'!$B4)&amp;YEAR('Nombres-étoiles'!$B4),0,""),2,""),1,""),4,""),5,""),6,""),7,""),8,""),9,"")</f>
        <v/>
      </c>
      <c r="H5" s="69" t="str">
        <f>SUBSTITUTE(SUBSTITUTE(SUBSTITUTE(SUBSTITUTE(SUBSTITUTE(SUBSTITUTE(SUBSTITUTE(SUBSTITUTE(SUBSTITUTE(DAY('Nombres-étoiles'!$B4)&amp;MONTH('Nombres-étoiles'!$B4)&amp;YEAR('Nombres-étoiles'!$B4),0,""),2,""),3,""),1,""),4,""),6,""),7,""),8,""),9,"")</f>
        <v/>
      </c>
      <c r="I5" s="70" t="str">
        <f>SUBSTITUTE(SUBSTITUTE(SUBSTITUTE(SUBSTITUTE(SUBSTITUTE(SUBSTITUTE(SUBSTITUTE(SUBSTITUTE(SUBSTITUTE(DAY('Nombres-étoiles'!$B4)&amp;MONTH('Nombres-étoiles'!$B4)&amp;YEAR('Nombres-étoiles'!$B4),0,""),2,""),3,""),1,""),5,""),6,""),4,""),8,""),9,"")</f>
        <v/>
      </c>
      <c r="K5" s="71"/>
    </row>
    <row r="6" spans="2:11" s="62" customFormat="1" ht="41" customHeight="1" thickBot="1">
      <c r="B6" s="66" t="str">
        <f>SUBSTITUTE(SUBSTITUTE(SUBSTITUTE(SUBSTITUTE(SUBSTITUTE(SUBSTITUTE(SUBSTITUTE(SUBSTITUTE(SUBSTITUTE(DAY('Nombres-étoiles'!$B4)&amp;MONTH('Nombres-étoiles'!$B4)&amp;YEAR('Nombres-étoiles'!$B4),0,""),2,""),3,""),4,""),5,""),6,""),7,""),8,""),9,"")</f>
        <v>111</v>
      </c>
      <c r="C6" s="66" t="str">
        <f>SUBSTITUTE(SUBSTITUTE(SUBSTITUTE(SUBSTITUTE(SUBSTITUTE(SUBSTITUTE(SUBSTITUTE(SUBSTITUTE(SUBSTITUTE(DAY('Nombres-étoiles'!$B4)&amp;MONTH('Nombres-étoiles'!$B4)&amp;YEAR('Nombres-étoiles'!$B4),0,""),1,""),3,""),4,""),5,""),6,""),7,""),8,""),9,"")</f>
        <v/>
      </c>
      <c r="D6" s="67" t="str">
        <f>SUBSTITUTE(SUBSTITUTE(SUBSTITUTE(SUBSTITUTE(SUBSTITUTE(SUBSTITUTE(SUBSTITUTE(SUBSTITUTE(SUBSTITUTE(DAY('Nombres-étoiles'!$B4)&amp;MONTH('Nombres-étoiles'!$B4)&amp;YEAR('Nombres-étoiles'!$B4),0,""),2,""),1,""),4,""),5,""),6,""),7,""),8,""),9,"")</f>
        <v/>
      </c>
      <c r="G6" s="72" t="str">
        <f>SUBSTITUTE(SUBSTITUTE(SUBSTITUTE(SUBSTITUTE(SUBSTITUTE(SUBSTITUTE(SUBSTITUTE(SUBSTITUTE(SUBSTITUTE(DAY('Nombres-étoiles'!$B4)&amp;MONTH('Nombres-étoiles'!$B4)&amp;YEAR('Nombres-étoiles'!$B4),0,""),2,""),3,""),1,""),5,""),6,""),4,""),7,""),9,"")</f>
        <v/>
      </c>
      <c r="H6" s="73" t="str">
        <f>SUBSTITUTE(SUBSTITUTE(SUBSTITUTE(SUBSTITUTE(SUBSTITUTE(SUBSTITUTE(SUBSTITUTE(SUBSTITUTE(SUBSTITUTE(DAY('Nombres-étoiles'!$B4)&amp;MONTH('Nombres-étoiles'!$B4)&amp;YEAR('Nombres-étoiles'!$B4),0,""),2,""),3,""),4,""),5,""),6,""),7,""),8,""),9,"")</f>
        <v>111</v>
      </c>
      <c r="I6" s="74" t="str">
        <f>SUBSTITUTE(SUBSTITUTE(SUBSTITUTE(SUBSTITUTE(SUBSTITUTE(SUBSTITUTE(SUBSTITUTE(SUBSTITUTE(SUBSTITUTE(DAY('Nombres-étoiles'!$B4)&amp;MONTH('Nombres-étoiles'!$B4)&amp;YEAR('Nombres-étoiles'!$B4),0,""),2,""),3,""),1,""),5,""),4,""),7,""),8,""),9,"")</f>
        <v/>
      </c>
    </row>
    <row r="7" spans="2:11" ht="17" thickBot="1"/>
    <row r="8" spans="2:11" s="58" customFormat="1" ht="17" thickBot="1">
      <c r="B8" s="54" t="s">
        <v>142</v>
      </c>
      <c r="C8" s="55"/>
      <c r="D8" s="55"/>
      <c r="E8" s="55"/>
      <c r="F8" s="55"/>
      <c r="G8" s="55"/>
      <c r="H8" s="55"/>
      <c r="I8" s="55"/>
      <c r="J8" s="56"/>
    </row>
    <row r="9" spans="2:11" ht="17" thickBot="1"/>
    <row r="10" spans="2:11">
      <c r="B10" s="221" t="e">
        <f>IF(B6="1",#REF!,IF(B6="11",#REF!,IF(B6="111",#REF!,IF(B6="1111",#REF!,IF(B6="",#REF!,"")))))</f>
        <v>#REF!</v>
      </c>
      <c r="C10" s="222"/>
      <c r="D10" s="222"/>
      <c r="E10" s="223"/>
      <c r="G10" s="230" t="e">
        <f>IF(H6="1",#REF!,IF(H6="11",#REF!,IF(H6="111",#REF!,IF(H6="1111",#REF!,IF(H6="",#REF!,"")))))</f>
        <v>#REF!</v>
      </c>
      <c r="H10" s="239"/>
      <c r="I10" s="239"/>
      <c r="J10" s="240"/>
    </row>
    <row r="11" spans="2:11">
      <c r="B11" s="224"/>
      <c r="C11" s="225"/>
      <c r="D11" s="225"/>
      <c r="E11" s="226"/>
      <c r="G11" s="241"/>
      <c r="H11" s="242"/>
      <c r="I11" s="242"/>
      <c r="J11" s="243"/>
    </row>
    <row r="12" spans="2:11" ht="17" thickBot="1">
      <c r="B12" s="227"/>
      <c r="C12" s="228"/>
      <c r="D12" s="228"/>
      <c r="E12" s="229"/>
      <c r="G12" s="244"/>
      <c r="H12" s="245"/>
      <c r="I12" s="245"/>
      <c r="J12" s="246"/>
    </row>
    <row r="13" spans="2:11" ht="17" thickBot="1"/>
    <row r="14" spans="2:11" s="58" customFormat="1" ht="16" customHeight="1" thickBot="1">
      <c r="B14" s="54" t="s">
        <v>143</v>
      </c>
      <c r="C14" s="55"/>
      <c r="D14" s="55"/>
      <c r="E14" s="55"/>
      <c r="F14" s="55"/>
      <c r="G14" s="55"/>
      <c r="H14" s="55"/>
      <c r="I14" s="55"/>
      <c r="J14" s="56"/>
    </row>
    <row r="15" spans="2:11" ht="17" thickBot="1">
      <c r="B15" s="53"/>
      <c r="C15" s="53"/>
      <c r="D15" s="53"/>
      <c r="E15" s="53"/>
      <c r="F15" s="53"/>
      <c r="G15" s="53"/>
      <c r="H15" s="53"/>
      <c r="I15" s="53"/>
      <c r="J15" s="53"/>
    </row>
    <row r="16" spans="2:11">
      <c r="B16" s="221" t="e">
        <f>IF(C6="2",#REF!,IF(C6="22",#REF!,IF(C6="222",#REF!,IF(C6="2222",#REF!,IF(C6="",#REF!,"")))))</f>
        <v>#REF!</v>
      </c>
      <c r="C16" s="222"/>
      <c r="D16" s="222"/>
      <c r="E16" s="223"/>
      <c r="G16" s="230" t="e">
        <f>IF(I4="2",#REF!,IF(I4="22",#REF!,IF(I4="222",#REF!,IF(I4="2222",#REF!,IF(I4="",#REF!,"")))))</f>
        <v>#REF!</v>
      </c>
      <c r="H16" s="239"/>
      <c r="I16" s="239"/>
      <c r="J16" s="240"/>
    </row>
    <row r="17" spans="2:10">
      <c r="B17" s="224"/>
      <c r="C17" s="225"/>
      <c r="D17" s="225"/>
      <c r="E17" s="226"/>
      <c r="G17" s="241"/>
      <c r="H17" s="242"/>
      <c r="I17" s="242"/>
      <c r="J17" s="243"/>
    </row>
    <row r="18" spans="2:10" ht="17" thickBot="1">
      <c r="B18" s="227"/>
      <c r="C18" s="228"/>
      <c r="D18" s="228"/>
      <c r="E18" s="229"/>
      <c r="G18" s="244"/>
      <c r="H18" s="245"/>
      <c r="I18" s="245"/>
      <c r="J18" s="246"/>
    </row>
    <row r="19" spans="2:10" ht="17" thickBot="1"/>
    <row r="20" spans="2:10" s="58" customFormat="1" ht="16" customHeight="1" thickBot="1">
      <c r="B20" s="54" t="s">
        <v>144</v>
      </c>
      <c r="C20" s="55"/>
      <c r="D20" s="55"/>
      <c r="E20" s="55"/>
      <c r="F20" s="55"/>
      <c r="G20" s="55"/>
      <c r="H20" s="55"/>
      <c r="I20" s="55"/>
      <c r="J20" s="56"/>
    </row>
    <row r="21" spans="2:10" ht="17" thickBot="1"/>
    <row r="22" spans="2:10">
      <c r="B22" s="221" t="e">
        <f>IF(D6="3",#REF!,IF(D6="33",#REF!,IF(D6="333",#REF!,IF(D6="3333",#REF!,IF(D6="",#REF!,"")))))</f>
        <v>#REF!</v>
      </c>
      <c r="C22" s="222"/>
      <c r="D22" s="222"/>
      <c r="E22" s="223"/>
      <c r="G22" s="230" t="e">
        <f>IF(G5="3",#REF!,IF(G5="33",#REF!,IF(G5="333",#REF!,IF(G5="3333",#REF!,IF(G5="",#REF!,"")))))</f>
        <v>#REF!</v>
      </c>
      <c r="H22" s="239"/>
      <c r="I22" s="239"/>
      <c r="J22" s="240"/>
    </row>
    <row r="23" spans="2:10">
      <c r="B23" s="224"/>
      <c r="C23" s="225"/>
      <c r="D23" s="225"/>
      <c r="E23" s="226"/>
      <c r="G23" s="241"/>
      <c r="H23" s="242"/>
      <c r="I23" s="242"/>
      <c r="J23" s="243"/>
    </row>
    <row r="24" spans="2:10" ht="17" thickBot="1">
      <c r="B24" s="227"/>
      <c r="C24" s="228"/>
      <c r="D24" s="228"/>
      <c r="E24" s="229"/>
      <c r="G24" s="244"/>
      <c r="H24" s="245"/>
      <c r="I24" s="245"/>
      <c r="J24" s="246"/>
    </row>
    <row r="25" spans="2:10" ht="17" thickBot="1"/>
    <row r="26" spans="2:10" s="58" customFormat="1" ht="17" thickBot="1">
      <c r="B26" s="54" t="s">
        <v>148</v>
      </c>
      <c r="C26" s="55"/>
      <c r="D26" s="55"/>
      <c r="E26" s="55"/>
      <c r="F26" s="55"/>
      <c r="G26" s="55"/>
      <c r="H26" s="55"/>
      <c r="I26" s="55"/>
      <c r="J26" s="56"/>
    </row>
    <row r="27" spans="2:10" ht="17" thickBot="1"/>
    <row r="28" spans="2:10">
      <c r="B28" s="221" t="e">
        <f>IF(B5="4",#REF!,IF(B5="44",#REF!,IF(B5="444",#REF!,IF(B5="4444",#REF!,IF(B5="",#REF!,"")))))</f>
        <v>#REF!</v>
      </c>
      <c r="C28" s="222"/>
      <c r="D28" s="222"/>
      <c r="E28" s="223"/>
      <c r="G28" s="230" t="e">
        <f>IF(G4="4",#REF!,IF(G4="44",#REF!,IF(G4="444",#REF!,IF(G4="4444",#REF!,IF(G4="",#REF!,"")))))</f>
        <v>#REF!</v>
      </c>
      <c r="H28" s="239"/>
      <c r="I28" s="239"/>
      <c r="J28" s="240"/>
    </row>
    <row r="29" spans="2:10">
      <c r="B29" s="224"/>
      <c r="C29" s="225"/>
      <c r="D29" s="225"/>
      <c r="E29" s="226"/>
      <c r="G29" s="241"/>
      <c r="H29" s="242"/>
      <c r="I29" s="242"/>
      <c r="J29" s="243"/>
    </row>
    <row r="30" spans="2:10" ht="17" thickBot="1">
      <c r="B30" s="227"/>
      <c r="C30" s="228"/>
      <c r="D30" s="228"/>
      <c r="E30" s="229"/>
      <c r="G30" s="244"/>
      <c r="H30" s="245"/>
      <c r="I30" s="245"/>
      <c r="J30" s="246"/>
    </row>
    <row r="31" spans="2:10" ht="17" thickBot="1"/>
    <row r="32" spans="2:10" s="58" customFormat="1" ht="17" thickBot="1">
      <c r="B32" s="54" t="s">
        <v>145</v>
      </c>
      <c r="C32" s="55"/>
      <c r="D32" s="55"/>
      <c r="E32" s="55"/>
      <c r="F32" s="55"/>
      <c r="G32" s="55"/>
      <c r="H32" s="55"/>
      <c r="I32" s="55"/>
      <c r="J32" s="56"/>
    </row>
    <row r="33" spans="2:10" ht="17" thickBot="1"/>
    <row r="34" spans="2:10">
      <c r="B34" s="221" t="e">
        <f>IF(C5="5",#REF!,IF(C5="55",#REF!,IF(C5="555",#REF!,IF(C5="5555",#REF!,IF(C5="",#REF!,"")))))</f>
        <v>#REF!</v>
      </c>
      <c r="C34" s="222"/>
      <c r="D34" s="222"/>
      <c r="E34" s="223"/>
      <c r="G34" s="230" t="e">
        <f>IF(H5="5",#REF!,IF(H5="55",#REF!,IF(H5="555",#REF!,IF(H5="5555",#REF!,IF(H5="",#REF!,"")))))</f>
        <v>#REF!</v>
      </c>
      <c r="H34" s="239"/>
      <c r="I34" s="239"/>
      <c r="J34" s="240"/>
    </row>
    <row r="35" spans="2:10">
      <c r="B35" s="224"/>
      <c r="C35" s="225"/>
      <c r="D35" s="225"/>
      <c r="E35" s="226"/>
      <c r="G35" s="241"/>
      <c r="H35" s="242"/>
      <c r="I35" s="242"/>
      <c r="J35" s="243"/>
    </row>
    <row r="36" spans="2:10" ht="17" thickBot="1">
      <c r="B36" s="227"/>
      <c r="C36" s="228"/>
      <c r="D36" s="228"/>
      <c r="E36" s="229"/>
      <c r="G36" s="244"/>
      <c r="H36" s="245"/>
      <c r="I36" s="245"/>
      <c r="J36" s="246"/>
    </row>
    <row r="37" spans="2:10" ht="17" thickBot="1"/>
    <row r="38" spans="2:10" s="58" customFormat="1" ht="17" thickBot="1">
      <c r="B38" s="54" t="s">
        <v>146</v>
      </c>
      <c r="C38" s="55"/>
      <c r="D38" s="55"/>
      <c r="E38" s="55"/>
      <c r="F38" s="55"/>
      <c r="G38" s="55"/>
      <c r="H38" s="55"/>
      <c r="I38" s="55"/>
      <c r="J38" s="56"/>
    </row>
    <row r="39" spans="2:10" ht="17" thickBot="1"/>
    <row r="40" spans="2:10">
      <c r="B40" s="221" t="e">
        <f>IF(D5="6",#REF!,IF(D5="66",#REF!,IF(D5="666",#REF!,IF(D5="6666",#REF!,IF(D5="",#REF!,"")))))</f>
        <v>#REF!</v>
      </c>
      <c r="C40" s="222"/>
      <c r="D40" s="222"/>
      <c r="E40" s="223"/>
      <c r="G40" s="230" t="e">
        <f>IF(I6="6",#REF!,IF(I6="66",#REF!,IF(I6="666",#REF!,IF(I6="6666",#REF!,IF(I6="",#REF!,"")))))</f>
        <v>#REF!</v>
      </c>
      <c r="H40" s="239"/>
      <c r="I40" s="239"/>
      <c r="J40" s="240"/>
    </row>
    <row r="41" spans="2:10">
      <c r="B41" s="224"/>
      <c r="C41" s="225"/>
      <c r="D41" s="225"/>
      <c r="E41" s="226"/>
      <c r="G41" s="241"/>
      <c r="H41" s="242"/>
      <c r="I41" s="242"/>
      <c r="J41" s="243"/>
    </row>
    <row r="42" spans="2:10">
      <c r="B42" s="224"/>
      <c r="C42" s="225"/>
      <c r="D42" s="225"/>
      <c r="E42" s="226"/>
      <c r="G42" s="241"/>
      <c r="H42" s="242"/>
      <c r="I42" s="242"/>
      <c r="J42" s="243"/>
    </row>
    <row r="43" spans="2:10">
      <c r="B43" s="224"/>
      <c r="C43" s="225"/>
      <c r="D43" s="225"/>
      <c r="E43" s="226"/>
      <c r="G43" s="241"/>
      <c r="H43" s="242"/>
      <c r="I43" s="242"/>
      <c r="J43" s="243"/>
    </row>
    <row r="44" spans="2:10" ht="17" thickBot="1">
      <c r="B44" s="227"/>
      <c r="C44" s="228"/>
      <c r="D44" s="228"/>
      <c r="E44" s="229"/>
      <c r="G44" s="244"/>
      <c r="H44" s="245"/>
      <c r="I44" s="245"/>
      <c r="J44" s="246"/>
    </row>
    <row r="45" spans="2:10" ht="17" thickBot="1"/>
    <row r="46" spans="2:10" s="58" customFormat="1" ht="17" thickBot="1">
      <c r="B46" s="54" t="s">
        <v>147</v>
      </c>
      <c r="C46" s="55"/>
      <c r="D46" s="55"/>
      <c r="E46" s="55"/>
      <c r="F46" s="55"/>
      <c r="G46" s="55"/>
      <c r="H46" s="55"/>
      <c r="I46" s="55"/>
      <c r="J46" s="56"/>
    </row>
    <row r="47" spans="2:10" ht="17" thickBot="1"/>
    <row r="48" spans="2:10">
      <c r="B48" s="221" t="e">
        <f>IF(B4="7",#REF!,IF(B4="77",#REF!,IF(B4="777",#REF!,IF(B4="7777",#REF!,IF(B4="",#REF!,"")))))</f>
        <v>#REF!</v>
      </c>
      <c r="C48" s="222"/>
      <c r="D48" s="222"/>
      <c r="E48" s="223"/>
      <c r="G48" s="230" t="e">
        <f>IF(I5="7",#REF!,IF(I5="77",#REF!,IF(I5="777",#REF!,IF(I5="7777",#REF!,IF(I5="",#REF!,"")))))</f>
        <v>#REF!</v>
      </c>
      <c r="H48" s="239"/>
      <c r="I48" s="239"/>
      <c r="J48" s="240"/>
    </row>
    <row r="49" spans="2:10">
      <c r="B49" s="224"/>
      <c r="C49" s="225"/>
      <c r="D49" s="225"/>
      <c r="E49" s="226"/>
      <c r="G49" s="241"/>
      <c r="H49" s="242"/>
      <c r="I49" s="242"/>
      <c r="J49" s="243"/>
    </row>
    <row r="50" spans="2:10">
      <c r="B50" s="224"/>
      <c r="C50" s="225"/>
      <c r="D50" s="225"/>
      <c r="E50" s="226"/>
      <c r="G50" s="241"/>
      <c r="H50" s="242"/>
      <c r="I50" s="242"/>
      <c r="J50" s="243"/>
    </row>
    <row r="51" spans="2:10">
      <c r="B51" s="224"/>
      <c r="C51" s="225"/>
      <c r="D51" s="225"/>
      <c r="E51" s="226"/>
      <c r="G51" s="241"/>
      <c r="H51" s="242"/>
      <c r="I51" s="242"/>
      <c r="J51" s="243"/>
    </row>
    <row r="52" spans="2:10">
      <c r="B52" s="224"/>
      <c r="C52" s="225"/>
      <c r="D52" s="225"/>
      <c r="E52" s="226"/>
      <c r="G52" s="241"/>
      <c r="H52" s="242"/>
      <c r="I52" s="242"/>
      <c r="J52" s="243"/>
    </row>
    <row r="53" spans="2:10">
      <c r="B53" s="224"/>
      <c r="C53" s="225"/>
      <c r="D53" s="225"/>
      <c r="E53" s="226"/>
      <c r="G53" s="241"/>
      <c r="H53" s="242"/>
      <c r="I53" s="242"/>
      <c r="J53" s="243"/>
    </row>
    <row r="54" spans="2:10" ht="17" thickBot="1">
      <c r="B54" s="227"/>
      <c r="C54" s="228"/>
      <c r="D54" s="228"/>
      <c r="E54" s="229"/>
      <c r="G54" s="244"/>
      <c r="H54" s="245"/>
      <c r="I54" s="245"/>
      <c r="J54" s="246"/>
    </row>
    <row r="55" spans="2:10" ht="17" thickBot="1"/>
    <row r="56" spans="2:10" s="58" customFormat="1" ht="17" thickBot="1">
      <c r="B56" s="54" t="s">
        <v>149</v>
      </c>
      <c r="C56" s="55"/>
      <c r="D56" s="55"/>
      <c r="E56" s="55"/>
      <c r="F56" s="55"/>
      <c r="G56" s="55"/>
      <c r="H56" s="55"/>
      <c r="I56" s="55"/>
      <c r="J56" s="56"/>
    </row>
    <row r="57" spans="2:10" ht="17" thickBot="1"/>
    <row r="58" spans="2:10">
      <c r="B58" s="221" t="e">
        <f>IF(C4="8",#REF!,IF(C4="88",#REF!,IF(C4="888",#REF!,IF(C4="8888",#REF!,IF(C4="",#REF!,"")))))</f>
        <v>#REF!</v>
      </c>
      <c r="C58" s="222"/>
      <c r="D58" s="222"/>
      <c r="E58" s="223"/>
      <c r="G58" s="230" t="e">
        <f>IF(G6="8",#REF!,IF(G6="88",#REF!,IF(G6="888",#REF!,IF(G6="8888",#REF!,IF(G6="",#REF!,"")))))</f>
        <v>#REF!</v>
      </c>
      <c r="H58" s="239"/>
      <c r="I58" s="239"/>
      <c r="J58" s="240"/>
    </row>
    <row r="59" spans="2:10">
      <c r="B59" s="224"/>
      <c r="C59" s="225"/>
      <c r="D59" s="225"/>
      <c r="E59" s="226"/>
      <c r="G59" s="241"/>
      <c r="H59" s="242"/>
      <c r="I59" s="242"/>
      <c r="J59" s="243"/>
    </row>
    <row r="60" spans="2:10" ht="17" thickBot="1">
      <c r="B60" s="227"/>
      <c r="C60" s="228"/>
      <c r="D60" s="228"/>
      <c r="E60" s="229"/>
      <c r="G60" s="244"/>
      <c r="H60" s="245"/>
      <c r="I60" s="245"/>
      <c r="J60" s="246"/>
    </row>
    <row r="61" spans="2:10" ht="17" thickBot="1"/>
    <row r="62" spans="2:10" s="58" customFormat="1" ht="17" thickBot="1">
      <c r="B62" s="54" t="s">
        <v>150</v>
      </c>
      <c r="C62" s="55"/>
      <c r="D62" s="55"/>
      <c r="E62" s="55"/>
      <c r="F62" s="55"/>
      <c r="G62" s="55"/>
      <c r="H62" s="55"/>
      <c r="I62" s="55"/>
      <c r="J62" s="56"/>
    </row>
    <row r="63" spans="2:10" ht="17" thickBot="1"/>
    <row r="64" spans="2:10">
      <c r="B64" s="221" t="e">
        <f>IF(D4="9",#REF!,IF(D4="99",#REF!,IF(D4="999",#REF!,IF(D4="9999",#REF!,IF(D4="",#REF!,"")))))</f>
        <v>#REF!</v>
      </c>
      <c r="C64" s="222"/>
      <c r="D64" s="222"/>
      <c r="E64" s="223"/>
      <c r="G64" s="230" t="e">
        <f>IF(H4="9",#REF!,IF(H4="99",#REF!,IF(H4="999",#REF!,IF(H4="9999",#REF!,IF(H4="",#REF!,"")))))</f>
        <v>#REF!</v>
      </c>
      <c r="H64" s="239"/>
      <c r="I64" s="239"/>
      <c r="J64" s="240"/>
    </row>
    <row r="65" spans="2:10">
      <c r="B65" s="224"/>
      <c r="C65" s="225"/>
      <c r="D65" s="225"/>
      <c r="E65" s="226"/>
      <c r="G65" s="241"/>
      <c r="H65" s="242"/>
      <c r="I65" s="242"/>
      <c r="J65" s="243"/>
    </row>
    <row r="66" spans="2:10" ht="17" thickBot="1">
      <c r="B66" s="227"/>
      <c r="C66" s="228"/>
      <c r="D66" s="228"/>
      <c r="E66" s="229"/>
      <c r="G66" s="244"/>
      <c r="H66" s="245"/>
      <c r="I66" s="245"/>
      <c r="J66" s="246"/>
    </row>
  </sheetData>
  <mergeCells count="18">
    <mergeCell ref="B58:E60"/>
    <mergeCell ref="G58:J60"/>
    <mergeCell ref="B64:E66"/>
    <mergeCell ref="G64:J66"/>
    <mergeCell ref="B40:E44"/>
    <mergeCell ref="G40:J44"/>
    <mergeCell ref="B48:E54"/>
    <mergeCell ref="G48:J54"/>
    <mergeCell ref="B28:E30"/>
    <mergeCell ref="G22:J24"/>
    <mergeCell ref="G28:J30"/>
    <mergeCell ref="B34:E36"/>
    <mergeCell ref="G34:J36"/>
    <mergeCell ref="B10:E12"/>
    <mergeCell ref="G10:J12"/>
    <mergeCell ref="B16:E18"/>
    <mergeCell ref="G16:J18"/>
    <mergeCell ref="B22:E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58398-53EB-A049-AE1D-B3EA22CD195D}">
  <sheetPr codeName="Feuil4"/>
  <dimension ref="A1:Q1"/>
  <sheetViews>
    <sheetView workbookViewId="0">
      <selection activeCell="A2" sqref="A2"/>
    </sheetView>
  </sheetViews>
  <sheetFormatPr baseColWidth="10" defaultRowHeight="16"/>
  <sheetData>
    <row r="1" spans="1:17" s="81" customFormat="1">
      <c r="A1" s="81" t="s">
        <v>136</v>
      </c>
      <c r="I1" s="81" t="s">
        <v>135</v>
      </c>
      <c r="Q1" s="8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10C9E-DFEB-B44A-81B8-6E07A381E115}">
  <sheetPr codeName="Feuil5"/>
  <dimension ref="B1:R32"/>
  <sheetViews>
    <sheetView workbookViewId="0">
      <selection activeCell="G2" sqref="G2"/>
    </sheetView>
  </sheetViews>
  <sheetFormatPr baseColWidth="10" defaultRowHeight="16"/>
  <cols>
    <col min="1" max="1" width="1.83203125" customWidth="1"/>
    <col min="2" max="5" width="10.83203125" customWidth="1"/>
    <col min="8" max="8" width="10.83203125" customWidth="1"/>
  </cols>
  <sheetData>
    <row r="1" spans="2:18" s="30" customFormat="1" ht="17" thickBot="1">
      <c r="B1" s="35" t="s">
        <v>22</v>
      </c>
      <c r="C1" s="39" t="s">
        <v>15</v>
      </c>
      <c r="D1" s="83" t="s">
        <v>16</v>
      </c>
      <c r="E1" s="39" t="s">
        <v>18</v>
      </c>
      <c r="F1" s="83" t="s">
        <v>17</v>
      </c>
      <c r="G1" s="39" t="s">
        <v>19</v>
      </c>
    </row>
    <row r="2" spans="2:18" ht="17" thickBot="1">
      <c r="B2" s="87">
        <f>'Nombres-étoiles'!B4</f>
        <v>33491</v>
      </c>
      <c r="C2" s="29">
        <f ca="1">'Nombres-étoiles'!F4</f>
        <v>3</v>
      </c>
      <c r="D2" s="88">
        <v>43757</v>
      </c>
      <c r="E2" s="29">
        <f ca="1">SUMPRODUCT(1*MID(SUMPRODUCT(1*MID(SUMPRODUCT(1*MID((DAY(D2)+MONTH(D2)+YEAR(D2)),ROW(INDIRECT("1:"&amp;LEN((DAY(D2)+MONTH(D2)+YEAR(D2))))),1)),ROW(INDIRECT("1:"&amp;LEN(SUMPRODUCT(1*MID((DAY(D2)+MONTH(D2)+YEAR(D2)),ROW(INDIRECT("1:"&amp;LEN((DAY(D2)+MONTH(D2)+YEAR(D2))))),1))))),1)),ROW(INDIRECT("1:"&amp;LEN(SUMPRODUCT(1*MID(SUMPRODUCT(1*MID((DAY(D2)+MONTH(D2)+YEAR(D2)),ROW(INDIRECT("1:"&amp;LEN((DAY(D2)+MONTH(D2)+YEAR(D2))))),1)),ROW(INDIRECT("1:"&amp;LEN(SUMPRODUCT(1*MID((DAY(D2)+MONTH(D2)+YEAR(D2)),ROW(INDIRECT("1:"&amp;LEN((DAY(D2)+MONTH(D2)+YEAR(D2))))),1))))),1))))),1))</f>
        <v>5</v>
      </c>
      <c r="F2" s="84">
        <v>6</v>
      </c>
      <c r="G2" s="29">
        <f ca="1">IF(MOD(E2+F2,9)=0,9,MOD(E2+F2,9))</f>
        <v>2</v>
      </c>
    </row>
    <row r="3" spans="2:18" ht="17" thickBot="1">
      <c r="C3" s="4"/>
      <c r="D3" s="4"/>
    </row>
    <row r="4" spans="2:18" s="81" customFormat="1" ht="17" thickBot="1">
      <c r="B4" s="85" t="s">
        <v>20</v>
      </c>
      <c r="C4" s="36"/>
      <c r="D4" s="30"/>
    </row>
    <row r="5" spans="2:18" ht="16" customHeight="1">
      <c r="B5" s="247" t="e">
        <f ca="1">IF(E2=1,#REF!,IF(E2=2,#REF!,IF(E2=3,#REF!,IF(E2=4,#REF!,IF(E2=5,#REF!,IF(E2=6,#REF!,IF(E2=7,#REF!,IF(E2=8,#REF!,IF(E2=9,#REF!,"")))))))))</f>
        <v>#REF!</v>
      </c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9"/>
    </row>
    <row r="6" spans="2:18">
      <c r="B6" s="250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1"/>
      <c r="P6" s="251"/>
      <c r="Q6" s="251"/>
      <c r="R6" s="252"/>
    </row>
    <row r="7" spans="2:18"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2"/>
    </row>
    <row r="8" spans="2:18">
      <c r="B8" s="250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251"/>
      <c r="P8" s="251"/>
      <c r="Q8" s="251"/>
      <c r="R8" s="252"/>
    </row>
    <row r="9" spans="2:18">
      <c r="B9" s="250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</row>
    <row r="10" spans="2:18"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</row>
    <row r="11" spans="2:18"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</row>
    <row r="12" spans="2:18">
      <c r="B12" s="250"/>
      <c r="C12" s="251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1"/>
      <c r="P12" s="251"/>
      <c r="Q12" s="251"/>
      <c r="R12" s="252"/>
    </row>
    <row r="13" spans="2:18">
      <c r="B13" s="250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2"/>
    </row>
    <row r="14" spans="2:18">
      <c r="B14" s="250"/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2"/>
    </row>
    <row r="15" spans="2:18" ht="17" thickBot="1">
      <c r="B15" s="253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5"/>
    </row>
    <row r="16" spans="2:18" ht="17" thickBot="1"/>
    <row r="17" spans="2:18" s="81" customFormat="1" ht="17" thickBot="1">
      <c r="B17" s="85" t="s">
        <v>21</v>
      </c>
      <c r="C17" s="86"/>
    </row>
    <row r="18" spans="2:18">
      <c r="B18" s="247" t="e">
        <f ca="1">IF(G2=1,#REF!,IF(G2=2,#REF!,IF(G2=3,#REF!,IF(G2=4,#REF!,IF(G2=5,#REF!,IF(G2=6,#REF!,IF(G2=7,#REF!,IF(G2=8,#REF!,IF(G2=9,#REF!,"")))))))))</f>
        <v>#REF!</v>
      </c>
      <c r="C18" s="248"/>
      <c r="D18" s="248"/>
      <c r="E18" s="248"/>
      <c r="F18" s="248"/>
      <c r="G18" s="248"/>
      <c r="H18" s="248"/>
      <c r="I18" s="248"/>
      <c r="J18" s="248"/>
      <c r="K18" s="248"/>
      <c r="L18" s="248"/>
      <c r="M18" s="248"/>
      <c r="N18" s="248"/>
      <c r="O18" s="248"/>
      <c r="P18" s="248"/>
      <c r="Q18" s="248"/>
      <c r="R18" s="249"/>
    </row>
    <row r="19" spans="2:18">
      <c r="B19" s="250"/>
      <c r="C19" s="251"/>
      <c r="D19" s="251"/>
      <c r="E19" s="251"/>
      <c r="F19" s="251"/>
      <c r="G19" s="251"/>
      <c r="H19" s="251"/>
      <c r="I19" s="251"/>
      <c r="J19" s="251"/>
      <c r="K19" s="251"/>
      <c r="L19" s="251"/>
      <c r="M19" s="251"/>
      <c r="N19" s="251"/>
      <c r="O19" s="251"/>
      <c r="P19" s="251"/>
      <c r="Q19" s="251"/>
      <c r="R19" s="252"/>
    </row>
    <row r="20" spans="2:18">
      <c r="B20" s="250"/>
      <c r="C20" s="251"/>
      <c r="D20" s="251"/>
      <c r="E20" s="251"/>
      <c r="F20" s="251"/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1"/>
      <c r="R20" s="252"/>
    </row>
    <row r="21" spans="2:18">
      <c r="B21" s="250"/>
      <c r="C21" s="251"/>
      <c r="D21" s="251"/>
      <c r="E21" s="251"/>
      <c r="F21" s="251"/>
      <c r="G21" s="251"/>
      <c r="H21" s="251"/>
      <c r="I21" s="251"/>
      <c r="J21" s="251"/>
      <c r="K21" s="251"/>
      <c r="L21" s="251"/>
      <c r="M21" s="251"/>
      <c r="N21" s="251"/>
      <c r="O21" s="251"/>
      <c r="P21" s="251"/>
      <c r="Q21" s="251"/>
      <c r="R21" s="252"/>
    </row>
    <row r="22" spans="2:18">
      <c r="B22" s="250"/>
      <c r="C22" s="251"/>
      <c r="D22" s="251"/>
      <c r="E22" s="251"/>
      <c r="F22" s="251"/>
      <c r="G22" s="251"/>
      <c r="H22" s="251"/>
      <c r="I22" s="251"/>
      <c r="J22" s="251"/>
      <c r="K22" s="251"/>
      <c r="L22" s="251"/>
      <c r="M22" s="251"/>
      <c r="N22" s="251"/>
      <c r="O22" s="251"/>
      <c r="P22" s="251"/>
      <c r="Q22" s="251"/>
      <c r="R22" s="252"/>
    </row>
    <row r="23" spans="2:18">
      <c r="B23" s="250"/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M23" s="251"/>
      <c r="N23" s="251"/>
      <c r="O23" s="251"/>
      <c r="P23" s="251"/>
      <c r="Q23" s="251"/>
      <c r="R23" s="252"/>
    </row>
    <row r="24" spans="2:18">
      <c r="B24" s="250"/>
      <c r="C24" s="251"/>
      <c r="D24" s="251"/>
      <c r="E24" s="251"/>
      <c r="F24" s="251"/>
      <c r="G24" s="251"/>
      <c r="H24" s="251"/>
      <c r="I24" s="251"/>
      <c r="J24" s="251"/>
      <c r="K24" s="251"/>
      <c r="L24" s="251"/>
      <c r="M24" s="251"/>
      <c r="N24" s="251"/>
      <c r="O24" s="251"/>
      <c r="P24" s="251"/>
      <c r="Q24" s="251"/>
      <c r="R24" s="252"/>
    </row>
    <row r="25" spans="2:18">
      <c r="B25" s="250"/>
      <c r="C25" s="251"/>
      <c r="D25" s="251"/>
      <c r="E25" s="251"/>
      <c r="F25" s="251"/>
      <c r="G25" s="251"/>
      <c r="H25" s="251"/>
      <c r="I25" s="251"/>
      <c r="J25" s="251"/>
      <c r="K25" s="251"/>
      <c r="L25" s="251"/>
      <c r="M25" s="251"/>
      <c r="N25" s="251"/>
      <c r="O25" s="251"/>
      <c r="P25" s="251"/>
      <c r="Q25" s="251"/>
      <c r="R25" s="252"/>
    </row>
    <row r="26" spans="2:18">
      <c r="B26" s="250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2"/>
    </row>
    <row r="27" spans="2:18">
      <c r="B27" s="250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2"/>
    </row>
    <row r="28" spans="2:18" ht="17" thickBot="1">
      <c r="B28" s="253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5"/>
    </row>
    <row r="30" spans="2:18">
      <c r="B30" s="81"/>
    </row>
    <row r="31" spans="2:18">
      <c r="B31" s="81"/>
    </row>
    <row r="32" spans="2:18">
      <c r="B32" s="81"/>
    </row>
  </sheetData>
  <mergeCells count="2">
    <mergeCell ref="B5:R15"/>
    <mergeCell ref="B18:R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CE6AB-6C3B-C841-A2E0-66D1C37CC21E}">
  <sheetPr codeName="Feuil6"/>
  <dimension ref="B2:S31"/>
  <sheetViews>
    <sheetView workbookViewId="0">
      <selection activeCell="M6" sqref="M6"/>
    </sheetView>
  </sheetViews>
  <sheetFormatPr baseColWidth="10" defaultRowHeight="16"/>
  <cols>
    <col min="1" max="1" width="1.83203125" customWidth="1"/>
    <col min="2" max="13" width="4.83203125" customWidth="1"/>
  </cols>
  <sheetData>
    <row r="2" spans="2:12" ht="29" customHeight="1">
      <c r="B2" s="89"/>
      <c r="C2" s="89"/>
      <c r="D2" s="90" t="s">
        <v>10</v>
      </c>
      <c r="E2" s="90" t="s">
        <v>156</v>
      </c>
      <c r="F2" s="90">
        <v>19</v>
      </c>
      <c r="G2" s="90" t="s">
        <v>157</v>
      </c>
      <c r="H2" s="89"/>
      <c r="I2" s="89"/>
    </row>
    <row r="3" spans="2:12" ht="29" customHeight="1">
      <c r="B3" s="91"/>
      <c r="C3" s="91"/>
      <c r="D3" s="91"/>
      <c r="E3" s="91"/>
      <c r="F3" s="91"/>
      <c r="G3" s="91"/>
      <c r="H3" s="91"/>
      <c r="I3" s="91"/>
    </row>
    <row r="4" spans="2:12" ht="29" customHeight="1">
      <c r="B4" s="256">
        <f>IF(MOD(E4+D5,9)=0,9,MOD(E4+D5,9))</f>
        <v>1</v>
      </c>
      <c r="C4" s="92"/>
      <c r="D4" s="93">
        <f>IF(MOD(D2,9)=0,9,MOD(D2,9))</f>
        <v>1</v>
      </c>
      <c r="E4" s="94">
        <f>IF(MOD(E2,9)=0,9,MOD(E2,9))</f>
        <v>9</v>
      </c>
      <c r="F4" s="93">
        <f>IF(MOD(F2,9)=0,9,MOD(F2,9))</f>
        <v>1</v>
      </c>
      <c r="G4" s="95">
        <f>IF(MOD(G2,9)=0,9,MOD(G2,9))</f>
        <v>1</v>
      </c>
      <c r="H4" s="92"/>
      <c r="I4" s="256">
        <f>IF(MOD(F4+F5,9)=0,9,MOD(F4+F5,9))</f>
        <v>3</v>
      </c>
    </row>
    <row r="5" spans="2:12" ht="29" customHeight="1">
      <c r="B5" s="257"/>
      <c r="C5" s="92"/>
      <c r="D5" s="258">
        <f>IF(MOD(D4+E4,9)=0,9,MOD(D4+E4,9))</f>
        <v>1</v>
      </c>
      <c r="E5" s="259"/>
      <c r="F5" s="258">
        <f>IF(MOD(F4+G4,9)=0,9,MOD(F4+G4,9))</f>
        <v>2</v>
      </c>
      <c r="G5" s="259"/>
      <c r="H5" s="92"/>
      <c r="I5" s="257"/>
    </row>
    <row r="6" spans="2:12" ht="29" customHeight="1">
      <c r="B6" s="256">
        <f>IF(MOD(D4+D5,9)=0,9,MOD(D4+D5,9))</f>
        <v>2</v>
      </c>
      <c r="C6" s="92"/>
      <c r="D6" s="92"/>
      <c r="E6" s="260">
        <f>IF(MOD(D5+F5,9)=0,9,MOD(D5+F5,9))</f>
        <v>3</v>
      </c>
      <c r="F6" s="260"/>
      <c r="G6" s="92"/>
      <c r="H6" s="92"/>
      <c r="I6" s="256">
        <f>IF(MOD(G4+F5,9)=0,9,MOD(G4+F5,9))</f>
        <v>3</v>
      </c>
    </row>
    <row r="7" spans="2:12" ht="29" customHeight="1">
      <c r="B7" s="257"/>
      <c r="C7" s="92"/>
      <c r="D7" s="92"/>
      <c r="E7" s="261"/>
      <c r="F7" s="261"/>
      <c r="G7" s="92"/>
      <c r="H7" s="92"/>
      <c r="I7" s="257"/>
    </row>
    <row r="8" spans="2:12" ht="29" customHeight="1">
      <c r="B8" s="256">
        <f>IF(MOD(B4+B6,9)=0,9,MOD(B4+B6,9))</f>
        <v>3</v>
      </c>
      <c r="C8" s="92"/>
      <c r="D8" s="258">
        <f>IF(MOD(F5+E6,9)=0,9,MOD(F5+E6,9))</f>
        <v>5</v>
      </c>
      <c r="E8" s="259"/>
      <c r="F8" s="258">
        <f>IF(MOD(D5+E6,9)=0,9,MOD(D5+E6,9))</f>
        <v>4</v>
      </c>
      <c r="G8" s="259"/>
      <c r="H8" s="92"/>
      <c r="I8" s="256">
        <f>IF(MOD(I4+I6,9)=0,9,MOD(I4+I6,9))</f>
        <v>6</v>
      </c>
    </row>
    <row r="9" spans="2:12" ht="29" customHeight="1">
      <c r="B9" s="257"/>
      <c r="C9" s="92"/>
      <c r="D9" s="92"/>
      <c r="E9" s="264">
        <f>IF(MOD(D8+F8,9)=0,9,MOD(D8+F8,9))</f>
        <v>9</v>
      </c>
      <c r="F9" s="264"/>
      <c r="G9" s="92"/>
      <c r="H9" s="92"/>
      <c r="I9" s="257"/>
    </row>
    <row r="12" spans="2:12" s="96" customFormat="1">
      <c r="B12" s="96" t="s">
        <v>25</v>
      </c>
    </row>
    <row r="13" spans="2:12" ht="17" thickBot="1"/>
    <row r="14" spans="2:12" ht="17" thickBot="1">
      <c r="B14" s="39" t="s">
        <v>27</v>
      </c>
      <c r="C14" s="265" t="e">
        <f>IF(D4=1,#REF!,IF(D4=2,#REF!,IF(D4=3,#REF!,IF(D4=4,#REF!,IF(D4=5,#REF!,IF(D4=6,#REF!,IF(D4=7,#REF!,IF(D4=8,#REF!,IF(D4=9,#REF!,"")))))))))</f>
        <v>#REF!</v>
      </c>
      <c r="D14" s="262"/>
      <c r="E14" s="262"/>
      <c r="F14" s="262"/>
      <c r="G14" s="97" t="s">
        <v>26</v>
      </c>
      <c r="H14" s="262" t="e">
        <f>IF(E4=1,#REF!,IF(E4=2,#REF!,IF(E4=3,#REF!,IF(E4=4,#REF!,IF(E4=5,#REF!,IF(E4=6,#REF!,IF(E4=7,#REF!,IF(E4=8,#REF!,IF(E4=9,#REF!,"")))))))))</f>
        <v>#REF!</v>
      </c>
      <c r="I14" s="262"/>
      <c r="J14" s="262"/>
      <c r="K14" s="263"/>
      <c r="L14" s="99"/>
    </row>
    <row r="15" spans="2:12" ht="17" thickBot="1">
      <c r="B15" s="100" t="s">
        <v>28</v>
      </c>
      <c r="C15" s="266" t="e">
        <f>IF(F4=1,#REF!,IF(F4=2,#REF!,IF(F4=3,#REF!,IF(F4=4,#REF!,IF(F4=5,#REF!,IF(F4=6,#REF!,IF(F4=7,#REF!,IF(F4=8,#REF!,IF(F4=9,#REF!,"")))))))))</f>
        <v>#REF!</v>
      </c>
      <c r="D15" s="267"/>
      <c r="E15" s="267"/>
      <c r="F15" s="267"/>
      <c r="G15" s="9" t="s">
        <v>26</v>
      </c>
      <c r="H15" s="262" t="e">
        <f>IF(G4=1,#REF!,IF(G4=2,#REF!,IF(G4=3,#REF!,IF(G4=4,#REF!,IF(G4=5,#REF!,IF(G4=6,#REF!,IF(G4=7,#REF!,IF(G4=8,#REF!,IF(G4=9,#REF!,"")))))))))</f>
        <v>#REF!</v>
      </c>
      <c r="I15" s="262"/>
      <c r="J15" s="262"/>
      <c r="K15" s="263"/>
      <c r="L15" s="99"/>
    </row>
    <row r="16" spans="2:12" ht="17" thickBot="1">
      <c r="B16" s="39" t="s">
        <v>24</v>
      </c>
      <c r="C16" s="265" t="e">
        <f>IF(D5=1,#REF!,IF(D5=2,#REF!,IF(D5=3,#REF!,IF(D5=4,#REF!,IF(D5=5,#REF!,IF(D5=6,#REF!,IF(D5=7,#REF!,IF(D5=8,#REF!,IF(D5=9,#REF!,"")))))))))</f>
        <v>#REF!</v>
      </c>
      <c r="D16" s="262"/>
      <c r="E16" s="262"/>
      <c r="F16" s="262"/>
      <c r="G16" s="97" t="s">
        <v>26</v>
      </c>
      <c r="H16" s="262" t="e">
        <f>IF(F5=1,#REF!,IF(F5=2,#REF!,IF(F5=3,#REF!,IF(F5=4,#REF!,IF(F5=5,#REF!,IF(F5=6,#REF!,IF(F5=7,#REF!,IF(F5=8,#REF!,IF(F5=9,#REF!,"")))))))))</f>
        <v>#REF!</v>
      </c>
      <c r="I16" s="262"/>
      <c r="J16" s="262"/>
      <c r="K16" s="263"/>
      <c r="L16" s="99"/>
    </row>
    <row r="17" spans="2:19" ht="17" thickBot="1">
      <c r="B17" s="100" t="s">
        <v>29</v>
      </c>
      <c r="C17" s="266" t="e">
        <f>IF(B8=1,#REF!,IF(B8=2,#REF!,IF(B8=3,#REF!,IF(B8=4,#REF!,IF(B8=5,#REF!,IF(B8=6,#REF!,IF(B8=7,#REF!,IF(B8=8,#REF!,IF(B8=9,#REF!,"")))))))))</f>
        <v>#REF!</v>
      </c>
      <c r="D17" s="267"/>
      <c r="E17" s="267"/>
      <c r="F17" s="267"/>
      <c r="G17" s="9" t="s">
        <v>26</v>
      </c>
      <c r="H17" s="262" t="e">
        <f>IF(E9=1,#REF!,IF(E9=2,#REF!,IF(E9=3,#REF!,IF(E9=4,#REF!,IF(E9=5,#REF!,IF(E9=6,#REF!,IF(E9=7,#REF!,IF(E9=8,#REF!,IF(E9=9,#REF!,"")))))))))</f>
        <v>#REF!</v>
      </c>
      <c r="I17" s="262"/>
      <c r="J17" s="262"/>
      <c r="K17" s="263"/>
      <c r="L17" s="99"/>
    </row>
    <row r="18" spans="2:19" ht="17" thickBot="1">
      <c r="B18" s="39" t="s">
        <v>30</v>
      </c>
      <c r="C18" s="265" t="e">
        <f>IF(I8=1,#REF!,IF(I8=2,#REF!,IF(I8=3,#REF!,IF(I8=4,#REF!,IF(I8=5,#REF!,IF(I8=6,#REF!,IF(I8=7,#REF!,IF(I8=8,#REF!,IF(I8=9,#REF!,"")))))))))</f>
        <v>#REF!</v>
      </c>
      <c r="D18" s="262"/>
      <c r="E18" s="262"/>
      <c r="F18" s="262"/>
      <c r="G18" s="97" t="s">
        <v>26</v>
      </c>
      <c r="H18" s="262" t="e">
        <f>IF(E9=1,#REF!,IF(E9=2,#REF!,IF(E9=3,#REF!,IF(E9=4,#REF!,IF(E9=5,#REF!,IF(E9=6,#REF!,IF(E9=7,#REF!,IF(E9=8,#REF!,IF(E9=9,#REF!,"")))))))))</f>
        <v>#REF!</v>
      </c>
      <c r="I18" s="262"/>
      <c r="J18" s="262"/>
      <c r="K18" s="263"/>
      <c r="L18" s="99"/>
    </row>
    <row r="19" spans="2:19" ht="17" thickBot="1">
      <c r="B19" s="100" t="s">
        <v>31</v>
      </c>
      <c r="C19" s="266" t="e">
        <f>IF(D8=1,#REF!,IF(D8=2,#REF!,IF(D8=3,#REF!,IF(D8=4,#REF!,IF(D8=5,#REF!,IF(D8=6,#REF!,IF(D8=7,#REF!,IF(D8=8,#REF!,IF(D8=9,#REF!,"")))))))))</f>
        <v>#REF!</v>
      </c>
      <c r="D19" s="267"/>
      <c r="E19" s="267"/>
      <c r="F19" s="267"/>
      <c r="G19" s="9" t="s">
        <v>26</v>
      </c>
      <c r="H19" s="262" t="e">
        <f>IF(F8=1,#REF!,IF(F8=2,#REF!,IF(F8=3,#REF!,IF(F8=4,#REF!,IF(F8=5,#REF!,IF(F8=6,#REF!,IF(F8=7,#REF!,IF(F8=8,#REF!,IF(F8=9,#REF!,"")))))))))</f>
        <v>#REF!</v>
      </c>
      <c r="I19" s="262"/>
      <c r="J19" s="262"/>
      <c r="K19" s="263"/>
      <c r="L19" s="99"/>
    </row>
    <row r="20" spans="2:19" ht="17" thickBot="1">
      <c r="B20" s="39" t="s">
        <v>32</v>
      </c>
      <c r="C20" s="265" t="e">
        <f>IF(G4=1,#REF!,IF(G4=2,#REF!,IF(G4=3,#REF!,IF(G4=4,#REF!,IF(G4=5,#REF!,IF(G4=6,#REF!,IF(G4=7,#REF!,IF(G4=8,#REF!,IF(G4=9,#REF!,"")))))))))</f>
        <v>#REF!</v>
      </c>
      <c r="D20" s="262"/>
      <c r="E20" s="262"/>
      <c r="F20" s="262"/>
      <c r="G20" s="97" t="s">
        <v>26</v>
      </c>
      <c r="H20" s="262" t="e">
        <f>IF(F5=1,#REF!,IF(F5=2,#REF!,IF(F5=3,#REF!,IF(F5=4,#REF!,IF(F5=5,#REF!,IF(F5=6,#REF!,IF(F5=7,#REF!,IF(F5=8,#REF!,IF(F5=9,#REF!,"")))))))))</f>
        <v>#REF!</v>
      </c>
      <c r="I20" s="262"/>
      <c r="J20" s="262"/>
      <c r="K20" s="263"/>
      <c r="L20" s="99"/>
    </row>
    <row r="21" spans="2:19" ht="17" thickBot="1">
      <c r="B21" s="100" t="s">
        <v>33</v>
      </c>
      <c r="C21" s="266" t="e">
        <f>IF(F5=1,#REF!,IF(F5=2,#REF!,IF(F5=3,#REF!,IF(F5=4,#REF!,IF(F5=5,#REF!,IF(F5=6,#REF!,IF(F5=7,#REF!,IF(F5=8,#REF!,IF(F5=9,#REF!,"")))))))))</f>
        <v>#REF!</v>
      </c>
      <c r="D21" s="267"/>
      <c r="E21" s="267"/>
      <c r="F21" s="267"/>
      <c r="G21" s="9" t="s">
        <v>26</v>
      </c>
      <c r="H21" s="262" t="e">
        <f>IF(E6=1,#REF!,IF(E6=2,#REF!,IF(E6=3,#REF!,IF(E6=4,#REF!,IF(E6=5,#REF!,IF(E6=6,#REF!,IF(E6=7,#REF!,IF(E6=8,#REF!,IF(E6=9,#REF!,"")))))))))</f>
        <v>#REF!</v>
      </c>
      <c r="I21" s="262"/>
      <c r="J21" s="262"/>
      <c r="K21" s="263"/>
      <c r="L21" s="99"/>
    </row>
    <row r="22" spans="2:19" ht="17" thickBot="1">
      <c r="B22" s="39" t="s">
        <v>34</v>
      </c>
      <c r="C22" s="265" t="e">
        <f>IF(E6=1,#REF!,IF(E6=2,#REF!,IF(E6=3,#REF!,IF(E6=4,#REF!,IF(E6=5,#REF!,IF(E6=6,#REF!,IF(E6=7,#REF!,IF(E6=8,#REF!,IF(E6=9,#REF!,"")))))))))</f>
        <v>#REF!</v>
      </c>
      <c r="D22" s="262"/>
      <c r="E22" s="262"/>
      <c r="F22" s="262"/>
      <c r="G22" s="97" t="s">
        <v>26</v>
      </c>
      <c r="H22" s="262" t="e">
        <f>IF(D8=1,#REF!,IF(D8=2,#REF!,IF(D8=3,#REF!,IF(D8=4,#REF!,IF(D8=5,#REF!,IF(D8=6,#REF!,IF(D8=7,#REF!,IF(D8=8,#REF!,IF(D8=9,#REF!,"")))))))))</f>
        <v>#REF!</v>
      </c>
      <c r="I22" s="262"/>
      <c r="J22" s="262"/>
      <c r="K22" s="263"/>
      <c r="L22" s="99"/>
    </row>
    <row r="25" spans="2:19">
      <c r="B25" s="101" t="s">
        <v>35</v>
      </c>
    </row>
    <row r="26" spans="2:19" ht="17" thickBot="1"/>
    <row r="27" spans="2:19" ht="17" thickBot="1">
      <c r="B27" s="104" t="s">
        <v>151</v>
      </c>
      <c r="C27" s="105"/>
      <c r="D27" s="83"/>
      <c r="E27" s="105"/>
      <c r="F27" s="105"/>
      <c r="G27" s="105"/>
      <c r="H27" s="106"/>
      <c r="I27" s="36">
        <f>IF(MOD(E4+F4,9)=0,9,MOD(E4+F4,9))</f>
        <v>1</v>
      </c>
      <c r="J27" s="280" t="e">
        <f>IF(I27=1,#REF!,IF(I27=2,#REF!,IF(I27=3,#REF!,IF(I27=4,#REF!,IF(I27=5,#REF!,IF(I27=6,#REF!,IF(I27=7,#REF!,IF(I27=8,#REF!,IF(I27=9,#REF!,"")))))))))</f>
        <v>#REF!</v>
      </c>
      <c r="K27" s="281"/>
      <c r="L27" s="281"/>
      <c r="M27" s="282"/>
      <c r="N27" s="268" t="e">
        <f>IF(I27=1,#REF!,IF(I27=2,#REF!,IF(I27=3,#REF!,IF(I27=4,#REF!,IF(I27=5,#REF!,IF(I27=6,#REF!,IF(I27=7,#REF!,IF(I27=8,#REF!,IF(I27=9,#REF!,"")))))))))</f>
        <v>#REF!</v>
      </c>
      <c r="O27" s="269"/>
      <c r="P27" s="269"/>
      <c r="Q27" s="269"/>
      <c r="R27" s="269"/>
      <c r="S27" s="270"/>
    </row>
    <row r="28" spans="2:19" ht="17" thickBot="1">
      <c r="B28" s="107" t="s">
        <v>152</v>
      </c>
      <c r="C28" s="108"/>
      <c r="D28" s="102"/>
      <c r="E28" s="108"/>
      <c r="F28" s="108"/>
      <c r="G28" s="108"/>
      <c r="H28" s="109"/>
      <c r="I28" s="103">
        <f>IF(MOD(D4+E4+D5,9)=0,9,MOD(D4+E4+D5,9))</f>
        <v>2</v>
      </c>
      <c r="J28" s="280" t="e">
        <f>IF(I28=1,#REF!,IF(I28=2,#REF!,IF(I28=3,#REF!,IF(I28=4,#REF!,IF(I28=5,#REF!,IF(I28=6,#REF!,IF(I28=7,#REF!,IF(I28=8,#REF!,IF(I28=9,#REF!,"")))))))))</f>
        <v>#REF!</v>
      </c>
      <c r="K28" s="281"/>
      <c r="L28" s="281"/>
      <c r="M28" s="282"/>
      <c r="N28" s="271" t="e">
        <f>IF(I28=1,#REF!,IF(I28=2,#REF!,IF(I28=3,#REF!,IF(I28=4,#REF!,IF(I28=5,#REF!,IF(I28=6,#REF!,IF(I28=7,#REF!,IF(I28=8,#REF!,IF(I28=9,#REF!,"")))))))))</f>
        <v>#REF!</v>
      </c>
      <c r="O28" s="272"/>
      <c r="P28" s="272"/>
      <c r="Q28" s="272"/>
      <c r="R28" s="272"/>
      <c r="S28" s="273"/>
    </row>
    <row r="29" spans="2:19" ht="17" thickBot="1">
      <c r="B29" s="104" t="s">
        <v>153</v>
      </c>
      <c r="C29" s="105"/>
      <c r="D29" s="83"/>
      <c r="E29" s="105"/>
      <c r="F29" s="105"/>
      <c r="G29" s="105"/>
      <c r="H29" s="106"/>
      <c r="I29" s="36">
        <f>IF(MOD(F4+G4+F5,9)=0,9,MOD(F4+G4+F5,9))</f>
        <v>4</v>
      </c>
      <c r="J29" s="280" t="e">
        <f>IF(I29=1,#REF!,IF(I29=2,#REF!,IF(I29=3,#REF!,IF(I29=4,#REF!,IF(I29=5,#REF!,IF(I29=6,#REF!,IF(I29=7,#REF!,IF(I29=8,#REF!,IF(I29=9,#REF!,"")))))))))</f>
        <v>#REF!</v>
      </c>
      <c r="K29" s="281"/>
      <c r="L29" s="281"/>
      <c r="M29" s="282"/>
      <c r="N29" s="274" t="e">
        <f>IF(I29=1,#REF!,IF(I29=2,#REF!,IF(I29=3,#REF!,IF(I29=4,#REF!,IF(I29=5,#REF!,IF(I29=6,#REF!,IF(I29=7,#REF!,IF(I29=8,#REF!,IF(I29=9,#REF!,"")))))))))</f>
        <v>#REF!</v>
      </c>
      <c r="O29" s="275"/>
      <c r="P29" s="275"/>
      <c r="Q29" s="275"/>
      <c r="R29" s="275"/>
      <c r="S29" s="276"/>
    </row>
    <row r="30" spans="2:19" ht="17" thickBot="1">
      <c r="B30" s="110" t="s">
        <v>154</v>
      </c>
      <c r="C30" s="111"/>
      <c r="D30" s="102"/>
      <c r="E30" s="108"/>
      <c r="F30" s="108"/>
      <c r="G30" s="108"/>
      <c r="H30" s="109"/>
      <c r="I30" s="103">
        <f>IF(MOD(D5+F5+E6,9)=0,9,MOD(D5+F5+E6,9))</f>
        <v>6</v>
      </c>
      <c r="J30" s="280" t="e">
        <f>IF(I30=1,#REF!,IF(I30=2,#REF!,IF(I30=3,#REF!,IF(I30=4,#REF!,IF(I30=5,#REF!,IF(I30=6,#REF!,IF(I30=7,#REF!,IF(I30=8,#REF!,IF(I30=9,#REF!,"")))))))))</f>
        <v>#REF!</v>
      </c>
      <c r="K30" s="281"/>
      <c r="L30" s="281"/>
      <c r="M30" s="282"/>
      <c r="N30" s="271" t="e">
        <f>IF(I30=1,#REF!,IF(I30=2,#REF!,IF(I30=3,#REF!,IF(I30=4,#REF!,IF(I30=5,#REF!,IF(I30=6,#REF!,IF(I30=7,#REF!,IF(I30=8,#REF!,IF(I30=9,#REF!,"")))))))))</f>
        <v>#REF!</v>
      </c>
      <c r="O30" s="272"/>
      <c r="P30" s="272"/>
      <c r="Q30" s="272"/>
      <c r="R30" s="272"/>
      <c r="S30" s="273"/>
    </row>
    <row r="31" spans="2:19" ht="17" thickBot="1">
      <c r="B31" s="112" t="s">
        <v>155</v>
      </c>
      <c r="C31" s="113"/>
      <c r="D31" s="83"/>
      <c r="E31" s="105"/>
      <c r="F31" s="105"/>
      <c r="G31" s="105"/>
      <c r="H31" s="106"/>
      <c r="I31" s="36">
        <f>IF(MOD(D4+G4+E6,9)=0,9,MOD(D4+G4+E6,9))</f>
        <v>5</v>
      </c>
      <c r="J31" s="265" t="e">
        <f>IF(I31=1,#REF!,IF(I31=2,#REF!,IF(I31=3,#REF!,IF(I31=4,#REF!,IF(I31=5,#REF!,IF(I31=6,#REF!,IF(I31=7,#REF!,IF(I31=8,#REF!,IF(I31=9,#REF!,"")))))))))</f>
        <v>#REF!</v>
      </c>
      <c r="K31" s="262"/>
      <c r="L31" s="262"/>
      <c r="M31" s="263"/>
      <c r="N31" s="277" t="e">
        <f>IF(I31=1,#REF!,IF(I31=2,#REF!,IF(I31=3,#REF!,IF(I31=4,#REF!,IF(I31=5,#REF!,IF(I31=6,#REF!,IF(I31=7,#REF!,IF(I31=8,#REF!,IF(I31=9,#REF!,"")))))))))</f>
        <v>#REF!</v>
      </c>
      <c r="O31" s="278"/>
      <c r="P31" s="278"/>
      <c r="Q31" s="278"/>
      <c r="R31" s="278"/>
      <c r="S31" s="279"/>
    </row>
  </sheetData>
  <mergeCells count="40">
    <mergeCell ref="J27:M27"/>
    <mergeCell ref="J28:M28"/>
    <mergeCell ref="J29:M29"/>
    <mergeCell ref="J30:M30"/>
    <mergeCell ref="J31:M31"/>
    <mergeCell ref="N27:S27"/>
    <mergeCell ref="N28:S28"/>
    <mergeCell ref="N29:S29"/>
    <mergeCell ref="N30:S30"/>
    <mergeCell ref="N31:S31"/>
    <mergeCell ref="H21:K21"/>
    <mergeCell ref="H22:K22"/>
    <mergeCell ref="C21:F21"/>
    <mergeCell ref="C22:F22"/>
    <mergeCell ref="H14:K14"/>
    <mergeCell ref="H15:K15"/>
    <mergeCell ref="H16:K16"/>
    <mergeCell ref="H18:K18"/>
    <mergeCell ref="H19:K19"/>
    <mergeCell ref="H20:K20"/>
    <mergeCell ref="C18:F18"/>
    <mergeCell ref="C19:F19"/>
    <mergeCell ref="C20:F20"/>
    <mergeCell ref="C15:F15"/>
    <mergeCell ref="C16:F16"/>
    <mergeCell ref="C17:F17"/>
    <mergeCell ref="H17:K17"/>
    <mergeCell ref="B8:B9"/>
    <mergeCell ref="D8:E8"/>
    <mergeCell ref="F8:G8"/>
    <mergeCell ref="I8:I9"/>
    <mergeCell ref="E9:F9"/>
    <mergeCell ref="C14:F14"/>
    <mergeCell ref="B4:B5"/>
    <mergeCell ref="I4:I5"/>
    <mergeCell ref="D5:E5"/>
    <mergeCell ref="F5:G5"/>
    <mergeCell ref="B6:B7"/>
    <mergeCell ref="E6:F7"/>
    <mergeCell ref="I6:I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ACD25-3BD5-5A40-8746-223F1BD2FC97}">
  <sheetPr codeName="Feuil7"/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77BC9-8A6B-9348-839F-32CEF363ED6B}">
  <sheetPr codeName="Feuil8"/>
  <dimension ref="B3:U47"/>
  <sheetViews>
    <sheetView workbookViewId="0">
      <selection activeCell="J16" sqref="J16"/>
    </sheetView>
  </sheetViews>
  <sheetFormatPr baseColWidth="10" defaultRowHeight="16"/>
  <cols>
    <col min="1" max="1" width="17" customWidth="1"/>
    <col min="2" max="10" width="2.83203125" customWidth="1"/>
    <col min="11" max="11" width="4.83203125" customWidth="1"/>
    <col min="12" max="14" width="7.33203125" customWidth="1"/>
    <col min="16" max="18" width="7" customWidth="1"/>
  </cols>
  <sheetData>
    <row r="3" spans="2:18" ht="17" thickBot="1">
      <c r="B3" s="1"/>
      <c r="C3" s="1"/>
      <c r="D3" s="2" t="s">
        <v>10</v>
      </c>
      <c r="E3" s="2" t="s">
        <v>156</v>
      </c>
      <c r="F3" s="2">
        <v>19</v>
      </c>
      <c r="G3" s="2" t="s">
        <v>157</v>
      </c>
      <c r="H3" s="1"/>
      <c r="I3" s="1"/>
    </row>
    <row r="4" spans="2:18">
      <c r="B4" s="3"/>
      <c r="C4" s="3"/>
      <c r="D4" s="3"/>
      <c r="E4" s="3"/>
      <c r="F4" s="3"/>
      <c r="G4" s="3"/>
      <c r="H4" s="3"/>
      <c r="I4" s="3"/>
      <c r="K4" s="9"/>
      <c r="L4" s="12" t="s">
        <v>0</v>
      </c>
      <c r="M4" s="18" t="s">
        <v>1</v>
      </c>
      <c r="N4" s="13" t="s">
        <v>2</v>
      </c>
      <c r="P4" s="21" t="s">
        <v>0</v>
      </c>
      <c r="Q4" s="27" t="s">
        <v>1</v>
      </c>
      <c r="R4" s="22" t="s">
        <v>2</v>
      </c>
    </row>
    <row r="5" spans="2:18" ht="17" thickBot="1">
      <c r="B5" s="283">
        <f>IF(MOD(E5+D6,9)=0,9,MOD(E5+D6,9))</f>
        <v>1</v>
      </c>
      <c r="C5" s="5"/>
      <c r="D5" s="6">
        <f>IF(MOD(D3,9)=0,9,MOD(D3,9))</f>
        <v>1</v>
      </c>
      <c r="E5" s="7">
        <f>IF(MOD(E3,9)=0,9,MOD(E3,9))</f>
        <v>9</v>
      </c>
      <c r="F5" s="6">
        <f>IF(MOD(F3,9)=0,9,MOD(F3,9))</f>
        <v>1</v>
      </c>
      <c r="G5" s="10">
        <f>IF(MOD(G3,9)=0,9,MOD(G3,9))</f>
        <v>1</v>
      </c>
      <c r="H5" s="5"/>
      <c r="I5" s="283">
        <f>IF(MOD(F5+F6,9)=0,9,MOD(F5+F6,9))</f>
        <v>3</v>
      </c>
      <c r="K5" s="9"/>
      <c r="L5" s="14">
        <f>IF(MOD(G5+F6+E7,9)=0,9,MOD(G5+F6+E7,9))</f>
        <v>6</v>
      </c>
      <c r="M5" s="19">
        <f>IF(MOD(D6+F6+E7,9)=0,9,MOD(D6+F6+E7,9))</f>
        <v>6</v>
      </c>
      <c r="N5" s="15">
        <f>IF(MOD(D5+D6+E7,9)=0,9,MOD(D5+D6+E7,9))</f>
        <v>5</v>
      </c>
      <c r="P5" s="23">
        <f>IF(MOD(M7+L5,9)=0,9,MOD(M7+L5,9))</f>
        <v>9</v>
      </c>
      <c r="Q5" s="28">
        <f>IF(MOD(M7+M5,9)=0,9,MOD(M7+M5,9))</f>
        <v>9</v>
      </c>
      <c r="R5" s="24">
        <f>IF(MOD(M7+N5,9)=0,9,MOD(M7+N5,9))</f>
        <v>8</v>
      </c>
    </row>
    <row r="6" spans="2:18">
      <c r="B6" s="284"/>
      <c r="C6" s="5"/>
      <c r="D6" s="287">
        <f>IF(MOD(D5+E5,9)=0,9,MOD(D5+E5,9))</f>
        <v>1</v>
      </c>
      <c r="E6" s="288"/>
      <c r="F6" s="287">
        <f>IF(MOD(F5+G5,9)=0,9,MOD(F5+G5,9))</f>
        <v>2</v>
      </c>
      <c r="G6" s="288"/>
      <c r="H6" s="5"/>
      <c r="I6" s="284"/>
      <c r="J6" s="8"/>
      <c r="K6" s="9"/>
      <c r="L6" s="12" t="s">
        <v>3</v>
      </c>
      <c r="M6" s="18" t="s">
        <v>8</v>
      </c>
      <c r="N6" s="13" t="s">
        <v>4</v>
      </c>
      <c r="P6" s="21" t="s">
        <v>3</v>
      </c>
      <c r="Q6" s="27"/>
      <c r="R6" s="22" t="s">
        <v>4</v>
      </c>
    </row>
    <row r="7" spans="2:18" ht="17" thickBot="1">
      <c r="B7" s="283">
        <f>IF(MOD(D5+D6,9)=0,9,MOD(D5+D6,9))</f>
        <v>2</v>
      </c>
      <c r="C7" s="5"/>
      <c r="D7" s="5"/>
      <c r="E7" s="285">
        <f>IF(MOD(D6+F6,9)=0,9,MOD(D6+F6,9))</f>
        <v>3</v>
      </c>
      <c r="F7" s="285"/>
      <c r="G7" s="5"/>
      <c r="H7" s="5"/>
      <c r="I7" s="283">
        <f>IF(MOD(G5+F6,9)=0,9,MOD(G5+F6,9))</f>
        <v>3</v>
      </c>
      <c r="J7" s="8"/>
      <c r="K7" s="9"/>
      <c r="L7" s="16">
        <f>IF(MOD(F5+G5+F6+G5+F6+E7,9)=0,9,MOD(F5+G5+F6+G5+F6+E7,9))</f>
        <v>1</v>
      </c>
      <c r="M7" s="20">
        <f>IF(MOD(E5+F5+G5+D6,9)=0,9,MOD(E5+F5+G5+D6,9))</f>
        <v>3</v>
      </c>
      <c r="N7" s="17">
        <f>IF(MOD(D5+E5+D6+D5+D6+E7,9)=0,9,MOD(D5+E5+D6+D5+D6+E7,9))</f>
        <v>7</v>
      </c>
      <c r="P7" s="26">
        <f>IF(MOD(M7+L7,9)=0,9,MOD(M7+L7,9))</f>
        <v>4</v>
      </c>
      <c r="Q7" s="29"/>
      <c r="R7" s="25">
        <f>IF(MOD(M7+N7,9)=0,9,MOD(M7+N7,9))</f>
        <v>1</v>
      </c>
    </row>
    <row r="8" spans="2:18">
      <c r="B8" s="284"/>
      <c r="C8" s="5"/>
      <c r="D8" s="5"/>
      <c r="E8" s="286"/>
      <c r="F8" s="286"/>
      <c r="G8" s="5"/>
      <c r="H8" s="5"/>
      <c r="I8" s="284"/>
      <c r="J8" s="8"/>
      <c r="K8" s="9"/>
      <c r="L8" s="14" t="s">
        <v>5</v>
      </c>
      <c r="M8" s="19" t="s">
        <v>6</v>
      </c>
      <c r="N8" s="15" t="s">
        <v>7</v>
      </c>
      <c r="P8" s="23" t="s">
        <v>5</v>
      </c>
      <c r="Q8" s="28" t="s">
        <v>6</v>
      </c>
      <c r="R8" s="24" t="s">
        <v>7</v>
      </c>
    </row>
    <row r="9" spans="2:18" ht="17" thickBot="1">
      <c r="B9" s="283">
        <f>IF(MOD(B5+B7,9)=0,9,MOD(B5+B7,9))</f>
        <v>3</v>
      </c>
      <c r="C9" s="5"/>
      <c r="D9" s="287">
        <f>IF(MOD(F6+E7,9)=0,9,MOD(F6+E7,9))</f>
        <v>5</v>
      </c>
      <c r="E9" s="288"/>
      <c r="F9" s="287">
        <f>IF(MOD(D6+E7,9)=0,9,MOD(D6+E7,9))</f>
        <v>4</v>
      </c>
      <c r="G9" s="288"/>
      <c r="H9" s="5"/>
      <c r="I9" s="283">
        <f>IF(MOD(I5+I7,9)=0,9,MOD(I5+I7,9))</f>
        <v>6</v>
      </c>
      <c r="J9" s="8"/>
      <c r="K9" s="4"/>
      <c r="L9" s="16">
        <f>IF(MOD(F5+G5+F6,9)=0,9,MOD(F5+G5+F6,9))</f>
        <v>4</v>
      </c>
      <c r="M9" s="20">
        <f>IF(MOD(E5+F5,9)=0,9,MOD(E5+F5,9))</f>
        <v>1</v>
      </c>
      <c r="N9" s="17">
        <f>IF(MOD(D5+E5+D6,9)=0,9,MOD(D5+E5+D6,9))</f>
        <v>2</v>
      </c>
      <c r="P9" s="26">
        <f>IF(MOD(M7+L9,9)=0,9,MOD(M7+L9,9))</f>
        <v>7</v>
      </c>
      <c r="Q9" s="29">
        <f>IF(MOD(M7+M9,9)=0,9,MOD(M7+M9,9))</f>
        <v>4</v>
      </c>
      <c r="R9" s="25">
        <f>IF(MOD(M7+N9,9)=0,9,MOD(M7+N9,9))</f>
        <v>5</v>
      </c>
    </row>
    <row r="10" spans="2:18">
      <c r="B10" s="284"/>
      <c r="C10" s="5"/>
      <c r="D10" s="5"/>
      <c r="E10" s="289">
        <f>IF(MOD(D9+F9,9)=0,9,MOD(D9+F9,9))</f>
        <v>9</v>
      </c>
      <c r="F10" s="289"/>
      <c r="G10" s="5"/>
      <c r="H10" s="5"/>
      <c r="I10" s="284"/>
      <c r="J10" s="8"/>
      <c r="K10" s="4"/>
    </row>
    <row r="11" spans="2:18">
      <c r="J11" s="8"/>
      <c r="K11" s="4"/>
    </row>
    <row r="14" spans="2:18">
      <c r="B14" s="11"/>
      <c r="C14" s="11"/>
      <c r="D14" s="11"/>
      <c r="E14" s="11"/>
      <c r="F14" s="11"/>
      <c r="G14" s="11"/>
      <c r="H14" s="11"/>
    </row>
    <row r="15" spans="2:18">
      <c r="C15" s="11"/>
      <c r="D15" s="11"/>
      <c r="E15" s="11"/>
      <c r="F15" s="11"/>
      <c r="G15" s="11"/>
      <c r="J15" s="11"/>
      <c r="K15" s="11"/>
    </row>
    <row r="16" spans="2:18">
      <c r="B16" s="11"/>
      <c r="C16" s="11"/>
      <c r="D16" s="11"/>
      <c r="E16" s="11"/>
      <c r="F16" s="11"/>
      <c r="G16" s="11"/>
      <c r="H16" s="11"/>
      <c r="J16" s="11"/>
      <c r="K16" s="11"/>
    </row>
    <row r="17" spans="2:21">
      <c r="B17" s="11"/>
      <c r="C17" s="11"/>
      <c r="D17" s="11"/>
      <c r="E17" s="11"/>
      <c r="F17" s="11"/>
      <c r="G17" s="11"/>
      <c r="H17" s="11"/>
      <c r="J17" s="11"/>
      <c r="K17" s="11"/>
    </row>
    <row r="18" spans="2:21">
      <c r="B18" s="11"/>
      <c r="C18" s="11"/>
      <c r="D18" s="11"/>
      <c r="E18" s="11"/>
      <c r="F18" s="11"/>
      <c r="G18" s="11"/>
      <c r="H18" s="11"/>
      <c r="J18" s="11"/>
      <c r="K18" s="11"/>
    </row>
    <row r="19" spans="2:21">
      <c r="B19" s="11"/>
      <c r="C19" s="11"/>
      <c r="D19" s="11"/>
      <c r="E19" s="11"/>
      <c r="F19" s="11"/>
      <c r="G19" s="11"/>
      <c r="H19" s="11"/>
      <c r="J19" s="11"/>
      <c r="K19" s="11"/>
      <c r="U19" s="11"/>
    </row>
    <row r="20" spans="2:21">
      <c r="B20" s="11"/>
      <c r="C20" s="11"/>
      <c r="D20" s="11"/>
      <c r="E20" s="11"/>
      <c r="F20" s="11"/>
      <c r="G20" s="11"/>
      <c r="H20" s="11"/>
      <c r="J20" s="11"/>
      <c r="K20" s="11"/>
    </row>
    <row r="21" spans="2:21">
      <c r="B21" s="11"/>
      <c r="C21" s="11"/>
      <c r="D21" s="11"/>
      <c r="E21" s="11"/>
      <c r="F21" s="11"/>
      <c r="G21" s="11"/>
      <c r="H21" s="11"/>
      <c r="J21" s="11"/>
      <c r="K21" s="11"/>
    </row>
    <row r="22" spans="2:21">
      <c r="B22" s="11"/>
      <c r="C22" s="11"/>
      <c r="D22" s="11"/>
      <c r="E22" s="11"/>
      <c r="F22" s="11"/>
      <c r="G22" s="11"/>
      <c r="H22" s="11"/>
      <c r="J22" s="11"/>
      <c r="K22" s="11"/>
    </row>
    <row r="23" spans="2:21">
      <c r="J23" s="11"/>
      <c r="K23" s="11"/>
    </row>
    <row r="26" spans="2:21">
      <c r="B26" s="11"/>
    </row>
    <row r="31" spans="2:21">
      <c r="U31" s="11"/>
    </row>
    <row r="38" spans="2:2">
      <c r="B38" s="11"/>
    </row>
    <row r="39" spans="2:2">
      <c r="B39" s="11"/>
    </row>
    <row r="40" spans="2:2">
      <c r="B40" s="11"/>
    </row>
    <row r="42" spans="2:2">
      <c r="B42" s="11"/>
    </row>
    <row r="43" spans="2:2">
      <c r="B43" s="11"/>
    </row>
    <row r="44" spans="2:2">
      <c r="B44" s="11"/>
    </row>
    <row r="45" spans="2:2">
      <c r="B45" s="11"/>
    </row>
    <row r="46" spans="2:2">
      <c r="B46" s="11"/>
    </row>
    <row r="47" spans="2:2">
      <c r="B47" s="11"/>
    </row>
  </sheetData>
  <mergeCells count="12">
    <mergeCell ref="E10:F10"/>
    <mergeCell ref="B9:B10"/>
    <mergeCell ref="D9:E9"/>
    <mergeCell ref="F9:G9"/>
    <mergeCell ref="I9:I10"/>
    <mergeCell ref="B7:B8"/>
    <mergeCell ref="E7:F8"/>
    <mergeCell ref="I7:I8"/>
    <mergeCell ref="B5:B6"/>
    <mergeCell ref="I5:I6"/>
    <mergeCell ref="D6:E6"/>
    <mergeCell ref="F6:G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D54A0-8243-A74B-AE16-1ECCDA854AEC}">
  <sheetPr codeName="Feuil2"/>
  <dimension ref="A1:Q35"/>
  <sheetViews>
    <sheetView workbookViewId="0">
      <selection activeCell="T38" sqref="T38"/>
    </sheetView>
  </sheetViews>
  <sheetFormatPr baseColWidth="10" defaultColWidth="8.83203125" defaultRowHeight="16"/>
  <cols>
    <col min="1" max="1" width="11.6640625" style="4" customWidth="1"/>
    <col min="2" max="2" width="8.33203125" bestFit="1" customWidth="1"/>
    <col min="3" max="3" width="10.5" customWidth="1"/>
    <col min="4" max="5" width="5.6640625" bestFit="1" customWidth="1"/>
    <col min="6" max="6" width="5.6640625" style="4" bestFit="1" customWidth="1"/>
    <col min="7" max="9" width="5.6640625" bestFit="1" customWidth="1"/>
    <col min="10" max="10" width="11.83203125" style="4" customWidth="1"/>
    <col min="11" max="11" width="19.1640625" style="11" bestFit="1" customWidth="1"/>
    <col min="12" max="12" width="16.6640625" style="4" bestFit="1" customWidth="1"/>
    <col min="13" max="14" width="2.33203125" style="4" customWidth="1"/>
    <col min="15" max="17" width="4.6640625" customWidth="1"/>
  </cols>
  <sheetData>
    <row r="1" spans="1:17" s="119" customFormat="1" ht="20" thickBot="1">
      <c r="A1" s="118" t="s">
        <v>36</v>
      </c>
      <c r="B1" s="119" t="s">
        <v>37</v>
      </c>
      <c r="C1" s="119" t="s">
        <v>38</v>
      </c>
      <c r="D1" s="118" t="s">
        <v>39</v>
      </c>
      <c r="E1" s="118" t="s">
        <v>40</v>
      </c>
      <c r="F1" s="118" t="s">
        <v>41</v>
      </c>
      <c r="G1" s="118" t="s">
        <v>42</v>
      </c>
      <c r="H1" s="118" t="s">
        <v>43</v>
      </c>
      <c r="I1" s="118" t="s">
        <v>44</v>
      </c>
      <c r="J1" s="118" t="s">
        <v>45</v>
      </c>
      <c r="K1" s="118" t="s">
        <v>46</v>
      </c>
      <c r="L1" s="118" t="s">
        <v>47</v>
      </c>
      <c r="M1" s="118"/>
      <c r="N1" s="118"/>
      <c r="O1" s="120" t="s">
        <v>48</v>
      </c>
      <c r="P1" s="120"/>
      <c r="Q1" s="120"/>
    </row>
    <row r="2" spans="1:17">
      <c r="A2" s="121" t="s">
        <v>49</v>
      </c>
      <c r="B2" s="122" t="s">
        <v>50</v>
      </c>
      <c r="C2" s="123">
        <v>1</v>
      </c>
      <c r="D2" s="124" t="s">
        <v>51</v>
      </c>
      <c r="E2" s="124" t="s">
        <v>52</v>
      </c>
      <c r="F2" s="124" t="s">
        <v>53</v>
      </c>
      <c r="G2" s="114">
        <v>9</v>
      </c>
      <c r="H2" s="114">
        <v>5</v>
      </c>
      <c r="I2" s="114">
        <v>1</v>
      </c>
      <c r="J2" s="114" t="s">
        <v>54</v>
      </c>
      <c r="K2" s="125" t="s">
        <v>55</v>
      </c>
      <c r="L2" s="126" t="s">
        <v>56</v>
      </c>
      <c r="M2" s="127"/>
      <c r="N2" s="127"/>
      <c r="O2" s="128" t="s">
        <v>57</v>
      </c>
      <c r="P2" s="128" t="s">
        <v>58</v>
      </c>
      <c r="Q2" s="128" t="s">
        <v>51</v>
      </c>
    </row>
    <row r="3" spans="1:17">
      <c r="A3" s="129" t="s">
        <v>49</v>
      </c>
      <c r="B3" s="82" t="s">
        <v>59</v>
      </c>
      <c r="C3" s="102">
        <v>2</v>
      </c>
      <c r="D3" s="130" t="s">
        <v>57</v>
      </c>
      <c r="E3" s="130" t="s">
        <v>52</v>
      </c>
      <c r="F3" s="130" t="s">
        <v>60</v>
      </c>
      <c r="G3" s="98">
        <v>7</v>
      </c>
      <c r="H3" s="98">
        <v>5</v>
      </c>
      <c r="I3" s="98">
        <v>3</v>
      </c>
      <c r="J3" s="98" t="s">
        <v>54</v>
      </c>
      <c r="K3" s="108" t="s">
        <v>61</v>
      </c>
      <c r="L3" s="103" t="s">
        <v>62</v>
      </c>
      <c r="M3" s="127"/>
      <c r="N3" s="127"/>
      <c r="O3" s="131" t="s">
        <v>63</v>
      </c>
      <c r="P3" s="131" t="s">
        <v>52</v>
      </c>
      <c r="Q3" s="131" t="s">
        <v>64</v>
      </c>
    </row>
    <row r="4" spans="1:17">
      <c r="A4" s="129" t="s">
        <v>49</v>
      </c>
      <c r="B4" s="82" t="s">
        <v>65</v>
      </c>
      <c r="C4" s="102">
        <v>3</v>
      </c>
      <c r="D4" s="130" t="s">
        <v>53</v>
      </c>
      <c r="E4" s="130" t="s">
        <v>66</v>
      </c>
      <c r="F4" s="130" t="s">
        <v>60</v>
      </c>
      <c r="G4" s="98">
        <v>1</v>
      </c>
      <c r="H4" s="98">
        <v>2</v>
      </c>
      <c r="I4" s="98">
        <v>3</v>
      </c>
      <c r="J4" s="98" t="s">
        <v>54</v>
      </c>
      <c r="K4" s="108" t="s">
        <v>67</v>
      </c>
      <c r="L4" s="103" t="s">
        <v>68</v>
      </c>
      <c r="M4" s="127"/>
      <c r="N4" s="127"/>
      <c r="O4" s="131" t="s">
        <v>53</v>
      </c>
      <c r="P4" s="131" t="s">
        <v>66</v>
      </c>
      <c r="Q4" s="131" t="s">
        <v>60</v>
      </c>
    </row>
    <row r="5" spans="1:17">
      <c r="A5" s="129" t="s">
        <v>49</v>
      </c>
      <c r="B5" s="82" t="s">
        <v>69</v>
      </c>
      <c r="C5" s="102">
        <v>4</v>
      </c>
      <c r="D5" s="130" t="s">
        <v>63</v>
      </c>
      <c r="E5" s="130" t="s">
        <v>52</v>
      </c>
      <c r="F5" s="130" t="s">
        <v>64</v>
      </c>
      <c r="G5" s="98">
        <v>4</v>
      </c>
      <c r="H5" s="98">
        <v>5</v>
      </c>
      <c r="I5" s="98">
        <v>6</v>
      </c>
      <c r="J5" s="98" t="s">
        <v>54</v>
      </c>
      <c r="K5" s="108" t="s">
        <v>70</v>
      </c>
      <c r="L5" s="103" t="s">
        <v>71</v>
      </c>
      <c r="M5" s="127"/>
      <c r="N5" s="127"/>
    </row>
    <row r="6" spans="1:17">
      <c r="A6" s="129" t="s">
        <v>49</v>
      </c>
      <c r="B6" s="82" t="s">
        <v>72</v>
      </c>
      <c r="C6" s="102">
        <v>5</v>
      </c>
      <c r="D6" s="130" t="s">
        <v>57</v>
      </c>
      <c r="E6" s="130" t="s">
        <v>58</v>
      </c>
      <c r="F6" s="130" t="s">
        <v>51</v>
      </c>
      <c r="G6" s="98">
        <v>7</v>
      </c>
      <c r="H6" s="98">
        <v>8</v>
      </c>
      <c r="I6" s="98">
        <v>9</v>
      </c>
      <c r="J6" s="98" t="s">
        <v>54</v>
      </c>
      <c r="K6" s="108" t="s">
        <v>73</v>
      </c>
      <c r="L6" s="103" t="s">
        <v>74</v>
      </c>
      <c r="M6" s="127"/>
      <c r="N6" s="127"/>
      <c r="O6" s="128">
        <v>1</v>
      </c>
      <c r="P6" s="128">
        <v>2</v>
      </c>
      <c r="Q6" s="128">
        <v>3</v>
      </c>
    </row>
    <row r="7" spans="1:17">
      <c r="A7" s="129" t="s">
        <v>49</v>
      </c>
      <c r="B7" s="82" t="s">
        <v>75</v>
      </c>
      <c r="C7" s="102">
        <v>6</v>
      </c>
      <c r="D7" s="130" t="s">
        <v>57</v>
      </c>
      <c r="E7" s="130" t="s">
        <v>63</v>
      </c>
      <c r="F7" s="130" t="s">
        <v>53</v>
      </c>
      <c r="G7" s="98">
        <v>7</v>
      </c>
      <c r="H7" s="98">
        <v>4</v>
      </c>
      <c r="I7" s="98">
        <v>1</v>
      </c>
      <c r="J7" s="98" t="s">
        <v>54</v>
      </c>
      <c r="K7" s="108" t="s">
        <v>76</v>
      </c>
      <c r="L7" s="103" t="s">
        <v>77</v>
      </c>
      <c r="M7" s="127"/>
      <c r="N7" s="127"/>
      <c r="O7" s="131">
        <v>4</v>
      </c>
      <c r="P7" s="131">
        <v>5</v>
      </c>
      <c r="Q7" s="131">
        <v>6</v>
      </c>
    </row>
    <row r="8" spans="1:17">
      <c r="A8" s="129" t="s">
        <v>49</v>
      </c>
      <c r="B8" s="82" t="s">
        <v>78</v>
      </c>
      <c r="C8" s="102">
        <v>7</v>
      </c>
      <c r="D8" s="130" t="s">
        <v>58</v>
      </c>
      <c r="E8" s="130" t="s">
        <v>52</v>
      </c>
      <c r="F8" s="130" t="s">
        <v>66</v>
      </c>
      <c r="G8" s="98">
        <v>8</v>
      </c>
      <c r="H8" s="98">
        <v>5</v>
      </c>
      <c r="I8" s="98">
        <v>2</v>
      </c>
      <c r="J8" s="98" t="s">
        <v>54</v>
      </c>
      <c r="K8" s="108" t="s">
        <v>79</v>
      </c>
      <c r="L8" s="103" t="s">
        <v>80</v>
      </c>
      <c r="M8" s="127"/>
      <c r="N8" s="127"/>
      <c r="O8" s="131">
        <v>7</v>
      </c>
      <c r="P8" s="131">
        <v>8</v>
      </c>
      <c r="Q8" s="131">
        <v>9</v>
      </c>
    </row>
    <row r="9" spans="1:17">
      <c r="A9" s="132" t="s">
        <v>49</v>
      </c>
      <c r="B9" s="133" t="s">
        <v>81</v>
      </c>
      <c r="C9" s="134">
        <v>8</v>
      </c>
      <c r="D9" s="135" t="s">
        <v>51</v>
      </c>
      <c r="E9" s="135" t="s">
        <v>64</v>
      </c>
      <c r="F9" s="135" t="s">
        <v>60</v>
      </c>
      <c r="G9" s="136">
        <v>9</v>
      </c>
      <c r="H9" s="136">
        <v>6</v>
      </c>
      <c r="I9" s="136">
        <v>3</v>
      </c>
      <c r="J9" s="136" t="s">
        <v>54</v>
      </c>
      <c r="K9" s="137" t="s">
        <v>82</v>
      </c>
      <c r="L9" s="138" t="s">
        <v>83</v>
      </c>
      <c r="M9" s="127"/>
      <c r="N9" s="127"/>
    </row>
    <row r="10" spans="1:17">
      <c r="A10" s="139" t="s">
        <v>49</v>
      </c>
      <c r="B10" s="140" t="s">
        <v>84</v>
      </c>
      <c r="C10" s="141">
        <v>1</v>
      </c>
      <c r="D10" s="142" t="s">
        <v>51</v>
      </c>
      <c r="E10" s="142" t="s">
        <v>52</v>
      </c>
      <c r="F10" s="142" t="s">
        <v>53</v>
      </c>
      <c r="G10" s="143"/>
      <c r="H10" s="143"/>
      <c r="I10" s="143"/>
      <c r="J10" s="144" t="s">
        <v>85</v>
      </c>
      <c r="K10" s="145" t="s">
        <v>86</v>
      </c>
      <c r="L10" s="146" t="s">
        <v>56</v>
      </c>
      <c r="M10" s="127"/>
      <c r="N10" s="127"/>
    </row>
    <row r="11" spans="1:17">
      <c r="A11" s="147" t="s">
        <v>49</v>
      </c>
      <c r="B11" s="115" t="s">
        <v>87</v>
      </c>
      <c r="C11" s="102">
        <v>2</v>
      </c>
      <c r="D11" s="130" t="s">
        <v>57</v>
      </c>
      <c r="E11" s="130" t="s">
        <v>52</v>
      </c>
      <c r="F11" s="130" t="s">
        <v>60</v>
      </c>
      <c r="G11" s="148"/>
      <c r="H11" s="148"/>
      <c r="I11" s="148"/>
      <c r="J11" s="98" t="s">
        <v>85</v>
      </c>
      <c r="K11" s="108" t="s">
        <v>88</v>
      </c>
      <c r="L11" s="103" t="s">
        <v>62</v>
      </c>
      <c r="M11" s="127"/>
      <c r="N11" s="127"/>
    </row>
    <row r="12" spans="1:17">
      <c r="A12" s="147" t="s">
        <v>49</v>
      </c>
      <c r="B12" s="115" t="s">
        <v>89</v>
      </c>
      <c r="C12" s="102">
        <v>3</v>
      </c>
      <c r="D12" s="130" t="s">
        <v>63</v>
      </c>
      <c r="E12" s="130" t="s">
        <v>52</v>
      </c>
      <c r="F12" s="130" t="s">
        <v>64</v>
      </c>
      <c r="G12" s="148"/>
      <c r="H12" s="148"/>
      <c r="I12" s="148"/>
      <c r="J12" s="98" t="s">
        <v>85</v>
      </c>
      <c r="K12" s="108" t="s">
        <v>90</v>
      </c>
      <c r="L12" s="103" t="s">
        <v>71</v>
      </c>
      <c r="M12" s="127"/>
      <c r="N12" s="127"/>
    </row>
    <row r="13" spans="1:17">
      <c r="A13" s="147" t="s">
        <v>49</v>
      </c>
      <c r="B13" s="82" t="s">
        <v>91</v>
      </c>
      <c r="C13" s="102">
        <v>4</v>
      </c>
      <c r="D13" s="130" t="s">
        <v>57</v>
      </c>
      <c r="E13" s="130" t="s">
        <v>58</v>
      </c>
      <c r="F13" s="130" t="s">
        <v>51</v>
      </c>
      <c r="G13" s="148"/>
      <c r="H13" s="148"/>
      <c r="I13" s="148"/>
      <c r="J13" s="98" t="s">
        <v>85</v>
      </c>
      <c r="K13" s="108" t="s">
        <v>92</v>
      </c>
      <c r="L13" s="103" t="s">
        <v>74</v>
      </c>
      <c r="M13" s="127"/>
      <c r="N13" s="127"/>
    </row>
    <row r="14" spans="1:17">
      <c r="A14" s="147" t="s">
        <v>49</v>
      </c>
      <c r="B14" s="115" t="s">
        <v>93</v>
      </c>
      <c r="C14" s="102">
        <v>5</v>
      </c>
      <c r="D14" s="130" t="s">
        <v>57</v>
      </c>
      <c r="E14" s="130" t="s">
        <v>63</v>
      </c>
      <c r="F14" s="130" t="s">
        <v>53</v>
      </c>
      <c r="G14" s="148"/>
      <c r="H14" s="148"/>
      <c r="I14" s="148"/>
      <c r="J14" s="98" t="s">
        <v>85</v>
      </c>
      <c r="K14" s="108" t="s">
        <v>94</v>
      </c>
      <c r="L14" s="103" t="s">
        <v>77</v>
      </c>
      <c r="M14" s="127"/>
      <c r="N14" s="127"/>
    </row>
    <row r="15" spans="1:17">
      <c r="A15" s="147" t="s">
        <v>49</v>
      </c>
      <c r="B15" s="115" t="s">
        <v>95</v>
      </c>
      <c r="C15" s="102">
        <v>6</v>
      </c>
      <c r="D15" s="130" t="s">
        <v>58</v>
      </c>
      <c r="E15" s="130" t="s">
        <v>52</v>
      </c>
      <c r="F15" s="130" t="s">
        <v>66</v>
      </c>
      <c r="G15" s="148"/>
      <c r="H15" s="148"/>
      <c r="I15" s="148"/>
      <c r="J15" s="98" t="s">
        <v>85</v>
      </c>
      <c r="K15" s="108" t="s">
        <v>96</v>
      </c>
      <c r="L15" s="103" t="s">
        <v>80</v>
      </c>
      <c r="M15" s="127"/>
      <c r="N15" s="127"/>
    </row>
    <row r="16" spans="1:17" ht="17" thickBot="1">
      <c r="A16" s="149" t="s">
        <v>49</v>
      </c>
      <c r="B16" s="116" t="s">
        <v>97</v>
      </c>
      <c r="C16" s="80">
        <v>7</v>
      </c>
      <c r="D16" s="150" t="s">
        <v>51</v>
      </c>
      <c r="E16" s="150" t="s">
        <v>64</v>
      </c>
      <c r="F16" s="150" t="s">
        <v>60</v>
      </c>
      <c r="G16" s="151"/>
      <c r="H16" s="151"/>
      <c r="I16" s="151"/>
      <c r="J16" s="84" t="s">
        <v>85</v>
      </c>
      <c r="K16" s="152" t="s">
        <v>98</v>
      </c>
      <c r="L16" s="153" t="s">
        <v>83</v>
      </c>
      <c r="M16" s="127"/>
      <c r="N16" s="127"/>
    </row>
    <row r="17" spans="1:14">
      <c r="A17" s="154" t="s">
        <v>99</v>
      </c>
      <c r="B17" s="122" t="s">
        <v>100</v>
      </c>
      <c r="C17" s="123">
        <v>1</v>
      </c>
      <c r="D17" s="124" t="s">
        <v>57</v>
      </c>
      <c r="E17" s="124" t="s">
        <v>52</v>
      </c>
      <c r="F17" s="124" t="s">
        <v>60</v>
      </c>
      <c r="G17" s="114">
        <v>4</v>
      </c>
      <c r="H17" s="114">
        <v>5</v>
      </c>
      <c r="I17" s="114">
        <v>6</v>
      </c>
      <c r="J17" s="114" t="s">
        <v>54</v>
      </c>
      <c r="K17" s="125" t="s">
        <v>79</v>
      </c>
      <c r="L17" s="126" t="s">
        <v>71</v>
      </c>
      <c r="M17" s="127"/>
      <c r="N17" s="127"/>
    </row>
    <row r="18" spans="1:14">
      <c r="A18" s="155" t="s">
        <v>99</v>
      </c>
      <c r="B18" s="82" t="s">
        <v>101</v>
      </c>
      <c r="C18" s="102">
        <v>2</v>
      </c>
      <c r="D18" s="130" t="s">
        <v>51</v>
      </c>
      <c r="E18" s="130" t="s">
        <v>52</v>
      </c>
      <c r="F18" s="130" t="s">
        <v>53</v>
      </c>
      <c r="G18" s="98">
        <v>2</v>
      </c>
      <c r="H18" s="98">
        <v>5</v>
      </c>
      <c r="I18" s="98">
        <v>8</v>
      </c>
      <c r="J18" s="98" t="s">
        <v>54</v>
      </c>
      <c r="K18" s="108" t="s">
        <v>55</v>
      </c>
      <c r="L18" s="103" t="s">
        <v>80</v>
      </c>
      <c r="M18" s="127"/>
      <c r="N18" s="127"/>
    </row>
    <row r="19" spans="1:14">
      <c r="A19" s="155" t="s">
        <v>99</v>
      </c>
      <c r="B19" s="82" t="s">
        <v>102</v>
      </c>
      <c r="C19" s="102">
        <v>3</v>
      </c>
      <c r="D19" s="130" t="s">
        <v>58</v>
      </c>
      <c r="E19" s="130" t="s">
        <v>52</v>
      </c>
      <c r="F19" s="130" t="s">
        <v>66</v>
      </c>
      <c r="G19" s="98">
        <v>9</v>
      </c>
      <c r="H19" s="98">
        <v>5</v>
      </c>
      <c r="I19" s="98">
        <v>1</v>
      </c>
      <c r="J19" s="98" t="s">
        <v>54</v>
      </c>
      <c r="K19" s="108" t="s">
        <v>70</v>
      </c>
      <c r="L19" s="103" t="s">
        <v>56</v>
      </c>
      <c r="M19" s="127"/>
      <c r="N19" s="127"/>
    </row>
    <row r="20" spans="1:14">
      <c r="A20" s="155" t="s">
        <v>99</v>
      </c>
      <c r="B20" s="82" t="s">
        <v>103</v>
      </c>
      <c r="C20" s="102">
        <v>4</v>
      </c>
      <c r="D20" s="130" t="s">
        <v>53</v>
      </c>
      <c r="E20" s="130" t="s">
        <v>66</v>
      </c>
      <c r="F20" s="130" t="s">
        <v>60</v>
      </c>
      <c r="G20" s="98">
        <v>8</v>
      </c>
      <c r="H20" s="98">
        <v>1</v>
      </c>
      <c r="I20" s="98">
        <v>6</v>
      </c>
      <c r="J20" s="98" t="s">
        <v>54</v>
      </c>
      <c r="K20" s="108" t="s">
        <v>9</v>
      </c>
      <c r="L20" s="103" t="s">
        <v>104</v>
      </c>
      <c r="M20" s="127"/>
      <c r="N20" s="127"/>
    </row>
    <row r="21" spans="1:14">
      <c r="A21" s="155" t="s">
        <v>99</v>
      </c>
      <c r="B21" s="82" t="s">
        <v>105</v>
      </c>
      <c r="C21" s="102">
        <v>5</v>
      </c>
      <c r="D21" s="130" t="s">
        <v>63</v>
      </c>
      <c r="E21" s="130" t="s">
        <v>52</v>
      </c>
      <c r="F21" s="130" t="s">
        <v>64</v>
      </c>
      <c r="G21" s="98">
        <v>3</v>
      </c>
      <c r="H21" s="98">
        <v>5</v>
      </c>
      <c r="I21" s="98">
        <v>7</v>
      </c>
      <c r="J21" s="98" t="s">
        <v>54</v>
      </c>
      <c r="K21" s="108" t="s">
        <v>106</v>
      </c>
      <c r="L21" s="103" t="s">
        <v>62</v>
      </c>
      <c r="M21" s="127"/>
      <c r="N21" s="127"/>
    </row>
    <row r="22" spans="1:14">
      <c r="A22" s="155" t="s">
        <v>99</v>
      </c>
      <c r="B22" s="82" t="s">
        <v>107</v>
      </c>
      <c r="C22" s="102">
        <v>6</v>
      </c>
      <c r="D22" s="130" t="s">
        <v>57</v>
      </c>
      <c r="E22" s="130" t="s">
        <v>58</v>
      </c>
      <c r="F22" s="130" t="s">
        <v>51</v>
      </c>
      <c r="G22" s="98">
        <v>4</v>
      </c>
      <c r="H22" s="98">
        <v>9</v>
      </c>
      <c r="I22" s="98">
        <v>2</v>
      </c>
      <c r="J22" s="98" t="s">
        <v>54</v>
      </c>
      <c r="K22" s="108" t="s">
        <v>82</v>
      </c>
      <c r="L22" s="103" t="s">
        <v>108</v>
      </c>
      <c r="M22" s="127"/>
      <c r="N22" s="127"/>
    </row>
    <row r="23" spans="1:14">
      <c r="A23" s="155" t="s">
        <v>99</v>
      </c>
      <c r="B23" s="82" t="s">
        <v>109</v>
      </c>
      <c r="C23" s="102">
        <v>7</v>
      </c>
      <c r="D23" s="130" t="s">
        <v>57</v>
      </c>
      <c r="E23" s="130" t="s">
        <v>63</v>
      </c>
      <c r="F23" s="130" t="s">
        <v>53</v>
      </c>
      <c r="G23" s="98">
        <v>4</v>
      </c>
      <c r="H23" s="98">
        <v>3</v>
      </c>
      <c r="I23" s="98">
        <v>8</v>
      </c>
      <c r="J23" s="98" t="s">
        <v>54</v>
      </c>
      <c r="K23" s="108" t="s">
        <v>67</v>
      </c>
      <c r="L23" s="103" t="s">
        <v>110</v>
      </c>
      <c r="M23" s="127"/>
      <c r="N23" s="127"/>
    </row>
    <row r="24" spans="1:14">
      <c r="A24" s="156" t="s">
        <v>99</v>
      </c>
      <c r="B24" s="133" t="s">
        <v>111</v>
      </c>
      <c r="C24" s="134">
        <v>8</v>
      </c>
      <c r="D24" s="135" t="s">
        <v>51</v>
      </c>
      <c r="E24" s="135" t="s">
        <v>64</v>
      </c>
      <c r="F24" s="135" t="s">
        <v>60</v>
      </c>
      <c r="G24" s="136">
        <v>2</v>
      </c>
      <c r="H24" s="136">
        <v>7</v>
      </c>
      <c r="I24" s="136">
        <v>6</v>
      </c>
      <c r="J24" s="136" t="s">
        <v>54</v>
      </c>
      <c r="K24" s="137" t="s">
        <v>112</v>
      </c>
      <c r="L24" s="138" t="s">
        <v>113</v>
      </c>
      <c r="M24" s="127"/>
      <c r="N24" s="127"/>
    </row>
    <row r="25" spans="1:14">
      <c r="A25" s="157" t="s">
        <v>99</v>
      </c>
      <c r="B25" s="140" t="s">
        <v>114</v>
      </c>
      <c r="C25" s="141">
        <v>1</v>
      </c>
      <c r="D25" s="142" t="s">
        <v>57</v>
      </c>
      <c r="E25" s="142" t="s">
        <v>52</v>
      </c>
      <c r="F25" s="142" t="s">
        <v>60</v>
      </c>
      <c r="G25" s="143"/>
      <c r="H25" s="143"/>
      <c r="I25" s="143"/>
      <c r="J25" s="144" t="s">
        <v>85</v>
      </c>
      <c r="K25" s="145" t="s">
        <v>115</v>
      </c>
      <c r="L25" s="146" t="s">
        <v>71</v>
      </c>
      <c r="M25" s="127"/>
      <c r="N25" s="127"/>
    </row>
    <row r="26" spans="1:14">
      <c r="A26" s="158" t="s">
        <v>99</v>
      </c>
      <c r="B26" s="82" t="s">
        <v>116</v>
      </c>
      <c r="C26" s="102">
        <v>2</v>
      </c>
      <c r="D26" s="130" t="s">
        <v>51</v>
      </c>
      <c r="E26" s="130" t="s">
        <v>52</v>
      </c>
      <c r="F26" s="130" t="s">
        <v>53</v>
      </c>
      <c r="G26" s="98"/>
      <c r="H26" s="98"/>
      <c r="I26" s="98"/>
      <c r="J26" s="98" t="s">
        <v>85</v>
      </c>
      <c r="K26" s="108" t="s">
        <v>90</v>
      </c>
      <c r="L26" s="103" t="s">
        <v>80</v>
      </c>
      <c r="M26" s="127"/>
      <c r="N26" s="127"/>
    </row>
    <row r="27" spans="1:14">
      <c r="A27" s="158" t="s">
        <v>99</v>
      </c>
      <c r="B27" s="115" t="s">
        <v>117</v>
      </c>
      <c r="C27" s="102">
        <v>3</v>
      </c>
      <c r="D27" s="130" t="s">
        <v>58</v>
      </c>
      <c r="E27" s="130" t="s">
        <v>52</v>
      </c>
      <c r="F27" s="130" t="s">
        <v>66</v>
      </c>
      <c r="G27" s="148"/>
      <c r="H27" s="148"/>
      <c r="I27" s="148"/>
      <c r="J27" s="98" t="s">
        <v>85</v>
      </c>
      <c r="K27" s="108" t="s">
        <v>86</v>
      </c>
      <c r="L27" s="103" t="s">
        <v>56</v>
      </c>
      <c r="M27" s="127"/>
      <c r="N27" s="127"/>
    </row>
    <row r="28" spans="1:14">
      <c r="A28" s="158" t="s">
        <v>99</v>
      </c>
      <c r="B28" s="115" t="s">
        <v>118</v>
      </c>
      <c r="C28" s="102">
        <v>4</v>
      </c>
      <c r="D28" s="130" t="s">
        <v>53</v>
      </c>
      <c r="E28" s="130" t="s">
        <v>66</v>
      </c>
      <c r="F28" s="130" t="s">
        <v>60</v>
      </c>
      <c r="G28" s="148"/>
      <c r="H28" s="148"/>
      <c r="I28" s="148"/>
      <c r="J28" s="98" t="s">
        <v>85</v>
      </c>
      <c r="K28" s="108" t="s">
        <v>119</v>
      </c>
      <c r="L28" s="103" t="s">
        <v>104</v>
      </c>
      <c r="M28" s="127"/>
      <c r="N28" s="127"/>
    </row>
    <row r="29" spans="1:14">
      <c r="A29" s="158" t="s">
        <v>99</v>
      </c>
      <c r="B29" s="115" t="s">
        <v>120</v>
      </c>
      <c r="C29" s="102">
        <v>5</v>
      </c>
      <c r="D29" s="130" t="s">
        <v>63</v>
      </c>
      <c r="E29" s="130" t="s">
        <v>52</v>
      </c>
      <c r="F29" s="130" t="s">
        <v>64</v>
      </c>
      <c r="G29" s="148"/>
      <c r="H29" s="148"/>
      <c r="I29" s="148"/>
      <c r="J29" s="98" t="s">
        <v>85</v>
      </c>
      <c r="K29" s="108" t="s">
        <v>23</v>
      </c>
      <c r="L29" s="103" t="s">
        <v>62</v>
      </c>
      <c r="M29" s="127"/>
      <c r="N29" s="127"/>
    </row>
    <row r="30" spans="1:14">
      <c r="A30" s="158" t="s">
        <v>99</v>
      </c>
      <c r="B30" s="115" t="s">
        <v>121</v>
      </c>
      <c r="C30" s="102">
        <v>6</v>
      </c>
      <c r="D30" s="130" t="s">
        <v>57</v>
      </c>
      <c r="E30" s="130" t="s">
        <v>63</v>
      </c>
      <c r="F30" s="130" t="s">
        <v>53</v>
      </c>
      <c r="G30" s="148"/>
      <c r="H30" s="148"/>
      <c r="I30" s="148"/>
      <c r="J30" s="98" t="s">
        <v>85</v>
      </c>
      <c r="K30" s="108" t="s">
        <v>122</v>
      </c>
      <c r="L30" s="103" t="s">
        <v>110</v>
      </c>
      <c r="M30" s="127"/>
      <c r="N30" s="127"/>
    </row>
    <row r="31" spans="1:14">
      <c r="A31" s="159" t="s">
        <v>99</v>
      </c>
      <c r="B31" s="160" t="s">
        <v>123</v>
      </c>
      <c r="C31" s="134">
        <v>7</v>
      </c>
      <c r="D31" s="135" t="s">
        <v>51</v>
      </c>
      <c r="E31" s="135" t="s">
        <v>64</v>
      </c>
      <c r="F31" s="135" t="s">
        <v>60</v>
      </c>
      <c r="G31" s="161"/>
      <c r="H31" s="161"/>
      <c r="I31" s="161"/>
      <c r="J31" s="136" t="s">
        <v>85</v>
      </c>
      <c r="K31" s="137" t="s">
        <v>124</v>
      </c>
      <c r="L31" s="138" t="s">
        <v>113</v>
      </c>
      <c r="M31" s="127"/>
      <c r="N31" s="127"/>
    </row>
    <row r="32" spans="1:14">
      <c r="A32" s="162" t="s">
        <v>99</v>
      </c>
      <c r="B32" s="163" t="s">
        <v>125</v>
      </c>
      <c r="C32" s="141">
        <v>1</v>
      </c>
      <c r="D32" s="142" t="s">
        <v>63</v>
      </c>
      <c r="E32" s="142" t="s">
        <v>66</v>
      </c>
      <c r="F32" s="142"/>
      <c r="G32" s="144">
        <v>3</v>
      </c>
      <c r="H32" s="144">
        <v>1</v>
      </c>
      <c r="I32" s="163"/>
      <c r="J32" s="144" t="s">
        <v>85</v>
      </c>
      <c r="K32" s="145" t="s">
        <v>126</v>
      </c>
      <c r="L32" s="146" t="s">
        <v>127</v>
      </c>
      <c r="M32" s="127"/>
      <c r="N32" s="127"/>
    </row>
    <row r="33" spans="1:14">
      <c r="A33" s="164" t="s">
        <v>99</v>
      </c>
      <c r="B33" s="82" t="s">
        <v>125</v>
      </c>
      <c r="C33" s="102">
        <v>2</v>
      </c>
      <c r="D33" s="130" t="s">
        <v>58</v>
      </c>
      <c r="E33" s="130" t="s">
        <v>63</v>
      </c>
      <c r="F33" s="130"/>
      <c r="G33" s="98">
        <v>9</v>
      </c>
      <c r="H33" s="98">
        <v>3</v>
      </c>
      <c r="I33" s="82"/>
      <c r="J33" s="98" t="s">
        <v>85</v>
      </c>
      <c r="K33" s="108" t="s">
        <v>128</v>
      </c>
      <c r="L33" s="103" t="s">
        <v>129</v>
      </c>
      <c r="M33" s="127"/>
      <c r="N33" s="127"/>
    </row>
    <row r="34" spans="1:14">
      <c r="A34" s="164" t="s">
        <v>99</v>
      </c>
      <c r="B34" s="82" t="s">
        <v>125</v>
      </c>
      <c r="C34" s="102">
        <v>3</v>
      </c>
      <c r="D34" s="130" t="s">
        <v>64</v>
      </c>
      <c r="E34" s="130" t="s">
        <v>66</v>
      </c>
      <c r="F34" s="130"/>
      <c r="G34" s="98">
        <v>7</v>
      </c>
      <c r="H34" s="98">
        <v>1</v>
      </c>
      <c r="I34" s="82"/>
      <c r="J34" s="98" t="s">
        <v>54</v>
      </c>
      <c r="K34" s="108" t="s">
        <v>130</v>
      </c>
      <c r="L34" s="103" t="s">
        <v>131</v>
      </c>
      <c r="M34" s="127"/>
      <c r="N34" s="127"/>
    </row>
    <row r="35" spans="1:14" ht="17" thickBot="1">
      <c r="A35" s="165" t="s">
        <v>99</v>
      </c>
      <c r="B35" s="166" t="s">
        <v>125</v>
      </c>
      <c r="C35" s="80">
        <v>4</v>
      </c>
      <c r="D35" s="150" t="s">
        <v>58</v>
      </c>
      <c r="E35" s="150" t="s">
        <v>64</v>
      </c>
      <c r="F35" s="150"/>
      <c r="G35" s="84">
        <v>9</v>
      </c>
      <c r="H35" s="84">
        <v>7</v>
      </c>
      <c r="I35" s="166"/>
      <c r="J35" s="84" t="s">
        <v>54</v>
      </c>
      <c r="K35" s="152" t="s">
        <v>132</v>
      </c>
      <c r="L35" s="153" t="s">
        <v>133</v>
      </c>
      <c r="M35" s="127"/>
      <c r="N35" s="1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Nombres-étoiles</vt:lpstr>
      <vt:lpstr>Carrés</vt:lpstr>
      <vt:lpstr>Flèches</vt:lpstr>
      <vt:lpstr>Années personnelles</vt:lpstr>
      <vt:lpstr>Pyramide</vt:lpstr>
      <vt:lpstr>Santé</vt:lpstr>
      <vt:lpstr>Carrière</vt:lpstr>
      <vt:lpstr>Réf Flèches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2019-06-21T10:10:20Z</dcterms:created>
  <dcterms:modified xsi:type="dcterms:W3CDTF">2019-07-01T13:14:54Z</dcterms:modified>
</cp:coreProperties>
</file>