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 activeTab="1"/>
  </bookViews>
  <sheets>
    <sheet name="Tableau kilométrique" sheetId="3" r:id="rId1"/>
    <sheet name="Tableaux de calcul" sheetId="2" r:id="rId2"/>
  </sheets>
  <definedNames>
    <definedName name="_xlnm.Print_Area" localSheetId="0">'Tableau kilométrique'!$E$3:$G$28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H51" i="2"/>
  <c r="G4" i="2"/>
  <c r="G5" i="2"/>
  <c r="G51" i="2" s="1"/>
  <c r="G3" i="2"/>
  <c r="D3" i="2" l="1"/>
  <c r="E3" i="2"/>
  <c r="D7" i="2" l="1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D23" i="2"/>
  <c r="E23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D31" i="2"/>
  <c r="E31" i="2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D40" i="2"/>
  <c r="E40" i="2"/>
  <c r="D41" i="2"/>
  <c r="E41" i="2"/>
  <c r="D42" i="2"/>
  <c r="E42" i="2"/>
  <c r="D43" i="2"/>
  <c r="E43" i="2"/>
  <c r="D44" i="2"/>
  <c r="E44" i="2"/>
  <c r="D45" i="2"/>
  <c r="E45" i="2"/>
  <c r="D46" i="2"/>
  <c r="E46" i="2"/>
  <c r="D47" i="2"/>
  <c r="E47" i="2"/>
  <c r="D48" i="2"/>
  <c r="E48" i="2"/>
  <c r="D49" i="2"/>
  <c r="E49" i="2"/>
  <c r="D50" i="2"/>
  <c r="E50" i="2"/>
  <c r="C5" i="3"/>
  <c r="C6" i="3"/>
  <c r="C7" i="3"/>
  <c r="C8" i="3"/>
  <c r="C9" i="3"/>
  <c r="C10" i="3"/>
  <c r="C11" i="3"/>
  <c r="C12" i="3"/>
  <c r="E4" i="2" s="1"/>
  <c r="C13" i="3"/>
  <c r="E5" i="2" s="1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4" i="3"/>
  <c r="D6" i="2"/>
  <c r="E6" i="2"/>
  <c r="B4" i="3" l="1"/>
  <c r="H3" i="2" l="1"/>
  <c r="D5" i="2"/>
  <c r="H5" i="2" s="1"/>
  <c r="D4" i="2"/>
  <c r="H4" i="2" s="1"/>
  <c r="B13" i="3"/>
  <c r="B12" i="3"/>
  <c r="B11" i="3"/>
  <c r="B10" i="3"/>
  <c r="B9" i="3"/>
  <c r="B8" i="3"/>
  <c r="B5" i="3"/>
  <c r="B6" i="3"/>
  <c r="B7" i="3"/>
</calcChain>
</file>

<file path=xl/sharedStrings.xml><?xml version="1.0" encoding="utf-8"?>
<sst xmlns="http://schemas.openxmlformats.org/spreadsheetml/2006/main" count="198" uniqueCount="77">
  <si>
    <t>Mr Dufrasne</t>
  </si>
  <si>
    <t>10 rue des Aubépines</t>
  </si>
  <si>
    <t>Mme Harmant</t>
  </si>
  <si>
    <t>1 avenue des Joncquilles</t>
  </si>
  <si>
    <t>VANDOEUVRE</t>
  </si>
  <si>
    <t>Ville</t>
  </si>
  <si>
    <t>Adresse</t>
  </si>
  <si>
    <t>5 rue du stade</t>
  </si>
  <si>
    <t>Mme Claudel</t>
  </si>
  <si>
    <t>Mme Begeot</t>
  </si>
  <si>
    <t>155 rue claude monet</t>
  </si>
  <si>
    <t>LUDRES</t>
  </si>
  <si>
    <t>Mme Galantin</t>
  </si>
  <si>
    <t>Mr Ledoux</t>
  </si>
  <si>
    <t>4 rue gray</t>
  </si>
  <si>
    <t>HEILLECOURT</t>
  </si>
  <si>
    <t>NANCY</t>
  </si>
  <si>
    <t>Mr Drouin</t>
  </si>
  <si>
    <t>170 avenue du général leclerc</t>
  </si>
  <si>
    <t>MALZEVILLE</t>
  </si>
  <si>
    <t>Mme Mikaric</t>
  </si>
  <si>
    <t>37 rue de Bitche</t>
  </si>
  <si>
    <t>Mme Renaud</t>
  </si>
  <si>
    <t>82 quai claude le lorrain</t>
  </si>
  <si>
    <t>Mme Coinus</t>
  </si>
  <si>
    <t>11 rue du bon prevost</t>
  </si>
  <si>
    <t>JARVILLE</t>
  </si>
  <si>
    <t>KM</t>
  </si>
  <si>
    <t>Mme Morelle</t>
  </si>
  <si>
    <t>135 rue de la république</t>
  </si>
  <si>
    <t>Mme Henquel</t>
  </si>
  <si>
    <t>4 rue du haut de bourgomay</t>
  </si>
  <si>
    <t>Mr Jeanmasson</t>
  </si>
  <si>
    <t>6 avenue du général de gaulle</t>
  </si>
  <si>
    <t>DOMBASLE</t>
  </si>
  <si>
    <t>Mme Verger</t>
  </si>
  <si>
    <t>20 rue Emile Gebhart</t>
  </si>
  <si>
    <t>Mme Sebirot</t>
  </si>
  <si>
    <t>12 rue Roger Berin</t>
  </si>
  <si>
    <t>ESSEY LES NANCY</t>
  </si>
  <si>
    <t>Mr Vigneron</t>
  </si>
  <si>
    <t xml:space="preserve">Mme Michel </t>
  </si>
  <si>
    <t>65 rue jeanne d'arc</t>
  </si>
  <si>
    <t>Mme Jean</t>
  </si>
  <si>
    <t>1 rue saint bodon</t>
  </si>
  <si>
    <t>Mme Husson</t>
  </si>
  <si>
    <t>66 rue sainte genevieve</t>
  </si>
  <si>
    <t>DOMMARTEMONT</t>
  </si>
  <si>
    <t>Mr Miller</t>
  </si>
  <si>
    <t>557 rue saint blaine</t>
  </si>
  <si>
    <t>Mr Kugler</t>
  </si>
  <si>
    <t>38 rue de Dieuze</t>
  </si>
  <si>
    <t>Mme Marchand</t>
  </si>
  <si>
    <t>12 allée des capucines</t>
  </si>
  <si>
    <t>Mme Fischer</t>
  </si>
  <si>
    <t>12 avenue aristide briand</t>
  </si>
  <si>
    <t xml:space="preserve">ST NICOLAS </t>
  </si>
  <si>
    <t>Mme Petitnicolas</t>
  </si>
  <si>
    <t>50 rue des Jardiniers</t>
  </si>
  <si>
    <t>Mme Rogoza</t>
  </si>
  <si>
    <t>37 rue de secours</t>
  </si>
  <si>
    <t>TOUL</t>
  </si>
  <si>
    <t>6 Avenue de Bourgogne</t>
  </si>
  <si>
    <t>rue jacques delivré les cygnes</t>
  </si>
  <si>
    <t>CLIENTS</t>
  </si>
  <si>
    <t>DEPART</t>
  </si>
  <si>
    <t>ARRIVEE</t>
  </si>
  <si>
    <t>Montant</t>
  </si>
  <si>
    <t>NOMS</t>
  </si>
  <si>
    <t>N° Ligne</t>
  </si>
  <si>
    <t>N° Colonne</t>
  </si>
  <si>
    <t>Colonne</t>
  </si>
  <si>
    <t>Ligne</t>
  </si>
  <si>
    <t>Mois de :</t>
  </si>
  <si>
    <t>Indémnité kilométrique :</t>
  </si>
  <si>
    <t>Calendrier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</si>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</sst>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Alignment="1">
      <alignment horizontal="left" textRotation="90"/>
    </xf>
    <xf numFmtId="0" fontId="0" fillId="0" borderId="0" xfId="0" applyAlignment="1">
      <alignment horizontal="center" vertical="center" textRotation="90"/>
    </xf>
    <xf numFmtId="0" fontId="0" fillId="2" borderId="1" xfId="0" applyFill="1" applyBorder="1" applyAlignment="1">
      <alignment horizontal="center" wrapText="1"/>
    </xf>
    <xf numFmtId="0" fontId="0" fillId="0" borderId="4" xfId="0" applyBorder="1" applyAlignment="1">
      <alignment horizontal="center" vertical="center" textRotation="90" wrapText="1"/>
    </xf>
    <xf numFmtId="0" fontId="1" fillId="0" borderId="0" xfId="0" applyFont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0" borderId="9" xfId="0" applyFill="1" applyBorder="1" applyAlignment="1">
      <alignment wrapText="1"/>
    </xf>
    <xf numFmtId="0" fontId="1" fillId="0" borderId="18" xfId="0" applyFont="1" applyFill="1" applyBorder="1" applyAlignment="1">
      <alignment horizontal="center" textRotation="90" wrapText="1"/>
    </xf>
    <xf numFmtId="0" fontId="0" fillId="0" borderId="12" xfId="0" applyFill="1" applyBorder="1" applyAlignment="1">
      <alignment wrapText="1"/>
    </xf>
    <xf numFmtId="0" fontId="0" fillId="0" borderId="5" xfId="0" applyFill="1" applyBorder="1" applyAlignment="1">
      <alignment horizontal="left" wrapText="1"/>
    </xf>
    <xf numFmtId="0" fontId="1" fillId="0" borderId="23" xfId="0" applyFont="1" applyFill="1" applyBorder="1" applyAlignment="1">
      <alignment wrapText="1"/>
    </xf>
    <xf numFmtId="0" fontId="0" fillId="0" borderId="2" xfId="0" applyFill="1" applyBorder="1" applyAlignment="1">
      <alignment horizontal="left" wrapText="1"/>
    </xf>
    <xf numFmtId="0" fontId="1" fillId="0" borderId="24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22" xfId="0" applyFill="1" applyBorder="1" applyAlignment="1">
      <alignment horizontal="left" wrapText="1"/>
    </xf>
    <xf numFmtId="0" fontId="1" fillId="0" borderId="25" xfId="0" applyFont="1" applyFill="1" applyBorder="1" applyAlignment="1">
      <alignment wrapText="1"/>
    </xf>
    <xf numFmtId="0" fontId="0" fillId="0" borderId="1" xfId="0" applyFill="1" applyBorder="1" applyAlignment="1">
      <alignment textRotation="90" wrapText="1"/>
    </xf>
    <xf numFmtId="0" fontId="0" fillId="0" borderId="26" xfId="0" applyBorder="1" applyAlignment="1">
      <alignment horizontal="center" vertical="center" textRotation="90" wrapText="1"/>
    </xf>
    <xf numFmtId="0" fontId="1" fillId="0" borderId="27" xfId="0" applyFont="1" applyFill="1" applyBorder="1" applyAlignment="1">
      <alignment textRotation="90" wrapText="1"/>
    </xf>
    <xf numFmtId="0" fontId="1" fillId="0" borderId="28" xfId="0" applyFont="1" applyFill="1" applyBorder="1" applyAlignment="1">
      <alignment textRotation="90" wrapText="1"/>
    </xf>
    <xf numFmtId="0" fontId="0" fillId="0" borderId="1" xfId="0" applyFill="1" applyBorder="1" applyAlignment="1">
      <alignment horizontal="left" textRotation="90" wrapText="1"/>
    </xf>
    <xf numFmtId="0" fontId="0" fillId="0" borderId="13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9" xfId="0" applyFont="1" applyFill="1" applyBorder="1" applyAlignment="1">
      <alignment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0" xfId="0" applyFont="1" applyFill="1" applyBorder="1" applyAlignment="1">
      <alignment vertical="center" wrapText="1"/>
    </xf>
    <xf numFmtId="0" fontId="1" fillId="0" borderId="31" xfId="0" applyFont="1" applyFill="1" applyBorder="1" applyAlignment="1">
      <alignment vertical="center" wrapText="1"/>
    </xf>
    <xf numFmtId="0" fontId="0" fillId="0" borderId="21" xfId="0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3" xfId="0" applyBorder="1"/>
    <xf numFmtId="164" fontId="0" fillId="0" borderId="1" xfId="0" applyNumberFormat="1" applyBorder="1"/>
    <xf numFmtId="165" fontId="1" fillId="0" borderId="20" xfId="0" applyNumberFormat="1" applyFon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164" fontId="0" fillId="0" borderId="0" xfId="0" applyNumberFormat="1"/>
    <xf numFmtId="0" fontId="1" fillId="3" borderId="3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0" fillId="0" borderId="24" xfId="0" applyBorder="1"/>
    <xf numFmtId="0" fontId="0" fillId="0" borderId="27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164" fontId="0" fillId="0" borderId="39" xfId="0" applyNumberFormat="1" applyBorder="1"/>
    <xf numFmtId="165" fontId="0" fillId="0" borderId="40" xfId="0" applyNumberFormat="1" applyBorder="1" applyAlignment="1">
      <alignment horizontal="center"/>
    </xf>
    <xf numFmtId="0" fontId="0" fillId="0" borderId="18" xfId="0" applyBorder="1"/>
    <xf numFmtId="0" fontId="0" fillId="0" borderId="19" xfId="0" applyBorder="1"/>
    <xf numFmtId="164" fontId="0" fillId="0" borderId="19" xfId="0" applyNumberFormat="1" applyBorder="1"/>
    <xf numFmtId="0" fontId="0" fillId="0" borderId="19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1" fillId="0" borderId="35" xfId="0" applyFont="1" applyBorder="1" applyAlignment="1">
      <alignment horizontal="left"/>
    </xf>
    <xf numFmtId="0" fontId="1" fillId="0" borderId="3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32"/>
  <sheetViews>
    <sheetView zoomScale="75" zoomScaleNormal="75" workbookViewId="0">
      <selection activeCell="E4" sqref="E4"/>
    </sheetView>
  </sheetViews>
  <sheetFormatPr baseColWidth="10" defaultRowHeight="15" x14ac:dyDescent="0.25"/>
  <cols>
    <col min="1" max="1" width="29.42578125" customWidth="1"/>
    <col min="2" max="2" width="13.28515625" style="2" bestFit="1" customWidth="1"/>
    <col min="4" max="4" width="10.7109375" customWidth="1"/>
    <col min="5" max="5" width="34.42578125" customWidth="1"/>
    <col min="6" max="6" width="20.28515625" style="5" customWidth="1"/>
    <col min="7" max="7" width="17.5703125" style="1" customWidth="1"/>
    <col min="8" max="9" width="5.7109375" customWidth="1"/>
    <col min="10" max="32" width="5.7109375" style="1" customWidth="1"/>
    <col min="33" max="47" width="3.7109375" style="1" customWidth="1"/>
  </cols>
  <sheetData>
    <row r="1" spans="1:45" s="6" customFormat="1" ht="82.5" thickBot="1" x14ac:dyDescent="0.3">
      <c r="A1" s="58" t="s">
        <v>74</v>
      </c>
      <c r="B1" s="59">
        <v>0.2</v>
      </c>
      <c r="E1" s="73"/>
      <c r="F1" s="74"/>
      <c r="G1" s="23" t="s">
        <v>6</v>
      </c>
      <c r="H1" s="22" t="s">
        <v>33</v>
      </c>
      <c r="I1" s="22" t="s">
        <v>46</v>
      </c>
      <c r="J1" s="22" t="s">
        <v>38</v>
      </c>
      <c r="K1" s="22" t="s">
        <v>14</v>
      </c>
      <c r="L1" s="22" t="s">
        <v>25</v>
      </c>
      <c r="M1" s="22" t="s">
        <v>29</v>
      </c>
      <c r="N1" s="22" t="s">
        <v>31</v>
      </c>
      <c r="O1" s="22" t="s">
        <v>10</v>
      </c>
      <c r="P1" s="22" t="s">
        <v>49</v>
      </c>
      <c r="Q1" s="22" t="s">
        <v>60</v>
      </c>
      <c r="R1" s="22" t="s">
        <v>7</v>
      </c>
      <c r="S1" s="22" t="s">
        <v>18</v>
      </c>
      <c r="T1" s="22" t="s">
        <v>44</v>
      </c>
      <c r="U1" s="22" t="s">
        <v>63</v>
      </c>
      <c r="V1" s="22" t="s">
        <v>21</v>
      </c>
      <c r="W1" s="22" t="s">
        <v>23</v>
      </c>
      <c r="X1" s="22" t="s">
        <v>36</v>
      </c>
      <c r="Y1" s="22" t="s">
        <v>42</v>
      </c>
      <c r="Z1" s="22" t="s">
        <v>51</v>
      </c>
      <c r="AA1" s="22" t="s">
        <v>58</v>
      </c>
      <c r="AB1" s="22" t="s">
        <v>55</v>
      </c>
      <c r="AC1" s="22" t="s">
        <v>1</v>
      </c>
      <c r="AD1" s="22" t="s">
        <v>62</v>
      </c>
      <c r="AE1" s="22" t="s">
        <v>3</v>
      </c>
      <c r="AF1" s="22" t="s">
        <v>53</v>
      </c>
    </row>
    <row r="2" spans="1:45" s="6" customFormat="1" ht="52.5" thickBot="1" x14ac:dyDescent="0.3">
      <c r="E2" s="75"/>
      <c r="F2" s="76"/>
      <c r="G2" s="8" t="s">
        <v>5</v>
      </c>
      <c r="H2" s="26" t="s">
        <v>34</v>
      </c>
      <c r="I2" s="26" t="s">
        <v>47</v>
      </c>
      <c r="J2" s="26" t="s">
        <v>39</v>
      </c>
      <c r="K2" s="26" t="s">
        <v>15</v>
      </c>
      <c r="L2" s="26" t="s">
        <v>26</v>
      </c>
      <c r="M2" s="26" t="s">
        <v>26</v>
      </c>
      <c r="N2" s="26" t="s">
        <v>26</v>
      </c>
      <c r="O2" s="26" t="s">
        <v>11</v>
      </c>
      <c r="P2" s="26" t="s">
        <v>11</v>
      </c>
      <c r="Q2" s="26" t="s">
        <v>11</v>
      </c>
      <c r="R2" s="26" t="s">
        <v>19</v>
      </c>
      <c r="S2" s="26" t="s">
        <v>19</v>
      </c>
      <c r="T2" s="26" t="s">
        <v>16</v>
      </c>
      <c r="U2" s="26" t="s">
        <v>16</v>
      </c>
      <c r="V2" s="26" t="s">
        <v>16</v>
      </c>
      <c r="W2" s="26" t="s">
        <v>16</v>
      </c>
      <c r="X2" s="26" t="s">
        <v>16</v>
      </c>
      <c r="Y2" s="26" t="s">
        <v>16</v>
      </c>
      <c r="Z2" s="26" t="s">
        <v>16</v>
      </c>
      <c r="AA2" s="26" t="s">
        <v>16</v>
      </c>
      <c r="AB2" s="26" t="s">
        <v>56</v>
      </c>
      <c r="AC2" s="26" t="s">
        <v>61</v>
      </c>
      <c r="AD2" s="26" t="s">
        <v>4</v>
      </c>
      <c r="AE2" s="26" t="s">
        <v>4</v>
      </c>
      <c r="AF2" s="26" t="s">
        <v>4</v>
      </c>
    </row>
    <row r="3" spans="1:45" s="9" customFormat="1" ht="62.25" customHeight="1" thickBot="1" x14ac:dyDescent="0.3">
      <c r="A3" s="46" t="s">
        <v>64</v>
      </c>
      <c r="B3" s="47" t="s">
        <v>70</v>
      </c>
      <c r="C3" s="35" t="s">
        <v>69</v>
      </c>
      <c r="D3" s="48"/>
      <c r="E3" s="12"/>
      <c r="F3" s="38" t="s">
        <v>5</v>
      </c>
      <c r="G3" s="39" t="s">
        <v>68</v>
      </c>
      <c r="H3" s="24" t="s">
        <v>32</v>
      </c>
      <c r="I3" s="24" t="s">
        <v>45</v>
      </c>
      <c r="J3" s="24" t="s">
        <v>37</v>
      </c>
      <c r="K3" s="24" t="s">
        <v>13</v>
      </c>
      <c r="L3" s="24" t="s">
        <v>24</v>
      </c>
      <c r="M3" s="24" t="s">
        <v>28</v>
      </c>
      <c r="N3" s="24" t="s">
        <v>30</v>
      </c>
      <c r="O3" s="24" t="s">
        <v>12</v>
      </c>
      <c r="P3" s="24" t="s">
        <v>48</v>
      </c>
      <c r="Q3" s="24" t="s">
        <v>59</v>
      </c>
      <c r="R3" s="24" t="s">
        <v>8</v>
      </c>
      <c r="S3" s="24" t="s">
        <v>17</v>
      </c>
      <c r="T3" s="24" t="s">
        <v>43</v>
      </c>
      <c r="U3" s="24" t="s">
        <v>9</v>
      </c>
      <c r="V3" s="24" t="s">
        <v>20</v>
      </c>
      <c r="W3" s="24" t="s">
        <v>22</v>
      </c>
      <c r="X3" s="24" t="s">
        <v>35</v>
      </c>
      <c r="Y3" s="24" t="s">
        <v>41</v>
      </c>
      <c r="Z3" s="24" t="s">
        <v>50</v>
      </c>
      <c r="AA3" s="24" t="s">
        <v>57</v>
      </c>
      <c r="AB3" s="24" t="s">
        <v>54</v>
      </c>
      <c r="AC3" s="24" t="s">
        <v>0</v>
      </c>
      <c r="AD3" s="24" t="s">
        <v>40</v>
      </c>
      <c r="AE3" s="24" t="s">
        <v>2</v>
      </c>
      <c r="AF3" s="25" t="s">
        <v>52</v>
      </c>
    </row>
    <row r="4" spans="1:45" x14ac:dyDescent="0.25">
      <c r="A4" s="33" t="s">
        <v>32</v>
      </c>
      <c r="B4" s="44">
        <f>COLUMN('Tableau kilométrique'!H:H)</f>
        <v>8</v>
      </c>
      <c r="C4" s="45">
        <f>ROW(A4)</f>
        <v>4</v>
      </c>
      <c r="D4" s="48"/>
      <c r="E4" s="13" t="s">
        <v>33</v>
      </c>
      <c r="F4" s="14" t="s">
        <v>34</v>
      </c>
      <c r="G4" s="15" t="s">
        <v>32</v>
      </c>
      <c r="H4" s="30"/>
      <c r="I4" s="27">
        <v>19</v>
      </c>
      <c r="J4" s="27">
        <v>19</v>
      </c>
      <c r="K4" s="27">
        <v>18</v>
      </c>
      <c r="L4" s="27">
        <v>13</v>
      </c>
      <c r="M4" s="27">
        <v>13</v>
      </c>
      <c r="N4" s="27">
        <v>13</v>
      </c>
      <c r="O4" s="27">
        <v>19</v>
      </c>
      <c r="P4" s="27">
        <v>19</v>
      </c>
      <c r="Q4" s="27">
        <v>19</v>
      </c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>
        <v>45</v>
      </c>
      <c r="AD4" s="27"/>
      <c r="AE4" s="27"/>
      <c r="AF4" s="27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x14ac:dyDescent="0.25">
      <c r="A5" s="36" t="s">
        <v>45</v>
      </c>
      <c r="B5" s="42">
        <f>COLUMN('Tableau kilométrique'!I:I)</f>
        <v>9</v>
      </c>
      <c r="C5" s="45">
        <f t="shared" ref="C5:C28" si="0">ROW(A5)</f>
        <v>5</v>
      </c>
      <c r="D5" s="49"/>
      <c r="E5" s="11" t="s">
        <v>46</v>
      </c>
      <c r="F5" s="16" t="s">
        <v>47</v>
      </c>
      <c r="G5" s="17" t="s">
        <v>45</v>
      </c>
      <c r="H5" s="28">
        <v>19</v>
      </c>
      <c r="I5" s="7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>
        <v>28</v>
      </c>
      <c r="AD5" s="29"/>
      <c r="AE5" s="29"/>
      <c r="AF5" s="29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x14ac:dyDescent="0.25">
      <c r="A6" s="36" t="s">
        <v>37</v>
      </c>
      <c r="B6" s="42">
        <f>COLUMN('Tableau kilométrique'!J:J)</f>
        <v>10</v>
      </c>
      <c r="C6" s="45">
        <f t="shared" si="0"/>
        <v>6</v>
      </c>
      <c r="D6" s="49"/>
      <c r="E6" s="11" t="s">
        <v>38</v>
      </c>
      <c r="F6" s="16" t="s">
        <v>39</v>
      </c>
      <c r="G6" s="17" t="s">
        <v>37</v>
      </c>
      <c r="H6" s="28">
        <v>19</v>
      </c>
      <c r="I6" s="29"/>
      <c r="J6" s="7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>
        <v>38</v>
      </c>
      <c r="AD6" s="29"/>
      <c r="AE6" s="29"/>
      <c r="AF6" s="29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  <row r="7" spans="1:45" x14ac:dyDescent="0.25">
      <c r="A7" s="36" t="s">
        <v>13</v>
      </c>
      <c r="B7" s="42">
        <f>COLUMN('Tableau kilométrique'!K:K)</f>
        <v>11</v>
      </c>
      <c r="C7" s="45">
        <f t="shared" si="0"/>
        <v>7</v>
      </c>
      <c r="D7" s="49"/>
      <c r="E7" s="11" t="s">
        <v>14</v>
      </c>
      <c r="F7" s="16" t="s">
        <v>15</v>
      </c>
      <c r="G7" s="17" t="s">
        <v>13</v>
      </c>
      <c r="H7" s="28">
        <v>18</v>
      </c>
      <c r="I7" s="29"/>
      <c r="J7" s="29"/>
      <c r="K7" s="7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>
        <v>34</v>
      </c>
      <c r="AD7" s="29"/>
      <c r="AE7" s="29"/>
      <c r="AF7" s="29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</row>
    <row r="8" spans="1:45" x14ac:dyDescent="0.25">
      <c r="A8" s="36" t="s">
        <v>24</v>
      </c>
      <c r="B8" s="42">
        <f>COLUMN('Tableau kilométrique'!L:L)</f>
        <v>12</v>
      </c>
      <c r="C8" s="45">
        <f t="shared" si="0"/>
        <v>8</v>
      </c>
      <c r="D8" s="49"/>
      <c r="E8" s="11" t="s">
        <v>25</v>
      </c>
      <c r="F8" s="16" t="s">
        <v>26</v>
      </c>
      <c r="G8" s="17" t="s">
        <v>24</v>
      </c>
      <c r="H8" s="28">
        <v>13</v>
      </c>
      <c r="I8" s="29"/>
      <c r="J8" s="29"/>
      <c r="K8" s="29"/>
      <c r="L8" s="7"/>
      <c r="M8" s="29">
        <v>1.4</v>
      </c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>
        <v>35</v>
      </c>
      <c r="AD8" s="29"/>
      <c r="AE8" s="29"/>
      <c r="AF8" s="29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</row>
    <row r="9" spans="1:45" x14ac:dyDescent="0.25">
      <c r="A9" s="36" t="s">
        <v>28</v>
      </c>
      <c r="B9" s="42">
        <f>COLUMN('Tableau kilométrique'!M:M)</f>
        <v>13</v>
      </c>
      <c r="C9" s="45">
        <f t="shared" si="0"/>
        <v>9</v>
      </c>
      <c r="D9" s="49"/>
      <c r="E9" s="11" t="s">
        <v>29</v>
      </c>
      <c r="F9" s="16" t="s">
        <v>26</v>
      </c>
      <c r="G9" s="17" t="s">
        <v>28</v>
      </c>
      <c r="H9" s="28">
        <v>13</v>
      </c>
      <c r="I9" s="29"/>
      <c r="J9" s="29"/>
      <c r="K9" s="29"/>
      <c r="L9" s="29">
        <v>1.4</v>
      </c>
      <c r="M9" s="7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>
        <v>35</v>
      </c>
      <c r="AD9" s="29"/>
      <c r="AE9" s="29"/>
      <c r="AF9" s="29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 x14ac:dyDescent="0.25">
      <c r="A10" s="36" t="s">
        <v>30</v>
      </c>
      <c r="B10" s="42">
        <f>COLUMN(N:N)</f>
        <v>14</v>
      </c>
      <c r="C10" s="45">
        <f t="shared" si="0"/>
        <v>10</v>
      </c>
      <c r="D10" s="49"/>
      <c r="E10" s="11" t="s">
        <v>31</v>
      </c>
      <c r="F10" s="16" t="s">
        <v>26</v>
      </c>
      <c r="G10" s="17" t="s">
        <v>30</v>
      </c>
      <c r="H10" s="28">
        <v>13</v>
      </c>
      <c r="I10" s="29"/>
      <c r="J10" s="29"/>
      <c r="K10" s="29"/>
      <c r="L10" s="29"/>
      <c r="M10" s="29"/>
      <c r="N10" s="7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>
        <v>35</v>
      </c>
      <c r="AD10" s="29"/>
      <c r="AE10" s="29"/>
      <c r="AF10" s="29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</row>
    <row r="11" spans="1:45" x14ac:dyDescent="0.25">
      <c r="A11" s="36" t="s">
        <v>12</v>
      </c>
      <c r="B11" s="42">
        <f>COLUMN(O:O)</f>
        <v>15</v>
      </c>
      <c r="C11" s="45">
        <f t="shared" si="0"/>
        <v>11</v>
      </c>
      <c r="D11" s="49"/>
      <c r="E11" s="11" t="s">
        <v>10</v>
      </c>
      <c r="F11" s="16" t="s">
        <v>11</v>
      </c>
      <c r="G11" s="17" t="s">
        <v>12</v>
      </c>
      <c r="H11" s="28">
        <v>19</v>
      </c>
      <c r="I11" s="29"/>
      <c r="J11" s="29"/>
      <c r="K11" s="29"/>
      <c r="L11" s="29"/>
      <c r="M11" s="29"/>
      <c r="N11" s="29"/>
      <c r="O11" s="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>
        <v>31</v>
      </c>
      <c r="AD11" s="29"/>
      <c r="AE11" s="29"/>
      <c r="AF11" s="29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</row>
    <row r="12" spans="1:45" x14ac:dyDescent="0.25">
      <c r="A12" s="36" t="s">
        <v>48</v>
      </c>
      <c r="B12" s="42">
        <f>COLUMN(P:P)</f>
        <v>16</v>
      </c>
      <c r="C12" s="45">
        <f t="shared" si="0"/>
        <v>12</v>
      </c>
      <c r="D12" s="49"/>
      <c r="E12" s="11" t="s">
        <v>49</v>
      </c>
      <c r="F12" s="16" t="s">
        <v>11</v>
      </c>
      <c r="G12" s="17" t="s">
        <v>48</v>
      </c>
      <c r="H12" s="28">
        <v>19</v>
      </c>
      <c r="I12" s="29"/>
      <c r="J12" s="29"/>
      <c r="K12" s="29"/>
      <c r="L12" s="29"/>
      <c r="M12" s="29"/>
      <c r="N12" s="29"/>
      <c r="O12" s="29"/>
      <c r="P12" s="7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>
        <v>32</v>
      </c>
      <c r="AD12" s="29"/>
      <c r="AE12" s="29"/>
      <c r="AF12" s="29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</row>
    <row r="13" spans="1:45" x14ac:dyDescent="0.25">
      <c r="A13" s="36" t="s">
        <v>59</v>
      </c>
      <c r="B13" s="42">
        <f>COLUMN(Q:Q)</f>
        <v>17</v>
      </c>
      <c r="C13" s="45">
        <f t="shared" si="0"/>
        <v>13</v>
      </c>
      <c r="D13" s="49"/>
      <c r="E13" s="11" t="s">
        <v>60</v>
      </c>
      <c r="F13" s="16" t="s">
        <v>11</v>
      </c>
      <c r="G13" s="17" t="s">
        <v>59</v>
      </c>
      <c r="H13" s="28">
        <v>19</v>
      </c>
      <c r="I13" s="29"/>
      <c r="J13" s="29"/>
      <c r="K13" s="29"/>
      <c r="L13" s="29"/>
      <c r="M13" s="29"/>
      <c r="N13" s="29"/>
      <c r="O13" s="29"/>
      <c r="P13" s="29"/>
      <c r="Q13" s="7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>
        <v>32</v>
      </c>
      <c r="AD13" s="29"/>
      <c r="AE13" s="29"/>
      <c r="AF13" s="29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</row>
    <row r="14" spans="1:45" x14ac:dyDescent="0.25">
      <c r="A14" s="36" t="s">
        <v>8</v>
      </c>
      <c r="B14" s="42">
        <v>25</v>
      </c>
      <c r="C14" s="45">
        <f t="shared" si="0"/>
        <v>14</v>
      </c>
      <c r="D14" s="49"/>
      <c r="E14" s="11" t="s">
        <v>7</v>
      </c>
      <c r="F14" s="16" t="s">
        <v>19</v>
      </c>
      <c r="G14" s="17" t="s">
        <v>8</v>
      </c>
      <c r="H14" s="28"/>
      <c r="I14" s="29"/>
      <c r="J14" s="29"/>
      <c r="K14" s="29"/>
      <c r="L14" s="29"/>
      <c r="M14" s="29"/>
      <c r="N14" s="29"/>
      <c r="O14" s="29"/>
      <c r="P14" s="29"/>
      <c r="Q14" s="29"/>
      <c r="R14" s="7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>
        <v>25</v>
      </c>
      <c r="AD14" s="29"/>
      <c r="AE14" s="29"/>
      <c r="AF14" s="29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</row>
    <row r="15" spans="1:45" x14ac:dyDescent="0.25">
      <c r="A15" s="36" t="s">
        <v>17</v>
      </c>
      <c r="B15" s="42">
        <v>26</v>
      </c>
      <c r="C15" s="45">
        <f t="shared" si="0"/>
        <v>15</v>
      </c>
      <c r="D15" s="49"/>
      <c r="E15" s="11" t="s">
        <v>18</v>
      </c>
      <c r="F15" s="16" t="s">
        <v>19</v>
      </c>
      <c r="G15" s="17" t="s">
        <v>17</v>
      </c>
      <c r="H15" s="28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7"/>
      <c r="T15" s="29"/>
      <c r="U15" s="29"/>
      <c r="V15" s="29"/>
      <c r="W15" s="29"/>
      <c r="X15" s="29"/>
      <c r="Y15" s="29"/>
      <c r="Z15" s="29"/>
      <c r="AA15" s="29"/>
      <c r="AB15" s="29"/>
      <c r="AC15" s="29">
        <v>33</v>
      </c>
      <c r="AD15" s="29"/>
      <c r="AE15" s="29"/>
      <c r="AF15" s="29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</row>
    <row r="16" spans="1:45" x14ac:dyDescent="0.25">
      <c r="A16" s="36" t="s">
        <v>43</v>
      </c>
      <c r="B16" s="42">
        <v>27</v>
      </c>
      <c r="C16" s="45">
        <f t="shared" si="0"/>
        <v>16</v>
      </c>
      <c r="D16" s="49"/>
      <c r="E16" s="11" t="s">
        <v>44</v>
      </c>
      <c r="F16" s="16" t="s">
        <v>16</v>
      </c>
      <c r="G16" s="17" t="s">
        <v>43</v>
      </c>
      <c r="H16" s="28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7"/>
      <c r="U16" s="29"/>
      <c r="V16" s="29"/>
      <c r="W16" s="29"/>
      <c r="X16" s="29"/>
      <c r="Y16" s="29"/>
      <c r="Z16" s="29"/>
      <c r="AA16" s="29"/>
      <c r="AB16" s="29"/>
      <c r="AC16" s="29">
        <v>22</v>
      </c>
      <c r="AD16" s="29"/>
      <c r="AE16" s="29"/>
      <c r="AF16" s="29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</row>
    <row r="17" spans="1:45" x14ac:dyDescent="0.25">
      <c r="A17" s="36" t="s">
        <v>9</v>
      </c>
      <c r="B17" s="42">
        <v>28</v>
      </c>
      <c r="C17" s="45">
        <f t="shared" si="0"/>
        <v>17</v>
      </c>
      <c r="D17" s="49"/>
      <c r="E17" s="11" t="s">
        <v>63</v>
      </c>
      <c r="F17" s="16" t="s">
        <v>16</v>
      </c>
      <c r="G17" s="17" t="s">
        <v>9</v>
      </c>
      <c r="H17" s="28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7"/>
      <c r="V17" s="29"/>
      <c r="W17" s="29"/>
      <c r="X17" s="29"/>
      <c r="Y17" s="29"/>
      <c r="Z17" s="29"/>
      <c r="AA17" s="29"/>
      <c r="AB17" s="29"/>
      <c r="AC17" s="29">
        <v>24</v>
      </c>
      <c r="AD17" s="29"/>
      <c r="AE17" s="29"/>
      <c r="AF17" s="29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</row>
    <row r="18" spans="1:45" x14ac:dyDescent="0.25">
      <c r="A18" s="36" t="s">
        <v>20</v>
      </c>
      <c r="B18" s="42">
        <v>29</v>
      </c>
      <c r="C18" s="45">
        <f t="shared" si="0"/>
        <v>18</v>
      </c>
      <c r="D18" s="49"/>
      <c r="E18" s="11" t="s">
        <v>21</v>
      </c>
      <c r="F18" s="16" t="s">
        <v>16</v>
      </c>
      <c r="G18" s="17" t="s">
        <v>20</v>
      </c>
      <c r="H18" s="28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7"/>
      <c r="W18" s="29"/>
      <c r="X18" s="29"/>
      <c r="Y18" s="29"/>
      <c r="Z18" s="29"/>
      <c r="AA18" s="29"/>
      <c r="AB18" s="29"/>
      <c r="AC18" s="29">
        <v>35</v>
      </c>
      <c r="AD18" s="29"/>
      <c r="AE18" s="29"/>
      <c r="AF18" s="29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</row>
    <row r="19" spans="1:45" x14ac:dyDescent="0.25">
      <c r="A19" s="36" t="s">
        <v>22</v>
      </c>
      <c r="B19" s="42">
        <v>30</v>
      </c>
      <c r="C19" s="45">
        <f t="shared" si="0"/>
        <v>19</v>
      </c>
      <c r="D19" s="49"/>
      <c r="E19" s="11" t="s">
        <v>23</v>
      </c>
      <c r="F19" s="16" t="s">
        <v>16</v>
      </c>
      <c r="G19" s="17" t="s">
        <v>22</v>
      </c>
      <c r="H19" s="28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7"/>
      <c r="X19" s="29"/>
      <c r="Y19" s="29"/>
      <c r="Z19" s="29"/>
      <c r="AA19" s="29"/>
      <c r="AB19" s="29"/>
      <c r="AC19" s="29">
        <v>23</v>
      </c>
      <c r="AD19" s="29"/>
      <c r="AE19" s="29"/>
      <c r="AF19" s="29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</row>
    <row r="20" spans="1:45" x14ac:dyDescent="0.25">
      <c r="A20" s="36" t="s">
        <v>35</v>
      </c>
      <c r="B20" s="42">
        <v>31</v>
      </c>
      <c r="C20" s="45">
        <f t="shared" si="0"/>
        <v>20</v>
      </c>
      <c r="D20" s="49"/>
      <c r="E20" s="11" t="s">
        <v>36</v>
      </c>
      <c r="F20" s="16" t="s">
        <v>16</v>
      </c>
      <c r="G20" s="17" t="s">
        <v>35</v>
      </c>
      <c r="H20" s="28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7"/>
      <c r="Y20" s="29"/>
      <c r="Z20" s="29"/>
      <c r="AA20" s="29"/>
      <c r="AB20" s="29"/>
      <c r="AC20" s="29">
        <v>29</v>
      </c>
      <c r="AD20" s="29"/>
      <c r="AE20" s="29"/>
      <c r="AF20" s="29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</row>
    <row r="21" spans="1:45" x14ac:dyDescent="0.25">
      <c r="A21" s="36" t="s">
        <v>41</v>
      </c>
      <c r="B21" s="42">
        <v>32</v>
      </c>
      <c r="C21" s="45">
        <f t="shared" si="0"/>
        <v>21</v>
      </c>
      <c r="D21" s="49"/>
      <c r="E21" s="11" t="s">
        <v>42</v>
      </c>
      <c r="F21" s="16" t="s">
        <v>16</v>
      </c>
      <c r="G21" s="17" t="s">
        <v>41</v>
      </c>
      <c r="H21" s="28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7"/>
      <c r="Z21" s="29"/>
      <c r="AA21" s="29"/>
      <c r="AB21" s="29"/>
      <c r="AC21" s="29">
        <v>24</v>
      </c>
      <c r="AD21" s="29"/>
      <c r="AE21" s="29"/>
      <c r="AF21" s="29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</row>
    <row r="22" spans="1:45" x14ac:dyDescent="0.25">
      <c r="A22" s="36" t="s">
        <v>50</v>
      </c>
      <c r="B22" s="42">
        <v>33</v>
      </c>
      <c r="C22" s="45">
        <f t="shared" si="0"/>
        <v>22</v>
      </c>
      <c r="D22" s="49"/>
      <c r="E22" s="11" t="s">
        <v>51</v>
      </c>
      <c r="F22" s="16" t="s">
        <v>16</v>
      </c>
      <c r="G22" s="17" t="s">
        <v>50</v>
      </c>
      <c r="H22" s="28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7"/>
      <c r="AA22" s="29"/>
      <c r="AB22" s="29"/>
      <c r="AC22" s="29">
        <v>25</v>
      </c>
      <c r="AD22" s="29"/>
      <c r="AE22" s="29"/>
      <c r="AF22" s="29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</row>
    <row r="23" spans="1:45" x14ac:dyDescent="0.25">
      <c r="A23" s="36" t="s">
        <v>57</v>
      </c>
      <c r="B23" s="42">
        <v>34</v>
      </c>
      <c r="C23" s="45">
        <f t="shared" si="0"/>
        <v>23</v>
      </c>
      <c r="D23" s="49"/>
      <c r="E23" s="11" t="s">
        <v>58</v>
      </c>
      <c r="F23" s="16" t="s">
        <v>16</v>
      </c>
      <c r="G23" s="17" t="s">
        <v>57</v>
      </c>
      <c r="H23" s="28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7"/>
      <c r="AB23" s="29"/>
      <c r="AC23" s="29">
        <v>36</v>
      </c>
      <c r="AD23" s="29"/>
      <c r="AE23" s="29"/>
      <c r="AF23" s="29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</row>
    <row r="24" spans="1:45" x14ac:dyDescent="0.25">
      <c r="A24" s="36" t="s">
        <v>54</v>
      </c>
      <c r="B24" s="42">
        <v>35</v>
      </c>
      <c r="C24" s="45">
        <f t="shared" si="0"/>
        <v>24</v>
      </c>
      <c r="D24" s="49"/>
      <c r="E24" s="11" t="s">
        <v>55</v>
      </c>
      <c r="F24" s="16" t="s">
        <v>56</v>
      </c>
      <c r="G24" s="17" t="s">
        <v>54</v>
      </c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7"/>
      <c r="AC24" s="29">
        <v>39</v>
      </c>
      <c r="AD24" s="29"/>
      <c r="AE24" s="29"/>
      <c r="AF24" s="29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</row>
    <row r="25" spans="1:45" x14ac:dyDescent="0.25">
      <c r="A25" s="36" t="s">
        <v>0</v>
      </c>
      <c r="B25" s="42">
        <v>36</v>
      </c>
      <c r="C25" s="45">
        <f t="shared" si="0"/>
        <v>25</v>
      </c>
      <c r="D25" s="49"/>
      <c r="E25" s="11" t="s">
        <v>1</v>
      </c>
      <c r="F25" s="16" t="s">
        <v>61</v>
      </c>
      <c r="G25" s="17" t="s">
        <v>0</v>
      </c>
      <c r="H25" s="28">
        <v>45</v>
      </c>
      <c r="I25" s="29">
        <v>28</v>
      </c>
      <c r="J25" s="29">
        <v>38</v>
      </c>
      <c r="K25" s="29">
        <v>34</v>
      </c>
      <c r="L25" s="29">
        <v>35</v>
      </c>
      <c r="M25" s="29">
        <v>35</v>
      </c>
      <c r="N25" s="29">
        <v>35</v>
      </c>
      <c r="O25" s="29">
        <v>31</v>
      </c>
      <c r="P25" s="29">
        <v>32</v>
      </c>
      <c r="Q25" s="29">
        <v>32</v>
      </c>
      <c r="R25" s="29">
        <v>25</v>
      </c>
      <c r="S25" s="29">
        <v>33</v>
      </c>
      <c r="T25" s="29">
        <v>24</v>
      </c>
      <c r="U25" s="29">
        <v>35</v>
      </c>
      <c r="V25" s="29">
        <v>23</v>
      </c>
      <c r="W25" s="29">
        <v>29</v>
      </c>
      <c r="X25" s="29">
        <v>24</v>
      </c>
      <c r="Y25" s="29">
        <v>22</v>
      </c>
      <c r="Z25" s="29">
        <v>25</v>
      </c>
      <c r="AA25" s="29">
        <v>36</v>
      </c>
      <c r="AB25" s="29">
        <v>39</v>
      </c>
      <c r="AC25" s="7"/>
      <c r="AD25" s="29">
        <v>32</v>
      </c>
      <c r="AE25" s="29">
        <v>32</v>
      </c>
      <c r="AF25" s="29">
        <v>25</v>
      </c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spans="1:45" x14ac:dyDescent="0.25">
      <c r="A26" s="36" t="s">
        <v>40</v>
      </c>
      <c r="B26" s="42">
        <v>37</v>
      </c>
      <c r="C26" s="45">
        <f t="shared" si="0"/>
        <v>26</v>
      </c>
      <c r="D26" s="49"/>
      <c r="E26" s="18" t="s">
        <v>62</v>
      </c>
      <c r="F26" s="16" t="s">
        <v>4</v>
      </c>
      <c r="G26" s="17" t="s">
        <v>40</v>
      </c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>
        <v>25</v>
      </c>
      <c r="AD26" s="7"/>
      <c r="AE26" s="29"/>
      <c r="AF26" s="29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</row>
    <row r="27" spans="1:45" x14ac:dyDescent="0.25">
      <c r="A27" s="36" t="s">
        <v>2</v>
      </c>
      <c r="B27" s="42">
        <v>38</v>
      </c>
      <c r="C27" s="45">
        <f t="shared" si="0"/>
        <v>27</v>
      </c>
      <c r="D27" s="49"/>
      <c r="E27" s="11" t="s">
        <v>3</v>
      </c>
      <c r="F27" s="16" t="s">
        <v>4</v>
      </c>
      <c r="G27" s="17" t="s">
        <v>2</v>
      </c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>
        <v>32</v>
      </c>
      <c r="AD27" s="29"/>
      <c r="AE27" s="7"/>
      <c r="AF27" s="29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</row>
    <row r="28" spans="1:45" ht="15.75" thickBot="1" x14ac:dyDescent="0.3">
      <c r="A28" s="37" t="s">
        <v>52</v>
      </c>
      <c r="B28" s="43">
        <v>39</v>
      </c>
      <c r="C28" s="50">
        <f t="shared" si="0"/>
        <v>28</v>
      </c>
      <c r="D28" s="49"/>
      <c r="E28" s="19" t="s">
        <v>53</v>
      </c>
      <c r="F28" s="20" t="s">
        <v>4</v>
      </c>
      <c r="G28" s="21" t="s">
        <v>52</v>
      </c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>
        <v>32</v>
      </c>
      <c r="AD28" s="29"/>
      <c r="AE28" s="29"/>
      <c r="AF28" s="7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</row>
    <row r="29" spans="1:45" x14ac:dyDescent="0.25">
      <c r="F29" s="4"/>
      <c r="G29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</row>
    <row r="30" spans="1:45" x14ac:dyDescent="0.25">
      <c r="F30" s="4"/>
      <c r="G3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</row>
    <row r="31" spans="1:45" x14ac:dyDescent="0.25"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</row>
    <row r="32" spans="1:45" x14ac:dyDescent="0.25"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</row>
  </sheetData>
  <mergeCells count="1">
    <mergeCell ref="E1:F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1"/>
  <sheetViews>
    <sheetView tabSelected="1" workbookViewId="0">
      <selection activeCell="G3" sqref="G3"/>
    </sheetView>
  </sheetViews>
  <sheetFormatPr baseColWidth="10" defaultRowHeight="15" x14ac:dyDescent="0.25"/>
  <cols>
    <col min="2" max="2" width="14.5703125" bestFit="1" customWidth="1"/>
    <col min="3" max="3" width="15" customWidth="1"/>
    <col min="4" max="5" width="11.5703125" hidden="1" customWidth="1"/>
    <col min="6" max="6" width="15.7109375" style="57" hidden="1" customWidth="1"/>
    <col min="7" max="7" width="11.5703125" style="41"/>
    <col min="8" max="8" width="11.5703125" style="55"/>
  </cols>
  <sheetData>
    <row r="1" spans="1:8" ht="15.75" thickBot="1" x14ac:dyDescent="0.3">
      <c r="A1" s="77" t="s">
        <v>73</v>
      </c>
      <c r="B1" s="77"/>
      <c r="C1" s="77"/>
      <c r="D1" s="77"/>
      <c r="E1" s="77"/>
      <c r="F1" s="77"/>
      <c r="G1" s="77"/>
      <c r="H1" s="78"/>
    </row>
    <row r="2" spans="1:8" ht="15.75" thickBot="1" x14ac:dyDescent="0.3">
      <c r="A2" s="31" t="s">
        <v>76</v>
      </c>
      <c r="B2" s="60" t="s">
        <v>65</v>
      </c>
      <c r="C2" s="32" t="s">
        <v>66</v>
      </c>
      <c r="D2" s="40" t="s">
        <v>71</v>
      </c>
      <c r="E2" s="40" t="s">
        <v>72</v>
      </c>
      <c r="F2" s="56" t="s">
        <v>75</v>
      </c>
      <c r="G2" s="34" t="s">
        <v>27</v>
      </c>
      <c r="H2" s="53" t="s">
        <v>67</v>
      </c>
    </row>
    <row r="3" spans="1:8" x14ac:dyDescent="0.25">
      <c r="A3" s="62"/>
      <c r="B3" s="51" t="s">
        <v>32</v>
      </c>
      <c r="C3" s="3" t="s">
        <v>13</v>
      </c>
      <c r="D3" s="3">
        <f>VLOOKUP(B3,'Tableau kilométrique'!A:B,2,FALSE)</f>
        <v>8</v>
      </c>
      <c r="E3" s="3">
        <f>VLOOKUP(C3,'Tableau kilométrique'!A:C,3,FALSE)</f>
        <v>7</v>
      </c>
      <c r="F3" s="52"/>
      <c r="G3" s="72">
        <f>INDEX('Tableau kilométrique'!A:AU,E3,D3)</f>
        <v>18</v>
      </c>
      <c r="H3" s="54">
        <f>G3*'Tableau kilométrique'!B$1</f>
        <v>3.6</v>
      </c>
    </row>
    <row r="4" spans="1:8" x14ac:dyDescent="0.25">
      <c r="A4" s="61"/>
      <c r="B4" s="51" t="s">
        <v>32</v>
      </c>
      <c r="C4" s="3" t="s">
        <v>48</v>
      </c>
      <c r="D4" s="3">
        <f>VLOOKUP(B4,'Tableau kilométrique'!A:B,2,FALSE)</f>
        <v>8</v>
      </c>
      <c r="E4" s="3">
        <f>VLOOKUP(C4,'Tableau kilométrique'!A:C,3,FALSE)</f>
        <v>12</v>
      </c>
      <c r="F4" s="52">
        <v>42006</v>
      </c>
      <c r="G4" s="72">
        <f>INDEX('Tableau kilométrique'!A:AU,E4,D4)</f>
        <v>19</v>
      </c>
      <c r="H4" s="54">
        <f>G4*'Tableau kilométrique'!B$1</f>
        <v>3.8000000000000003</v>
      </c>
    </row>
    <row r="5" spans="1:8" x14ac:dyDescent="0.25">
      <c r="A5" s="61"/>
      <c r="B5" s="51" t="s">
        <v>32</v>
      </c>
      <c r="C5" s="3" t="s">
        <v>59</v>
      </c>
      <c r="D5" s="3">
        <f>VLOOKUP(B5,'Tableau kilométrique'!A:B,2,FALSE)</f>
        <v>8</v>
      </c>
      <c r="E5" s="3">
        <f>VLOOKUP(C5,'Tableau kilométrique'!A:C,3,FALSE)</f>
        <v>13</v>
      </c>
      <c r="F5" s="52">
        <v>42007</v>
      </c>
      <c r="G5" s="72">
        <f>INDEX('Tableau kilométrique'!A:AU,E5,D5)</f>
        <v>19</v>
      </c>
      <c r="H5" s="54">
        <f>G5*'Tableau kilométrique'!B$1</f>
        <v>3.8000000000000003</v>
      </c>
    </row>
    <row r="6" spans="1:8" x14ac:dyDescent="0.25">
      <c r="A6" s="61"/>
      <c r="B6" s="51"/>
      <c r="C6" s="3"/>
      <c r="D6" s="3" t="e">
        <f>VLOOKUP(B6,'Tableau kilométrique'!A:B,2,FALSE)</f>
        <v>#N/A</v>
      </c>
      <c r="E6" s="3" t="e">
        <f>VLOOKUP(C6,'Tableau kilométrique'!A:C,3,FALSE)</f>
        <v>#N/A</v>
      </c>
      <c r="F6" s="52">
        <v>42008</v>
      </c>
      <c r="G6" s="72" t="e">
        <f>INDEX('Tableau kilométrique'!A:AU,E6,D6)</f>
        <v>#N/A</v>
      </c>
      <c r="H6" s="54" t="e">
        <f>G6*'Tableau kilométrique'!B$1</f>
        <v>#N/A</v>
      </c>
    </row>
    <row r="7" spans="1:8" x14ac:dyDescent="0.25">
      <c r="A7" s="61"/>
      <c r="B7" s="51"/>
      <c r="C7" s="3"/>
      <c r="D7" s="3" t="e">
        <f>VLOOKUP(B7,'Tableau kilométrique'!A:B,2,FALSE)</f>
        <v>#N/A</v>
      </c>
      <c r="E7" s="3" t="e">
        <f>VLOOKUP(C7,'Tableau kilométrique'!A:C,3,FALSE)</f>
        <v>#N/A</v>
      </c>
      <c r="F7" s="52">
        <v>42009</v>
      </c>
      <c r="G7" s="72" t="e">
        <f>INDEX('Tableau kilométrique'!A:AU,E7,D7)</f>
        <v>#N/A</v>
      </c>
      <c r="H7" s="54" t="e">
        <f>G7*'Tableau kilométrique'!B$1</f>
        <v>#N/A</v>
      </c>
    </row>
    <row r="8" spans="1:8" x14ac:dyDescent="0.25">
      <c r="A8" s="61"/>
      <c r="B8" s="51"/>
      <c r="C8" s="3"/>
      <c r="D8" s="3" t="e">
        <f>VLOOKUP(B8,'Tableau kilométrique'!A:B,2,FALSE)</f>
        <v>#N/A</v>
      </c>
      <c r="E8" s="3" t="e">
        <f>VLOOKUP(C8,'Tableau kilométrique'!A:C,3,FALSE)</f>
        <v>#N/A</v>
      </c>
      <c r="F8" s="52">
        <v>42010</v>
      </c>
      <c r="G8" s="72" t="e">
        <f>INDEX('Tableau kilométrique'!A:AU,E8,D8)</f>
        <v>#N/A</v>
      </c>
      <c r="H8" s="54" t="e">
        <f>G8*'Tableau kilométrique'!B$1</f>
        <v>#N/A</v>
      </c>
    </row>
    <row r="9" spans="1:8" x14ac:dyDescent="0.25">
      <c r="A9" s="61"/>
      <c r="B9" s="51"/>
      <c r="C9" s="3"/>
      <c r="D9" s="3" t="e">
        <f>VLOOKUP(B9,'Tableau kilométrique'!A:B,2,FALSE)</f>
        <v>#N/A</v>
      </c>
      <c r="E9" s="3" t="e">
        <f>VLOOKUP(C9,'Tableau kilométrique'!A:C,3,FALSE)</f>
        <v>#N/A</v>
      </c>
      <c r="F9" s="52">
        <v>42011</v>
      </c>
      <c r="G9" s="72" t="e">
        <f>INDEX('Tableau kilométrique'!A:AU,E9,D9)</f>
        <v>#N/A</v>
      </c>
      <c r="H9" s="54" t="e">
        <f>G9*'Tableau kilométrique'!B$1</f>
        <v>#N/A</v>
      </c>
    </row>
    <row r="10" spans="1:8" x14ac:dyDescent="0.25">
      <c r="A10" s="61"/>
      <c r="B10" s="51"/>
      <c r="C10" s="3"/>
      <c r="D10" s="3" t="e">
        <f>VLOOKUP(B10,'Tableau kilométrique'!A:B,2,FALSE)</f>
        <v>#N/A</v>
      </c>
      <c r="E10" s="3" t="e">
        <f>VLOOKUP(C10,'Tableau kilométrique'!A:C,3,FALSE)</f>
        <v>#N/A</v>
      </c>
      <c r="F10" s="52">
        <v>42012</v>
      </c>
      <c r="G10" s="72" t="e">
        <f>INDEX('Tableau kilométrique'!A:AU,E10,D10)</f>
        <v>#N/A</v>
      </c>
      <c r="H10" s="54" t="e">
        <f>G10*'Tableau kilométrique'!B$1</f>
        <v>#N/A</v>
      </c>
    </row>
    <row r="11" spans="1:8" x14ac:dyDescent="0.25">
      <c r="A11" s="61"/>
      <c r="B11" s="51"/>
      <c r="C11" s="3"/>
      <c r="D11" s="3" t="e">
        <f>VLOOKUP(B11,'Tableau kilométrique'!A:B,2,FALSE)</f>
        <v>#N/A</v>
      </c>
      <c r="E11" s="3" t="e">
        <f>VLOOKUP(C11,'Tableau kilométrique'!A:C,3,FALSE)</f>
        <v>#N/A</v>
      </c>
      <c r="F11" s="52">
        <v>42013</v>
      </c>
      <c r="G11" s="72" t="e">
        <f>INDEX('Tableau kilométrique'!A:AU,E11,D11)</f>
        <v>#N/A</v>
      </c>
      <c r="H11" s="54" t="e">
        <f>G11*'Tableau kilométrique'!B$1</f>
        <v>#N/A</v>
      </c>
    </row>
    <row r="12" spans="1:8" x14ac:dyDescent="0.25">
      <c r="A12" s="61"/>
      <c r="B12" s="51"/>
      <c r="C12" s="3"/>
      <c r="D12" s="3" t="e">
        <f>VLOOKUP(B12,'Tableau kilométrique'!A:B,2,FALSE)</f>
        <v>#N/A</v>
      </c>
      <c r="E12" s="3" t="e">
        <f>VLOOKUP(C12,'Tableau kilométrique'!A:C,3,FALSE)</f>
        <v>#N/A</v>
      </c>
      <c r="F12" s="52">
        <v>42014</v>
      </c>
      <c r="G12" s="72" t="e">
        <f>INDEX('Tableau kilométrique'!A:AU,E12,D12)</f>
        <v>#N/A</v>
      </c>
      <c r="H12" s="54" t="e">
        <f>G12*'Tableau kilométrique'!B$1</f>
        <v>#N/A</v>
      </c>
    </row>
    <row r="13" spans="1:8" x14ac:dyDescent="0.25">
      <c r="A13" s="61"/>
      <c r="B13" s="51"/>
      <c r="C13" s="3"/>
      <c r="D13" s="3" t="e">
        <f>VLOOKUP(B13,'Tableau kilométrique'!A:B,2,FALSE)</f>
        <v>#N/A</v>
      </c>
      <c r="E13" s="3" t="e">
        <f>VLOOKUP(C13,'Tableau kilométrique'!A:C,3,FALSE)</f>
        <v>#N/A</v>
      </c>
      <c r="F13" s="52">
        <v>42015</v>
      </c>
      <c r="G13" s="72" t="e">
        <f>INDEX('Tableau kilométrique'!A:AU,E13,D13)</f>
        <v>#N/A</v>
      </c>
      <c r="H13" s="54" t="e">
        <f>G13*'Tableau kilométrique'!B$1</f>
        <v>#N/A</v>
      </c>
    </row>
    <row r="14" spans="1:8" x14ac:dyDescent="0.25">
      <c r="A14" s="61"/>
      <c r="B14" s="51"/>
      <c r="C14" s="3"/>
      <c r="D14" s="3" t="e">
        <f>VLOOKUP(B14,'Tableau kilométrique'!A:B,2,FALSE)</f>
        <v>#N/A</v>
      </c>
      <c r="E14" s="3" t="e">
        <f>VLOOKUP(C14,'Tableau kilométrique'!A:C,3,FALSE)</f>
        <v>#N/A</v>
      </c>
      <c r="F14" s="52">
        <v>42016</v>
      </c>
      <c r="G14" s="72" t="e">
        <f>INDEX('Tableau kilométrique'!A:AU,E14,D14)</f>
        <v>#N/A</v>
      </c>
      <c r="H14" s="54" t="e">
        <f>G14*'Tableau kilométrique'!B$1</f>
        <v>#N/A</v>
      </c>
    </row>
    <row r="15" spans="1:8" x14ac:dyDescent="0.25">
      <c r="A15" s="61"/>
      <c r="B15" s="51"/>
      <c r="C15" s="3"/>
      <c r="D15" s="3" t="e">
        <f>VLOOKUP(B15,'Tableau kilométrique'!A:B,2,FALSE)</f>
        <v>#N/A</v>
      </c>
      <c r="E15" s="3" t="e">
        <f>VLOOKUP(C15,'Tableau kilométrique'!A:C,3,FALSE)</f>
        <v>#N/A</v>
      </c>
      <c r="F15" s="52">
        <v>42017</v>
      </c>
      <c r="G15" s="72" t="e">
        <f>INDEX('Tableau kilométrique'!A:AU,E15,D15)</f>
        <v>#N/A</v>
      </c>
      <c r="H15" s="54" t="e">
        <f>G15*'Tableau kilométrique'!B$1</f>
        <v>#N/A</v>
      </c>
    </row>
    <row r="16" spans="1:8" x14ac:dyDescent="0.25">
      <c r="A16" s="61"/>
      <c r="B16" s="51"/>
      <c r="C16" s="3"/>
      <c r="D16" s="3" t="e">
        <f>VLOOKUP(B16,'Tableau kilométrique'!A:B,2,FALSE)</f>
        <v>#N/A</v>
      </c>
      <c r="E16" s="3" t="e">
        <f>VLOOKUP(C16,'Tableau kilométrique'!A:C,3,FALSE)</f>
        <v>#N/A</v>
      </c>
      <c r="F16" s="52">
        <v>42018</v>
      </c>
      <c r="G16" s="72" t="e">
        <f>INDEX('Tableau kilométrique'!A:AU,E16,D16)</f>
        <v>#N/A</v>
      </c>
      <c r="H16" s="54" t="e">
        <f>G16*'Tableau kilométrique'!B$1</f>
        <v>#N/A</v>
      </c>
    </row>
    <row r="17" spans="1:8" x14ac:dyDescent="0.25">
      <c r="A17" s="61"/>
      <c r="B17" s="51"/>
      <c r="C17" s="3"/>
      <c r="D17" s="3" t="e">
        <f>VLOOKUP(B17,'Tableau kilométrique'!A:B,2,FALSE)</f>
        <v>#N/A</v>
      </c>
      <c r="E17" s="3" t="e">
        <f>VLOOKUP(C17,'Tableau kilométrique'!A:C,3,FALSE)</f>
        <v>#N/A</v>
      </c>
      <c r="F17" s="52">
        <v>42019</v>
      </c>
      <c r="G17" s="72" t="e">
        <f>INDEX('Tableau kilométrique'!A:AU,E17,D17)</f>
        <v>#N/A</v>
      </c>
      <c r="H17" s="54" t="e">
        <f>G17*'Tableau kilométrique'!B$1</f>
        <v>#N/A</v>
      </c>
    </row>
    <row r="18" spans="1:8" x14ac:dyDescent="0.25">
      <c r="A18" s="61"/>
      <c r="B18" s="51"/>
      <c r="C18" s="3"/>
      <c r="D18" s="3" t="e">
        <f>VLOOKUP(B18,'Tableau kilométrique'!A:B,2,FALSE)</f>
        <v>#N/A</v>
      </c>
      <c r="E18" s="3" t="e">
        <f>VLOOKUP(C18,'Tableau kilométrique'!A:C,3,FALSE)</f>
        <v>#N/A</v>
      </c>
      <c r="F18" s="52">
        <v>42020</v>
      </c>
      <c r="G18" s="72" t="e">
        <f>INDEX('Tableau kilométrique'!A:AU,E18,D18)</f>
        <v>#N/A</v>
      </c>
      <c r="H18" s="54" t="e">
        <f>G18*'Tableau kilométrique'!B$1</f>
        <v>#N/A</v>
      </c>
    </row>
    <row r="19" spans="1:8" x14ac:dyDescent="0.25">
      <c r="A19" s="61"/>
      <c r="B19" s="51"/>
      <c r="C19" s="3"/>
      <c r="D19" s="3" t="e">
        <f>VLOOKUP(B19,'Tableau kilométrique'!A:B,2,FALSE)</f>
        <v>#N/A</v>
      </c>
      <c r="E19" s="3" t="e">
        <f>VLOOKUP(C19,'Tableau kilométrique'!A:C,3,FALSE)</f>
        <v>#N/A</v>
      </c>
      <c r="F19" s="52">
        <v>42021</v>
      </c>
      <c r="G19" s="72" t="e">
        <f>INDEX('Tableau kilométrique'!A:AU,E19,D19)</f>
        <v>#N/A</v>
      </c>
      <c r="H19" s="54" t="e">
        <f>G19*'Tableau kilométrique'!B$1</f>
        <v>#N/A</v>
      </c>
    </row>
    <row r="20" spans="1:8" x14ac:dyDescent="0.25">
      <c r="A20" s="61"/>
      <c r="B20" s="51"/>
      <c r="C20" s="3"/>
      <c r="D20" s="3" t="e">
        <f>VLOOKUP(B20,'Tableau kilométrique'!A:B,2,FALSE)</f>
        <v>#N/A</v>
      </c>
      <c r="E20" s="3" t="e">
        <f>VLOOKUP(C20,'Tableau kilométrique'!A:C,3,FALSE)</f>
        <v>#N/A</v>
      </c>
      <c r="F20" s="52">
        <v>42022</v>
      </c>
      <c r="G20" s="72" t="e">
        <f>INDEX('Tableau kilométrique'!A:AU,E20,D20)</f>
        <v>#N/A</v>
      </c>
      <c r="H20" s="54" t="e">
        <f>G20*'Tableau kilométrique'!B$1</f>
        <v>#N/A</v>
      </c>
    </row>
    <row r="21" spans="1:8" x14ac:dyDescent="0.25">
      <c r="A21" s="61"/>
      <c r="B21" s="51"/>
      <c r="C21" s="3"/>
      <c r="D21" s="3" t="e">
        <f>VLOOKUP(B21,'Tableau kilométrique'!A:B,2,FALSE)</f>
        <v>#N/A</v>
      </c>
      <c r="E21" s="3" t="e">
        <f>VLOOKUP(C21,'Tableau kilométrique'!A:C,3,FALSE)</f>
        <v>#N/A</v>
      </c>
      <c r="F21" s="52">
        <v>42023</v>
      </c>
      <c r="G21" s="72" t="e">
        <f>INDEX('Tableau kilométrique'!A:AU,E21,D21)</f>
        <v>#N/A</v>
      </c>
      <c r="H21" s="54" t="e">
        <f>G21*'Tableau kilométrique'!B$1</f>
        <v>#N/A</v>
      </c>
    </row>
    <row r="22" spans="1:8" x14ac:dyDescent="0.25">
      <c r="A22" s="61"/>
      <c r="B22" s="51"/>
      <c r="C22" s="3"/>
      <c r="D22" s="3" t="e">
        <f>VLOOKUP(B22,'Tableau kilométrique'!A:B,2,FALSE)</f>
        <v>#N/A</v>
      </c>
      <c r="E22" s="3" t="e">
        <f>VLOOKUP(C22,'Tableau kilométrique'!A:C,3,FALSE)</f>
        <v>#N/A</v>
      </c>
      <c r="F22" s="52">
        <v>42024</v>
      </c>
      <c r="G22" s="72" t="e">
        <f>INDEX('Tableau kilométrique'!A:AU,E22,D22)</f>
        <v>#N/A</v>
      </c>
      <c r="H22" s="54" t="e">
        <f>G22*'Tableau kilométrique'!B$1</f>
        <v>#N/A</v>
      </c>
    </row>
    <row r="23" spans="1:8" x14ac:dyDescent="0.25">
      <c r="A23" s="61"/>
      <c r="B23" s="51"/>
      <c r="C23" s="3"/>
      <c r="D23" s="3" t="e">
        <f>VLOOKUP(B23,'Tableau kilométrique'!A:B,2,FALSE)</f>
        <v>#N/A</v>
      </c>
      <c r="E23" s="3" t="e">
        <f>VLOOKUP(C23,'Tableau kilométrique'!A:C,3,FALSE)</f>
        <v>#N/A</v>
      </c>
      <c r="F23" s="52">
        <v>42025</v>
      </c>
      <c r="G23" s="72" t="e">
        <f>INDEX('Tableau kilométrique'!A:AU,E23,D23)</f>
        <v>#N/A</v>
      </c>
      <c r="H23" s="54" t="e">
        <f>G23*'Tableau kilométrique'!B$1</f>
        <v>#N/A</v>
      </c>
    </row>
    <row r="24" spans="1:8" x14ac:dyDescent="0.25">
      <c r="A24" s="61"/>
      <c r="B24" s="51"/>
      <c r="C24" s="3"/>
      <c r="D24" s="3" t="e">
        <f>VLOOKUP(B24,'Tableau kilométrique'!A:B,2,FALSE)</f>
        <v>#N/A</v>
      </c>
      <c r="E24" s="3" t="e">
        <f>VLOOKUP(C24,'Tableau kilométrique'!A:C,3,FALSE)</f>
        <v>#N/A</v>
      </c>
      <c r="F24" s="52">
        <v>42026</v>
      </c>
      <c r="G24" s="72" t="e">
        <f>INDEX('Tableau kilométrique'!A:AU,E24,D24)</f>
        <v>#N/A</v>
      </c>
      <c r="H24" s="54" t="e">
        <f>G24*'Tableau kilométrique'!B$1</f>
        <v>#N/A</v>
      </c>
    </row>
    <row r="25" spans="1:8" x14ac:dyDescent="0.25">
      <c r="A25" s="61"/>
      <c r="B25" s="51"/>
      <c r="C25" s="3"/>
      <c r="D25" s="3" t="e">
        <f>VLOOKUP(B25,'Tableau kilométrique'!A:B,2,FALSE)</f>
        <v>#N/A</v>
      </c>
      <c r="E25" s="3" t="e">
        <f>VLOOKUP(C25,'Tableau kilométrique'!A:C,3,FALSE)</f>
        <v>#N/A</v>
      </c>
      <c r="F25" s="52">
        <v>42027</v>
      </c>
      <c r="G25" s="72" t="e">
        <f>INDEX('Tableau kilométrique'!A:AU,E25,D25)</f>
        <v>#N/A</v>
      </c>
      <c r="H25" s="54" t="e">
        <f>G25*'Tableau kilométrique'!B$1</f>
        <v>#N/A</v>
      </c>
    </row>
    <row r="26" spans="1:8" x14ac:dyDescent="0.25">
      <c r="A26" s="61"/>
      <c r="B26" s="51"/>
      <c r="C26" s="3"/>
      <c r="D26" s="3" t="e">
        <f>VLOOKUP(B26,'Tableau kilométrique'!A:B,2,FALSE)</f>
        <v>#N/A</v>
      </c>
      <c r="E26" s="3" t="e">
        <f>VLOOKUP(C26,'Tableau kilométrique'!A:C,3,FALSE)</f>
        <v>#N/A</v>
      </c>
      <c r="F26" s="52">
        <v>42028</v>
      </c>
      <c r="G26" s="72" t="e">
        <f>INDEX('Tableau kilométrique'!A:AU,E26,D26)</f>
        <v>#N/A</v>
      </c>
      <c r="H26" s="54" t="e">
        <f>G26*'Tableau kilométrique'!B$1</f>
        <v>#N/A</v>
      </c>
    </row>
    <row r="27" spans="1:8" x14ac:dyDescent="0.25">
      <c r="A27" s="61"/>
      <c r="B27" s="51"/>
      <c r="C27" s="3"/>
      <c r="D27" s="3" t="e">
        <f>VLOOKUP(B27,'Tableau kilométrique'!A:B,2,FALSE)</f>
        <v>#N/A</v>
      </c>
      <c r="E27" s="3" t="e">
        <f>VLOOKUP(C27,'Tableau kilométrique'!A:C,3,FALSE)</f>
        <v>#N/A</v>
      </c>
      <c r="F27" s="52">
        <v>42029</v>
      </c>
      <c r="G27" s="72" t="e">
        <f>INDEX('Tableau kilométrique'!A:AU,E27,D27)</f>
        <v>#N/A</v>
      </c>
      <c r="H27" s="54" t="e">
        <f>G27*'Tableau kilométrique'!B$1</f>
        <v>#N/A</v>
      </c>
    </row>
    <row r="28" spans="1:8" x14ac:dyDescent="0.25">
      <c r="A28" s="61"/>
      <c r="B28" s="51"/>
      <c r="C28" s="3"/>
      <c r="D28" s="3" t="e">
        <f>VLOOKUP(B28,'Tableau kilométrique'!A:B,2,FALSE)</f>
        <v>#N/A</v>
      </c>
      <c r="E28" s="3" t="e">
        <f>VLOOKUP(C28,'Tableau kilométrique'!A:C,3,FALSE)</f>
        <v>#N/A</v>
      </c>
      <c r="F28" s="52">
        <v>42030</v>
      </c>
      <c r="G28" s="72" t="e">
        <f>INDEX('Tableau kilométrique'!A:AU,E28,D28)</f>
        <v>#N/A</v>
      </c>
      <c r="H28" s="54" t="e">
        <f>G28*'Tableau kilométrique'!B$1</f>
        <v>#N/A</v>
      </c>
    </row>
    <row r="29" spans="1:8" x14ac:dyDescent="0.25">
      <c r="A29" s="61"/>
      <c r="B29" s="51"/>
      <c r="C29" s="3"/>
      <c r="D29" s="3" t="e">
        <f>VLOOKUP(B29,'Tableau kilométrique'!A:B,2,FALSE)</f>
        <v>#N/A</v>
      </c>
      <c r="E29" s="3" t="e">
        <f>VLOOKUP(C29,'Tableau kilométrique'!A:C,3,FALSE)</f>
        <v>#N/A</v>
      </c>
      <c r="F29" s="52">
        <v>42031</v>
      </c>
      <c r="G29" s="72" t="e">
        <f>INDEX('Tableau kilométrique'!A:AU,E29,D29)</f>
        <v>#N/A</v>
      </c>
      <c r="H29" s="54" t="e">
        <f>G29*'Tableau kilométrique'!B$1</f>
        <v>#N/A</v>
      </c>
    </row>
    <row r="30" spans="1:8" x14ac:dyDescent="0.25">
      <c r="A30" s="61"/>
      <c r="B30" s="51"/>
      <c r="C30" s="3"/>
      <c r="D30" s="3" t="e">
        <f>VLOOKUP(B30,'Tableau kilométrique'!A:B,2,FALSE)</f>
        <v>#N/A</v>
      </c>
      <c r="E30" s="3" t="e">
        <f>VLOOKUP(C30,'Tableau kilométrique'!A:C,3,FALSE)</f>
        <v>#N/A</v>
      </c>
      <c r="F30" s="52">
        <v>42032</v>
      </c>
      <c r="G30" s="72" t="e">
        <f>INDEX('Tableau kilométrique'!A:AU,E30,D30)</f>
        <v>#N/A</v>
      </c>
      <c r="H30" s="54" t="e">
        <f>G30*'Tableau kilométrique'!B$1</f>
        <v>#N/A</v>
      </c>
    </row>
    <row r="31" spans="1:8" x14ac:dyDescent="0.25">
      <c r="A31" s="61"/>
      <c r="B31" s="51"/>
      <c r="C31" s="3"/>
      <c r="D31" s="3" t="e">
        <f>VLOOKUP(B31,'Tableau kilométrique'!A:B,2,FALSE)</f>
        <v>#N/A</v>
      </c>
      <c r="E31" s="3" t="e">
        <f>VLOOKUP(C31,'Tableau kilométrique'!A:C,3,FALSE)</f>
        <v>#N/A</v>
      </c>
      <c r="F31" s="52">
        <v>42033</v>
      </c>
      <c r="G31" s="72" t="e">
        <f>INDEX('Tableau kilométrique'!A:AU,E31,D31)</f>
        <v>#N/A</v>
      </c>
      <c r="H31" s="54" t="e">
        <f>G31*'Tableau kilométrique'!B$1</f>
        <v>#N/A</v>
      </c>
    </row>
    <row r="32" spans="1:8" x14ac:dyDescent="0.25">
      <c r="A32" s="61"/>
      <c r="B32" s="51"/>
      <c r="C32" s="3"/>
      <c r="D32" s="3" t="e">
        <f>VLOOKUP(B32,'Tableau kilométrique'!A:B,2,FALSE)</f>
        <v>#N/A</v>
      </c>
      <c r="E32" s="3" t="e">
        <f>VLOOKUP(C32,'Tableau kilométrique'!A:C,3,FALSE)</f>
        <v>#N/A</v>
      </c>
      <c r="F32" s="52">
        <v>42034</v>
      </c>
      <c r="G32" s="72" t="e">
        <f>INDEX('Tableau kilométrique'!A:AU,E32,D32)</f>
        <v>#N/A</v>
      </c>
      <c r="H32" s="54" t="e">
        <f>G32*'Tableau kilométrique'!B$1</f>
        <v>#N/A</v>
      </c>
    </row>
    <row r="33" spans="1:8" x14ac:dyDescent="0.25">
      <c r="A33" s="61"/>
      <c r="B33" s="51"/>
      <c r="C33" s="3"/>
      <c r="D33" s="3" t="e">
        <f>VLOOKUP(B33,'Tableau kilométrique'!A:B,2,FALSE)</f>
        <v>#N/A</v>
      </c>
      <c r="E33" s="3" t="e">
        <f>VLOOKUP(C33,'Tableau kilométrique'!A:C,3,FALSE)</f>
        <v>#N/A</v>
      </c>
      <c r="F33" s="52">
        <v>42035</v>
      </c>
      <c r="G33" s="72" t="e">
        <f>INDEX('Tableau kilométrique'!A:AU,E33,D33)</f>
        <v>#N/A</v>
      </c>
      <c r="H33" s="54" t="e">
        <f>G33*'Tableau kilométrique'!B$1</f>
        <v>#N/A</v>
      </c>
    </row>
    <row r="34" spans="1:8" x14ac:dyDescent="0.25">
      <c r="A34" s="61"/>
      <c r="B34" s="51"/>
      <c r="C34" s="3"/>
      <c r="D34" s="3" t="e">
        <f>VLOOKUP(B34,'Tableau kilométrique'!A:B,2,FALSE)</f>
        <v>#N/A</v>
      </c>
      <c r="E34" s="3" t="e">
        <f>VLOOKUP(C34,'Tableau kilométrique'!A:C,3,FALSE)</f>
        <v>#N/A</v>
      </c>
      <c r="F34" s="52">
        <v>42036</v>
      </c>
      <c r="G34" s="72" t="e">
        <f>INDEX('Tableau kilométrique'!A:AU,E34,D34)</f>
        <v>#N/A</v>
      </c>
      <c r="H34" s="54" t="e">
        <f>G34*'Tableau kilométrique'!B$1</f>
        <v>#N/A</v>
      </c>
    </row>
    <row r="35" spans="1:8" x14ac:dyDescent="0.25">
      <c r="A35" s="61"/>
      <c r="B35" s="51"/>
      <c r="C35" s="3"/>
      <c r="D35" s="3" t="e">
        <f>VLOOKUP(B35,'Tableau kilométrique'!A:B,2,FALSE)</f>
        <v>#N/A</v>
      </c>
      <c r="E35" s="3" t="e">
        <f>VLOOKUP(C35,'Tableau kilométrique'!A:C,3,FALSE)</f>
        <v>#N/A</v>
      </c>
      <c r="F35" s="52">
        <v>42037</v>
      </c>
      <c r="G35" s="72" t="e">
        <f>INDEX('Tableau kilométrique'!A:AU,E35,D35)</f>
        <v>#N/A</v>
      </c>
      <c r="H35" s="54" t="e">
        <f>G35*'Tableau kilométrique'!B$1</f>
        <v>#N/A</v>
      </c>
    </row>
    <row r="36" spans="1:8" x14ac:dyDescent="0.25">
      <c r="A36" s="61"/>
      <c r="B36" s="51"/>
      <c r="C36" s="3"/>
      <c r="D36" s="3" t="e">
        <f>VLOOKUP(B36,'Tableau kilométrique'!A:B,2,FALSE)</f>
        <v>#N/A</v>
      </c>
      <c r="E36" s="3" t="e">
        <f>VLOOKUP(C36,'Tableau kilométrique'!A:C,3,FALSE)</f>
        <v>#N/A</v>
      </c>
      <c r="F36" s="52">
        <v>42038</v>
      </c>
      <c r="G36" s="72" t="e">
        <f>INDEX('Tableau kilométrique'!A:AU,E36,D36)</f>
        <v>#N/A</v>
      </c>
      <c r="H36" s="54" t="e">
        <f>G36*'Tableau kilométrique'!B$1</f>
        <v>#N/A</v>
      </c>
    </row>
    <row r="37" spans="1:8" x14ac:dyDescent="0.25">
      <c r="A37" s="61"/>
      <c r="B37" s="51"/>
      <c r="C37" s="3"/>
      <c r="D37" s="3" t="e">
        <f>VLOOKUP(B37,'Tableau kilométrique'!A:B,2,FALSE)</f>
        <v>#N/A</v>
      </c>
      <c r="E37" s="3" t="e">
        <f>VLOOKUP(C37,'Tableau kilométrique'!A:C,3,FALSE)</f>
        <v>#N/A</v>
      </c>
      <c r="F37" s="52">
        <v>42039</v>
      </c>
      <c r="G37" s="72" t="e">
        <f>INDEX('Tableau kilométrique'!A:AU,E37,D37)</f>
        <v>#N/A</v>
      </c>
      <c r="H37" s="54" t="e">
        <f>G37*'Tableau kilométrique'!B$1</f>
        <v>#N/A</v>
      </c>
    </row>
    <row r="38" spans="1:8" x14ac:dyDescent="0.25">
      <c r="A38" s="61"/>
      <c r="B38" s="51"/>
      <c r="C38" s="3"/>
      <c r="D38" s="3" t="e">
        <f>VLOOKUP(B38,'Tableau kilométrique'!A:B,2,FALSE)</f>
        <v>#N/A</v>
      </c>
      <c r="E38" s="3" t="e">
        <f>VLOOKUP(C38,'Tableau kilométrique'!A:C,3,FALSE)</f>
        <v>#N/A</v>
      </c>
      <c r="F38" s="52">
        <v>42040</v>
      </c>
      <c r="G38" s="72" t="e">
        <f>INDEX('Tableau kilométrique'!A:AU,E38,D38)</f>
        <v>#N/A</v>
      </c>
      <c r="H38" s="54" t="e">
        <f>G38*'Tableau kilométrique'!B$1</f>
        <v>#N/A</v>
      </c>
    </row>
    <row r="39" spans="1:8" x14ac:dyDescent="0.25">
      <c r="A39" s="61"/>
      <c r="B39" s="51"/>
      <c r="C39" s="3"/>
      <c r="D39" s="3" t="e">
        <f>VLOOKUP(B39,'Tableau kilométrique'!A:B,2,FALSE)</f>
        <v>#N/A</v>
      </c>
      <c r="E39" s="3" t="e">
        <f>VLOOKUP(C39,'Tableau kilométrique'!A:C,3,FALSE)</f>
        <v>#N/A</v>
      </c>
      <c r="F39" s="52">
        <v>42041</v>
      </c>
      <c r="G39" s="72" t="e">
        <f>INDEX('Tableau kilométrique'!A:AU,E39,D39)</f>
        <v>#N/A</v>
      </c>
      <c r="H39" s="54" t="e">
        <f>G39*'Tableau kilométrique'!B$1</f>
        <v>#N/A</v>
      </c>
    </row>
    <row r="40" spans="1:8" x14ac:dyDescent="0.25">
      <c r="A40" s="61"/>
      <c r="B40" s="51"/>
      <c r="C40" s="3"/>
      <c r="D40" s="3" t="e">
        <f>VLOOKUP(B40,'Tableau kilométrique'!A:B,2,FALSE)</f>
        <v>#N/A</v>
      </c>
      <c r="E40" s="3" t="e">
        <f>VLOOKUP(C40,'Tableau kilométrique'!A:C,3,FALSE)</f>
        <v>#N/A</v>
      </c>
      <c r="F40" s="52">
        <v>42042</v>
      </c>
      <c r="G40" s="72" t="e">
        <f>INDEX('Tableau kilométrique'!A:AU,E40,D40)</f>
        <v>#N/A</v>
      </c>
      <c r="H40" s="54" t="e">
        <f>G40*'Tableau kilométrique'!B$1</f>
        <v>#N/A</v>
      </c>
    </row>
    <row r="41" spans="1:8" x14ac:dyDescent="0.25">
      <c r="A41" s="61"/>
      <c r="B41" s="51"/>
      <c r="C41" s="3"/>
      <c r="D41" s="3" t="e">
        <f>VLOOKUP(B41,'Tableau kilométrique'!A:B,2,FALSE)</f>
        <v>#N/A</v>
      </c>
      <c r="E41" s="3" t="e">
        <f>VLOOKUP(C41,'Tableau kilométrique'!A:C,3,FALSE)</f>
        <v>#N/A</v>
      </c>
      <c r="F41" s="52">
        <v>42043</v>
      </c>
      <c r="G41" s="72" t="e">
        <f>INDEX('Tableau kilométrique'!A:AU,E41,D41)</f>
        <v>#N/A</v>
      </c>
      <c r="H41" s="54" t="e">
        <f>G41*'Tableau kilométrique'!B$1</f>
        <v>#N/A</v>
      </c>
    </row>
    <row r="42" spans="1:8" x14ac:dyDescent="0.25">
      <c r="A42" s="61"/>
      <c r="B42" s="51"/>
      <c r="C42" s="3"/>
      <c r="D42" s="3" t="e">
        <f>VLOOKUP(B42,'Tableau kilométrique'!A:B,2,FALSE)</f>
        <v>#N/A</v>
      </c>
      <c r="E42" s="3" t="e">
        <f>VLOOKUP(C42,'Tableau kilométrique'!A:C,3,FALSE)</f>
        <v>#N/A</v>
      </c>
      <c r="F42" s="52">
        <v>42044</v>
      </c>
      <c r="G42" s="72" t="e">
        <f>INDEX('Tableau kilométrique'!A:AU,E42,D42)</f>
        <v>#N/A</v>
      </c>
      <c r="H42" s="54" t="e">
        <f>G42*'Tableau kilométrique'!B$1</f>
        <v>#N/A</v>
      </c>
    </row>
    <row r="43" spans="1:8" x14ac:dyDescent="0.25">
      <c r="A43" s="61"/>
      <c r="B43" s="51"/>
      <c r="C43" s="3"/>
      <c r="D43" s="3" t="e">
        <f>VLOOKUP(B43,'Tableau kilométrique'!A:B,2,FALSE)</f>
        <v>#N/A</v>
      </c>
      <c r="E43" s="3" t="e">
        <f>VLOOKUP(C43,'Tableau kilométrique'!A:C,3,FALSE)</f>
        <v>#N/A</v>
      </c>
      <c r="F43" s="52">
        <v>42045</v>
      </c>
      <c r="G43" s="72" t="e">
        <f>INDEX('Tableau kilométrique'!A:AU,E43,D43)</f>
        <v>#N/A</v>
      </c>
      <c r="H43" s="54" t="e">
        <f>G43*'Tableau kilométrique'!B$1</f>
        <v>#N/A</v>
      </c>
    </row>
    <row r="44" spans="1:8" x14ac:dyDescent="0.25">
      <c r="A44" s="61"/>
      <c r="B44" s="51"/>
      <c r="C44" s="3"/>
      <c r="D44" s="3" t="e">
        <f>VLOOKUP(B44,'Tableau kilométrique'!A:B,2,FALSE)</f>
        <v>#N/A</v>
      </c>
      <c r="E44" s="3" t="e">
        <f>VLOOKUP(C44,'Tableau kilométrique'!A:C,3,FALSE)</f>
        <v>#N/A</v>
      </c>
      <c r="F44" s="52">
        <v>42046</v>
      </c>
      <c r="G44" s="72" t="e">
        <f>INDEX('Tableau kilométrique'!A:AU,E44,D44)</f>
        <v>#N/A</v>
      </c>
      <c r="H44" s="54" t="e">
        <f>G44*'Tableau kilométrique'!B$1</f>
        <v>#N/A</v>
      </c>
    </row>
    <row r="45" spans="1:8" x14ac:dyDescent="0.25">
      <c r="A45" s="61"/>
      <c r="B45" s="51"/>
      <c r="C45" s="3"/>
      <c r="D45" s="3" t="e">
        <f>VLOOKUP(B45,'Tableau kilométrique'!A:B,2,FALSE)</f>
        <v>#N/A</v>
      </c>
      <c r="E45" s="3" t="e">
        <f>VLOOKUP(C45,'Tableau kilométrique'!A:C,3,FALSE)</f>
        <v>#N/A</v>
      </c>
      <c r="F45" s="52">
        <v>42047</v>
      </c>
      <c r="G45" s="72" t="e">
        <f>INDEX('Tableau kilométrique'!A:AU,E45,D45)</f>
        <v>#N/A</v>
      </c>
      <c r="H45" s="54" t="e">
        <f>G45*'Tableau kilométrique'!B$1</f>
        <v>#N/A</v>
      </c>
    </row>
    <row r="46" spans="1:8" x14ac:dyDescent="0.25">
      <c r="A46" s="61"/>
      <c r="B46" s="51"/>
      <c r="C46" s="3"/>
      <c r="D46" s="3" t="e">
        <f>VLOOKUP(B46,'Tableau kilométrique'!A:B,2,FALSE)</f>
        <v>#N/A</v>
      </c>
      <c r="E46" s="3" t="e">
        <f>VLOOKUP(C46,'Tableau kilométrique'!A:C,3,FALSE)</f>
        <v>#N/A</v>
      </c>
      <c r="F46" s="52">
        <v>42048</v>
      </c>
      <c r="G46" s="72" t="e">
        <f>INDEX('Tableau kilométrique'!A:AU,E46,D46)</f>
        <v>#N/A</v>
      </c>
      <c r="H46" s="54" t="e">
        <f>G46*'Tableau kilométrique'!B$1</f>
        <v>#N/A</v>
      </c>
    </row>
    <row r="47" spans="1:8" x14ac:dyDescent="0.25">
      <c r="A47" s="61"/>
      <c r="B47" s="51"/>
      <c r="C47" s="3"/>
      <c r="D47" s="3" t="e">
        <f>VLOOKUP(B47,'Tableau kilométrique'!A:B,2,FALSE)</f>
        <v>#N/A</v>
      </c>
      <c r="E47" s="3" t="e">
        <f>VLOOKUP(C47,'Tableau kilométrique'!A:C,3,FALSE)</f>
        <v>#N/A</v>
      </c>
      <c r="F47" s="52">
        <v>42049</v>
      </c>
      <c r="G47" s="72" t="e">
        <f>INDEX('Tableau kilométrique'!A:AU,E47,D47)</f>
        <v>#N/A</v>
      </c>
      <c r="H47" s="54" t="e">
        <f>G47*'Tableau kilométrique'!B$1</f>
        <v>#N/A</v>
      </c>
    </row>
    <row r="48" spans="1:8" x14ac:dyDescent="0.25">
      <c r="A48" s="61"/>
      <c r="B48" s="51"/>
      <c r="C48" s="3"/>
      <c r="D48" s="3" t="e">
        <f>VLOOKUP(B48,'Tableau kilométrique'!A:B,2,FALSE)</f>
        <v>#N/A</v>
      </c>
      <c r="E48" s="3" t="e">
        <f>VLOOKUP(C48,'Tableau kilométrique'!A:C,3,FALSE)</f>
        <v>#N/A</v>
      </c>
      <c r="F48" s="52">
        <v>42050</v>
      </c>
      <c r="G48" s="72" t="e">
        <f>INDEX('Tableau kilométrique'!A:AU,E48,D48)</f>
        <v>#N/A</v>
      </c>
      <c r="H48" s="54" t="e">
        <f>G48*'Tableau kilométrique'!B$1</f>
        <v>#N/A</v>
      </c>
    </row>
    <row r="49" spans="1:8" x14ac:dyDescent="0.25">
      <c r="A49" s="61"/>
      <c r="B49" s="51"/>
      <c r="C49" s="3"/>
      <c r="D49" s="3" t="e">
        <f>VLOOKUP(B49,'Tableau kilométrique'!A:B,2,FALSE)</f>
        <v>#N/A</v>
      </c>
      <c r="E49" s="3" t="e">
        <f>VLOOKUP(C49,'Tableau kilométrique'!A:C,3,FALSE)</f>
        <v>#N/A</v>
      </c>
      <c r="F49" s="52">
        <v>42051</v>
      </c>
      <c r="G49" s="72" t="e">
        <f>INDEX('Tableau kilométrique'!A:AU,E49,D49)</f>
        <v>#N/A</v>
      </c>
      <c r="H49" s="54" t="e">
        <f>G49*'Tableau kilométrique'!B$1</f>
        <v>#N/A</v>
      </c>
    </row>
    <row r="50" spans="1:8" ht="15.75" thickBot="1" x14ac:dyDescent="0.3">
      <c r="A50" s="63"/>
      <c r="B50" s="64"/>
      <c r="C50" s="65"/>
      <c r="D50" s="65" t="e">
        <f>VLOOKUP(B50,'Tableau kilométrique'!A:B,2,FALSE)</f>
        <v>#N/A</v>
      </c>
      <c r="E50" s="65" t="e">
        <f>VLOOKUP(C50,'Tableau kilométrique'!A:C,3,FALSE)</f>
        <v>#N/A</v>
      </c>
      <c r="F50" s="66">
        <v>42052</v>
      </c>
      <c r="G50" s="72" t="e">
        <f>INDEX('Tableau kilométrique'!A:AU,E50,D50)</f>
        <v>#N/A</v>
      </c>
      <c r="H50" s="67" t="e">
        <f>G50*'Tableau kilométrique'!B$1</f>
        <v>#N/A</v>
      </c>
    </row>
    <row r="51" spans="1:8" ht="15.75" thickBot="1" x14ac:dyDescent="0.3">
      <c r="A51" s="68"/>
      <c r="B51" s="69"/>
      <c r="C51" s="69"/>
      <c r="D51" s="69"/>
      <c r="E51" s="69"/>
      <c r="F51" s="70"/>
      <c r="G51" s="71" t="e">
        <f>SUM(G3:G50)</f>
        <v>#N/A</v>
      </c>
      <c r="H51" s="71" t="e">
        <f>SUM(H3:H50)</f>
        <v>#N/A</v>
      </c>
    </row>
  </sheetData>
  <mergeCells count="1">
    <mergeCell ref="A1:H1"/>
  </mergeCells>
  <pageMargins left="0.7" right="0.7" top="0.75" bottom="0.75" header="0.3" footer="0.3"/>
  <pageSetup paperSize="9" orientation="portrait" horizontalDpi="4294967293" verticalDpi="4294967293" r:id="rId1"/>
  <ignoredErrors>
    <ignoredError sqref="G6" evalErro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'Tableau kilométrique'!$A$4:$A$100</xm:f>
          </x14:formula1>
          <xm:sqref>B3:C50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kilométrique</vt:lpstr>
      <vt:lpstr>Tableaux de calcul</vt:lpstr>
      <vt:lpstr>'Tableau kilométrique'!Zone_d_impression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 JEANDEL</cp:lastModifiedBy>
  <cp:lastPrinted>2015-10-01T19:44:37Z</cp:lastPrinted>
  <dcterms:created xsi:type="dcterms:W3CDTF">2015-09-27T14:27:10Z</dcterms:created>
  <dcterms:modified xsi:type="dcterms:W3CDTF">2015-11-03T09:55:00Z</dcterms:modified>
</cp:coreProperties>
</file>