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52f5f0601d544ab3" Type="http://schemas.microsoft.com/office/2006/relationships/ui/extensibility" Target="customUI/customUI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hidePivotFieldList="1" defaultThemeVersion="124226"/>
  <bookViews>
    <workbookView xWindow="-15" yWindow="-15" windowWidth="20550" windowHeight="7695" tabRatio="805" activeTab="2"/>
  </bookViews>
  <sheets>
    <sheet name="Comptes ASC" sheetId="4" r:id="rId1"/>
    <sheet name="Données" sheetId="7" r:id="rId2"/>
    <sheet name="Comptes FONCT." sheetId="32" r:id="rId3"/>
  </sheets>
  <definedNames>
    <definedName name="_xlnm._FilterDatabase" localSheetId="0" hidden="1">'Comptes ASC'!$C$8:$J$1029</definedName>
    <definedName name="_xlnm._FilterDatabase" localSheetId="2" hidden="1">'Comptes FONCT.'!$C$8:$J$8</definedName>
    <definedName name="azerty">"DECALER('Comptes ASC'!$A$1;;;NBVAL('Comptes ASC'!$A:$A);3)"</definedName>
    <definedName name="BD" localSheetId="2">'Comptes FONCT.'!$F$8:$K$8</definedName>
    <definedName name="BD">'Comptes ASC'!$F$8:$K$38</definedName>
    <definedName name="Code_Analytique_ASC">Données!$A$2:$B$27</definedName>
    <definedName name="Code_Analytique_FONCT.">Données!$C$1:$D$27</definedName>
    <definedName name="Crédits" localSheetId="2">'Comptes FONCT.'!$K$9:$K$58324</definedName>
    <definedName name="Crédits">'Comptes ASC'!$K$9:$K$58312</definedName>
    <definedName name="date" localSheetId="2">#REF!</definedName>
    <definedName name="date">#REF!</definedName>
    <definedName name="Dates" localSheetId="2">'Comptes FONCT.'!$C$9:$C$58324</definedName>
    <definedName name="Dates">'Comptes ASC'!$C$9:$C$58312</definedName>
    <definedName name="Groupe" localSheetId="2">'Comptes FONCT.'!$G$9:$G$58324</definedName>
    <definedName name="Groupe">'Comptes ASC'!$G$9:$G$58312</definedName>
    <definedName name="_xlnm.Print_Titles" localSheetId="0">'Comptes ASC'!$8:$8</definedName>
    <definedName name="LesDates" localSheetId="2">OFFSET('Comptes FONCT.'!$C$8,1,0,MAX(1,COUNTA('Comptes FONCT.'!$C$8:$C$58484)-1),1)</definedName>
    <definedName name="LesDates">OFFSET('Comptes ASC'!$C$8,1,0,MAX(1,COUNTA('Comptes ASC'!$C$8:$C$58472)-1),1)</definedName>
    <definedName name="mémoAdresse10" localSheetId="1">"$J$30"</definedName>
    <definedName name="mémoAdresse10">"$J$11"</definedName>
    <definedName name="mémoAdresse11" localSheetId="1">"$K$30"</definedName>
    <definedName name="mémoAdresse11">"$K$11"</definedName>
    <definedName name="mémoAdresse12">"$L$10"</definedName>
    <definedName name="mémoAdresse2">"$B$11"</definedName>
    <definedName name="mémoAdresse3" localSheetId="1">"$C$30"</definedName>
    <definedName name="mémoAdresse3">"$C$11"</definedName>
    <definedName name="mémoAdresse4" localSheetId="1">"$D$30"</definedName>
    <definedName name="mémoAdresse4">"$D$11"</definedName>
    <definedName name="mémoAdresse5" localSheetId="1">"$E$30"</definedName>
    <definedName name="mémoAdresse5">"$E$11"</definedName>
    <definedName name="mémoAdresse6" localSheetId="1">"$F$30"</definedName>
    <definedName name="mémoAdresse6">"$F$11"</definedName>
    <definedName name="mémoAdresse7" localSheetId="1">"$G$30"</definedName>
    <definedName name="mémoAdresse7">"$G$11"</definedName>
    <definedName name="mémoAdresse8" localSheetId="1">"$H$30"</definedName>
    <definedName name="mémoAdresse8">"$H$11"</definedName>
    <definedName name="mémoAdresse9" localSheetId="1">"$I$30"</definedName>
    <definedName name="mémoAdresse9">"$I$11"</definedName>
    <definedName name="mémoCouleur1">-4142</definedName>
    <definedName name="mémoCouleur10">-4142</definedName>
    <definedName name="mémoCouleur11">-4142</definedName>
    <definedName name="mémoCouleur12">6</definedName>
    <definedName name="mémoCouleur2">-4142</definedName>
    <definedName name="mémoCouleur3">-4142</definedName>
    <definedName name="mémoCouleur4">-4142</definedName>
    <definedName name="mémoCouleur5">-4142</definedName>
    <definedName name="mémoCouleur6">-4142</definedName>
    <definedName name="mémoCouleur7">-4142</definedName>
    <definedName name="mémoCouleur8">-4142</definedName>
    <definedName name="mémoCouleur9">-4142</definedName>
    <definedName name="mémoLigne" localSheetId="1">"30"</definedName>
    <definedName name="mémoLigne">"11"</definedName>
    <definedName name="Mode" localSheetId="2">'Comptes FONCT.'!$D$9:$D$58324</definedName>
    <definedName name="Mode">'Comptes ASC'!$D$9:$D$58312</definedName>
    <definedName name="Montant" localSheetId="2">'Comptes FONCT.'!$J$9:$J$58324</definedName>
    <definedName name="Montant">'Comptes ASC'!$J$9:$J$58312</definedName>
    <definedName name="N°_Comptes">Données!$E$1:$F$56</definedName>
    <definedName name="PlageCrédits" localSheetId="2">'Comptes FONCT.'!$K$9:$K$58324</definedName>
    <definedName name="PlageCrédits">'Comptes ASC'!$K$9:$K$58312</definedName>
    <definedName name="PlageDates" localSheetId="2">'Comptes FONCT.'!$C$9:$C$58324</definedName>
    <definedName name="PlageDates">'Comptes ASC'!$C$9:$C$58312</definedName>
    <definedName name="PlageDébits" localSheetId="2">'Comptes FONCT.'!$J$9:$J$58324</definedName>
    <definedName name="PlageDébits">'Comptes ASC'!$J$9:$J$58312</definedName>
    <definedName name="PlageGroupe" localSheetId="2">'Comptes FONCT.'!$G$9:$G$58324</definedName>
    <definedName name="PlageGroupe">'Comptes ASC'!$G$9:$G$58312</definedName>
    <definedName name="PlageGroupes" localSheetId="2">'Comptes FONCT.'!$G$9:$G$58324</definedName>
    <definedName name="PlageGroupes">'Comptes ASC'!$G$9:$G$58312</definedName>
    <definedName name="Tiers" localSheetId="2">'Comptes FONCT.'!$F$9:$F$58324</definedName>
    <definedName name="Tiers">'Comptes ASC'!$F$9:$F$58312</definedName>
  </definedNames>
  <calcPr calcId="145621"/>
</workbook>
</file>

<file path=xl/calcChain.xml><?xml version="1.0" encoding="utf-8"?>
<calcChain xmlns="http://schemas.openxmlformats.org/spreadsheetml/2006/main">
  <c r="G6" i="4" l="1"/>
  <c r="M10" i="4" l="1"/>
  <c r="M100" i="4"/>
  <c r="M99" i="4"/>
  <c r="N99" i="4"/>
  <c r="M17" i="32"/>
  <c r="N17" i="32"/>
  <c r="M18" i="32"/>
  <c r="N18" i="32"/>
  <c r="M19" i="32"/>
  <c r="N19" i="32"/>
  <c r="M20" i="32"/>
  <c r="N20" i="32"/>
  <c r="M21" i="32"/>
  <c r="N21" i="32"/>
  <c r="M22" i="32"/>
  <c r="N22" i="32"/>
  <c r="M23" i="32"/>
  <c r="N23" i="32"/>
  <c r="M24" i="32"/>
  <c r="N24" i="32"/>
  <c r="M25" i="32"/>
  <c r="N25" i="32"/>
  <c r="M26" i="32"/>
  <c r="N26" i="32"/>
  <c r="M27" i="32"/>
  <c r="N27" i="32"/>
  <c r="M28" i="32"/>
  <c r="N28" i="32"/>
  <c r="M29" i="32"/>
  <c r="N29" i="32"/>
  <c r="M30" i="32"/>
  <c r="N30" i="32"/>
  <c r="M31" i="32"/>
  <c r="N31" i="32"/>
  <c r="M32" i="32"/>
  <c r="N32" i="32"/>
  <c r="M33" i="32"/>
  <c r="N33" i="32"/>
  <c r="M34" i="32"/>
  <c r="N34" i="32"/>
  <c r="M35" i="32"/>
  <c r="N35" i="32"/>
  <c r="M36" i="32"/>
  <c r="N36" i="32"/>
  <c r="M37" i="32"/>
  <c r="N37" i="32"/>
  <c r="M38" i="32"/>
  <c r="N38" i="32"/>
  <c r="M39" i="32"/>
  <c r="N39" i="32"/>
  <c r="M40" i="32"/>
  <c r="N40" i="32"/>
  <c r="M41" i="32"/>
  <c r="N41" i="32"/>
  <c r="M42" i="32"/>
  <c r="N42" i="32"/>
  <c r="M43" i="32"/>
  <c r="N43" i="32"/>
  <c r="M44" i="32"/>
  <c r="N44" i="32"/>
  <c r="M45" i="32"/>
  <c r="N45" i="32"/>
  <c r="M46" i="32"/>
  <c r="N46" i="32"/>
  <c r="M47" i="32"/>
  <c r="N47" i="32"/>
  <c r="M48" i="32"/>
  <c r="N48" i="32"/>
  <c r="M49" i="32"/>
  <c r="N49" i="32"/>
  <c r="M50" i="32"/>
  <c r="N50" i="32"/>
  <c r="M51" i="32"/>
  <c r="N51" i="32"/>
  <c r="M52" i="32"/>
  <c r="N52" i="32"/>
  <c r="M53" i="32"/>
  <c r="N53" i="32"/>
  <c r="M54" i="32"/>
  <c r="N54" i="32"/>
  <c r="M55" i="32"/>
  <c r="N55" i="32"/>
  <c r="M56" i="32"/>
  <c r="N56" i="32"/>
  <c r="M57" i="32"/>
  <c r="N57" i="32"/>
  <c r="M58" i="32"/>
  <c r="N58" i="32"/>
  <c r="M59" i="32"/>
  <c r="N59" i="32"/>
  <c r="M60" i="32"/>
  <c r="N60" i="32"/>
  <c r="M61" i="32"/>
  <c r="N61" i="32"/>
  <c r="M62" i="32"/>
  <c r="N62" i="32"/>
  <c r="M63" i="32"/>
  <c r="N63" i="32"/>
  <c r="M64" i="32"/>
  <c r="N64" i="32"/>
  <c r="M65" i="32"/>
  <c r="N65" i="32"/>
  <c r="M66" i="32"/>
  <c r="N66" i="32"/>
  <c r="M67" i="32"/>
  <c r="N67" i="32"/>
  <c r="M68" i="32"/>
  <c r="N68" i="32"/>
  <c r="M69" i="32"/>
  <c r="N69" i="32"/>
  <c r="M70" i="32"/>
  <c r="N70" i="32"/>
  <c r="M71" i="32"/>
  <c r="N71" i="32"/>
  <c r="M72" i="32"/>
  <c r="N72" i="32"/>
  <c r="M73" i="32"/>
  <c r="N73" i="32"/>
  <c r="M74" i="32"/>
  <c r="N74" i="32"/>
  <c r="M75" i="32"/>
  <c r="N75" i="32"/>
  <c r="M76" i="32"/>
  <c r="N76" i="32"/>
  <c r="M77" i="32"/>
  <c r="N77" i="32"/>
  <c r="M78" i="32"/>
  <c r="N78" i="32"/>
  <c r="M79" i="32"/>
  <c r="N79" i="32"/>
  <c r="M80" i="32"/>
  <c r="N80" i="32"/>
  <c r="M81" i="32"/>
  <c r="N81" i="32"/>
  <c r="M82" i="32"/>
  <c r="N82" i="32"/>
  <c r="M83" i="32"/>
  <c r="N83" i="32"/>
  <c r="M84" i="32"/>
  <c r="N84" i="32"/>
  <c r="M85" i="32"/>
  <c r="N85" i="32"/>
  <c r="M86" i="32"/>
  <c r="N86" i="32"/>
  <c r="M87" i="32"/>
  <c r="N87" i="32"/>
  <c r="M88" i="32"/>
  <c r="N88" i="32"/>
  <c r="M89" i="32"/>
  <c r="N89" i="32"/>
  <c r="M90" i="32"/>
  <c r="N90" i="32"/>
  <c r="M91" i="32"/>
  <c r="N91" i="32"/>
  <c r="M92" i="32"/>
  <c r="N92" i="32"/>
  <c r="M93" i="32"/>
  <c r="N93" i="32"/>
  <c r="M94" i="32"/>
  <c r="N94" i="32"/>
  <c r="M95" i="32"/>
  <c r="N95" i="32"/>
  <c r="M96" i="32"/>
  <c r="N96" i="32"/>
  <c r="M97" i="32"/>
  <c r="N97" i="32"/>
  <c r="M98" i="32"/>
  <c r="N98" i="32"/>
  <c r="M99" i="32"/>
  <c r="N99" i="32"/>
  <c r="M100" i="32"/>
  <c r="N100" i="32"/>
  <c r="M101" i="32"/>
  <c r="N101" i="32"/>
  <c r="M102" i="32"/>
  <c r="N102" i="32"/>
  <c r="M103" i="32"/>
  <c r="N103" i="32"/>
  <c r="M104" i="32"/>
  <c r="N104" i="32"/>
  <c r="M105" i="32"/>
  <c r="N105" i="32"/>
  <c r="M106" i="32"/>
  <c r="N106" i="32"/>
  <c r="M107" i="32"/>
  <c r="N107" i="32"/>
  <c r="M108" i="32"/>
  <c r="N108" i="32"/>
  <c r="M109" i="32"/>
  <c r="N109" i="32"/>
  <c r="M110" i="32"/>
  <c r="N110" i="32"/>
  <c r="M111" i="32"/>
  <c r="N111" i="32"/>
  <c r="M112" i="32"/>
  <c r="N112" i="32"/>
  <c r="M113" i="32"/>
  <c r="N113" i="32"/>
  <c r="M114" i="32"/>
  <c r="N114" i="32"/>
  <c r="M115" i="32"/>
  <c r="N115" i="32"/>
  <c r="M116" i="32"/>
  <c r="N116" i="32"/>
  <c r="M117" i="32"/>
  <c r="N117" i="32"/>
  <c r="M118" i="32"/>
  <c r="N118" i="32"/>
  <c r="M119" i="32"/>
  <c r="N119" i="32"/>
  <c r="M120" i="32"/>
  <c r="N120" i="32"/>
  <c r="M121" i="32"/>
  <c r="N121" i="32"/>
  <c r="M122" i="32"/>
  <c r="N122" i="32"/>
  <c r="M123" i="32"/>
  <c r="N123" i="32"/>
  <c r="M124" i="32"/>
  <c r="N124" i="32"/>
  <c r="M125" i="32"/>
  <c r="N125" i="32"/>
  <c r="M126" i="32"/>
  <c r="N126" i="32"/>
  <c r="M127" i="32"/>
  <c r="N127" i="32"/>
  <c r="M128" i="32"/>
  <c r="N128" i="32"/>
  <c r="M129" i="32"/>
  <c r="N129" i="32"/>
  <c r="M130" i="32"/>
  <c r="N130" i="32"/>
  <c r="M131" i="32"/>
  <c r="N131" i="32"/>
  <c r="M132" i="32"/>
  <c r="N132" i="32"/>
  <c r="M133" i="32"/>
  <c r="N133" i="32"/>
  <c r="M134" i="32"/>
  <c r="N134" i="32"/>
  <c r="M135" i="32"/>
  <c r="N135" i="32"/>
  <c r="M136" i="32"/>
  <c r="N136" i="32"/>
  <c r="M137" i="32"/>
  <c r="N137" i="32"/>
  <c r="M138" i="32"/>
  <c r="N138" i="32"/>
  <c r="M139" i="32"/>
  <c r="N139" i="32"/>
  <c r="M140" i="32"/>
  <c r="N140" i="32"/>
  <c r="M141" i="32"/>
  <c r="N141" i="32"/>
  <c r="M142" i="32"/>
  <c r="N142" i="32"/>
  <c r="M143" i="32"/>
  <c r="N143" i="32"/>
  <c r="M144" i="32"/>
  <c r="N144" i="32"/>
  <c r="M145" i="32"/>
  <c r="N145" i="32"/>
  <c r="M146" i="32"/>
  <c r="N146" i="32"/>
  <c r="M147" i="32"/>
  <c r="N147" i="32"/>
  <c r="M148" i="32"/>
  <c r="N148" i="32"/>
  <c r="M149" i="32"/>
  <c r="N149" i="32"/>
  <c r="M150" i="32"/>
  <c r="N150" i="32"/>
  <c r="M151" i="32"/>
  <c r="N151" i="32"/>
  <c r="M152" i="32"/>
  <c r="N152" i="32"/>
  <c r="M153" i="32"/>
  <c r="N153" i="32"/>
  <c r="M154" i="32"/>
  <c r="N154" i="32"/>
  <c r="M155" i="32"/>
  <c r="N155" i="32"/>
  <c r="M156" i="32"/>
  <c r="N156" i="32"/>
  <c r="M157" i="32"/>
  <c r="N157" i="32"/>
  <c r="M158" i="32"/>
  <c r="N158" i="32"/>
  <c r="M159" i="32"/>
  <c r="N159" i="32"/>
  <c r="M160" i="32"/>
  <c r="N160" i="32"/>
  <c r="M161" i="32"/>
  <c r="N161" i="32"/>
  <c r="M162" i="32"/>
  <c r="N162" i="32"/>
  <c r="M163" i="32"/>
  <c r="N163" i="32"/>
  <c r="M164" i="32"/>
  <c r="N164" i="32"/>
  <c r="M165" i="32"/>
  <c r="N165" i="32"/>
  <c r="M166" i="32"/>
  <c r="N166" i="32"/>
  <c r="M167" i="32"/>
  <c r="N167" i="32"/>
  <c r="M168" i="32"/>
  <c r="N168" i="32"/>
  <c r="M169" i="32"/>
  <c r="N169" i="32"/>
  <c r="M170" i="32"/>
  <c r="N170" i="32"/>
  <c r="M171" i="32"/>
  <c r="N171" i="32"/>
  <c r="M172" i="32"/>
  <c r="N172" i="32"/>
  <c r="M173" i="32"/>
  <c r="N173" i="32"/>
  <c r="M174" i="32"/>
  <c r="N174" i="32"/>
  <c r="M175" i="32"/>
  <c r="N175" i="32"/>
  <c r="M176" i="32"/>
  <c r="N176" i="32"/>
  <c r="M177" i="32"/>
  <c r="N177" i="32"/>
  <c r="M178" i="32"/>
  <c r="N178" i="32"/>
  <c r="M179" i="32"/>
  <c r="N179" i="32"/>
  <c r="M180" i="32"/>
  <c r="N180" i="32"/>
  <c r="M181" i="32"/>
  <c r="N181" i="32"/>
  <c r="M182" i="32"/>
  <c r="N182" i="32"/>
  <c r="M183" i="32"/>
  <c r="N183" i="32"/>
  <c r="M184" i="32"/>
  <c r="N184" i="32"/>
  <c r="M185" i="32"/>
  <c r="N185" i="32"/>
  <c r="M186" i="32"/>
  <c r="N186" i="32"/>
  <c r="M187" i="32"/>
  <c r="N187" i="32"/>
  <c r="M188" i="32"/>
  <c r="N188" i="32"/>
  <c r="M189" i="32"/>
  <c r="N189" i="32"/>
  <c r="M190" i="32"/>
  <c r="N190" i="32"/>
  <c r="M191" i="32"/>
  <c r="N191" i="32"/>
  <c r="M192" i="32"/>
  <c r="N192" i="32"/>
  <c r="M193" i="32"/>
  <c r="N193" i="32"/>
  <c r="M194" i="32"/>
  <c r="N194" i="32"/>
  <c r="M195" i="32"/>
  <c r="N195" i="32"/>
  <c r="M196" i="32"/>
  <c r="N196" i="32"/>
  <c r="M197" i="32"/>
  <c r="N197" i="32"/>
  <c r="M198" i="32"/>
  <c r="N198" i="32"/>
  <c r="M199" i="32"/>
  <c r="N199" i="32"/>
  <c r="M200" i="32"/>
  <c r="N200" i="32"/>
  <c r="M201" i="32"/>
  <c r="N201" i="32"/>
  <c r="M202" i="32"/>
  <c r="N202" i="32"/>
  <c r="M203" i="32"/>
  <c r="N203" i="32"/>
  <c r="M204" i="32"/>
  <c r="N204" i="32"/>
  <c r="M205" i="32"/>
  <c r="N205" i="32"/>
  <c r="M206" i="32"/>
  <c r="N206" i="32"/>
  <c r="M207" i="32"/>
  <c r="N207" i="32"/>
  <c r="M208" i="32"/>
  <c r="N208" i="32"/>
  <c r="M209" i="32"/>
  <c r="N209" i="32"/>
  <c r="M210" i="32"/>
  <c r="N210" i="32"/>
  <c r="M211" i="32"/>
  <c r="N211" i="32"/>
  <c r="M212" i="32"/>
  <c r="N212" i="32"/>
  <c r="M213" i="32"/>
  <c r="N213" i="32"/>
  <c r="M214" i="32"/>
  <c r="N214" i="32"/>
  <c r="M215" i="32"/>
  <c r="N215" i="32"/>
  <c r="M216" i="32"/>
  <c r="N216" i="32"/>
  <c r="M217" i="32"/>
  <c r="N217" i="32"/>
  <c r="M218" i="32"/>
  <c r="N218" i="32"/>
  <c r="M219" i="32"/>
  <c r="N219" i="32"/>
  <c r="M220" i="32"/>
  <c r="N220" i="32"/>
  <c r="M221" i="32"/>
  <c r="N221" i="32"/>
  <c r="M222" i="32"/>
  <c r="N222" i="32"/>
  <c r="M223" i="32"/>
  <c r="N223" i="32"/>
  <c r="M224" i="32"/>
  <c r="N224" i="32"/>
  <c r="M225" i="32"/>
  <c r="N225" i="32"/>
  <c r="M226" i="32"/>
  <c r="N226" i="32"/>
  <c r="M227" i="32"/>
  <c r="N227" i="32"/>
  <c r="M228" i="32"/>
  <c r="N228" i="32"/>
  <c r="M229" i="32"/>
  <c r="N229" i="32"/>
  <c r="M230" i="32"/>
  <c r="N230" i="32"/>
  <c r="M231" i="32"/>
  <c r="N231" i="32"/>
  <c r="M232" i="32"/>
  <c r="N232" i="32"/>
  <c r="M233" i="32"/>
  <c r="N233" i="32"/>
  <c r="M234" i="32"/>
  <c r="N234" i="32"/>
  <c r="M235" i="32"/>
  <c r="N235" i="32"/>
  <c r="M236" i="32"/>
  <c r="N236" i="32"/>
  <c r="M237" i="32"/>
  <c r="N237" i="32"/>
  <c r="M238" i="32"/>
  <c r="N238" i="32"/>
  <c r="M239" i="32"/>
  <c r="N239" i="32"/>
  <c r="M240" i="32"/>
  <c r="N240" i="32"/>
  <c r="M241" i="32"/>
  <c r="N241" i="32"/>
  <c r="M242" i="32"/>
  <c r="N242" i="32"/>
  <c r="M243" i="32"/>
  <c r="N243" i="32"/>
  <c r="M244" i="32"/>
  <c r="N244" i="32"/>
  <c r="M245" i="32"/>
  <c r="N245" i="32"/>
  <c r="M246" i="32"/>
  <c r="N246" i="32"/>
  <c r="M247" i="32"/>
  <c r="N247" i="32"/>
  <c r="M248" i="32"/>
  <c r="N248" i="32"/>
  <c r="M249" i="32"/>
  <c r="N249" i="32"/>
  <c r="M250" i="32"/>
  <c r="N250" i="32"/>
  <c r="M251" i="32"/>
  <c r="N251" i="32"/>
  <c r="M252" i="32"/>
  <c r="N252" i="32"/>
  <c r="M253" i="32"/>
  <c r="N253" i="32"/>
  <c r="M254" i="32"/>
  <c r="N254" i="32"/>
  <c r="M255" i="32"/>
  <c r="N255" i="32"/>
  <c r="M256" i="32"/>
  <c r="N256" i="32"/>
  <c r="M257" i="32"/>
  <c r="N257" i="32"/>
  <c r="M258" i="32"/>
  <c r="N258" i="32"/>
  <c r="M259" i="32"/>
  <c r="N259" i="32"/>
  <c r="M260" i="32"/>
  <c r="N260" i="32"/>
  <c r="M261" i="32"/>
  <c r="N261" i="32"/>
  <c r="M262" i="32"/>
  <c r="N262" i="32"/>
  <c r="M263" i="32"/>
  <c r="N263" i="32"/>
  <c r="M264" i="32"/>
  <c r="N264" i="32"/>
  <c r="M265" i="32"/>
  <c r="N265" i="32"/>
  <c r="M266" i="32"/>
  <c r="N266" i="32"/>
  <c r="M267" i="32"/>
  <c r="N267" i="32"/>
  <c r="M268" i="32"/>
  <c r="N268" i="32"/>
  <c r="M269" i="32"/>
  <c r="N269" i="32"/>
  <c r="M270" i="32"/>
  <c r="N270" i="32"/>
  <c r="M271" i="32"/>
  <c r="N271" i="32"/>
  <c r="M272" i="32"/>
  <c r="N272" i="32"/>
  <c r="M273" i="32"/>
  <c r="N273" i="32"/>
  <c r="M274" i="32"/>
  <c r="N274" i="32"/>
  <c r="M275" i="32"/>
  <c r="N275" i="32"/>
  <c r="M276" i="32"/>
  <c r="N276" i="32"/>
  <c r="M277" i="32"/>
  <c r="N277" i="32"/>
  <c r="M278" i="32"/>
  <c r="N278" i="32"/>
  <c r="M279" i="32"/>
  <c r="N279" i="32"/>
  <c r="M280" i="32"/>
  <c r="N280" i="32"/>
  <c r="M281" i="32"/>
  <c r="N281" i="32"/>
  <c r="M282" i="32"/>
  <c r="N282" i="32"/>
  <c r="M283" i="32"/>
  <c r="N283" i="32"/>
  <c r="M284" i="32"/>
  <c r="N284" i="32"/>
  <c r="M285" i="32"/>
  <c r="N285" i="32"/>
  <c r="M286" i="32"/>
  <c r="N286" i="32"/>
  <c r="M287" i="32"/>
  <c r="N287" i="32"/>
  <c r="M288" i="32"/>
  <c r="N288" i="32"/>
  <c r="M289" i="32"/>
  <c r="N289" i="32"/>
  <c r="M290" i="32"/>
  <c r="N290" i="32"/>
  <c r="M291" i="32"/>
  <c r="N291" i="32"/>
  <c r="M292" i="32"/>
  <c r="N292" i="32"/>
  <c r="M293" i="32"/>
  <c r="N293" i="32"/>
  <c r="M294" i="32"/>
  <c r="N294" i="32"/>
  <c r="M295" i="32"/>
  <c r="N295" i="32"/>
  <c r="M296" i="32"/>
  <c r="N296" i="32"/>
  <c r="M297" i="32"/>
  <c r="N297" i="32"/>
  <c r="M298" i="32"/>
  <c r="N298" i="32"/>
  <c r="M299" i="32"/>
  <c r="N299" i="32"/>
  <c r="M300" i="32"/>
  <c r="N300" i="32"/>
  <c r="M301" i="32"/>
  <c r="N301" i="32"/>
  <c r="M302" i="32"/>
  <c r="N302" i="32"/>
  <c r="M303" i="32"/>
  <c r="N303" i="32"/>
  <c r="M304" i="32"/>
  <c r="N304" i="32"/>
  <c r="M305" i="32"/>
  <c r="N305" i="32"/>
  <c r="M306" i="32"/>
  <c r="N306" i="32"/>
  <c r="M307" i="32"/>
  <c r="N307" i="32"/>
  <c r="M308" i="32"/>
  <c r="N308" i="32"/>
  <c r="M309" i="32"/>
  <c r="N309" i="32"/>
  <c r="M310" i="32"/>
  <c r="N310" i="32"/>
  <c r="M311" i="32"/>
  <c r="N311" i="32"/>
  <c r="M312" i="32"/>
  <c r="N312" i="32"/>
  <c r="M313" i="32"/>
  <c r="N313" i="32"/>
  <c r="M314" i="32"/>
  <c r="N314" i="32"/>
  <c r="M315" i="32"/>
  <c r="N315" i="32"/>
  <c r="M316" i="32"/>
  <c r="N316" i="32"/>
  <c r="M317" i="32"/>
  <c r="N317" i="32"/>
  <c r="M318" i="32"/>
  <c r="N318" i="32"/>
  <c r="M319" i="32"/>
  <c r="N319" i="32"/>
  <c r="M320" i="32"/>
  <c r="N320" i="32"/>
  <c r="M321" i="32"/>
  <c r="N321" i="32"/>
  <c r="M322" i="32"/>
  <c r="N322" i="32"/>
  <c r="M323" i="32"/>
  <c r="N323" i="32"/>
  <c r="M324" i="32"/>
  <c r="N324" i="32"/>
  <c r="M325" i="32"/>
  <c r="N325" i="32"/>
  <c r="M326" i="32"/>
  <c r="N326" i="32"/>
  <c r="M327" i="32"/>
  <c r="N327" i="32"/>
  <c r="M328" i="32"/>
  <c r="N328" i="32"/>
  <c r="M329" i="32"/>
  <c r="N329" i="32"/>
  <c r="M330" i="32"/>
  <c r="N330" i="32"/>
  <c r="M331" i="32"/>
  <c r="N331" i="32"/>
  <c r="M332" i="32"/>
  <c r="N332" i="32"/>
  <c r="M333" i="32"/>
  <c r="N333" i="32"/>
  <c r="M334" i="32"/>
  <c r="N334" i="32"/>
  <c r="M335" i="32"/>
  <c r="N335" i="32"/>
  <c r="M336" i="32"/>
  <c r="N336" i="32"/>
  <c r="M337" i="32"/>
  <c r="N337" i="32"/>
  <c r="M338" i="32"/>
  <c r="N338" i="32"/>
  <c r="M339" i="32"/>
  <c r="N339" i="32"/>
  <c r="M340" i="32"/>
  <c r="N340" i="32"/>
  <c r="M341" i="32"/>
  <c r="N341" i="32"/>
  <c r="M342" i="32"/>
  <c r="N342" i="32"/>
  <c r="M343" i="32"/>
  <c r="N343" i="32"/>
  <c r="M344" i="32"/>
  <c r="N344" i="32"/>
  <c r="M345" i="32"/>
  <c r="N345" i="32"/>
  <c r="M346" i="32"/>
  <c r="N346" i="32"/>
  <c r="M347" i="32"/>
  <c r="N347" i="32"/>
  <c r="M348" i="32"/>
  <c r="N348" i="32"/>
  <c r="M349" i="32"/>
  <c r="N349" i="32"/>
  <c r="M350" i="32"/>
  <c r="N350" i="32"/>
  <c r="M351" i="32"/>
  <c r="N351" i="32"/>
  <c r="M352" i="32"/>
  <c r="N352" i="32"/>
  <c r="M353" i="32"/>
  <c r="N353" i="32"/>
  <c r="M354" i="32"/>
  <c r="N354" i="32"/>
  <c r="M355" i="32"/>
  <c r="N355" i="32"/>
  <c r="M356" i="32"/>
  <c r="N356" i="32"/>
  <c r="M357" i="32"/>
  <c r="N357" i="32"/>
  <c r="M358" i="32"/>
  <c r="N358" i="32"/>
  <c r="M359" i="32"/>
  <c r="N359" i="32"/>
  <c r="M360" i="32"/>
  <c r="N360" i="32"/>
  <c r="M361" i="32"/>
  <c r="N361" i="32"/>
  <c r="M362" i="32"/>
  <c r="N362" i="32"/>
  <c r="M363" i="32"/>
  <c r="N363" i="32"/>
  <c r="M364" i="32"/>
  <c r="N364" i="32"/>
  <c r="M365" i="32"/>
  <c r="N365" i="32"/>
  <c r="M366" i="32"/>
  <c r="N366" i="32"/>
  <c r="M367" i="32"/>
  <c r="N367" i="32"/>
  <c r="M368" i="32"/>
  <c r="N368" i="32"/>
  <c r="M369" i="32"/>
  <c r="N369" i="32"/>
  <c r="M370" i="32"/>
  <c r="N370" i="32"/>
  <c r="M371" i="32"/>
  <c r="N371" i="32"/>
  <c r="M372" i="32"/>
  <c r="N372" i="32"/>
  <c r="M373" i="32"/>
  <c r="N373" i="32"/>
  <c r="M374" i="32"/>
  <c r="N374" i="32"/>
  <c r="M375" i="32"/>
  <c r="N375" i="32"/>
  <c r="M376" i="32"/>
  <c r="N376" i="32"/>
  <c r="M377" i="32"/>
  <c r="N377" i="32"/>
  <c r="M378" i="32"/>
  <c r="N378" i="32"/>
  <c r="M379" i="32"/>
  <c r="N379" i="32"/>
  <c r="M380" i="32"/>
  <c r="N380" i="32"/>
  <c r="M381" i="32"/>
  <c r="N381" i="32"/>
  <c r="M382" i="32"/>
  <c r="N382" i="32"/>
  <c r="M383" i="32"/>
  <c r="N383" i="32"/>
  <c r="M384" i="32"/>
  <c r="N384" i="32"/>
  <c r="M385" i="32"/>
  <c r="N385" i="32"/>
  <c r="M386" i="32"/>
  <c r="N386" i="32"/>
  <c r="M387" i="32"/>
  <c r="N387" i="32"/>
  <c r="M388" i="32"/>
  <c r="N388" i="32"/>
  <c r="M389" i="32"/>
  <c r="N389" i="32"/>
  <c r="M390" i="32"/>
  <c r="N390" i="32"/>
  <c r="M391" i="32"/>
  <c r="N391" i="32"/>
  <c r="M392" i="32"/>
  <c r="N392" i="32"/>
  <c r="M393" i="32"/>
  <c r="N393" i="32"/>
  <c r="M394" i="32"/>
  <c r="N394" i="32"/>
  <c r="M395" i="32"/>
  <c r="N395" i="32"/>
  <c r="M396" i="32"/>
  <c r="N396" i="32"/>
  <c r="M397" i="32"/>
  <c r="N397" i="32"/>
  <c r="M398" i="32"/>
  <c r="N398" i="32"/>
  <c r="M399" i="32"/>
  <c r="N399" i="32"/>
  <c r="M400" i="32"/>
  <c r="N400" i="32"/>
  <c r="M401" i="32"/>
  <c r="N401" i="32"/>
  <c r="M402" i="32"/>
  <c r="N402" i="32"/>
  <c r="M403" i="32"/>
  <c r="N403" i="32"/>
  <c r="M404" i="32"/>
  <c r="N404" i="32"/>
  <c r="M405" i="32"/>
  <c r="N405" i="32"/>
  <c r="M406" i="32"/>
  <c r="N406" i="32"/>
  <c r="M407" i="32"/>
  <c r="N407" i="32"/>
  <c r="M408" i="32"/>
  <c r="N408" i="32"/>
  <c r="M409" i="32"/>
  <c r="N409" i="32"/>
  <c r="M410" i="32"/>
  <c r="N410" i="32"/>
  <c r="M411" i="32"/>
  <c r="N411" i="32"/>
  <c r="M412" i="32"/>
  <c r="N412" i="32"/>
  <c r="M413" i="32"/>
  <c r="N413" i="32"/>
  <c r="M414" i="32"/>
  <c r="N414" i="32"/>
  <c r="M415" i="32"/>
  <c r="N415" i="32"/>
  <c r="M416" i="32"/>
  <c r="N416" i="32"/>
  <c r="M417" i="32"/>
  <c r="N417" i="32"/>
  <c r="M418" i="32"/>
  <c r="N418" i="32"/>
  <c r="M419" i="32"/>
  <c r="N419" i="32"/>
  <c r="M420" i="32"/>
  <c r="N420" i="32"/>
  <c r="M421" i="32"/>
  <c r="N421" i="32"/>
  <c r="M422" i="32"/>
  <c r="N422" i="32"/>
  <c r="M423" i="32"/>
  <c r="N423" i="32"/>
  <c r="M424" i="32"/>
  <c r="N424" i="32"/>
  <c r="M425" i="32"/>
  <c r="N425" i="32"/>
  <c r="M426" i="32"/>
  <c r="N426" i="32"/>
  <c r="M427" i="32"/>
  <c r="N427" i="32"/>
  <c r="M428" i="32"/>
  <c r="N428" i="32"/>
  <c r="M429" i="32"/>
  <c r="N429" i="32"/>
  <c r="M430" i="32"/>
  <c r="N430" i="32"/>
  <c r="M431" i="32"/>
  <c r="N431" i="32"/>
  <c r="M432" i="32"/>
  <c r="N432" i="32"/>
  <c r="M433" i="32"/>
  <c r="N433" i="32"/>
  <c r="M434" i="32"/>
  <c r="N434" i="32"/>
  <c r="M435" i="32"/>
  <c r="N435" i="32"/>
  <c r="M436" i="32"/>
  <c r="N436" i="32"/>
  <c r="M437" i="32"/>
  <c r="N437" i="32"/>
  <c r="M438" i="32"/>
  <c r="N438" i="32"/>
  <c r="M439" i="32"/>
  <c r="N439" i="32"/>
  <c r="M440" i="32"/>
  <c r="N440" i="32"/>
  <c r="M441" i="32"/>
  <c r="N441" i="32"/>
  <c r="M442" i="32"/>
  <c r="N442" i="32"/>
  <c r="M443" i="32"/>
  <c r="N443" i="32"/>
  <c r="M444" i="32"/>
  <c r="N444" i="32"/>
  <c r="M445" i="32"/>
  <c r="N445" i="32"/>
  <c r="M446" i="32"/>
  <c r="N446" i="32"/>
  <c r="M447" i="32"/>
  <c r="N447" i="32"/>
  <c r="M448" i="32"/>
  <c r="N448" i="32"/>
  <c r="M449" i="32"/>
  <c r="N449" i="32"/>
  <c r="M450" i="32"/>
  <c r="N450" i="32"/>
  <c r="M451" i="32"/>
  <c r="N451" i="32"/>
  <c r="M452" i="32"/>
  <c r="N452" i="32"/>
  <c r="M453" i="32"/>
  <c r="N453" i="32"/>
  <c r="M454" i="32"/>
  <c r="N454" i="32"/>
  <c r="M455" i="32"/>
  <c r="N455" i="32"/>
  <c r="M456" i="32"/>
  <c r="N456" i="32"/>
  <c r="M457" i="32"/>
  <c r="N457" i="32"/>
  <c r="M458" i="32"/>
  <c r="N458" i="32"/>
  <c r="M459" i="32"/>
  <c r="N459" i="32"/>
  <c r="M460" i="32"/>
  <c r="N460" i="32"/>
  <c r="M461" i="32"/>
  <c r="N461" i="32"/>
  <c r="M462" i="32"/>
  <c r="N462" i="32"/>
  <c r="M463" i="32"/>
  <c r="N463" i="32"/>
  <c r="M464" i="32"/>
  <c r="N464" i="32"/>
  <c r="M465" i="32"/>
  <c r="N465" i="32"/>
  <c r="M466" i="32"/>
  <c r="N466" i="32"/>
  <c r="M467" i="32"/>
  <c r="N467" i="32"/>
  <c r="M468" i="32"/>
  <c r="N468" i="32"/>
  <c r="M469" i="32"/>
  <c r="N469" i="32"/>
  <c r="M470" i="32"/>
  <c r="N470" i="32"/>
  <c r="M471" i="32"/>
  <c r="N471" i="32"/>
  <c r="M472" i="32"/>
  <c r="N472" i="32"/>
  <c r="M473" i="32"/>
  <c r="N473" i="32"/>
  <c r="M474" i="32"/>
  <c r="N474" i="32"/>
  <c r="M475" i="32"/>
  <c r="N475" i="32"/>
  <c r="M476" i="32"/>
  <c r="N476" i="32"/>
  <c r="M477" i="32"/>
  <c r="N477" i="32"/>
  <c r="M478" i="32"/>
  <c r="N478" i="32"/>
  <c r="M479" i="32"/>
  <c r="N479" i="32"/>
  <c r="M480" i="32"/>
  <c r="N480" i="32"/>
  <c r="M481" i="32"/>
  <c r="N481" i="32"/>
  <c r="M482" i="32"/>
  <c r="N482" i="32"/>
  <c r="M483" i="32"/>
  <c r="N483" i="32"/>
  <c r="M484" i="32"/>
  <c r="N484" i="32"/>
  <c r="M485" i="32"/>
  <c r="N485" i="32"/>
  <c r="M486" i="32"/>
  <c r="N486" i="32"/>
  <c r="M487" i="32"/>
  <c r="N487" i="32"/>
  <c r="M488" i="32"/>
  <c r="N488" i="32"/>
  <c r="M489" i="32"/>
  <c r="N489" i="32"/>
  <c r="M490" i="32"/>
  <c r="N490" i="32"/>
  <c r="M491" i="32"/>
  <c r="N491" i="32"/>
  <c r="M492" i="32"/>
  <c r="N492" i="32"/>
  <c r="M493" i="32"/>
  <c r="N493" i="32"/>
  <c r="M494" i="32"/>
  <c r="N494" i="32"/>
  <c r="M495" i="32"/>
  <c r="N495" i="32"/>
  <c r="M496" i="32"/>
  <c r="N496" i="32"/>
  <c r="M497" i="32"/>
  <c r="N497" i="32"/>
  <c r="M498" i="32"/>
  <c r="N498" i="32"/>
  <c r="M499" i="32"/>
  <c r="N499" i="32"/>
  <c r="M500" i="32"/>
  <c r="N500" i="32"/>
  <c r="M501" i="32"/>
  <c r="N501" i="32"/>
  <c r="M502" i="32"/>
  <c r="N502" i="32"/>
  <c r="M503" i="32"/>
  <c r="N503" i="32"/>
  <c r="M504" i="32"/>
  <c r="N504" i="32"/>
  <c r="M505" i="32"/>
  <c r="N505" i="32"/>
  <c r="M506" i="32"/>
  <c r="N506" i="32"/>
  <c r="M507" i="32"/>
  <c r="N507" i="32"/>
  <c r="M508" i="32"/>
  <c r="N508" i="32"/>
  <c r="M509" i="32"/>
  <c r="N509" i="32"/>
  <c r="M510" i="32"/>
  <c r="N510" i="32"/>
  <c r="M511" i="32"/>
  <c r="N511" i="32"/>
  <c r="M512" i="32"/>
  <c r="N512" i="32"/>
  <c r="M513" i="32"/>
  <c r="N513" i="32"/>
  <c r="M514" i="32"/>
  <c r="N514" i="32"/>
  <c r="M515" i="32"/>
  <c r="N515" i="32"/>
  <c r="M516" i="32"/>
  <c r="N516" i="32"/>
  <c r="M517" i="32"/>
  <c r="N517" i="32"/>
  <c r="M518" i="32"/>
  <c r="N518" i="32"/>
  <c r="M519" i="32"/>
  <c r="N519" i="32"/>
  <c r="M520" i="32"/>
  <c r="N520" i="32"/>
  <c r="M521" i="32"/>
  <c r="N521" i="32"/>
  <c r="M522" i="32"/>
  <c r="N522" i="32"/>
  <c r="M523" i="32"/>
  <c r="N523" i="32"/>
  <c r="M524" i="32"/>
  <c r="N524" i="32"/>
  <c r="M525" i="32"/>
  <c r="N525" i="32"/>
  <c r="M526" i="32"/>
  <c r="N526" i="32"/>
  <c r="M527" i="32"/>
  <c r="N527" i="32"/>
  <c r="M528" i="32"/>
  <c r="N528" i="32"/>
  <c r="M529" i="32"/>
  <c r="N529" i="32"/>
  <c r="M530" i="32"/>
  <c r="N530" i="32"/>
  <c r="M531" i="32"/>
  <c r="N531" i="32"/>
  <c r="M532" i="32"/>
  <c r="N532" i="32"/>
  <c r="M533" i="32"/>
  <c r="N533" i="32"/>
  <c r="M534" i="32"/>
  <c r="N534" i="32"/>
  <c r="M535" i="32"/>
  <c r="N535" i="32"/>
  <c r="M536" i="32"/>
  <c r="N536" i="32"/>
  <c r="M537" i="32"/>
  <c r="N537" i="32"/>
  <c r="M538" i="32"/>
  <c r="N538" i="32"/>
  <c r="M539" i="32"/>
  <c r="N539" i="32"/>
  <c r="M540" i="32"/>
  <c r="N540" i="32"/>
  <c r="M541" i="32"/>
  <c r="N541" i="32"/>
  <c r="M542" i="32"/>
  <c r="N542" i="32"/>
  <c r="M543" i="32"/>
  <c r="N543" i="32"/>
  <c r="M544" i="32"/>
  <c r="N544" i="32"/>
  <c r="M545" i="32"/>
  <c r="N545" i="32"/>
  <c r="M546" i="32"/>
  <c r="N546" i="32"/>
  <c r="M547" i="32"/>
  <c r="N547" i="32"/>
  <c r="M548" i="32"/>
  <c r="N548" i="32"/>
  <c r="M549" i="32"/>
  <c r="N549" i="32"/>
  <c r="M550" i="32"/>
  <c r="N550" i="32"/>
  <c r="M551" i="32"/>
  <c r="N551" i="32"/>
  <c r="M552" i="32"/>
  <c r="N552" i="32"/>
  <c r="M553" i="32"/>
  <c r="N553" i="32"/>
  <c r="M554" i="32"/>
  <c r="N554" i="32"/>
  <c r="M555" i="32"/>
  <c r="N555" i="32"/>
  <c r="M556" i="32"/>
  <c r="N556" i="32"/>
  <c r="M557" i="32"/>
  <c r="N557" i="32"/>
  <c r="M558" i="32"/>
  <c r="N558" i="32"/>
  <c r="M559" i="32"/>
  <c r="N559" i="32"/>
  <c r="M560" i="32"/>
  <c r="N560" i="32"/>
  <c r="M561" i="32"/>
  <c r="N561" i="32"/>
  <c r="M562" i="32"/>
  <c r="N562" i="32"/>
  <c r="M563" i="32"/>
  <c r="N563" i="32"/>
  <c r="M564" i="32"/>
  <c r="N564" i="32"/>
  <c r="M565" i="32"/>
  <c r="N565" i="32"/>
  <c r="M566" i="32"/>
  <c r="N566" i="32"/>
  <c r="M567" i="32"/>
  <c r="N567" i="32"/>
  <c r="M568" i="32"/>
  <c r="N568" i="32"/>
  <c r="M569" i="32"/>
  <c r="N569" i="32"/>
  <c r="M570" i="32"/>
  <c r="N570" i="32"/>
  <c r="M571" i="32"/>
  <c r="N571" i="32"/>
  <c r="M572" i="32"/>
  <c r="N572" i="32"/>
  <c r="M573" i="32"/>
  <c r="N573" i="32"/>
  <c r="M574" i="32"/>
  <c r="N574" i="32"/>
  <c r="M575" i="32"/>
  <c r="N575" i="32"/>
  <c r="M576" i="32"/>
  <c r="N576" i="32"/>
  <c r="M577" i="32"/>
  <c r="N577" i="32"/>
  <c r="M578" i="32"/>
  <c r="N578" i="32"/>
  <c r="M579" i="32"/>
  <c r="N579" i="32"/>
  <c r="M580" i="32"/>
  <c r="N580" i="32"/>
  <c r="M581" i="32"/>
  <c r="N581" i="32"/>
  <c r="M582" i="32"/>
  <c r="N582" i="32"/>
  <c r="M583" i="32"/>
  <c r="N583" i="32"/>
  <c r="M584" i="32"/>
  <c r="N584" i="32"/>
  <c r="M585" i="32"/>
  <c r="N585" i="32"/>
  <c r="M586" i="32"/>
  <c r="N586" i="32"/>
  <c r="M587" i="32"/>
  <c r="N587" i="32"/>
  <c r="M588" i="32"/>
  <c r="N588" i="32"/>
  <c r="M589" i="32"/>
  <c r="N589" i="32"/>
  <c r="M590" i="32"/>
  <c r="N590" i="32"/>
  <c r="M591" i="32"/>
  <c r="N591" i="32"/>
  <c r="M592" i="32"/>
  <c r="N592" i="32"/>
  <c r="M593" i="32"/>
  <c r="N593" i="32"/>
  <c r="M594" i="32"/>
  <c r="N594" i="32"/>
  <c r="M595" i="32"/>
  <c r="N595" i="32"/>
  <c r="M596" i="32"/>
  <c r="N596" i="32"/>
  <c r="M597" i="32"/>
  <c r="N597" i="32"/>
  <c r="M598" i="32"/>
  <c r="N598" i="32"/>
  <c r="M599" i="32"/>
  <c r="N599" i="32"/>
  <c r="M600" i="32"/>
  <c r="N600" i="32"/>
  <c r="M601" i="32"/>
  <c r="N601" i="32"/>
  <c r="M602" i="32"/>
  <c r="N602" i="32"/>
  <c r="M603" i="32"/>
  <c r="N603" i="32"/>
  <c r="M604" i="32"/>
  <c r="N604" i="32"/>
  <c r="M605" i="32"/>
  <c r="N605" i="32"/>
  <c r="M606" i="32"/>
  <c r="N606" i="32"/>
  <c r="M607" i="32"/>
  <c r="N607" i="32"/>
  <c r="M608" i="32"/>
  <c r="N608" i="32"/>
  <c r="M609" i="32"/>
  <c r="N609" i="32"/>
  <c r="M610" i="32"/>
  <c r="N610" i="32"/>
  <c r="M611" i="32"/>
  <c r="N611" i="32"/>
  <c r="M612" i="32"/>
  <c r="N612" i="32"/>
  <c r="M613" i="32"/>
  <c r="N613" i="32"/>
  <c r="M614" i="32"/>
  <c r="N614" i="32"/>
  <c r="M615" i="32"/>
  <c r="N615" i="32"/>
  <c r="M616" i="32"/>
  <c r="N616" i="32"/>
  <c r="M617" i="32"/>
  <c r="N617" i="32"/>
  <c r="M618" i="32"/>
  <c r="N618" i="32"/>
  <c r="M619" i="32"/>
  <c r="N619" i="32"/>
  <c r="M620" i="32"/>
  <c r="N620" i="32"/>
  <c r="M621" i="32"/>
  <c r="N621" i="32"/>
  <c r="M622" i="32"/>
  <c r="N622" i="32"/>
  <c r="M623" i="32"/>
  <c r="N623" i="32"/>
  <c r="M624" i="32"/>
  <c r="N624" i="32"/>
  <c r="M625" i="32"/>
  <c r="N625" i="32"/>
  <c r="M626" i="32"/>
  <c r="N626" i="32"/>
  <c r="M627" i="32"/>
  <c r="N627" i="32"/>
  <c r="M628" i="32"/>
  <c r="N628" i="32"/>
  <c r="M629" i="32"/>
  <c r="N629" i="32"/>
  <c r="M630" i="32"/>
  <c r="N630" i="32"/>
  <c r="M631" i="32"/>
  <c r="N631" i="32"/>
  <c r="M632" i="32"/>
  <c r="N632" i="32"/>
  <c r="M633" i="32"/>
  <c r="N633" i="32"/>
  <c r="M634" i="32"/>
  <c r="N634" i="32"/>
  <c r="M635" i="32"/>
  <c r="N635" i="32"/>
  <c r="M636" i="32"/>
  <c r="N636" i="32"/>
  <c r="M637" i="32"/>
  <c r="N637" i="32"/>
  <c r="M638" i="32"/>
  <c r="N638" i="32"/>
  <c r="M639" i="32"/>
  <c r="N639" i="32"/>
  <c r="M640" i="32"/>
  <c r="N640" i="32"/>
  <c r="M641" i="32"/>
  <c r="N641" i="32"/>
  <c r="M642" i="32"/>
  <c r="N642" i="32"/>
  <c r="M643" i="32"/>
  <c r="N643" i="32"/>
  <c r="M644" i="32"/>
  <c r="N644" i="32"/>
  <c r="M645" i="32"/>
  <c r="N645" i="32"/>
  <c r="M646" i="32"/>
  <c r="N646" i="32"/>
  <c r="M647" i="32"/>
  <c r="N647" i="32"/>
  <c r="M648" i="32"/>
  <c r="N648" i="32"/>
  <c r="M649" i="32"/>
  <c r="N649" i="32"/>
  <c r="M650" i="32"/>
  <c r="N650" i="32"/>
  <c r="M651" i="32"/>
  <c r="N651" i="32"/>
  <c r="M652" i="32"/>
  <c r="N652" i="32"/>
  <c r="M653" i="32"/>
  <c r="N653" i="32"/>
  <c r="M654" i="32"/>
  <c r="N654" i="32"/>
  <c r="M655" i="32"/>
  <c r="N655" i="32"/>
  <c r="M656" i="32"/>
  <c r="N656" i="32"/>
  <c r="M657" i="32"/>
  <c r="N657" i="32"/>
  <c r="M658" i="32"/>
  <c r="N658" i="32"/>
  <c r="M659" i="32"/>
  <c r="N659" i="32"/>
  <c r="M660" i="32"/>
  <c r="N660" i="32"/>
  <c r="M661" i="32"/>
  <c r="N661" i="32"/>
  <c r="M662" i="32"/>
  <c r="N662" i="32"/>
  <c r="M663" i="32"/>
  <c r="N663" i="32"/>
  <c r="M664" i="32"/>
  <c r="N664" i="32"/>
  <c r="M665" i="32"/>
  <c r="N665" i="32"/>
  <c r="M666" i="32"/>
  <c r="N666" i="32"/>
  <c r="M667" i="32"/>
  <c r="N667" i="32"/>
  <c r="M668" i="32"/>
  <c r="N668" i="32"/>
  <c r="M669" i="32"/>
  <c r="N669" i="32"/>
  <c r="M670" i="32"/>
  <c r="N670" i="32"/>
  <c r="M671" i="32"/>
  <c r="N671" i="32"/>
  <c r="M672" i="32"/>
  <c r="N672" i="32"/>
  <c r="M673" i="32"/>
  <c r="N673" i="32"/>
  <c r="M674" i="32"/>
  <c r="N674" i="32"/>
  <c r="M675" i="32"/>
  <c r="N675" i="32"/>
  <c r="M676" i="32"/>
  <c r="N676" i="32"/>
  <c r="M677" i="32"/>
  <c r="N677" i="32"/>
  <c r="M678" i="32"/>
  <c r="N678" i="32"/>
  <c r="M679" i="32"/>
  <c r="N679" i="32"/>
  <c r="M680" i="32"/>
  <c r="N680" i="32"/>
  <c r="M681" i="32"/>
  <c r="N681" i="32"/>
  <c r="M682" i="32"/>
  <c r="N682" i="32"/>
  <c r="M683" i="32"/>
  <c r="N683" i="32"/>
  <c r="M684" i="32"/>
  <c r="N684" i="32"/>
  <c r="M685" i="32"/>
  <c r="N685" i="32"/>
  <c r="M686" i="32"/>
  <c r="N686" i="32"/>
  <c r="M687" i="32"/>
  <c r="N687" i="32"/>
  <c r="M688" i="32"/>
  <c r="N688" i="32"/>
  <c r="M689" i="32"/>
  <c r="N689" i="32"/>
  <c r="M690" i="32"/>
  <c r="N690" i="32"/>
  <c r="M691" i="32"/>
  <c r="N691" i="32"/>
  <c r="M692" i="32"/>
  <c r="N692" i="32"/>
  <c r="M693" i="32"/>
  <c r="N693" i="32"/>
  <c r="M694" i="32"/>
  <c r="N694" i="32"/>
  <c r="M695" i="32"/>
  <c r="N695" i="32"/>
  <c r="M696" i="32"/>
  <c r="N696" i="32"/>
  <c r="M697" i="32"/>
  <c r="N697" i="32"/>
  <c r="M698" i="32"/>
  <c r="N698" i="32"/>
  <c r="M699" i="32"/>
  <c r="N699" i="32"/>
  <c r="M700" i="32"/>
  <c r="N700" i="32"/>
  <c r="M701" i="32"/>
  <c r="N701" i="32"/>
  <c r="M702" i="32"/>
  <c r="N702" i="32"/>
  <c r="M703" i="32"/>
  <c r="N703" i="32"/>
  <c r="M704" i="32"/>
  <c r="N704" i="32"/>
  <c r="M705" i="32"/>
  <c r="N705" i="32"/>
  <c r="M706" i="32"/>
  <c r="N706" i="32"/>
  <c r="M707" i="32"/>
  <c r="N707" i="32"/>
  <c r="M708" i="32"/>
  <c r="N708" i="32"/>
  <c r="M709" i="32"/>
  <c r="N709" i="32"/>
  <c r="M710" i="32"/>
  <c r="N710" i="32"/>
  <c r="M711" i="32"/>
  <c r="N711" i="32"/>
  <c r="M712" i="32"/>
  <c r="N712" i="32"/>
  <c r="M713" i="32"/>
  <c r="N713" i="32"/>
  <c r="M714" i="32"/>
  <c r="N714" i="32"/>
  <c r="M715" i="32"/>
  <c r="N715" i="32"/>
  <c r="M716" i="32"/>
  <c r="N716" i="32"/>
  <c r="M717" i="32"/>
  <c r="N717" i="32"/>
  <c r="M718" i="32"/>
  <c r="N718" i="32"/>
  <c r="M719" i="32"/>
  <c r="N719" i="32"/>
  <c r="M720" i="32"/>
  <c r="N720" i="32"/>
  <c r="M721" i="32"/>
  <c r="N721" i="32"/>
  <c r="M722" i="32"/>
  <c r="N722" i="32"/>
  <c r="M723" i="32"/>
  <c r="N723" i="32"/>
  <c r="M724" i="32"/>
  <c r="N724" i="32"/>
  <c r="M725" i="32"/>
  <c r="N725" i="32"/>
  <c r="M726" i="32"/>
  <c r="N726" i="32"/>
  <c r="M727" i="32"/>
  <c r="N727" i="32"/>
  <c r="M728" i="32"/>
  <c r="N728" i="32"/>
  <c r="M729" i="32"/>
  <c r="N729" i="32"/>
  <c r="M730" i="32"/>
  <c r="N730" i="32"/>
  <c r="M731" i="32"/>
  <c r="N731" i="32"/>
  <c r="M732" i="32"/>
  <c r="N732" i="32"/>
  <c r="M733" i="32"/>
  <c r="N733" i="32"/>
  <c r="M734" i="32"/>
  <c r="N734" i="32"/>
  <c r="M735" i="32"/>
  <c r="N735" i="32"/>
  <c r="M736" i="32"/>
  <c r="N736" i="32"/>
  <c r="M737" i="32"/>
  <c r="N737" i="32"/>
  <c r="M738" i="32"/>
  <c r="N738" i="32"/>
  <c r="M739" i="32"/>
  <c r="N739" i="32"/>
  <c r="M740" i="32"/>
  <c r="N740" i="32"/>
  <c r="M741" i="32"/>
  <c r="N741" i="32"/>
  <c r="M742" i="32"/>
  <c r="N742" i="32"/>
  <c r="M743" i="32"/>
  <c r="N743" i="32"/>
  <c r="M744" i="32"/>
  <c r="N744" i="32"/>
  <c r="M745" i="32"/>
  <c r="N745" i="32"/>
  <c r="M746" i="32"/>
  <c r="N746" i="32"/>
  <c r="M747" i="32"/>
  <c r="N747" i="32"/>
  <c r="M748" i="32"/>
  <c r="N748" i="32"/>
  <c r="M749" i="32"/>
  <c r="N749" i="32"/>
  <c r="M750" i="32"/>
  <c r="N750" i="32"/>
  <c r="M751" i="32"/>
  <c r="N751" i="32"/>
  <c r="M752" i="32"/>
  <c r="N752" i="32"/>
  <c r="M753" i="32"/>
  <c r="N753" i="32"/>
  <c r="M754" i="32"/>
  <c r="N754" i="32"/>
  <c r="M755" i="32"/>
  <c r="N755" i="32"/>
  <c r="M756" i="32"/>
  <c r="N756" i="32"/>
  <c r="M757" i="32"/>
  <c r="N757" i="32"/>
  <c r="M758" i="32"/>
  <c r="N758" i="32"/>
  <c r="M759" i="32"/>
  <c r="N759" i="32"/>
  <c r="M760" i="32"/>
  <c r="N760" i="32"/>
  <c r="M761" i="32"/>
  <c r="N761" i="32"/>
  <c r="M762" i="32"/>
  <c r="N762" i="32"/>
  <c r="M763" i="32"/>
  <c r="N763" i="32"/>
  <c r="M764" i="32"/>
  <c r="N764" i="32"/>
  <c r="M765" i="32"/>
  <c r="N765" i="32"/>
  <c r="M766" i="32"/>
  <c r="N766" i="32"/>
  <c r="M767" i="32"/>
  <c r="N767" i="32"/>
  <c r="M768" i="32"/>
  <c r="N768" i="32"/>
  <c r="M769" i="32"/>
  <c r="N769" i="32"/>
  <c r="M770" i="32"/>
  <c r="N770" i="32"/>
  <c r="M771" i="32"/>
  <c r="N771" i="32"/>
  <c r="M772" i="32"/>
  <c r="N772" i="32"/>
  <c r="M773" i="32"/>
  <c r="N773" i="32"/>
  <c r="M774" i="32"/>
  <c r="N774" i="32"/>
  <c r="M775" i="32"/>
  <c r="N775" i="32"/>
  <c r="M776" i="32"/>
  <c r="N776" i="32"/>
  <c r="M777" i="32"/>
  <c r="N777" i="32"/>
  <c r="M778" i="32"/>
  <c r="N778" i="32"/>
  <c r="M779" i="32"/>
  <c r="N779" i="32"/>
  <c r="M780" i="32"/>
  <c r="N780" i="32"/>
  <c r="M781" i="32"/>
  <c r="N781" i="32"/>
  <c r="M782" i="32"/>
  <c r="N782" i="32"/>
  <c r="M783" i="32"/>
  <c r="N783" i="32"/>
  <c r="M784" i="32"/>
  <c r="N784" i="32"/>
  <c r="M785" i="32"/>
  <c r="N785" i="32"/>
  <c r="M786" i="32"/>
  <c r="N786" i="32"/>
  <c r="M787" i="32"/>
  <c r="N787" i="32"/>
  <c r="M788" i="32"/>
  <c r="N788" i="32"/>
  <c r="M789" i="32"/>
  <c r="N789" i="32"/>
  <c r="M790" i="32"/>
  <c r="N790" i="32"/>
  <c r="M791" i="32"/>
  <c r="N791" i="32"/>
  <c r="M792" i="32"/>
  <c r="N792" i="32"/>
  <c r="M793" i="32"/>
  <c r="N793" i="32"/>
  <c r="M794" i="32"/>
  <c r="N794" i="32"/>
  <c r="M795" i="32"/>
  <c r="N795" i="32"/>
  <c r="M796" i="32"/>
  <c r="N796" i="32"/>
  <c r="M797" i="32"/>
  <c r="N797" i="32"/>
  <c r="M798" i="32"/>
  <c r="N798" i="32"/>
  <c r="M799" i="32"/>
  <c r="N799" i="32"/>
  <c r="M800" i="32"/>
  <c r="N800" i="32"/>
  <c r="M801" i="32"/>
  <c r="N801" i="32"/>
  <c r="M802" i="32"/>
  <c r="N802" i="32"/>
  <c r="M803" i="32"/>
  <c r="N803" i="32"/>
  <c r="M804" i="32"/>
  <c r="N804" i="32"/>
  <c r="M805" i="32"/>
  <c r="N805" i="32"/>
  <c r="M806" i="32"/>
  <c r="N806" i="32"/>
  <c r="M807" i="32"/>
  <c r="N807" i="32"/>
  <c r="M808" i="32"/>
  <c r="N808" i="32"/>
  <c r="M809" i="32"/>
  <c r="N809" i="32"/>
  <c r="M810" i="32"/>
  <c r="N810" i="32"/>
  <c r="M811" i="32"/>
  <c r="N811" i="32"/>
  <c r="M812" i="32"/>
  <c r="N812" i="32"/>
  <c r="M813" i="32"/>
  <c r="N813" i="32"/>
  <c r="M814" i="32"/>
  <c r="N814" i="32"/>
  <c r="M815" i="32"/>
  <c r="N815" i="32"/>
  <c r="M816" i="32"/>
  <c r="N816" i="32"/>
  <c r="M817" i="32"/>
  <c r="N817" i="32"/>
  <c r="M818" i="32"/>
  <c r="N818" i="32"/>
  <c r="M819" i="32"/>
  <c r="N819" i="32"/>
  <c r="M820" i="32"/>
  <c r="N820" i="32"/>
  <c r="M821" i="32"/>
  <c r="N821" i="32"/>
  <c r="M822" i="32"/>
  <c r="N822" i="32"/>
  <c r="M823" i="32"/>
  <c r="N823" i="32"/>
  <c r="M824" i="32"/>
  <c r="N824" i="32"/>
  <c r="M825" i="32"/>
  <c r="N825" i="32"/>
  <c r="M826" i="32"/>
  <c r="N826" i="32"/>
  <c r="M827" i="32"/>
  <c r="N827" i="32"/>
  <c r="M828" i="32"/>
  <c r="N828" i="32"/>
  <c r="M829" i="32"/>
  <c r="N829" i="32"/>
  <c r="M830" i="32"/>
  <c r="N830" i="32"/>
  <c r="M831" i="32"/>
  <c r="N831" i="32"/>
  <c r="M832" i="32"/>
  <c r="N832" i="32"/>
  <c r="M833" i="32"/>
  <c r="N833" i="32"/>
  <c r="M834" i="32"/>
  <c r="N834" i="32"/>
  <c r="M835" i="32"/>
  <c r="N835" i="32"/>
  <c r="M836" i="32"/>
  <c r="N836" i="32"/>
  <c r="M837" i="32"/>
  <c r="N837" i="32"/>
  <c r="M838" i="32"/>
  <c r="N838" i="32"/>
  <c r="M839" i="32"/>
  <c r="N839" i="32"/>
  <c r="M840" i="32"/>
  <c r="N840" i="32"/>
  <c r="M841" i="32"/>
  <c r="N841" i="32"/>
  <c r="M842" i="32"/>
  <c r="N842" i="32"/>
  <c r="M843" i="32"/>
  <c r="N843" i="32"/>
  <c r="M844" i="32"/>
  <c r="N844" i="32"/>
  <c r="M845" i="32"/>
  <c r="N845" i="32"/>
  <c r="M846" i="32"/>
  <c r="N846" i="32"/>
  <c r="M847" i="32"/>
  <c r="N847" i="32"/>
  <c r="M848" i="32"/>
  <c r="N848" i="32"/>
  <c r="M849" i="32"/>
  <c r="N849" i="32"/>
  <c r="M850" i="32"/>
  <c r="N850" i="32"/>
  <c r="M851" i="32"/>
  <c r="N851" i="32"/>
  <c r="M852" i="32"/>
  <c r="N852" i="32"/>
  <c r="M853" i="32"/>
  <c r="N853" i="32"/>
  <c r="M854" i="32"/>
  <c r="N854" i="32"/>
  <c r="M855" i="32"/>
  <c r="N855" i="32"/>
  <c r="M856" i="32"/>
  <c r="N856" i="32"/>
  <c r="M857" i="32"/>
  <c r="N857" i="32"/>
  <c r="M858" i="32"/>
  <c r="N858" i="32"/>
  <c r="M859" i="32"/>
  <c r="N859" i="32"/>
  <c r="M860" i="32"/>
  <c r="N860" i="32"/>
  <c r="M861" i="32"/>
  <c r="N861" i="32"/>
  <c r="M862" i="32"/>
  <c r="N862" i="32"/>
  <c r="M863" i="32"/>
  <c r="N863" i="32"/>
  <c r="M864" i="32"/>
  <c r="N864" i="32"/>
  <c r="M865" i="32"/>
  <c r="N865" i="32"/>
  <c r="M866" i="32"/>
  <c r="N866" i="32"/>
  <c r="M867" i="32"/>
  <c r="N867" i="32"/>
  <c r="M868" i="32"/>
  <c r="N868" i="32"/>
  <c r="M869" i="32"/>
  <c r="N869" i="32"/>
  <c r="M870" i="32"/>
  <c r="N870" i="32"/>
  <c r="M871" i="32"/>
  <c r="N871" i="32"/>
  <c r="M872" i="32"/>
  <c r="N872" i="32"/>
  <c r="M873" i="32"/>
  <c r="N873" i="32"/>
  <c r="M874" i="32"/>
  <c r="N874" i="32"/>
  <c r="M875" i="32"/>
  <c r="N875" i="32"/>
  <c r="M876" i="32"/>
  <c r="N876" i="32"/>
  <c r="M877" i="32"/>
  <c r="N877" i="32"/>
  <c r="M878" i="32"/>
  <c r="N878" i="32"/>
  <c r="M879" i="32"/>
  <c r="N879" i="32"/>
  <c r="M880" i="32"/>
  <c r="N880" i="32"/>
  <c r="M881" i="32"/>
  <c r="N881" i="32"/>
  <c r="M882" i="32"/>
  <c r="N882" i="32"/>
  <c r="M883" i="32"/>
  <c r="N883" i="32"/>
  <c r="M884" i="32"/>
  <c r="N884" i="32"/>
  <c r="M885" i="32"/>
  <c r="N885" i="32"/>
  <c r="M886" i="32"/>
  <c r="N886" i="32"/>
  <c r="M887" i="32"/>
  <c r="N887" i="32"/>
  <c r="M888" i="32"/>
  <c r="N888" i="32"/>
  <c r="M889" i="32"/>
  <c r="N889" i="32"/>
  <c r="M890" i="32"/>
  <c r="N890" i="32"/>
  <c r="M891" i="32"/>
  <c r="N891" i="32"/>
  <c r="M892" i="32"/>
  <c r="N892" i="32"/>
  <c r="M893" i="32"/>
  <c r="N893" i="32"/>
  <c r="M894" i="32"/>
  <c r="N894" i="32"/>
  <c r="M895" i="32"/>
  <c r="N895" i="32"/>
  <c r="M896" i="32"/>
  <c r="N896" i="32"/>
  <c r="M897" i="32"/>
  <c r="N897" i="32"/>
  <c r="M898" i="32"/>
  <c r="N898" i="32"/>
  <c r="M899" i="32"/>
  <c r="N899" i="32"/>
  <c r="M900" i="32"/>
  <c r="N900" i="32"/>
  <c r="M901" i="32"/>
  <c r="N901" i="32"/>
  <c r="M902" i="32"/>
  <c r="N902" i="32"/>
  <c r="M903" i="32"/>
  <c r="N903" i="32"/>
  <c r="M904" i="32"/>
  <c r="N904" i="32"/>
  <c r="M905" i="32"/>
  <c r="N905" i="32"/>
  <c r="M906" i="32"/>
  <c r="N906" i="32"/>
  <c r="M907" i="32"/>
  <c r="N907" i="32"/>
  <c r="M908" i="32"/>
  <c r="N908" i="32"/>
  <c r="M909" i="32"/>
  <c r="N909" i="32"/>
  <c r="M910" i="32"/>
  <c r="N910" i="32"/>
  <c r="M911" i="32"/>
  <c r="N911" i="32"/>
  <c r="M912" i="32"/>
  <c r="N912" i="32"/>
  <c r="M913" i="32"/>
  <c r="N913" i="32"/>
  <c r="M914" i="32"/>
  <c r="N914" i="32"/>
  <c r="M915" i="32"/>
  <c r="N915" i="32"/>
  <c r="M916" i="32"/>
  <c r="N916" i="32"/>
  <c r="M917" i="32"/>
  <c r="N917" i="32"/>
  <c r="M918" i="32"/>
  <c r="N918" i="32"/>
  <c r="M919" i="32"/>
  <c r="N919" i="32"/>
  <c r="M920" i="32"/>
  <c r="N920" i="32"/>
  <c r="M921" i="32"/>
  <c r="N921" i="32"/>
  <c r="M922" i="32"/>
  <c r="N922" i="32"/>
  <c r="M923" i="32"/>
  <c r="N923" i="32"/>
  <c r="M924" i="32"/>
  <c r="N924" i="32"/>
  <c r="M925" i="32"/>
  <c r="N925" i="32"/>
  <c r="M926" i="32"/>
  <c r="N926" i="32"/>
  <c r="M927" i="32"/>
  <c r="N927" i="32"/>
  <c r="M928" i="32"/>
  <c r="N928" i="32"/>
  <c r="M929" i="32"/>
  <c r="N929" i="32"/>
  <c r="M930" i="32"/>
  <c r="N930" i="32"/>
  <c r="M931" i="32"/>
  <c r="N931" i="32"/>
  <c r="M932" i="32"/>
  <c r="N932" i="32"/>
  <c r="M933" i="32"/>
  <c r="N933" i="32"/>
  <c r="M934" i="32"/>
  <c r="N934" i="32"/>
  <c r="M935" i="32"/>
  <c r="N935" i="32"/>
  <c r="M936" i="32"/>
  <c r="N936" i="32"/>
  <c r="M937" i="32"/>
  <c r="N937" i="32"/>
  <c r="M938" i="32"/>
  <c r="N938" i="32"/>
  <c r="M939" i="32"/>
  <c r="N939" i="32"/>
  <c r="M940" i="32"/>
  <c r="N940" i="32"/>
  <c r="M941" i="32"/>
  <c r="N941" i="32"/>
  <c r="M942" i="32"/>
  <c r="N942" i="32"/>
  <c r="M943" i="32"/>
  <c r="N943" i="32"/>
  <c r="M944" i="32"/>
  <c r="N944" i="32"/>
  <c r="M945" i="32"/>
  <c r="N945" i="32"/>
  <c r="M946" i="32"/>
  <c r="N946" i="32"/>
  <c r="M947" i="32"/>
  <c r="N947" i="32"/>
  <c r="M948" i="32"/>
  <c r="N948" i="32"/>
  <c r="M949" i="32"/>
  <c r="N949" i="32"/>
  <c r="M950" i="32"/>
  <c r="N950" i="32"/>
  <c r="M951" i="32"/>
  <c r="N951" i="32"/>
  <c r="M952" i="32"/>
  <c r="N952" i="32"/>
  <c r="M953" i="32"/>
  <c r="N953" i="32"/>
  <c r="M954" i="32"/>
  <c r="N954" i="32"/>
  <c r="M955" i="32"/>
  <c r="N955" i="32"/>
  <c r="M956" i="32"/>
  <c r="N956" i="32"/>
  <c r="M957" i="32"/>
  <c r="N957" i="32"/>
  <c r="M958" i="32"/>
  <c r="N958" i="32"/>
  <c r="M959" i="32"/>
  <c r="N959" i="32"/>
  <c r="M960" i="32"/>
  <c r="N960" i="32"/>
  <c r="M961" i="32"/>
  <c r="N961" i="32"/>
  <c r="M962" i="32"/>
  <c r="N962" i="32"/>
  <c r="M963" i="32"/>
  <c r="N963" i="32"/>
  <c r="M964" i="32"/>
  <c r="N964" i="32"/>
  <c r="M965" i="32"/>
  <c r="N965" i="32"/>
  <c r="M966" i="32"/>
  <c r="N966" i="32"/>
  <c r="M967" i="32"/>
  <c r="N967" i="32"/>
  <c r="M968" i="32"/>
  <c r="N968" i="32"/>
  <c r="M969" i="32"/>
  <c r="N969" i="32"/>
  <c r="M970" i="32"/>
  <c r="N970" i="32"/>
  <c r="M971" i="32"/>
  <c r="N971" i="32"/>
  <c r="M972" i="32"/>
  <c r="N972" i="32"/>
  <c r="M973" i="32"/>
  <c r="N973" i="32"/>
  <c r="M974" i="32"/>
  <c r="N974" i="32"/>
  <c r="M975" i="32"/>
  <c r="N975" i="32"/>
  <c r="M976" i="32"/>
  <c r="N976" i="32"/>
  <c r="M977" i="32"/>
  <c r="N977" i="32"/>
  <c r="M978" i="32"/>
  <c r="N978" i="32"/>
  <c r="M979" i="32"/>
  <c r="N979" i="32"/>
  <c r="M980" i="32"/>
  <c r="N980" i="32"/>
  <c r="M981" i="32"/>
  <c r="N981" i="32"/>
  <c r="M982" i="32"/>
  <c r="N982" i="32"/>
  <c r="M983" i="32"/>
  <c r="N983" i="32"/>
  <c r="M984" i="32"/>
  <c r="N984" i="32"/>
  <c r="M985" i="32"/>
  <c r="N985" i="32"/>
  <c r="M986" i="32"/>
  <c r="N986" i="32"/>
  <c r="M987" i="32"/>
  <c r="N987" i="32"/>
  <c r="M988" i="32"/>
  <c r="N988" i="32"/>
  <c r="M989" i="32"/>
  <c r="N989" i="32"/>
  <c r="M990" i="32"/>
  <c r="N990" i="32"/>
  <c r="M991" i="32"/>
  <c r="N991" i="32"/>
  <c r="M992" i="32"/>
  <c r="N992" i="32"/>
  <c r="M993" i="32"/>
  <c r="N993" i="32"/>
  <c r="M994" i="32"/>
  <c r="N994" i="32"/>
  <c r="M995" i="32"/>
  <c r="N995" i="32"/>
  <c r="M996" i="32"/>
  <c r="N996" i="32"/>
  <c r="M997" i="32"/>
  <c r="N997" i="32"/>
  <c r="M998" i="32"/>
  <c r="N998" i="32"/>
  <c r="M999" i="32"/>
  <c r="N999" i="32"/>
  <c r="M1000" i="32"/>
  <c r="N1000" i="32"/>
  <c r="M1001" i="32"/>
  <c r="N1001" i="32"/>
  <c r="M1002" i="32"/>
  <c r="N1002" i="32"/>
  <c r="M1003" i="32"/>
  <c r="N1003" i="32"/>
  <c r="M1004" i="32"/>
  <c r="N1004" i="32"/>
  <c r="M1005" i="32"/>
  <c r="N1005" i="32"/>
  <c r="M1006" i="32"/>
  <c r="N1006" i="32"/>
  <c r="M1007" i="32"/>
  <c r="N1007" i="32"/>
  <c r="M1008" i="32"/>
  <c r="N1008" i="32"/>
  <c r="M1009" i="32"/>
  <c r="N1009" i="32"/>
  <c r="M1010" i="32"/>
  <c r="N1010" i="32"/>
  <c r="M1011" i="32"/>
  <c r="N1011" i="32"/>
  <c r="M1012" i="32"/>
  <c r="N1012" i="32"/>
  <c r="M1013" i="32"/>
  <c r="N1013" i="32"/>
  <c r="M1014" i="32"/>
  <c r="N1014" i="32"/>
  <c r="M1015" i="32"/>
  <c r="N1015" i="32"/>
  <c r="M1016" i="32"/>
  <c r="N1016" i="32"/>
  <c r="M1017" i="32"/>
  <c r="N1017" i="32"/>
  <c r="M1018" i="32"/>
  <c r="N1018" i="32"/>
  <c r="M1019" i="32"/>
  <c r="N1019" i="32"/>
  <c r="M1020" i="32"/>
  <c r="N1020" i="32"/>
  <c r="M1021" i="32"/>
  <c r="N1021" i="32"/>
  <c r="M1022" i="32"/>
  <c r="N1022" i="32"/>
  <c r="M1023" i="32"/>
  <c r="N1023" i="32"/>
  <c r="M1024" i="32"/>
  <c r="N1024" i="32"/>
  <c r="M1025" i="32"/>
  <c r="N1025" i="32"/>
  <c r="M1026" i="32"/>
  <c r="N1026" i="32"/>
  <c r="M1027" i="32"/>
  <c r="N1027" i="32"/>
  <c r="M1028" i="32"/>
  <c r="N1028" i="32"/>
  <c r="M1029" i="32"/>
  <c r="N1029" i="32"/>
  <c r="M1030" i="32"/>
  <c r="N1030" i="32"/>
  <c r="M1031" i="32"/>
  <c r="N1031" i="32"/>
  <c r="M1032" i="32"/>
  <c r="N1032" i="32"/>
  <c r="M1033" i="32"/>
  <c r="N1033" i="32"/>
  <c r="M1034" i="32"/>
  <c r="N1034" i="32"/>
  <c r="M1035" i="32"/>
  <c r="N1035" i="32"/>
  <c r="M1036" i="32"/>
  <c r="N1036" i="32"/>
  <c r="M1037" i="32"/>
  <c r="N1037" i="32"/>
  <c r="M1038" i="32"/>
  <c r="N1038" i="32"/>
  <c r="M1039" i="32"/>
  <c r="N1039" i="32"/>
  <c r="M1040" i="32"/>
  <c r="N1040" i="32"/>
  <c r="M1041" i="32"/>
  <c r="N1041" i="32"/>
  <c r="M1042" i="32"/>
  <c r="N1042" i="32"/>
  <c r="M1043" i="32"/>
  <c r="N1043" i="32"/>
  <c r="M1044" i="32"/>
  <c r="N1044" i="32"/>
  <c r="M1045" i="32"/>
  <c r="N1045" i="32"/>
  <c r="M1046" i="32"/>
  <c r="N1046" i="32"/>
  <c r="M1047" i="32"/>
  <c r="N1047" i="32"/>
  <c r="M1048" i="32"/>
  <c r="N1048" i="32"/>
  <c r="M1049" i="32"/>
  <c r="N1049" i="32"/>
  <c r="M1050" i="32"/>
  <c r="N1050" i="32"/>
  <c r="M1051" i="32"/>
  <c r="N1051" i="32"/>
  <c r="M1052" i="32"/>
  <c r="N1052" i="32"/>
  <c r="M1053" i="32"/>
  <c r="N1053" i="32"/>
  <c r="M1054" i="32"/>
  <c r="N1054" i="32"/>
  <c r="M1055" i="32"/>
  <c r="N1055" i="32"/>
  <c r="M1056" i="32"/>
  <c r="N1056" i="32"/>
  <c r="M1057" i="32"/>
  <c r="N1057" i="32"/>
  <c r="M1058" i="32"/>
  <c r="N1058" i="32"/>
  <c r="M1059" i="32"/>
  <c r="N1059" i="32"/>
  <c r="M1060" i="32"/>
  <c r="N1060" i="32"/>
  <c r="M1061" i="32"/>
  <c r="N1061" i="32"/>
  <c r="M1062" i="32"/>
  <c r="N1062" i="32"/>
  <c r="M1063" i="32"/>
  <c r="N1063" i="32"/>
  <c r="M1064" i="32"/>
  <c r="N1064" i="32"/>
  <c r="M1065" i="32"/>
  <c r="N1065" i="32"/>
  <c r="M1066" i="32"/>
  <c r="N1066" i="32"/>
  <c r="M1067" i="32"/>
  <c r="N1067" i="32"/>
  <c r="M1068" i="32"/>
  <c r="N1068" i="32"/>
  <c r="M1069" i="32"/>
  <c r="N1069" i="32"/>
  <c r="M1070" i="32"/>
  <c r="N1070" i="32"/>
  <c r="M1071" i="32"/>
  <c r="N1071" i="32"/>
  <c r="M1072" i="32"/>
  <c r="N1072" i="32"/>
  <c r="M1073" i="32"/>
  <c r="N1073" i="32"/>
  <c r="M1074" i="32"/>
  <c r="N1074" i="32"/>
  <c r="M1075" i="32"/>
  <c r="N1075" i="32"/>
  <c r="M1076" i="32"/>
  <c r="N1076" i="32"/>
  <c r="M1077" i="32"/>
  <c r="N1077" i="32"/>
  <c r="M1078" i="32"/>
  <c r="N1078" i="32"/>
  <c r="M31" i="4"/>
  <c r="N31" i="4"/>
  <c r="M32" i="4"/>
  <c r="N32" i="4"/>
  <c r="M33" i="4"/>
  <c r="N33" i="4"/>
  <c r="M34" i="4"/>
  <c r="N34" i="4"/>
  <c r="M35" i="4"/>
  <c r="N35" i="4"/>
  <c r="M36" i="4"/>
  <c r="N36" i="4"/>
  <c r="M37" i="4"/>
  <c r="N37" i="4"/>
  <c r="M38" i="4"/>
  <c r="N38" i="4"/>
  <c r="M39" i="4"/>
  <c r="N39" i="4"/>
  <c r="M40" i="4"/>
  <c r="N40" i="4"/>
  <c r="M41" i="4"/>
  <c r="N41" i="4"/>
  <c r="M42" i="4"/>
  <c r="N42" i="4"/>
  <c r="M43" i="4"/>
  <c r="N43" i="4"/>
  <c r="M44" i="4"/>
  <c r="N44" i="4"/>
  <c r="M45" i="4"/>
  <c r="N45" i="4"/>
  <c r="M46" i="4"/>
  <c r="N46" i="4"/>
  <c r="M47" i="4"/>
  <c r="N47" i="4"/>
  <c r="M48" i="4"/>
  <c r="N48" i="4"/>
  <c r="M49" i="4"/>
  <c r="N49" i="4"/>
  <c r="M50" i="4"/>
  <c r="N50" i="4"/>
  <c r="M51" i="4"/>
  <c r="N51" i="4"/>
  <c r="M52" i="4"/>
  <c r="N52" i="4"/>
  <c r="M53" i="4"/>
  <c r="N53" i="4"/>
  <c r="M54" i="4"/>
  <c r="N54" i="4"/>
  <c r="M55" i="4"/>
  <c r="N55" i="4"/>
  <c r="M56" i="4"/>
  <c r="N56" i="4"/>
  <c r="M57" i="4"/>
  <c r="N57" i="4"/>
  <c r="M58" i="4"/>
  <c r="N58" i="4"/>
  <c r="M59" i="4"/>
  <c r="N59" i="4"/>
  <c r="M60" i="4"/>
  <c r="N60" i="4"/>
  <c r="M61" i="4"/>
  <c r="N61" i="4"/>
  <c r="M62" i="4"/>
  <c r="N62" i="4"/>
  <c r="M63" i="4"/>
  <c r="N63" i="4"/>
  <c r="M64" i="4"/>
  <c r="N64" i="4"/>
  <c r="M65" i="4"/>
  <c r="N65" i="4"/>
  <c r="M66" i="4"/>
  <c r="N66" i="4"/>
  <c r="M67" i="4"/>
  <c r="N67" i="4"/>
  <c r="M68" i="4"/>
  <c r="N68" i="4"/>
  <c r="M69" i="4"/>
  <c r="N69" i="4"/>
  <c r="M70" i="4"/>
  <c r="N70" i="4"/>
  <c r="M71" i="4"/>
  <c r="N71" i="4"/>
  <c r="M72" i="4"/>
  <c r="N72" i="4"/>
  <c r="M73" i="4"/>
  <c r="N73" i="4"/>
  <c r="M74" i="4"/>
  <c r="N74" i="4"/>
  <c r="M75" i="4"/>
  <c r="N75" i="4"/>
  <c r="M76" i="4"/>
  <c r="N76" i="4"/>
  <c r="M77" i="4"/>
  <c r="N77" i="4"/>
  <c r="M78" i="4"/>
  <c r="N78" i="4"/>
  <c r="M79" i="4"/>
  <c r="N79" i="4"/>
  <c r="M80" i="4"/>
  <c r="N80" i="4"/>
  <c r="M81" i="4"/>
  <c r="N81" i="4"/>
  <c r="M82" i="4"/>
  <c r="N82" i="4"/>
  <c r="M83" i="4"/>
  <c r="N83" i="4"/>
  <c r="M84" i="4"/>
  <c r="N84" i="4"/>
  <c r="M85" i="4"/>
  <c r="N85" i="4"/>
  <c r="M86" i="4"/>
  <c r="N86" i="4"/>
  <c r="M87" i="4"/>
  <c r="N87" i="4"/>
  <c r="M88" i="4"/>
  <c r="N88" i="4"/>
  <c r="M89" i="4"/>
  <c r="N89" i="4"/>
  <c r="M90" i="4"/>
  <c r="N90" i="4"/>
  <c r="M91" i="4"/>
  <c r="N91" i="4"/>
  <c r="M92" i="4"/>
  <c r="N92" i="4"/>
  <c r="M93" i="4"/>
  <c r="N93" i="4"/>
  <c r="M94" i="4"/>
  <c r="N94" i="4"/>
  <c r="M95" i="4"/>
  <c r="N95" i="4"/>
  <c r="M96" i="4"/>
  <c r="N96" i="4"/>
  <c r="M97" i="4"/>
  <c r="N97" i="4"/>
  <c r="M98" i="4"/>
  <c r="N98" i="4"/>
  <c r="N100" i="4"/>
  <c r="M101" i="4"/>
  <c r="N101" i="4"/>
  <c r="M102" i="4"/>
  <c r="N102" i="4"/>
  <c r="M103" i="4"/>
  <c r="N103" i="4"/>
  <c r="M104" i="4"/>
  <c r="N104" i="4"/>
  <c r="M105" i="4"/>
  <c r="N105" i="4"/>
  <c r="M106" i="4"/>
  <c r="N106" i="4"/>
  <c r="M107" i="4"/>
  <c r="N107" i="4"/>
  <c r="M108" i="4"/>
  <c r="N108" i="4"/>
  <c r="M109" i="4"/>
  <c r="N109" i="4"/>
  <c r="M110" i="4"/>
  <c r="N110" i="4"/>
  <c r="M111" i="4"/>
  <c r="N111" i="4"/>
  <c r="M112" i="4"/>
  <c r="N112" i="4"/>
  <c r="M113" i="4"/>
  <c r="N113" i="4"/>
  <c r="M114" i="4"/>
  <c r="N114" i="4"/>
  <c r="M115" i="4"/>
  <c r="N115" i="4"/>
  <c r="M116" i="4"/>
  <c r="N116" i="4"/>
  <c r="M117" i="4"/>
  <c r="N117" i="4"/>
  <c r="M118" i="4"/>
  <c r="N118" i="4"/>
  <c r="M119" i="4"/>
  <c r="N119" i="4"/>
  <c r="M120" i="4"/>
  <c r="N120" i="4"/>
  <c r="M121" i="4"/>
  <c r="N121" i="4"/>
  <c r="M122" i="4"/>
  <c r="N122" i="4"/>
  <c r="M123" i="4"/>
  <c r="N123" i="4"/>
  <c r="M124" i="4"/>
  <c r="N124" i="4"/>
  <c r="M125" i="4"/>
  <c r="N125" i="4"/>
  <c r="M126" i="4"/>
  <c r="N126" i="4"/>
  <c r="M127" i="4"/>
  <c r="N127" i="4"/>
  <c r="M128" i="4"/>
  <c r="N128" i="4"/>
  <c r="M129" i="4"/>
  <c r="N129" i="4"/>
  <c r="M130" i="4"/>
  <c r="N130" i="4"/>
  <c r="M131" i="4"/>
  <c r="N131" i="4"/>
  <c r="M132" i="4"/>
  <c r="N132" i="4"/>
  <c r="M133" i="4"/>
  <c r="N133" i="4"/>
  <c r="M134" i="4"/>
  <c r="N134" i="4"/>
  <c r="M135" i="4"/>
  <c r="N135" i="4"/>
  <c r="M136" i="4"/>
  <c r="N136" i="4"/>
  <c r="M137" i="4"/>
  <c r="N137" i="4"/>
  <c r="M138" i="4"/>
  <c r="N138" i="4"/>
  <c r="M139" i="4"/>
  <c r="N139" i="4"/>
  <c r="M140" i="4"/>
  <c r="N140" i="4"/>
  <c r="M141" i="4"/>
  <c r="N141" i="4"/>
  <c r="M142" i="4"/>
  <c r="N142" i="4"/>
  <c r="M143" i="4"/>
  <c r="N143" i="4"/>
  <c r="M144" i="4"/>
  <c r="N144" i="4"/>
  <c r="M145" i="4"/>
  <c r="N145" i="4"/>
  <c r="M146" i="4"/>
  <c r="N146" i="4"/>
  <c r="M147" i="4"/>
  <c r="N147" i="4"/>
  <c r="M148" i="4"/>
  <c r="N148" i="4"/>
  <c r="M149" i="4"/>
  <c r="N149" i="4"/>
  <c r="M150" i="4"/>
  <c r="N150" i="4"/>
  <c r="M151" i="4"/>
  <c r="N151" i="4"/>
  <c r="M152" i="4"/>
  <c r="N152" i="4"/>
  <c r="M153" i="4"/>
  <c r="N153" i="4"/>
  <c r="M154" i="4"/>
  <c r="N154" i="4"/>
  <c r="M155" i="4"/>
  <c r="N155" i="4"/>
  <c r="M156" i="4"/>
  <c r="N156" i="4"/>
  <c r="M157" i="4"/>
  <c r="N157" i="4"/>
  <c r="M158" i="4"/>
  <c r="N158" i="4"/>
  <c r="M159" i="4"/>
  <c r="N159" i="4"/>
  <c r="M160" i="4"/>
  <c r="N160" i="4"/>
  <c r="M161" i="4"/>
  <c r="N161" i="4"/>
  <c r="M162" i="4"/>
  <c r="N162" i="4"/>
  <c r="M163" i="4"/>
  <c r="N163" i="4"/>
  <c r="M164" i="4"/>
  <c r="N164" i="4"/>
  <c r="M165" i="4"/>
  <c r="N165" i="4"/>
  <c r="M166" i="4"/>
  <c r="N166" i="4"/>
  <c r="M167" i="4"/>
  <c r="N167" i="4"/>
  <c r="M168" i="4"/>
  <c r="N168" i="4"/>
  <c r="M169" i="4"/>
  <c r="N169" i="4"/>
  <c r="M170" i="4"/>
  <c r="N170" i="4"/>
  <c r="M171" i="4"/>
  <c r="N171" i="4"/>
  <c r="M172" i="4"/>
  <c r="N172" i="4"/>
  <c r="M173" i="4"/>
  <c r="N173" i="4"/>
  <c r="M174" i="4"/>
  <c r="N174" i="4"/>
  <c r="M175" i="4"/>
  <c r="N175" i="4"/>
  <c r="M176" i="4"/>
  <c r="N176" i="4"/>
  <c r="M177" i="4"/>
  <c r="N177" i="4"/>
  <c r="M178" i="4"/>
  <c r="N178" i="4"/>
  <c r="M179" i="4"/>
  <c r="N179" i="4"/>
  <c r="M180" i="4"/>
  <c r="N180" i="4"/>
  <c r="M181" i="4"/>
  <c r="N181" i="4"/>
  <c r="M182" i="4"/>
  <c r="N182" i="4"/>
  <c r="M183" i="4"/>
  <c r="N183" i="4"/>
  <c r="M184" i="4"/>
  <c r="N184" i="4"/>
  <c r="M185" i="4"/>
  <c r="N185" i="4"/>
  <c r="M186" i="4"/>
  <c r="N186" i="4"/>
  <c r="M187" i="4"/>
  <c r="N187" i="4"/>
  <c r="M188" i="4"/>
  <c r="N188" i="4"/>
  <c r="M189" i="4"/>
  <c r="N189" i="4"/>
  <c r="M190" i="4"/>
  <c r="N190" i="4"/>
  <c r="M191" i="4"/>
  <c r="N191" i="4"/>
  <c r="M192" i="4"/>
  <c r="N192" i="4"/>
  <c r="M193" i="4"/>
  <c r="N193" i="4"/>
  <c r="M194" i="4"/>
  <c r="N194" i="4"/>
  <c r="M195" i="4"/>
  <c r="N195" i="4"/>
  <c r="M196" i="4"/>
  <c r="N196" i="4"/>
  <c r="M197" i="4"/>
  <c r="N197" i="4"/>
  <c r="M198" i="4"/>
  <c r="N198" i="4"/>
  <c r="M199" i="4"/>
  <c r="N199" i="4"/>
  <c r="M200" i="4"/>
  <c r="N200" i="4"/>
  <c r="M201" i="4"/>
  <c r="N201" i="4"/>
  <c r="M202" i="4"/>
  <c r="N202" i="4"/>
  <c r="M203" i="4"/>
  <c r="N203" i="4"/>
  <c r="M204" i="4"/>
  <c r="N204" i="4"/>
  <c r="M205" i="4"/>
  <c r="N205" i="4"/>
  <c r="M206" i="4"/>
  <c r="N206" i="4"/>
  <c r="M207" i="4"/>
  <c r="N207" i="4"/>
  <c r="M208" i="4"/>
  <c r="N208" i="4"/>
  <c r="M209" i="4"/>
  <c r="N209" i="4"/>
  <c r="M210" i="4"/>
  <c r="N210" i="4"/>
  <c r="M211" i="4"/>
  <c r="N211" i="4"/>
  <c r="M212" i="4"/>
  <c r="N212" i="4"/>
  <c r="M213" i="4"/>
  <c r="N213" i="4"/>
  <c r="M214" i="4"/>
  <c r="N214" i="4"/>
  <c r="M215" i="4"/>
  <c r="N215" i="4"/>
  <c r="M216" i="4"/>
  <c r="N216" i="4"/>
  <c r="M217" i="4"/>
  <c r="N217" i="4"/>
  <c r="M218" i="4"/>
  <c r="N218" i="4"/>
  <c r="M219" i="4"/>
  <c r="N219" i="4"/>
  <c r="M220" i="4"/>
  <c r="N220" i="4"/>
  <c r="M221" i="4"/>
  <c r="N221" i="4"/>
  <c r="M222" i="4"/>
  <c r="N222" i="4"/>
  <c r="M223" i="4"/>
  <c r="N223" i="4"/>
  <c r="M224" i="4"/>
  <c r="N224" i="4"/>
  <c r="M225" i="4"/>
  <c r="N225" i="4"/>
  <c r="M226" i="4"/>
  <c r="N226" i="4"/>
  <c r="M227" i="4"/>
  <c r="N227" i="4"/>
  <c r="M228" i="4"/>
  <c r="N228" i="4"/>
  <c r="M229" i="4"/>
  <c r="N229" i="4"/>
  <c r="M230" i="4"/>
  <c r="N230" i="4"/>
  <c r="M231" i="4"/>
  <c r="N231" i="4"/>
  <c r="M232" i="4"/>
  <c r="N232" i="4"/>
  <c r="M233" i="4"/>
  <c r="N233" i="4"/>
  <c r="M234" i="4"/>
  <c r="N234" i="4"/>
  <c r="M235" i="4"/>
  <c r="N235" i="4"/>
  <c r="M236" i="4"/>
  <c r="N236" i="4"/>
  <c r="M237" i="4"/>
  <c r="N237" i="4"/>
  <c r="M238" i="4"/>
  <c r="N238" i="4"/>
  <c r="M239" i="4"/>
  <c r="N239" i="4"/>
  <c r="M240" i="4"/>
  <c r="N240" i="4"/>
  <c r="M241" i="4"/>
  <c r="N241" i="4"/>
  <c r="M242" i="4"/>
  <c r="N242" i="4"/>
  <c r="M243" i="4"/>
  <c r="N243" i="4"/>
  <c r="M244" i="4"/>
  <c r="N244" i="4"/>
  <c r="M245" i="4"/>
  <c r="N245" i="4"/>
  <c r="M246" i="4"/>
  <c r="N246" i="4"/>
  <c r="M247" i="4"/>
  <c r="N247" i="4"/>
  <c r="M248" i="4"/>
  <c r="N248" i="4"/>
  <c r="M249" i="4"/>
  <c r="N249" i="4"/>
  <c r="M250" i="4"/>
  <c r="N250" i="4"/>
  <c r="M251" i="4"/>
  <c r="N251" i="4"/>
  <c r="M252" i="4"/>
  <c r="N252" i="4"/>
  <c r="M253" i="4"/>
  <c r="N253" i="4"/>
  <c r="M254" i="4"/>
  <c r="N254" i="4"/>
  <c r="M255" i="4"/>
  <c r="N255" i="4"/>
  <c r="M256" i="4"/>
  <c r="N256" i="4"/>
  <c r="M257" i="4"/>
  <c r="N257" i="4"/>
  <c r="M258" i="4"/>
  <c r="N258" i="4"/>
  <c r="M259" i="4"/>
  <c r="N259" i="4"/>
  <c r="M260" i="4"/>
  <c r="N260" i="4"/>
  <c r="M261" i="4"/>
  <c r="N261" i="4"/>
  <c r="M262" i="4"/>
  <c r="N262" i="4"/>
  <c r="M263" i="4"/>
  <c r="N263" i="4"/>
  <c r="M264" i="4"/>
  <c r="N264" i="4"/>
  <c r="M265" i="4"/>
  <c r="N265" i="4"/>
  <c r="M266" i="4"/>
  <c r="N266" i="4"/>
  <c r="M267" i="4"/>
  <c r="N267" i="4"/>
  <c r="M268" i="4"/>
  <c r="N268" i="4"/>
  <c r="M269" i="4"/>
  <c r="N269" i="4"/>
  <c r="M270" i="4"/>
  <c r="N270" i="4"/>
  <c r="M271" i="4"/>
  <c r="N271" i="4"/>
  <c r="M272" i="4"/>
  <c r="N272" i="4"/>
  <c r="M273" i="4"/>
  <c r="N273" i="4"/>
  <c r="M274" i="4"/>
  <c r="N274" i="4"/>
  <c r="M275" i="4"/>
  <c r="N275" i="4"/>
  <c r="M276" i="4"/>
  <c r="N276" i="4"/>
  <c r="M277" i="4"/>
  <c r="N277" i="4"/>
  <c r="M278" i="4"/>
  <c r="N278" i="4"/>
  <c r="M279" i="4"/>
  <c r="N279" i="4"/>
  <c r="M280" i="4"/>
  <c r="N280" i="4"/>
  <c r="M281" i="4"/>
  <c r="N281" i="4"/>
  <c r="M282" i="4"/>
  <c r="N282" i="4"/>
  <c r="M283" i="4"/>
  <c r="N283" i="4"/>
  <c r="M284" i="4"/>
  <c r="N284" i="4"/>
  <c r="M285" i="4"/>
  <c r="N285" i="4"/>
  <c r="M286" i="4"/>
  <c r="N286" i="4"/>
  <c r="M287" i="4"/>
  <c r="N287" i="4"/>
  <c r="M288" i="4"/>
  <c r="N288" i="4"/>
  <c r="M289" i="4"/>
  <c r="N289" i="4"/>
  <c r="M290" i="4"/>
  <c r="N290" i="4"/>
  <c r="M291" i="4"/>
  <c r="N291" i="4"/>
  <c r="M292" i="4"/>
  <c r="N292" i="4"/>
  <c r="M293" i="4"/>
  <c r="N293" i="4"/>
  <c r="M294" i="4"/>
  <c r="N294" i="4"/>
  <c r="M295" i="4"/>
  <c r="N295" i="4"/>
  <c r="M296" i="4"/>
  <c r="N296" i="4"/>
  <c r="M297" i="4"/>
  <c r="N297" i="4"/>
  <c r="M298" i="4"/>
  <c r="N298" i="4"/>
  <c r="M299" i="4"/>
  <c r="N299" i="4"/>
  <c r="M300" i="4"/>
  <c r="N300" i="4"/>
  <c r="M301" i="4"/>
  <c r="N301" i="4"/>
  <c r="M302" i="4"/>
  <c r="N302" i="4"/>
  <c r="M303" i="4"/>
  <c r="N303" i="4"/>
  <c r="M304" i="4"/>
  <c r="N304" i="4"/>
  <c r="M305" i="4"/>
  <c r="N305" i="4"/>
  <c r="M306" i="4"/>
  <c r="N306" i="4"/>
  <c r="M307" i="4"/>
  <c r="N307" i="4"/>
  <c r="M308" i="4"/>
  <c r="N308" i="4"/>
  <c r="M309" i="4"/>
  <c r="N309" i="4"/>
  <c r="M310" i="4"/>
  <c r="N310" i="4"/>
  <c r="M311" i="4"/>
  <c r="N311" i="4"/>
  <c r="M312" i="4"/>
  <c r="N312" i="4"/>
  <c r="M313" i="4"/>
  <c r="N313" i="4"/>
  <c r="M314" i="4"/>
  <c r="N314" i="4"/>
  <c r="M315" i="4"/>
  <c r="N315" i="4"/>
  <c r="M316" i="4"/>
  <c r="N316" i="4"/>
  <c r="M317" i="4"/>
  <c r="N317" i="4"/>
  <c r="M318" i="4"/>
  <c r="N318" i="4"/>
  <c r="M319" i="4"/>
  <c r="N319" i="4"/>
  <c r="M320" i="4"/>
  <c r="N320" i="4"/>
  <c r="M321" i="4"/>
  <c r="N321" i="4"/>
  <c r="M322" i="4"/>
  <c r="N322" i="4"/>
  <c r="M323" i="4"/>
  <c r="N323" i="4"/>
  <c r="M324" i="4"/>
  <c r="N324" i="4"/>
  <c r="M325" i="4"/>
  <c r="N325" i="4"/>
  <c r="M326" i="4"/>
  <c r="N326" i="4"/>
  <c r="M327" i="4"/>
  <c r="N327" i="4"/>
  <c r="M328" i="4"/>
  <c r="N328" i="4"/>
  <c r="M329" i="4"/>
  <c r="N329" i="4"/>
  <c r="M330" i="4"/>
  <c r="N330" i="4"/>
  <c r="M331" i="4"/>
  <c r="N331" i="4"/>
  <c r="M332" i="4"/>
  <c r="N332" i="4"/>
  <c r="M333" i="4"/>
  <c r="N333" i="4"/>
  <c r="M334" i="4"/>
  <c r="N334" i="4"/>
  <c r="M335" i="4"/>
  <c r="N335" i="4"/>
  <c r="M336" i="4"/>
  <c r="N336" i="4"/>
  <c r="M337" i="4"/>
  <c r="N337" i="4"/>
  <c r="M338" i="4"/>
  <c r="N338" i="4"/>
  <c r="M339" i="4"/>
  <c r="N339" i="4"/>
  <c r="M340" i="4"/>
  <c r="N340" i="4"/>
  <c r="M341" i="4"/>
  <c r="N341" i="4"/>
  <c r="M342" i="4"/>
  <c r="N342" i="4"/>
  <c r="M343" i="4"/>
  <c r="N343" i="4"/>
  <c r="M344" i="4"/>
  <c r="N344" i="4"/>
  <c r="M345" i="4"/>
  <c r="N345" i="4"/>
  <c r="M346" i="4"/>
  <c r="N346" i="4"/>
  <c r="M347" i="4"/>
  <c r="N347" i="4"/>
  <c r="M348" i="4"/>
  <c r="N348" i="4"/>
  <c r="M349" i="4"/>
  <c r="N349" i="4"/>
  <c r="M350" i="4"/>
  <c r="N350" i="4"/>
  <c r="M351" i="4"/>
  <c r="N351" i="4"/>
  <c r="M352" i="4"/>
  <c r="N352" i="4"/>
  <c r="M353" i="4"/>
  <c r="N353" i="4"/>
  <c r="M354" i="4"/>
  <c r="N354" i="4"/>
  <c r="M355" i="4"/>
  <c r="N355" i="4"/>
  <c r="M356" i="4"/>
  <c r="N356" i="4"/>
  <c r="M357" i="4"/>
  <c r="N357" i="4"/>
  <c r="M358" i="4"/>
  <c r="N358" i="4"/>
  <c r="M359" i="4"/>
  <c r="N359" i="4"/>
  <c r="M360" i="4"/>
  <c r="N360" i="4"/>
  <c r="M361" i="4"/>
  <c r="N361" i="4"/>
  <c r="M362" i="4"/>
  <c r="N362" i="4"/>
  <c r="M363" i="4"/>
  <c r="N363" i="4"/>
  <c r="M364" i="4"/>
  <c r="N364" i="4"/>
  <c r="M365" i="4"/>
  <c r="N365" i="4"/>
  <c r="M366" i="4"/>
  <c r="N366" i="4"/>
  <c r="M367" i="4"/>
  <c r="N367" i="4"/>
  <c r="M368" i="4"/>
  <c r="N368" i="4"/>
  <c r="M369" i="4"/>
  <c r="N369" i="4"/>
  <c r="M370" i="4"/>
  <c r="N370" i="4"/>
  <c r="M371" i="4"/>
  <c r="N371" i="4"/>
  <c r="M372" i="4"/>
  <c r="N372" i="4"/>
  <c r="M373" i="4"/>
  <c r="N373" i="4"/>
  <c r="M374" i="4"/>
  <c r="N374" i="4"/>
  <c r="M375" i="4"/>
  <c r="N375" i="4"/>
  <c r="M376" i="4"/>
  <c r="N376" i="4"/>
  <c r="M377" i="4"/>
  <c r="N377" i="4"/>
  <c r="M378" i="4"/>
  <c r="N378" i="4"/>
  <c r="M379" i="4"/>
  <c r="N379" i="4"/>
  <c r="M380" i="4"/>
  <c r="N380" i="4"/>
  <c r="M381" i="4"/>
  <c r="N381" i="4"/>
  <c r="M382" i="4"/>
  <c r="N382" i="4"/>
  <c r="M383" i="4"/>
  <c r="N383" i="4"/>
  <c r="M384" i="4"/>
  <c r="N384" i="4"/>
  <c r="M385" i="4"/>
  <c r="N385" i="4"/>
  <c r="M386" i="4"/>
  <c r="N386" i="4"/>
  <c r="M387" i="4"/>
  <c r="N387" i="4"/>
  <c r="M388" i="4"/>
  <c r="N388" i="4"/>
  <c r="M389" i="4"/>
  <c r="N389" i="4"/>
  <c r="M390" i="4"/>
  <c r="N390" i="4"/>
  <c r="M391" i="4"/>
  <c r="N391" i="4"/>
  <c r="M392" i="4"/>
  <c r="N392" i="4"/>
  <c r="M393" i="4"/>
  <c r="N393" i="4"/>
  <c r="M394" i="4"/>
  <c r="N394" i="4"/>
  <c r="M395" i="4"/>
  <c r="N395" i="4"/>
  <c r="M396" i="4"/>
  <c r="N396" i="4"/>
  <c r="M397" i="4"/>
  <c r="N397" i="4"/>
  <c r="M398" i="4"/>
  <c r="N398" i="4"/>
  <c r="M399" i="4"/>
  <c r="N399" i="4"/>
  <c r="M400" i="4"/>
  <c r="N400" i="4"/>
  <c r="M401" i="4"/>
  <c r="N401" i="4"/>
  <c r="M402" i="4"/>
  <c r="N402" i="4"/>
  <c r="M403" i="4"/>
  <c r="N403" i="4"/>
  <c r="M404" i="4"/>
  <c r="N404" i="4"/>
  <c r="M405" i="4"/>
  <c r="N405" i="4"/>
  <c r="M406" i="4"/>
  <c r="N406" i="4"/>
  <c r="M407" i="4"/>
  <c r="N407" i="4"/>
  <c r="M408" i="4"/>
  <c r="N408" i="4"/>
  <c r="M409" i="4"/>
  <c r="N409" i="4"/>
  <c r="M410" i="4"/>
  <c r="N410" i="4"/>
  <c r="M411" i="4"/>
  <c r="N411" i="4"/>
  <c r="M412" i="4"/>
  <c r="N412" i="4"/>
  <c r="M413" i="4"/>
  <c r="N413" i="4"/>
  <c r="M414" i="4"/>
  <c r="N414" i="4"/>
  <c r="M415" i="4"/>
  <c r="N415" i="4"/>
  <c r="M416" i="4"/>
  <c r="N416" i="4"/>
  <c r="M417" i="4"/>
  <c r="N417" i="4"/>
  <c r="M418" i="4"/>
  <c r="N418" i="4"/>
  <c r="M419" i="4"/>
  <c r="N419" i="4"/>
  <c r="M420" i="4"/>
  <c r="N420" i="4"/>
  <c r="M421" i="4"/>
  <c r="N421" i="4"/>
  <c r="M422" i="4"/>
  <c r="N422" i="4"/>
  <c r="M423" i="4"/>
  <c r="N423" i="4"/>
  <c r="M424" i="4"/>
  <c r="N424" i="4"/>
  <c r="M425" i="4"/>
  <c r="N425" i="4"/>
  <c r="M426" i="4"/>
  <c r="N426" i="4"/>
  <c r="M427" i="4"/>
  <c r="N427" i="4"/>
  <c r="M428" i="4"/>
  <c r="N428" i="4"/>
  <c r="M429" i="4"/>
  <c r="N429" i="4"/>
  <c r="M430" i="4"/>
  <c r="N430" i="4"/>
  <c r="M431" i="4"/>
  <c r="N431" i="4"/>
  <c r="M432" i="4"/>
  <c r="N432" i="4"/>
  <c r="M433" i="4"/>
  <c r="N433" i="4"/>
  <c r="M434" i="4"/>
  <c r="N434" i="4"/>
  <c r="M435" i="4"/>
  <c r="N435" i="4"/>
  <c r="M436" i="4"/>
  <c r="N436" i="4"/>
  <c r="M437" i="4"/>
  <c r="N437" i="4"/>
  <c r="M438" i="4"/>
  <c r="N438" i="4"/>
  <c r="M439" i="4"/>
  <c r="N439" i="4"/>
  <c r="M440" i="4"/>
  <c r="N440" i="4"/>
  <c r="M441" i="4"/>
  <c r="N441" i="4"/>
  <c r="M442" i="4"/>
  <c r="N442" i="4"/>
  <c r="M443" i="4"/>
  <c r="N443" i="4"/>
  <c r="M444" i="4"/>
  <c r="N444" i="4"/>
  <c r="M445" i="4"/>
  <c r="N445" i="4"/>
  <c r="M446" i="4"/>
  <c r="N446" i="4"/>
  <c r="M447" i="4"/>
  <c r="N447" i="4"/>
  <c r="M448" i="4"/>
  <c r="N448" i="4"/>
  <c r="M449" i="4"/>
  <c r="N449" i="4"/>
  <c r="M450" i="4"/>
  <c r="N450" i="4"/>
  <c r="M451" i="4"/>
  <c r="N451" i="4"/>
  <c r="M452" i="4"/>
  <c r="N452" i="4"/>
  <c r="M453" i="4"/>
  <c r="N453" i="4"/>
  <c r="M454" i="4"/>
  <c r="N454" i="4"/>
  <c r="M455" i="4"/>
  <c r="N455" i="4"/>
  <c r="M456" i="4"/>
  <c r="N456" i="4"/>
  <c r="M457" i="4"/>
  <c r="N457" i="4"/>
  <c r="M458" i="4"/>
  <c r="N458" i="4"/>
  <c r="M459" i="4"/>
  <c r="N459" i="4"/>
  <c r="M460" i="4"/>
  <c r="N460" i="4"/>
  <c r="M461" i="4"/>
  <c r="N461" i="4"/>
  <c r="M462" i="4"/>
  <c r="N462" i="4"/>
  <c r="M463" i="4"/>
  <c r="N463" i="4"/>
  <c r="M464" i="4"/>
  <c r="N464" i="4"/>
  <c r="M465" i="4"/>
  <c r="N465" i="4"/>
  <c r="M466" i="4"/>
  <c r="N466" i="4"/>
  <c r="M467" i="4"/>
  <c r="N467" i="4"/>
  <c r="M468" i="4"/>
  <c r="N468" i="4"/>
  <c r="M469" i="4"/>
  <c r="N469" i="4"/>
  <c r="M470" i="4"/>
  <c r="N470" i="4"/>
  <c r="M471" i="4"/>
  <c r="N471" i="4"/>
  <c r="M472" i="4"/>
  <c r="N472" i="4"/>
  <c r="M473" i="4"/>
  <c r="N473" i="4"/>
  <c r="M474" i="4"/>
  <c r="N474" i="4"/>
  <c r="M475" i="4"/>
  <c r="N475" i="4"/>
  <c r="M476" i="4"/>
  <c r="N476" i="4"/>
  <c r="M477" i="4"/>
  <c r="N477" i="4"/>
  <c r="M478" i="4"/>
  <c r="N478" i="4"/>
  <c r="M479" i="4"/>
  <c r="N479" i="4"/>
  <c r="M480" i="4"/>
  <c r="N480" i="4"/>
  <c r="M481" i="4"/>
  <c r="N481" i="4"/>
  <c r="M482" i="4"/>
  <c r="N482" i="4"/>
  <c r="M483" i="4"/>
  <c r="N483" i="4"/>
  <c r="M484" i="4"/>
  <c r="N484" i="4"/>
  <c r="M485" i="4"/>
  <c r="N485" i="4"/>
  <c r="M486" i="4"/>
  <c r="N486" i="4"/>
  <c r="M487" i="4"/>
  <c r="N487" i="4"/>
  <c r="M488" i="4"/>
  <c r="N488" i="4"/>
  <c r="M489" i="4"/>
  <c r="N489" i="4"/>
  <c r="M490" i="4"/>
  <c r="N490" i="4"/>
  <c r="M491" i="4"/>
  <c r="N491" i="4"/>
  <c r="M492" i="4"/>
  <c r="N492" i="4"/>
  <c r="M493" i="4"/>
  <c r="N493" i="4"/>
  <c r="M494" i="4"/>
  <c r="N494" i="4"/>
  <c r="M495" i="4"/>
  <c r="N495" i="4"/>
  <c r="M496" i="4"/>
  <c r="N496" i="4"/>
  <c r="M497" i="4"/>
  <c r="N497" i="4"/>
  <c r="M498" i="4"/>
  <c r="N498" i="4"/>
  <c r="M499" i="4"/>
  <c r="N499" i="4"/>
  <c r="M500" i="4"/>
  <c r="N500" i="4"/>
  <c r="M501" i="4"/>
  <c r="N501" i="4"/>
  <c r="M502" i="4"/>
  <c r="N502" i="4"/>
  <c r="M503" i="4"/>
  <c r="N503" i="4"/>
  <c r="M504" i="4"/>
  <c r="N504" i="4"/>
  <c r="M505" i="4"/>
  <c r="N505" i="4"/>
  <c r="M506" i="4"/>
  <c r="N506" i="4"/>
  <c r="M507" i="4"/>
  <c r="N507" i="4"/>
  <c r="M508" i="4"/>
  <c r="N508" i="4"/>
  <c r="M509" i="4"/>
  <c r="N509" i="4"/>
  <c r="M510" i="4"/>
  <c r="N510" i="4"/>
  <c r="M511" i="4"/>
  <c r="N511" i="4"/>
  <c r="M512" i="4"/>
  <c r="N512" i="4"/>
  <c r="M513" i="4"/>
  <c r="N513" i="4"/>
  <c r="M514" i="4"/>
  <c r="N514" i="4"/>
  <c r="M515" i="4"/>
  <c r="N515" i="4"/>
  <c r="M516" i="4"/>
  <c r="N516" i="4"/>
  <c r="M517" i="4"/>
  <c r="N517" i="4"/>
  <c r="M518" i="4"/>
  <c r="N518" i="4"/>
  <c r="M519" i="4"/>
  <c r="N519" i="4"/>
  <c r="M520" i="4"/>
  <c r="N520" i="4"/>
  <c r="M521" i="4"/>
  <c r="N521" i="4"/>
  <c r="M522" i="4"/>
  <c r="N522" i="4"/>
  <c r="M523" i="4"/>
  <c r="N523" i="4"/>
  <c r="M524" i="4"/>
  <c r="N524" i="4"/>
  <c r="M525" i="4"/>
  <c r="N525" i="4"/>
  <c r="M526" i="4"/>
  <c r="N526" i="4"/>
  <c r="M527" i="4"/>
  <c r="N527" i="4"/>
  <c r="M528" i="4"/>
  <c r="N528" i="4"/>
  <c r="M529" i="4"/>
  <c r="N529" i="4"/>
  <c r="M530" i="4"/>
  <c r="N530" i="4"/>
  <c r="M531" i="4"/>
  <c r="N531" i="4"/>
  <c r="M532" i="4"/>
  <c r="N532" i="4"/>
  <c r="M533" i="4"/>
  <c r="N533" i="4"/>
  <c r="M534" i="4"/>
  <c r="N534" i="4"/>
  <c r="M535" i="4"/>
  <c r="N535" i="4"/>
  <c r="M536" i="4"/>
  <c r="N536" i="4"/>
  <c r="M537" i="4"/>
  <c r="N537" i="4"/>
  <c r="M538" i="4"/>
  <c r="N538" i="4"/>
  <c r="M539" i="4"/>
  <c r="N539" i="4"/>
  <c r="M540" i="4"/>
  <c r="N540" i="4"/>
  <c r="M541" i="4"/>
  <c r="N541" i="4"/>
  <c r="M542" i="4"/>
  <c r="N542" i="4"/>
  <c r="M543" i="4"/>
  <c r="N543" i="4"/>
  <c r="M544" i="4"/>
  <c r="N544" i="4"/>
  <c r="M545" i="4"/>
  <c r="N545" i="4"/>
  <c r="M546" i="4"/>
  <c r="N546" i="4"/>
  <c r="M547" i="4"/>
  <c r="N547" i="4"/>
  <c r="M548" i="4"/>
  <c r="N548" i="4"/>
  <c r="M549" i="4"/>
  <c r="N549" i="4"/>
  <c r="M550" i="4"/>
  <c r="N550" i="4"/>
  <c r="M551" i="4"/>
  <c r="N551" i="4"/>
  <c r="M552" i="4"/>
  <c r="N552" i="4"/>
  <c r="M553" i="4"/>
  <c r="N553" i="4"/>
  <c r="M554" i="4"/>
  <c r="N554" i="4"/>
  <c r="M555" i="4"/>
  <c r="N555" i="4"/>
  <c r="M556" i="4"/>
  <c r="N556" i="4"/>
  <c r="M557" i="4"/>
  <c r="N557" i="4"/>
  <c r="M558" i="4"/>
  <c r="N558" i="4"/>
  <c r="M559" i="4"/>
  <c r="N559" i="4"/>
  <c r="M560" i="4"/>
  <c r="N560" i="4"/>
  <c r="M561" i="4"/>
  <c r="N561" i="4"/>
  <c r="M562" i="4"/>
  <c r="N562" i="4"/>
  <c r="M563" i="4"/>
  <c r="N563" i="4"/>
  <c r="M564" i="4"/>
  <c r="N564" i="4"/>
  <c r="M565" i="4"/>
  <c r="N565" i="4"/>
  <c r="M566" i="4"/>
  <c r="N566" i="4"/>
  <c r="M567" i="4"/>
  <c r="N567" i="4"/>
  <c r="M568" i="4"/>
  <c r="N568" i="4"/>
  <c r="M569" i="4"/>
  <c r="N569" i="4"/>
  <c r="M570" i="4"/>
  <c r="N570" i="4"/>
  <c r="M571" i="4"/>
  <c r="N571" i="4"/>
  <c r="M572" i="4"/>
  <c r="N572" i="4"/>
  <c r="M573" i="4"/>
  <c r="N573" i="4"/>
  <c r="M574" i="4"/>
  <c r="N574" i="4"/>
  <c r="M575" i="4"/>
  <c r="N575" i="4"/>
  <c r="M576" i="4"/>
  <c r="N576" i="4"/>
  <c r="M577" i="4"/>
  <c r="N577" i="4"/>
  <c r="M578" i="4"/>
  <c r="N578" i="4"/>
  <c r="M579" i="4"/>
  <c r="N579" i="4"/>
  <c r="M580" i="4"/>
  <c r="N580" i="4"/>
  <c r="M581" i="4"/>
  <c r="N581" i="4"/>
  <c r="M582" i="4"/>
  <c r="N582" i="4"/>
  <c r="M583" i="4"/>
  <c r="N583" i="4"/>
  <c r="M584" i="4"/>
  <c r="N584" i="4"/>
  <c r="M585" i="4"/>
  <c r="N585" i="4"/>
  <c r="M586" i="4"/>
  <c r="N586" i="4"/>
  <c r="M587" i="4"/>
  <c r="N587" i="4"/>
  <c r="M588" i="4"/>
  <c r="N588" i="4"/>
  <c r="M589" i="4"/>
  <c r="N589" i="4"/>
  <c r="M590" i="4"/>
  <c r="N590" i="4"/>
  <c r="M591" i="4"/>
  <c r="N591" i="4"/>
  <c r="M592" i="4"/>
  <c r="N592" i="4"/>
  <c r="M593" i="4"/>
  <c r="N593" i="4"/>
  <c r="M594" i="4"/>
  <c r="N594" i="4"/>
  <c r="M595" i="4"/>
  <c r="N595" i="4"/>
  <c r="M596" i="4"/>
  <c r="N596" i="4"/>
  <c r="M597" i="4"/>
  <c r="N597" i="4"/>
  <c r="M598" i="4"/>
  <c r="N598" i="4"/>
  <c r="M599" i="4"/>
  <c r="N599" i="4"/>
  <c r="M600" i="4"/>
  <c r="N600" i="4"/>
  <c r="M601" i="4"/>
  <c r="N601" i="4"/>
  <c r="M602" i="4"/>
  <c r="N602" i="4"/>
  <c r="M603" i="4"/>
  <c r="N603" i="4"/>
  <c r="M604" i="4"/>
  <c r="N604" i="4"/>
  <c r="M605" i="4"/>
  <c r="N605" i="4"/>
  <c r="M606" i="4"/>
  <c r="N606" i="4"/>
  <c r="M607" i="4"/>
  <c r="N607" i="4"/>
  <c r="M608" i="4"/>
  <c r="N608" i="4"/>
  <c r="M609" i="4"/>
  <c r="N609" i="4"/>
  <c r="M610" i="4"/>
  <c r="N610" i="4"/>
  <c r="M611" i="4"/>
  <c r="N611" i="4"/>
  <c r="M612" i="4"/>
  <c r="N612" i="4"/>
  <c r="M613" i="4"/>
  <c r="N613" i="4"/>
  <c r="M614" i="4"/>
  <c r="N614" i="4"/>
  <c r="M615" i="4"/>
  <c r="N615" i="4"/>
  <c r="M616" i="4"/>
  <c r="N616" i="4"/>
  <c r="M617" i="4"/>
  <c r="N617" i="4"/>
  <c r="M618" i="4"/>
  <c r="N618" i="4"/>
  <c r="M619" i="4"/>
  <c r="N619" i="4"/>
  <c r="M620" i="4"/>
  <c r="N620" i="4"/>
  <c r="M621" i="4"/>
  <c r="N621" i="4"/>
  <c r="M622" i="4"/>
  <c r="N622" i="4"/>
  <c r="M623" i="4"/>
  <c r="N623" i="4"/>
  <c r="M624" i="4"/>
  <c r="N624" i="4"/>
  <c r="M625" i="4"/>
  <c r="N625" i="4"/>
  <c r="M626" i="4"/>
  <c r="N626" i="4"/>
  <c r="M627" i="4"/>
  <c r="N627" i="4"/>
  <c r="M628" i="4"/>
  <c r="N628" i="4"/>
  <c r="M629" i="4"/>
  <c r="N629" i="4"/>
  <c r="M630" i="4"/>
  <c r="N630" i="4"/>
  <c r="M631" i="4"/>
  <c r="N631" i="4"/>
  <c r="M632" i="4"/>
  <c r="N632" i="4"/>
  <c r="M633" i="4"/>
  <c r="N633" i="4"/>
  <c r="M634" i="4"/>
  <c r="N634" i="4"/>
  <c r="M635" i="4"/>
  <c r="N635" i="4"/>
  <c r="M636" i="4"/>
  <c r="N636" i="4"/>
  <c r="M637" i="4"/>
  <c r="N637" i="4"/>
  <c r="M638" i="4"/>
  <c r="N638" i="4"/>
  <c r="M639" i="4"/>
  <c r="N639" i="4"/>
  <c r="M640" i="4"/>
  <c r="N640" i="4"/>
  <c r="M641" i="4"/>
  <c r="N641" i="4"/>
  <c r="M642" i="4"/>
  <c r="N642" i="4"/>
  <c r="M643" i="4"/>
  <c r="N643" i="4"/>
  <c r="M644" i="4"/>
  <c r="N644" i="4"/>
  <c r="M645" i="4"/>
  <c r="N645" i="4"/>
  <c r="M646" i="4"/>
  <c r="N646" i="4"/>
  <c r="M647" i="4"/>
  <c r="N647" i="4"/>
  <c r="M648" i="4"/>
  <c r="N648" i="4"/>
  <c r="M649" i="4"/>
  <c r="N649" i="4"/>
  <c r="M650" i="4"/>
  <c r="N650" i="4"/>
  <c r="M651" i="4"/>
  <c r="N651" i="4"/>
  <c r="M652" i="4"/>
  <c r="N652" i="4"/>
  <c r="M653" i="4"/>
  <c r="N653" i="4"/>
  <c r="M654" i="4"/>
  <c r="N654" i="4"/>
  <c r="M655" i="4"/>
  <c r="N655" i="4"/>
  <c r="M656" i="4"/>
  <c r="N656" i="4"/>
  <c r="M657" i="4"/>
  <c r="N657" i="4"/>
  <c r="M658" i="4"/>
  <c r="N658" i="4"/>
  <c r="M659" i="4"/>
  <c r="N659" i="4"/>
  <c r="M660" i="4"/>
  <c r="N660" i="4"/>
  <c r="M661" i="4"/>
  <c r="N661" i="4"/>
  <c r="M662" i="4"/>
  <c r="N662" i="4"/>
  <c r="M663" i="4"/>
  <c r="N663" i="4"/>
  <c r="M664" i="4"/>
  <c r="N664" i="4"/>
  <c r="M665" i="4"/>
  <c r="N665" i="4"/>
  <c r="M666" i="4"/>
  <c r="N666" i="4"/>
  <c r="M667" i="4"/>
  <c r="N667" i="4"/>
  <c r="M668" i="4"/>
  <c r="N668" i="4"/>
  <c r="M669" i="4"/>
  <c r="N669" i="4"/>
  <c r="M670" i="4"/>
  <c r="N670" i="4"/>
  <c r="M671" i="4"/>
  <c r="N671" i="4"/>
  <c r="M672" i="4"/>
  <c r="N672" i="4"/>
  <c r="M673" i="4"/>
  <c r="N673" i="4"/>
  <c r="M674" i="4"/>
  <c r="N674" i="4"/>
  <c r="M675" i="4"/>
  <c r="N675" i="4"/>
  <c r="M676" i="4"/>
  <c r="N676" i="4"/>
  <c r="M677" i="4"/>
  <c r="N677" i="4"/>
  <c r="M678" i="4"/>
  <c r="N678" i="4"/>
  <c r="M679" i="4"/>
  <c r="N679" i="4"/>
  <c r="M680" i="4"/>
  <c r="N680" i="4"/>
  <c r="M681" i="4"/>
  <c r="N681" i="4"/>
  <c r="M682" i="4"/>
  <c r="N682" i="4"/>
  <c r="M683" i="4"/>
  <c r="N683" i="4"/>
  <c r="M684" i="4"/>
  <c r="N684" i="4"/>
  <c r="M685" i="4"/>
  <c r="N685" i="4"/>
  <c r="M686" i="4"/>
  <c r="N686" i="4"/>
  <c r="M687" i="4"/>
  <c r="N687" i="4"/>
  <c r="M688" i="4"/>
  <c r="N688" i="4"/>
  <c r="M689" i="4"/>
  <c r="N689" i="4"/>
  <c r="M690" i="4"/>
  <c r="N690" i="4"/>
  <c r="M691" i="4"/>
  <c r="N691" i="4"/>
  <c r="M692" i="4"/>
  <c r="N692" i="4"/>
  <c r="M693" i="4"/>
  <c r="N693" i="4"/>
  <c r="M694" i="4"/>
  <c r="N694" i="4"/>
  <c r="M695" i="4"/>
  <c r="N695" i="4"/>
  <c r="M696" i="4"/>
  <c r="N696" i="4"/>
  <c r="M697" i="4"/>
  <c r="N697" i="4"/>
  <c r="M698" i="4"/>
  <c r="N698" i="4"/>
  <c r="M699" i="4"/>
  <c r="N699" i="4"/>
  <c r="M700" i="4"/>
  <c r="N700" i="4"/>
  <c r="M701" i="4"/>
  <c r="N701" i="4"/>
  <c r="M702" i="4"/>
  <c r="N702" i="4"/>
  <c r="M703" i="4"/>
  <c r="N703" i="4"/>
  <c r="M704" i="4"/>
  <c r="N704" i="4"/>
  <c r="M705" i="4"/>
  <c r="N705" i="4"/>
  <c r="M706" i="4"/>
  <c r="N706" i="4"/>
  <c r="M707" i="4"/>
  <c r="N707" i="4"/>
  <c r="M708" i="4"/>
  <c r="N708" i="4"/>
  <c r="M709" i="4"/>
  <c r="N709" i="4"/>
  <c r="M710" i="4"/>
  <c r="N710" i="4"/>
  <c r="M711" i="4"/>
  <c r="N711" i="4"/>
  <c r="M712" i="4"/>
  <c r="N712" i="4"/>
  <c r="M713" i="4"/>
  <c r="N713" i="4"/>
  <c r="M714" i="4"/>
  <c r="N714" i="4"/>
  <c r="M715" i="4"/>
  <c r="N715" i="4"/>
  <c r="M716" i="4"/>
  <c r="N716" i="4"/>
  <c r="M717" i="4"/>
  <c r="N717" i="4"/>
  <c r="M718" i="4"/>
  <c r="N718" i="4"/>
  <c r="M719" i="4"/>
  <c r="N719" i="4"/>
  <c r="M720" i="4"/>
  <c r="N720" i="4"/>
  <c r="M721" i="4"/>
  <c r="N721" i="4"/>
  <c r="M722" i="4"/>
  <c r="N722" i="4"/>
  <c r="M723" i="4"/>
  <c r="N723" i="4"/>
  <c r="M724" i="4"/>
  <c r="N724" i="4"/>
  <c r="M725" i="4"/>
  <c r="N725" i="4"/>
  <c r="M726" i="4"/>
  <c r="N726" i="4"/>
  <c r="M727" i="4"/>
  <c r="N727" i="4"/>
  <c r="M728" i="4"/>
  <c r="N728" i="4"/>
  <c r="M729" i="4"/>
  <c r="N729" i="4"/>
  <c r="M730" i="4"/>
  <c r="N730" i="4"/>
  <c r="M731" i="4"/>
  <c r="N731" i="4"/>
  <c r="M732" i="4"/>
  <c r="N732" i="4"/>
  <c r="M733" i="4"/>
  <c r="N733" i="4"/>
  <c r="M734" i="4"/>
  <c r="N734" i="4"/>
  <c r="M735" i="4"/>
  <c r="N735" i="4"/>
  <c r="M736" i="4"/>
  <c r="N736" i="4"/>
  <c r="M737" i="4"/>
  <c r="N737" i="4"/>
  <c r="M738" i="4"/>
  <c r="N738" i="4"/>
  <c r="M739" i="4"/>
  <c r="N739" i="4"/>
  <c r="M740" i="4"/>
  <c r="N740" i="4"/>
  <c r="M741" i="4"/>
  <c r="N741" i="4"/>
  <c r="M742" i="4"/>
  <c r="N742" i="4"/>
  <c r="M743" i="4"/>
  <c r="N743" i="4"/>
  <c r="M744" i="4"/>
  <c r="N744" i="4"/>
  <c r="M745" i="4"/>
  <c r="N745" i="4"/>
  <c r="M746" i="4"/>
  <c r="N746" i="4"/>
  <c r="M747" i="4"/>
  <c r="N747" i="4"/>
  <c r="M748" i="4"/>
  <c r="N748" i="4"/>
  <c r="M749" i="4"/>
  <c r="N749" i="4"/>
  <c r="M750" i="4"/>
  <c r="N750" i="4"/>
  <c r="M751" i="4"/>
  <c r="N751" i="4"/>
  <c r="M752" i="4"/>
  <c r="N752" i="4"/>
  <c r="M753" i="4"/>
  <c r="N753" i="4"/>
  <c r="M754" i="4"/>
  <c r="N754" i="4"/>
  <c r="M755" i="4"/>
  <c r="N755" i="4"/>
  <c r="M756" i="4"/>
  <c r="N756" i="4"/>
  <c r="M757" i="4"/>
  <c r="N757" i="4"/>
  <c r="M758" i="4"/>
  <c r="N758" i="4"/>
  <c r="M759" i="4"/>
  <c r="N759" i="4"/>
  <c r="M760" i="4"/>
  <c r="N760" i="4"/>
  <c r="M761" i="4"/>
  <c r="N761" i="4"/>
  <c r="M762" i="4"/>
  <c r="N762" i="4"/>
  <c r="M763" i="4"/>
  <c r="N763" i="4"/>
  <c r="M764" i="4"/>
  <c r="N764" i="4"/>
  <c r="M765" i="4"/>
  <c r="N765" i="4"/>
  <c r="M766" i="4"/>
  <c r="N766" i="4"/>
  <c r="M767" i="4"/>
  <c r="N767" i="4"/>
  <c r="M768" i="4"/>
  <c r="N768" i="4"/>
  <c r="M769" i="4"/>
  <c r="N769" i="4"/>
  <c r="M770" i="4"/>
  <c r="N770" i="4"/>
  <c r="M771" i="4"/>
  <c r="N771" i="4"/>
  <c r="M772" i="4"/>
  <c r="N772" i="4"/>
  <c r="M773" i="4"/>
  <c r="N773" i="4"/>
  <c r="M774" i="4"/>
  <c r="N774" i="4"/>
  <c r="M775" i="4"/>
  <c r="N775" i="4"/>
  <c r="M776" i="4"/>
  <c r="N776" i="4"/>
  <c r="M777" i="4"/>
  <c r="N777" i="4"/>
  <c r="M778" i="4"/>
  <c r="N778" i="4"/>
  <c r="M779" i="4"/>
  <c r="N779" i="4"/>
  <c r="M780" i="4"/>
  <c r="N780" i="4"/>
  <c r="M781" i="4"/>
  <c r="N781" i="4"/>
  <c r="M782" i="4"/>
  <c r="N782" i="4"/>
  <c r="M783" i="4"/>
  <c r="N783" i="4"/>
  <c r="M784" i="4"/>
  <c r="N784" i="4"/>
  <c r="M785" i="4"/>
  <c r="N785" i="4"/>
  <c r="M786" i="4"/>
  <c r="N786" i="4"/>
  <c r="M787" i="4"/>
  <c r="N787" i="4"/>
  <c r="M788" i="4"/>
  <c r="N788" i="4"/>
  <c r="M789" i="4"/>
  <c r="N789" i="4"/>
  <c r="M790" i="4"/>
  <c r="N790" i="4"/>
  <c r="M791" i="4"/>
  <c r="N791" i="4"/>
  <c r="M792" i="4"/>
  <c r="N792" i="4"/>
  <c r="M793" i="4"/>
  <c r="N793" i="4"/>
  <c r="M794" i="4"/>
  <c r="N794" i="4"/>
  <c r="M795" i="4"/>
  <c r="N795" i="4"/>
  <c r="M796" i="4"/>
  <c r="N796" i="4"/>
  <c r="M797" i="4"/>
  <c r="N797" i="4"/>
  <c r="M798" i="4"/>
  <c r="N798" i="4"/>
  <c r="M799" i="4"/>
  <c r="N799" i="4"/>
  <c r="M800" i="4"/>
  <c r="N800" i="4"/>
  <c r="M801" i="4"/>
  <c r="N801" i="4"/>
  <c r="M802" i="4"/>
  <c r="N802" i="4"/>
  <c r="M803" i="4"/>
  <c r="N803" i="4"/>
  <c r="M804" i="4"/>
  <c r="N804" i="4"/>
  <c r="M805" i="4"/>
  <c r="N805" i="4"/>
  <c r="M806" i="4"/>
  <c r="N806" i="4"/>
  <c r="M807" i="4"/>
  <c r="N807" i="4"/>
  <c r="M808" i="4"/>
  <c r="N808" i="4"/>
  <c r="M809" i="4"/>
  <c r="N809" i="4"/>
  <c r="M810" i="4"/>
  <c r="N810" i="4"/>
  <c r="M811" i="4"/>
  <c r="N811" i="4"/>
  <c r="M812" i="4"/>
  <c r="N812" i="4"/>
  <c r="M813" i="4"/>
  <c r="N813" i="4"/>
  <c r="M814" i="4"/>
  <c r="N814" i="4"/>
  <c r="M815" i="4"/>
  <c r="N815" i="4"/>
  <c r="M816" i="4"/>
  <c r="N816" i="4"/>
  <c r="M817" i="4"/>
  <c r="N817" i="4"/>
  <c r="M818" i="4"/>
  <c r="N818" i="4"/>
  <c r="M819" i="4"/>
  <c r="N819" i="4"/>
  <c r="M820" i="4"/>
  <c r="N820" i="4"/>
  <c r="M821" i="4"/>
  <c r="N821" i="4"/>
  <c r="M822" i="4"/>
  <c r="N822" i="4"/>
  <c r="M823" i="4"/>
  <c r="N823" i="4"/>
  <c r="M824" i="4"/>
  <c r="N824" i="4"/>
  <c r="M825" i="4"/>
  <c r="N825" i="4"/>
  <c r="M826" i="4"/>
  <c r="N826" i="4"/>
  <c r="M827" i="4"/>
  <c r="N827" i="4"/>
  <c r="M828" i="4"/>
  <c r="N828" i="4"/>
  <c r="M829" i="4"/>
  <c r="N829" i="4"/>
  <c r="M830" i="4"/>
  <c r="N830" i="4"/>
  <c r="M831" i="4"/>
  <c r="N831" i="4"/>
  <c r="M832" i="4"/>
  <c r="N832" i="4"/>
  <c r="M833" i="4"/>
  <c r="N833" i="4"/>
  <c r="M834" i="4"/>
  <c r="N834" i="4"/>
  <c r="M835" i="4"/>
  <c r="N835" i="4"/>
  <c r="M836" i="4"/>
  <c r="N836" i="4"/>
  <c r="M837" i="4"/>
  <c r="N837" i="4"/>
  <c r="M838" i="4"/>
  <c r="N838" i="4"/>
  <c r="M839" i="4"/>
  <c r="N839" i="4"/>
  <c r="M840" i="4"/>
  <c r="N840" i="4"/>
  <c r="M841" i="4"/>
  <c r="N841" i="4"/>
  <c r="M842" i="4"/>
  <c r="N842" i="4"/>
  <c r="M843" i="4"/>
  <c r="N843" i="4"/>
  <c r="M844" i="4"/>
  <c r="N844" i="4"/>
  <c r="M845" i="4"/>
  <c r="N845" i="4"/>
  <c r="M846" i="4"/>
  <c r="N846" i="4"/>
  <c r="M847" i="4"/>
  <c r="N847" i="4"/>
  <c r="M848" i="4"/>
  <c r="N848" i="4"/>
  <c r="M849" i="4"/>
  <c r="N849" i="4"/>
  <c r="M850" i="4"/>
  <c r="N850" i="4"/>
  <c r="M851" i="4"/>
  <c r="N851" i="4"/>
  <c r="M852" i="4"/>
  <c r="N852" i="4"/>
  <c r="M853" i="4"/>
  <c r="N853" i="4"/>
  <c r="M854" i="4"/>
  <c r="N854" i="4"/>
  <c r="M855" i="4"/>
  <c r="N855" i="4"/>
  <c r="M856" i="4"/>
  <c r="N856" i="4"/>
  <c r="M857" i="4"/>
  <c r="N857" i="4"/>
  <c r="M858" i="4"/>
  <c r="N858" i="4"/>
  <c r="M859" i="4"/>
  <c r="N859" i="4"/>
  <c r="M860" i="4"/>
  <c r="N860" i="4"/>
  <c r="M861" i="4"/>
  <c r="N861" i="4"/>
  <c r="M862" i="4"/>
  <c r="N862" i="4"/>
  <c r="M863" i="4"/>
  <c r="N863" i="4"/>
  <c r="M864" i="4"/>
  <c r="N864" i="4"/>
  <c r="M865" i="4"/>
  <c r="N865" i="4"/>
  <c r="M866" i="4"/>
  <c r="N866" i="4"/>
  <c r="M867" i="4"/>
  <c r="N867" i="4"/>
  <c r="M868" i="4"/>
  <c r="N868" i="4"/>
  <c r="M869" i="4"/>
  <c r="N869" i="4"/>
  <c r="M870" i="4"/>
  <c r="N870" i="4"/>
  <c r="M871" i="4"/>
  <c r="N871" i="4"/>
  <c r="M872" i="4"/>
  <c r="N872" i="4"/>
  <c r="M873" i="4"/>
  <c r="N873" i="4"/>
  <c r="M874" i="4"/>
  <c r="N874" i="4"/>
  <c r="M875" i="4"/>
  <c r="N875" i="4"/>
  <c r="M876" i="4"/>
  <c r="N876" i="4"/>
  <c r="M877" i="4"/>
  <c r="N877" i="4"/>
  <c r="M878" i="4"/>
  <c r="N878" i="4"/>
  <c r="M879" i="4"/>
  <c r="N879" i="4"/>
  <c r="M880" i="4"/>
  <c r="N880" i="4"/>
  <c r="M881" i="4"/>
  <c r="N881" i="4"/>
  <c r="M882" i="4"/>
  <c r="N882" i="4"/>
  <c r="M883" i="4"/>
  <c r="N883" i="4"/>
  <c r="M884" i="4"/>
  <c r="N884" i="4"/>
  <c r="M885" i="4"/>
  <c r="N885" i="4"/>
  <c r="M886" i="4"/>
  <c r="N886" i="4"/>
  <c r="M887" i="4"/>
  <c r="N887" i="4"/>
  <c r="M888" i="4"/>
  <c r="N888" i="4"/>
  <c r="M889" i="4"/>
  <c r="N889" i="4"/>
  <c r="M890" i="4"/>
  <c r="N890" i="4"/>
  <c r="M891" i="4"/>
  <c r="N891" i="4"/>
  <c r="M892" i="4"/>
  <c r="N892" i="4"/>
  <c r="M893" i="4"/>
  <c r="N893" i="4"/>
  <c r="M894" i="4"/>
  <c r="N894" i="4"/>
  <c r="M895" i="4"/>
  <c r="N895" i="4"/>
  <c r="M896" i="4"/>
  <c r="N896" i="4"/>
  <c r="M897" i="4"/>
  <c r="N897" i="4"/>
  <c r="M898" i="4"/>
  <c r="N898" i="4"/>
  <c r="M899" i="4"/>
  <c r="N899" i="4"/>
  <c r="M900" i="4"/>
  <c r="N900" i="4"/>
  <c r="M901" i="4"/>
  <c r="N901" i="4"/>
  <c r="M902" i="4"/>
  <c r="N902" i="4"/>
  <c r="M903" i="4"/>
  <c r="N903" i="4"/>
  <c r="M904" i="4"/>
  <c r="N904" i="4"/>
  <c r="M905" i="4"/>
  <c r="N905" i="4"/>
  <c r="M906" i="4"/>
  <c r="N906" i="4"/>
  <c r="M907" i="4"/>
  <c r="N907" i="4"/>
  <c r="M908" i="4"/>
  <c r="N908" i="4"/>
  <c r="M909" i="4"/>
  <c r="N909" i="4"/>
  <c r="M910" i="4"/>
  <c r="N910" i="4"/>
  <c r="M911" i="4"/>
  <c r="N911" i="4"/>
  <c r="M912" i="4"/>
  <c r="N912" i="4"/>
  <c r="M913" i="4"/>
  <c r="N913" i="4"/>
  <c r="M914" i="4"/>
  <c r="N914" i="4"/>
  <c r="M915" i="4"/>
  <c r="N915" i="4"/>
  <c r="M916" i="4"/>
  <c r="N916" i="4"/>
  <c r="M917" i="4"/>
  <c r="N917" i="4"/>
  <c r="M918" i="4"/>
  <c r="N918" i="4"/>
  <c r="M919" i="4"/>
  <c r="N919" i="4"/>
  <c r="M920" i="4"/>
  <c r="N920" i="4"/>
  <c r="M921" i="4"/>
  <c r="N921" i="4"/>
  <c r="M922" i="4"/>
  <c r="N922" i="4"/>
  <c r="M923" i="4"/>
  <c r="N923" i="4"/>
  <c r="M924" i="4"/>
  <c r="N924" i="4"/>
  <c r="M925" i="4"/>
  <c r="N925" i="4"/>
  <c r="M926" i="4"/>
  <c r="N926" i="4"/>
  <c r="M927" i="4"/>
  <c r="N927" i="4"/>
  <c r="M928" i="4"/>
  <c r="N928" i="4"/>
  <c r="M929" i="4"/>
  <c r="N929" i="4"/>
  <c r="M930" i="4"/>
  <c r="N930" i="4"/>
  <c r="M931" i="4"/>
  <c r="N931" i="4"/>
  <c r="M932" i="4"/>
  <c r="N932" i="4"/>
  <c r="M933" i="4"/>
  <c r="N933" i="4"/>
  <c r="M934" i="4"/>
  <c r="N934" i="4"/>
  <c r="M935" i="4"/>
  <c r="N935" i="4"/>
  <c r="M936" i="4"/>
  <c r="N936" i="4"/>
  <c r="M937" i="4"/>
  <c r="N937" i="4"/>
  <c r="M938" i="4"/>
  <c r="N938" i="4"/>
  <c r="M939" i="4"/>
  <c r="N939" i="4"/>
  <c r="M940" i="4"/>
  <c r="N940" i="4"/>
  <c r="M941" i="4"/>
  <c r="N941" i="4"/>
  <c r="M942" i="4"/>
  <c r="N942" i="4"/>
  <c r="M943" i="4"/>
  <c r="N943" i="4"/>
  <c r="M944" i="4"/>
  <c r="N944" i="4"/>
  <c r="M945" i="4"/>
  <c r="N945" i="4"/>
  <c r="M946" i="4"/>
  <c r="N946" i="4"/>
  <c r="M947" i="4"/>
  <c r="N947" i="4"/>
  <c r="M948" i="4"/>
  <c r="N948" i="4"/>
  <c r="M949" i="4"/>
  <c r="N949" i="4"/>
  <c r="M950" i="4"/>
  <c r="N950" i="4"/>
  <c r="M951" i="4"/>
  <c r="N951" i="4"/>
  <c r="M952" i="4"/>
  <c r="N952" i="4"/>
  <c r="M953" i="4"/>
  <c r="N953" i="4"/>
  <c r="M954" i="4"/>
  <c r="N954" i="4"/>
  <c r="M955" i="4"/>
  <c r="N955" i="4"/>
  <c r="M956" i="4"/>
  <c r="N956" i="4"/>
  <c r="M957" i="4"/>
  <c r="N957" i="4"/>
  <c r="M958" i="4"/>
  <c r="N958" i="4"/>
  <c r="M959" i="4"/>
  <c r="N959" i="4"/>
  <c r="M960" i="4"/>
  <c r="N960" i="4"/>
  <c r="M961" i="4"/>
  <c r="N961" i="4"/>
  <c r="M962" i="4"/>
  <c r="N962" i="4"/>
  <c r="M963" i="4"/>
  <c r="N963" i="4"/>
  <c r="M964" i="4"/>
  <c r="N964" i="4"/>
  <c r="M965" i="4"/>
  <c r="N965" i="4"/>
  <c r="M966" i="4"/>
  <c r="N966" i="4"/>
  <c r="M967" i="4"/>
  <c r="N967" i="4"/>
  <c r="M968" i="4"/>
  <c r="N968" i="4"/>
  <c r="M969" i="4"/>
  <c r="N969" i="4"/>
  <c r="M970" i="4"/>
  <c r="N970" i="4"/>
  <c r="M971" i="4"/>
  <c r="N971" i="4"/>
  <c r="M972" i="4"/>
  <c r="N972" i="4"/>
  <c r="M973" i="4"/>
  <c r="N973" i="4"/>
  <c r="M974" i="4"/>
  <c r="N974" i="4"/>
  <c r="M975" i="4"/>
  <c r="N975" i="4"/>
  <c r="M976" i="4"/>
  <c r="N976" i="4"/>
  <c r="M977" i="4"/>
  <c r="N977" i="4"/>
  <c r="M978" i="4"/>
  <c r="N978" i="4"/>
  <c r="M979" i="4"/>
  <c r="N979" i="4"/>
  <c r="M980" i="4"/>
  <c r="N980" i="4"/>
  <c r="M981" i="4"/>
  <c r="N981" i="4"/>
  <c r="M982" i="4"/>
  <c r="N982" i="4"/>
  <c r="M983" i="4"/>
  <c r="N983" i="4"/>
  <c r="M984" i="4"/>
  <c r="N984" i="4"/>
  <c r="M985" i="4"/>
  <c r="N985" i="4"/>
  <c r="M986" i="4"/>
  <c r="N986" i="4"/>
  <c r="M987" i="4"/>
  <c r="N987" i="4"/>
  <c r="M988" i="4"/>
  <c r="N988" i="4"/>
  <c r="M989" i="4"/>
  <c r="N989" i="4"/>
  <c r="M990" i="4"/>
  <c r="N990" i="4"/>
  <c r="M991" i="4"/>
  <c r="N991" i="4"/>
  <c r="M992" i="4"/>
  <c r="N992" i="4"/>
  <c r="M993" i="4"/>
  <c r="N993" i="4"/>
  <c r="M994" i="4"/>
  <c r="N994" i="4"/>
  <c r="M995" i="4"/>
  <c r="N995" i="4"/>
  <c r="M996" i="4"/>
  <c r="N996" i="4"/>
  <c r="M997" i="4"/>
  <c r="N997" i="4"/>
  <c r="M998" i="4"/>
  <c r="N998" i="4"/>
  <c r="M999" i="4"/>
  <c r="N999" i="4"/>
  <c r="M1000" i="4"/>
  <c r="N1000" i="4"/>
  <c r="M1001" i="4"/>
  <c r="N1001" i="4"/>
  <c r="M1002" i="4"/>
  <c r="N1002" i="4"/>
  <c r="M1003" i="4"/>
  <c r="N1003" i="4"/>
  <c r="M1004" i="4"/>
  <c r="N1004" i="4"/>
  <c r="M1005" i="4"/>
  <c r="N1005" i="4"/>
  <c r="M1006" i="4"/>
  <c r="N1006" i="4"/>
  <c r="M1007" i="4"/>
  <c r="N1007" i="4"/>
  <c r="M1008" i="4"/>
  <c r="N1008" i="4"/>
  <c r="M1009" i="4"/>
  <c r="N1009" i="4"/>
  <c r="M1010" i="4"/>
  <c r="N1010" i="4"/>
  <c r="M1011" i="4"/>
  <c r="N1011" i="4"/>
  <c r="M1012" i="4"/>
  <c r="N1012" i="4"/>
  <c r="M1013" i="4"/>
  <c r="N1013" i="4"/>
  <c r="M1014" i="4"/>
  <c r="N1014" i="4"/>
  <c r="M1015" i="4"/>
  <c r="N1015" i="4"/>
  <c r="M1016" i="4"/>
  <c r="N1016" i="4"/>
  <c r="M1017" i="4"/>
  <c r="N1017" i="4"/>
  <c r="M1018" i="4"/>
  <c r="N1018" i="4"/>
  <c r="M1019" i="4"/>
  <c r="N1019" i="4"/>
  <c r="M1020" i="4"/>
  <c r="N1020" i="4"/>
  <c r="M1021" i="4"/>
  <c r="N1021" i="4"/>
  <c r="M1022" i="4"/>
  <c r="N1022" i="4"/>
  <c r="M1023" i="4"/>
  <c r="N1023" i="4"/>
  <c r="M1024" i="4"/>
  <c r="N1024" i="4"/>
  <c r="M1025" i="4"/>
  <c r="N1025" i="4"/>
  <c r="M1026" i="4"/>
  <c r="N1026" i="4"/>
  <c r="M1027" i="4"/>
  <c r="N1027" i="4"/>
  <c r="M1028" i="4"/>
  <c r="N1028" i="4"/>
  <c r="M1029" i="4"/>
  <c r="N1029" i="4"/>
  <c r="M30" i="4"/>
  <c r="N30" i="4"/>
  <c r="R2" i="7"/>
  <c r="S2" i="7"/>
  <c r="R3" i="7"/>
  <c r="S3" i="7"/>
  <c r="R4" i="7"/>
  <c r="S4" i="7"/>
  <c r="R5" i="7"/>
  <c r="S5" i="7"/>
  <c r="R6" i="7"/>
  <c r="S6" i="7"/>
  <c r="R7" i="7"/>
  <c r="S7" i="7"/>
  <c r="R8" i="7"/>
  <c r="S8" i="7"/>
  <c r="R9" i="7"/>
  <c r="S9" i="7"/>
  <c r="R10" i="7"/>
  <c r="S10" i="7"/>
  <c r="R11" i="7"/>
  <c r="S11" i="7"/>
  <c r="R12" i="7"/>
  <c r="S12" i="7"/>
  <c r="R13" i="7"/>
  <c r="S13" i="7"/>
  <c r="R14" i="7"/>
  <c r="S14" i="7"/>
  <c r="R15" i="7"/>
  <c r="S15" i="7"/>
  <c r="R16" i="7"/>
  <c r="S16" i="7"/>
  <c r="R17" i="7"/>
  <c r="S17" i="7"/>
  <c r="R18" i="7"/>
  <c r="S18" i="7"/>
  <c r="R19" i="7"/>
  <c r="S19" i="7"/>
  <c r="R20" i="7"/>
  <c r="S20" i="7"/>
  <c r="R21" i="7"/>
  <c r="S21" i="7"/>
  <c r="R22" i="7"/>
  <c r="S22" i="7"/>
  <c r="R23" i="7"/>
  <c r="S23" i="7"/>
  <c r="R24" i="7"/>
  <c r="S24" i="7"/>
  <c r="R25" i="7"/>
  <c r="S25" i="7"/>
  <c r="R26" i="7"/>
  <c r="S26" i="7"/>
  <c r="R27" i="7"/>
  <c r="S27" i="7"/>
  <c r="R28" i="7"/>
  <c r="S28" i="7"/>
  <c r="R29" i="7"/>
  <c r="S29" i="7"/>
  <c r="R30" i="7"/>
  <c r="S30" i="7"/>
  <c r="R31" i="7"/>
  <c r="S31" i="7"/>
  <c r="R32" i="7"/>
  <c r="S32" i="7"/>
  <c r="R33" i="7"/>
  <c r="S33" i="7"/>
  <c r="R34" i="7"/>
  <c r="S34" i="7"/>
  <c r="R35" i="7"/>
  <c r="S35" i="7"/>
  <c r="R36" i="7"/>
  <c r="S36" i="7"/>
  <c r="R37" i="7"/>
  <c r="S37" i="7"/>
  <c r="R38" i="7"/>
  <c r="S38" i="7"/>
  <c r="R39" i="7"/>
  <c r="S39" i="7"/>
  <c r="R40" i="7"/>
  <c r="S40" i="7"/>
  <c r="R41" i="7"/>
  <c r="S41" i="7"/>
  <c r="R42" i="7"/>
  <c r="S42" i="7"/>
  <c r="R43" i="7"/>
  <c r="S43" i="7"/>
  <c r="R1" i="7"/>
  <c r="P43" i="7"/>
  <c r="Q43" i="7"/>
  <c r="P2" i="7"/>
  <c r="Q2" i="7"/>
  <c r="P3" i="7"/>
  <c r="Q3" i="7"/>
  <c r="P4" i="7"/>
  <c r="Q4" i="7"/>
  <c r="P5" i="7"/>
  <c r="Q5" i="7"/>
  <c r="P6" i="7"/>
  <c r="Q6" i="7"/>
  <c r="P7" i="7"/>
  <c r="Q7" i="7"/>
  <c r="P8" i="7"/>
  <c r="Q8" i="7"/>
  <c r="P9" i="7"/>
  <c r="Q9" i="7"/>
  <c r="P10" i="7"/>
  <c r="Q10" i="7"/>
  <c r="P11" i="7"/>
  <c r="Q11" i="7"/>
  <c r="P12" i="7"/>
  <c r="Q12" i="7"/>
  <c r="P13" i="7"/>
  <c r="Q13" i="7"/>
  <c r="P14" i="7"/>
  <c r="Q14" i="7"/>
  <c r="P15" i="7"/>
  <c r="Q15" i="7"/>
  <c r="P16" i="7"/>
  <c r="Q16" i="7"/>
  <c r="P17" i="7"/>
  <c r="Q17" i="7"/>
  <c r="P18" i="7"/>
  <c r="Q18" i="7"/>
  <c r="P19" i="7"/>
  <c r="Q19" i="7"/>
  <c r="P20" i="7"/>
  <c r="Q20" i="7"/>
  <c r="P21" i="7"/>
  <c r="Q21" i="7"/>
  <c r="P22" i="7"/>
  <c r="Q22" i="7"/>
  <c r="P23" i="7"/>
  <c r="Q23" i="7"/>
  <c r="P24" i="7"/>
  <c r="Q24" i="7"/>
  <c r="P25" i="7"/>
  <c r="Q25" i="7"/>
  <c r="P26" i="7"/>
  <c r="Q26" i="7"/>
  <c r="P27" i="7"/>
  <c r="Q27" i="7"/>
  <c r="P28" i="7"/>
  <c r="Q28" i="7"/>
  <c r="P29" i="7"/>
  <c r="Q29" i="7"/>
  <c r="P30" i="7"/>
  <c r="Q30" i="7"/>
  <c r="P31" i="7"/>
  <c r="Q31" i="7"/>
  <c r="P32" i="7"/>
  <c r="Q32" i="7"/>
  <c r="P33" i="7"/>
  <c r="Q33" i="7"/>
  <c r="P34" i="7"/>
  <c r="Q34" i="7"/>
  <c r="P35" i="7"/>
  <c r="Q35" i="7"/>
  <c r="P36" i="7"/>
  <c r="Q36" i="7"/>
  <c r="P37" i="7"/>
  <c r="Q37" i="7"/>
  <c r="P38" i="7"/>
  <c r="Q38" i="7"/>
  <c r="P39" i="7"/>
  <c r="Q39" i="7"/>
  <c r="P40" i="7"/>
  <c r="Q40" i="7"/>
  <c r="P41" i="7"/>
  <c r="Q41" i="7"/>
  <c r="P42" i="7"/>
  <c r="Q42" i="7"/>
  <c r="P1" i="7"/>
  <c r="M28" i="4"/>
  <c r="N28" i="4"/>
  <c r="M29" i="4"/>
  <c r="N29" i="4"/>
  <c r="M27" i="4"/>
  <c r="N27" i="4"/>
  <c r="M26" i="4"/>
  <c r="N26" i="4"/>
  <c r="M25" i="4"/>
  <c r="N25" i="4"/>
  <c r="M24" i="4"/>
  <c r="N24" i="4"/>
  <c r="M23" i="4"/>
  <c r="N23" i="4"/>
  <c r="M22" i="4"/>
  <c r="N22" i="4"/>
  <c r="N21" i="4"/>
  <c r="M21" i="4"/>
  <c r="N10" i="32"/>
  <c r="N11" i="32"/>
  <c r="N12" i="32"/>
  <c r="N13" i="32"/>
  <c r="N14" i="32"/>
  <c r="N15" i="32"/>
  <c r="N16" i="32"/>
  <c r="M10" i="32"/>
  <c r="M11" i="32"/>
  <c r="M12" i="32"/>
  <c r="M13" i="32"/>
  <c r="M14" i="32"/>
  <c r="M15" i="32"/>
  <c r="M16" i="32"/>
  <c r="N10" i="4"/>
  <c r="N11" i="4"/>
  <c r="N12" i="4"/>
  <c r="N13" i="4"/>
  <c r="N14" i="4"/>
  <c r="N15" i="4"/>
  <c r="N16" i="4"/>
  <c r="N17" i="4"/>
  <c r="N18" i="4"/>
  <c r="N19" i="4"/>
  <c r="N20" i="4"/>
  <c r="M11" i="4"/>
  <c r="M12" i="4"/>
  <c r="M13" i="4"/>
  <c r="M14" i="4"/>
  <c r="M15" i="4"/>
  <c r="M16" i="4"/>
  <c r="M17" i="4"/>
  <c r="M18" i="4"/>
  <c r="M19" i="4"/>
  <c r="M20" i="4"/>
  <c r="G1" i="4" l="1"/>
  <c r="A10" i="4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9" i="32"/>
  <c r="A10" i="32" s="1"/>
  <c r="A11" i="32" s="1"/>
  <c r="A12" i="32" s="1"/>
  <c r="A13" i="32" s="1"/>
  <c r="A14" i="32" s="1"/>
  <c r="A15" i="32" s="1"/>
  <c r="A16" i="32" s="1"/>
  <c r="L9" i="32"/>
  <c r="L10" i="32" s="1"/>
  <c r="L11" i="32" s="1"/>
  <c r="G6" i="32"/>
  <c r="G5" i="32"/>
  <c r="G4" i="32"/>
  <c r="G2" i="32"/>
  <c r="G1" i="32"/>
  <c r="B1" i="32"/>
  <c r="A1" i="32"/>
  <c r="A1" i="4"/>
  <c r="L10" i="4"/>
  <c r="L11" i="4" s="1"/>
  <c r="L12" i="4" s="1"/>
  <c r="L13" i="4" s="1"/>
  <c r="L14" i="4" s="1"/>
  <c r="L15" i="4" s="1"/>
  <c r="L16" i="4" s="1"/>
  <c r="L17" i="4" s="1"/>
  <c r="L18" i="4" s="1"/>
  <c r="L19" i="4" s="1"/>
  <c r="L20" i="4" s="1"/>
  <c r="L21" i="4" s="1"/>
  <c r="L22" i="4" s="1"/>
  <c r="L23" i="4" s="1"/>
  <c r="L24" i="4" s="1"/>
  <c r="L25" i="4" s="1"/>
  <c r="L26" i="4" s="1"/>
  <c r="L27" i="4" s="1"/>
  <c r="L28" i="4" s="1"/>
  <c r="L29" i="4" s="1"/>
  <c r="L30" i="4" s="1"/>
  <c r="L31" i="4" s="1"/>
  <c r="L32" i="4" s="1"/>
  <c r="L33" i="4" s="1"/>
  <c r="L34" i="4" s="1"/>
  <c r="L35" i="4" s="1"/>
  <c r="L36" i="4" s="1"/>
  <c r="L37" i="4" s="1"/>
  <c r="L38" i="4" s="1"/>
  <c r="L39" i="4" s="1"/>
  <c r="L40" i="4" s="1"/>
  <c r="L41" i="4" s="1"/>
  <c r="L42" i="4" s="1"/>
  <c r="L43" i="4" s="1"/>
  <c r="L44" i="4" s="1"/>
  <c r="L45" i="4" s="1"/>
  <c r="L46" i="4" s="1"/>
  <c r="L47" i="4" s="1"/>
  <c r="L48" i="4" s="1"/>
  <c r="L49" i="4" s="1"/>
  <c r="L50" i="4" s="1"/>
  <c r="L51" i="4" s="1"/>
  <c r="G7" i="32" l="1"/>
  <c r="L12" i="32"/>
  <c r="L13" i="32" s="1"/>
  <c r="L14" i="32" s="1"/>
  <c r="L15" i="32" s="1"/>
  <c r="L16" i="32" s="1"/>
  <c r="L17" i="32" s="1"/>
  <c r="B1" i="4"/>
  <c r="G3" i="32" l="1"/>
  <c r="G5" i="4" l="1"/>
  <c r="G4" i="4"/>
  <c r="G2" i="4"/>
  <c r="G7" i="4" l="1"/>
  <c r="G3" i="4" l="1"/>
</calcChain>
</file>

<file path=xl/sharedStrings.xml><?xml version="1.0" encoding="utf-8"?>
<sst xmlns="http://schemas.openxmlformats.org/spreadsheetml/2006/main" count="297" uniqueCount="136">
  <si>
    <t xml:space="preserve">       Aujourd'hui :</t>
  </si>
  <si>
    <t>Solde instantané</t>
  </si>
  <si>
    <t>Solde final</t>
  </si>
  <si>
    <t>Reste à enregistrer</t>
  </si>
  <si>
    <t>Recettes</t>
  </si>
  <si>
    <t>Dépenses</t>
  </si>
  <si>
    <t xml:space="preserve"> Bilan </t>
  </si>
  <si>
    <t>Notes</t>
  </si>
  <si>
    <t>Date</t>
  </si>
  <si>
    <t>Mode</t>
  </si>
  <si>
    <t>N° chèque</t>
  </si>
  <si>
    <t>Tiers</t>
  </si>
  <si>
    <t>P</t>
  </si>
  <si>
    <t>Solde</t>
  </si>
  <si>
    <t>Virement</t>
  </si>
  <si>
    <t>Solde départ</t>
  </si>
  <si>
    <t>þ</t>
  </si>
  <si>
    <t>o</t>
  </si>
  <si>
    <t>Chèque</t>
  </si>
  <si>
    <t>Retraite</t>
  </si>
  <si>
    <t>Dernière modif :</t>
  </si>
  <si>
    <t>Charges communes</t>
  </si>
  <si>
    <t>EPICEA</t>
  </si>
  <si>
    <t>Spectacles, concerts</t>
  </si>
  <si>
    <t>Cinéma</t>
  </si>
  <si>
    <t>ASCTUB</t>
  </si>
  <si>
    <t>Loisirs et WE</t>
  </si>
  <si>
    <t>Camping</t>
  </si>
  <si>
    <t>App de boissons</t>
  </si>
  <si>
    <t>Action et solidarité</t>
  </si>
  <si>
    <t>Obsèques</t>
  </si>
  <si>
    <t>Arbre de Noël</t>
  </si>
  <si>
    <t>Fête de fin d'année</t>
  </si>
  <si>
    <t>Fête du 1er mai</t>
  </si>
  <si>
    <t>Formation ouvrière</t>
  </si>
  <si>
    <t>Evenements spéciaux</t>
  </si>
  <si>
    <t>Part du CE activités enfants</t>
  </si>
  <si>
    <t>Chèques vacances</t>
  </si>
  <si>
    <t>Séjours enfants</t>
  </si>
  <si>
    <t>Séjours neige</t>
  </si>
  <si>
    <t>Séjours étrangers</t>
  </si>
  <si>
    <t>Prêts sociaux</t>
  </si>
  <si>
    <t>Dotation ASC</t>
  </si>
  <si>
    <t>Code Analytique ASC</t>
  </si>
  <si>
    <t>Charges diverses de gestion</t>
  </si>
  <si>
    <t>Session</t>
  </si>
  <si>
    <t>CHSCT</t>
  </si>
  <si>
    <t>Commission graphique</t>
  </si>
  <si>
    <t>Commission RTT</t>
  </si>
  <si>
    <t>Commisions Tram</t>
  </si>
  <si>
    <t>Commission logement</t>
  </si>
  <si>
    <t>Dotation Fonct.</t>
  </si>
  <si>
    <t>Formation des élus CE</t>
  </si>
  <si>
    <t>Commission économique</t>
  </si>
  <si>
    <t>Code Analytique FONCT.</t>
  </si>
  <si>
    <t xml:space="preserve"> Location photocopieur</t>
  </si>
  <si>
    <t xml:space="preserve"> Documentation abonnement</t>
  </si>
  <si>
    <t xml:space="preserve"> Publications</t>
  </si>
  <si>
    <t xml:space="preserve"> Locations voitures +km</t>
  </si>
  <si>
    <t xml:space="preserve"> Affranchissements</t>
  </si>
  <si>
    <t xml:space="preserve"> Frais bancaire</t>
  </si>
  <si>
    <t xml:space="preserve"> Charges exceptionnelles</t>
  </si>
  <si>
    <t xml:space="preserve"> Amortissements</t>
  </si>
  <si>
    <t xml:space="preserve"> Provisions</t>
  </si>
  <si>
    <t xml:space="preserve"> Achats</t>
  </si>
  <si>
    <t xml:space="preserve"> Achats collations</t>
  </si>
  <si>
    <t xml:space="preserve"> Achats de chèques vacances</t>
  </si>
  <si>
    <t xml:space="preserve"> Achats bons cadeaux</t>
  </si>
  <si>
    <t xml:space="preserve"> Achats de prestations de services</t>
  </si>
  <si>
    <t xml:space="preserve"> Achats de billeteries</t>
  </si>
  <si>
    <t xml:space="preserve"> Fournitures de bureaux et petits matériel</t>
  </si>
  <si>
    <t xml:space="preserve"> Travaux sous traités</t>
  </si>
  <si>
    <t xml:space="preserve"> Prestations sous traités, formation</t>
  </si>
  <si>
    <t xml:space="preserve"> Location salle</t>
  </si>
  <si>
    <t xml:space="preserve"> Charges locatives salle</t>
  </si>
  <si>
    <t xml:space="preserve"> Entretien réparations</t>
  </si>
  <si>
    <t xml:space="preserve"> Frais de missions</t>
  </si>
  <si>
    <t xml:space="preserve"> Frais postaux et téléphone</t>
  </si>
  <si>
    <t xml:space="preserve"> Cotisations inter CE</t>
  </si>
  <si>
    <t xml:space="preserve"> Impôts et taxes</t>
  </si>
  <si>
    <t xml:space="preserve"> Salaires</t>
  </si>
  <si>
    <t xml:space="preserve"> Participations du CE</t>
  </si>
  <si>
    <t xml:space="preserve"> Subvention clubs</t>
  </si>
  <si>
    <t xml:space="preserve"> Dons et secours</t>
  </si>
  <si>
    <t xml:space="preserve"> Interêts bancaires sur prêts sociaux</t>
  </si>
  <si>
    <t xml:space="preserve"> Redevance appareils de boissons</t>
  </si>
  <si>
    <t xml:space="preserve"> immobilisations</t>
  </si>
  <si>
    <t xml:space="preserve"> Dotation FONCT.</t>
  </si>
  <si>
    <t xml:space="preserve"> Dotation ASC</t>
  </si>
  <si>
    <t xml:space="preserve"> Participation des salaris</t>
  </si>
  <si>
    <t xml:space="preserve"> Produits financiers</t>
  </si>
  <si>
    <t>N° Comptes</t>
  </si>
  <si>
    <t>TIP</t>
  </si>
  <si>
    <t>Remise chèques</t>
  </si>
  <si>
    <t>Retrait espèce</t>
  </si>
  <si>
    <t>Remise espèce</t>
  </si>
  <si>
    <t>ANCV</t>
  </si>
  <si>
    <t>Mode caisse</t>
  </si>
  <si>
    <t>Mode ANCV</t>
  </si>
  <si>
    <t>Retrait ANCV</t>
  </si>
  <si>
    <t>Remise ANCV</t>
  </si>
  <si>
    <t>Mode Cadeaux</t>
  </si>
  <si>
    <t>Retrait Cadeaux</t>
  </si>
  <si>
    <t>Remise Cadeaux</t>
  </si>
  <si>
    <t>N°</t>
  </si>
  <si>
    <t>Comptes ASC</t>
  </si>
  <si>
    <t>Charge</t>
  </si>
  <si>
    <t>Produit</t>
  </si>
  <si>
    <t xml:space="preserve"> Fonctionnement</t>
  </si>
  <si>
    <t>Analytique1</t>
  </si>
  <si>
    <t>N°Compte1</t>
  </si>
  <si>
    <t xml:space="preserve"> Achats restauration, collations</t>
  </si>
  <si>
    <t>68100  Amortissements</t>
  </si>
  <si>
    <t>Résultat</t>
  </si>
  <si>
    <t>Note</t>
  </si>
  <si>
    <t>N°Chèque</t>
  </si>
  <si>
    <t>Codes</t>
  </si>
  <si>
    <t>DESIGNATION</t>
  </si>
  <si>
    <t>sz</t>
  </si>
  <si>
    <t>tr</t>
  </si>
  <si>
    <t>i</t>
  </si>
  <si>
    <t>er</t>
  </si>
  <si>
    <t>lol</t>
  </si>
  <si>
    <t>il</t>
  </si>
  <si>
    <t>ez</t>
  </si>
  <si>
    <t>VN 2015</t>
  </si>
  <si>
    <t xml:space="preserve">13/03/2015 02:56:10     </t>
  </si>
  <si>
    <t>Groupe</t>
  </si>
  <si>
    <t>Catégorie</t>
  </si>
  <si>
    <t>Débit</t>
  </si>
  <si>
    <t>Crédit</t>
  </si>
  <si>
    <t>aaaaaa</t>
  </si>
  <si>
    <t>ffff</t>
  </si>
  <si>
    <t>nn</t>
  </si>
  <si>
    <t>Toto</t>
  </si>
  <si>
    <t>Carte Bleue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</si>
</sst>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#.##0\.00"/>
    <numFmt numFmtId="166" formatCode="#\.00"/>
    <numFmt numFmtId="167" formatCode="\$#\.00"/>
    <numFmt numFmtId="168" formatCode="#,##0.00\ &quot;€&quot;"/>
    <numFmt numFmtId="169" formatCode="_-* #,##0.00\ [$€-40C]_-;\-* #,##0.00\ [$€-40C]_-;_-* &quot;-&quot;??\ [$€-40C]_-;_-@_-"/>
    <numFmt numFmtId="170" formatCode="#,##0.00\ [$€-40C];\-#,##0.00\ [$€-40C]"/>
    <numFmt numFmtId="171" formatCode="mm/dd/yyyy\ hh:mm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sz val="11"/>
      <color theme="0" tint="-0.249977111117893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0" tint="-0.34998626667073579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sz val="6.5"/>
      <name val="Calibri"/>
      <family val="2"/>
      <scheme val="minor"/>
    </font>
    <font>
      <sz val="12"/>
      <name val="Calibri"/>
      <family val="2"/>
      <scheme val="minor"/>
    </font>
    <font>
      <sz val="9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name val="Arial"/>
      <family val="2"/>
    </font>
    <font>
      <b/>
      <sz val="20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sz val="11"/>
      <name val="Wingdings"/>
      <charset val="2"/>
    </font>
    <font>
      <b/>
      <sz val="11"/>
      <name val="Garamond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FF66"/>
      </left>
      <right/>
      <top style="medium">
        <color rgb="FFFFFF66"/>
      </top>
      <bottom/>
      <diagonal/>
    </border>
    <border>
      <left/>
      <right style="medium">
        <color rgb="FFFFFF66"/>
      </right>
      <top style="medium">
        <color rgb="FFFFFF66"/>
      </top>
      <bottom/>
      <diagonal/>
    </border>
    <border>
      <left style="medium">
        <color rgb="FFFFFF66"/>
      </left>
      <right/>
      <top/>
      <bottom/>
      <diagonal/>
    </border>
    <border>
      <left/>
      <right style="medium">
        <color rgb="FFFFFF66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4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165" fontId="1" fillId="0" borderId="0">
      <protection locked="0"/>
    </xf>
    <xf numFmtId="166" fontId="1" fillId="0" borderId="0">
      <protection locked="0"/>
    </xf>
    <xf numFmtId="167" fontId="1" fillId="0" borderId="0">
      <protection locked="0"/>
    </xf>
    <xf numFmtId="164" fontId="1" fillId="0" borderId="0" applyFont="0" applyFill="0" applyBorder="0" applyAlignment="0" applyProtection="0"/>
    <xf numFmtId="167" fontId="1" fillId="0" borderId="0">
      <protection locked="0"/>
    </xf>
    <xf numFmtId="0" fontId="1" fillId="0" borderId="0"/>
    <xf numFmtId="164" fontId="1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207">
    <xf numFmtId="0" fontId="0" fillId="0" borderId="0" xfId="0"/>
    <xf numFmtId="0" fontId="0" fillId="2" borderId="0" xfId="0" applyFill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 applyAlignment="1"/>
    <xf numFmtId="0" fontId="0" fillId="0" borderId="1" xfId="0" applyFill="1" applyBorder="1" applyAlignment="1">
      <alignment horizontal="left"/>
    </xf>
    <xf numFmtId="0" fontId="0" fillId="0" borderId="0" xfId="0" applyNumberFormat="1" applyAlignment="1">
      <alignment horizontal="center"/>
    </xf>
    <xf numFmtId="0" fontId="0" fillId="0" borderId="0" xfId="0" applyFill="1" applyAlignment="1"/>
    <xf numFmtId="0" fontId="0" fillId="0" borderId="0" xfId="0" applyNumberFormat="1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left"/>
    </xf>
    <xf numFmtId="0" fontId="2" fillId="0" borderId="0" xfId="0" applyFont="1" applyFill="1" applyAlignment="1">
      <alignment horizontal="center"/>
    </xf>
    <xf numFmtId="14" fontId="0" fillId="0" borderId="1" xfId="0" applyNumberFormat="1" applyFill="1" applyBorder="1" applyAlignment="1">
      <alignment horizontal="right"/>
    </xf>
    <xf numFmtId="14" fontId="0" fillId="0" borderId="0" xfId="0" applyNumberFormat="1" applyFill="1" applyAlignment="1">
      <alignment horizontal="right"/>
    </xf>
    <xf numFmtId="14" fontId="0" fillId="0" borderId="0" xfId="0" applyNumberFormat="1" applyAlignment="1">
      <alignment horizontal="right"/>
    </xf>
    <xf numFmtId="0" fontId="0" fillId="0" borderId="1" xfId="0" applyFill="1" applyBorder="1" applyAlignment="1"/>
    <xf numFmtId="0" fontId="0" fillId="0" borderId="1" xfId="0" applyNumberFormat="1" applyFill="1" applyBorder="1" applyAlignment="1">
      <alignment horizontal="center"/>
    </xf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Border="1"/>
    <xf numFmtId="0" fontId="0" fillId="2" borderId="0" xfId="0" applyFill="1"/>
    <xf numFmtId="0" fontId="0" fillId="0" borderId="0" xfId="0" applyFill="1" applyAlignment="1">
      <alignment horizontal="right"/>
    </xf>
    <xf numFmtId="14" fontId="0" fillId="0" borderId="6" xfId="0" applyNumberFormat="1" applyFill="1" applyBorder="1" applyAlignment="1">
      <alignment horizontal="right"/>
    </xf>
    <xf numFmtId="0" fontId="0" fillId="0" borderId="6" xfId="0" applyFill="1" applyBorder="1" applyAlignment="1"/>
    <xf numFmtId="0" fontId="0" fillId="0" borderId="6" xfId="0" applyNumberFormat="1" applyFill="1" applyBorder="1" applyAlignment="1">
      <alignment horizontal="center"/>
    </xf>
    <xf numFmtId="0" fontId="0" fillId="0" borderId="6" xfId="0" applyFill="1" applyBorder="1"/>
    <xf numFmtId="0" fontId="0" fillId="0" borderId="6" xfId="0" applyFill="1" applyBorder="1" applyAlignment="1">
      <alignment horizontal="left"/>
    </xf>
    <xf numFmtId="0" fontId="2" fillId="0" borderId="6" xfId="0" applyFont="1" applyFill="1" applyBorder="1" applyAlignment="1">
      <alignment horizontal="center"/>
    </xf>
    <xf numFmtId="0" fontId="0" fillId="0" borderId="8" xfId="0" applyFill="1" applyBorder="1" applyAlignment="1"/>
    <xf numFmtId="0" fontId="0" fillId="0" borderId="8" xfId="0" applyNumberFormat="1" applyFill="1" applyBorder="1" applyAlignment="1">
      <alignment horizontal="center"/>
    </xf>
    <xf numFmtId="0" fontId="0" fillId="0" borderId="8" xfId="0" applyFill="1" applyBorder="1"/>
    <xf numFmtId="0" fontId="0" fillId="0" borderId="8" xfId="0" applyFill="1" applyBorder="1" applyAlignment="1">
      <alignment horizontal="left"/>
    </xf>
    <xf numFmtId="0" fontId="2" fillId="0" borderId="8" xfId="0" applyFont="1" applyFill="1" applyBorder="1" applyAlignment="1">
      <alignment horizontal="center"/>
    </xf>
    <xf numFmtId="0" fontId="0" fillId="0" borderId="6" xfId="0" applyFill="1" applyBorder="1" applyAlignment="1">
      <alignment horizontal="right"/>
    </xf>
    <xf numFmtId="0" fontId="0" fillId="0" borderId="8" xfId="0" applyFill="1" applyBorder="1" applyAlignment="1">
      <alignment horizontal="right"/>
    </xf>
    <xf numFmtId="14" fontId="0" fillId="0" borderId="8" xfId="0" applyNumberFormat="1" applyFill="1" applyBorder="1" applyAlignment="1">
      <alignment horizontal="right"/>
    </xf>
    <xf numFmtId="0" fontId="0" fillId="0" borderId="10" xfId="0" applyFill="1" applyBorder="1" applyAlignment="1">
      <alignment horizontal="right"/>
    </xf>
    <xf numFmtId="14" fontId="0" fillId="0" borderId="10" xfId="0" applyNumberFormat="1" applyFill="1" applyBorder="1" applyAlignment="1">
      <alignment horizontal="right"/>
    </xf>
    <xf numFmtId="0" fontId="0" fillId="0" borderId="10" xfId="0" applyFill="1" applyBorder="1" applyAlignment="1"/>
    <xf numFmtId="0" fontId="0" fillId="0" borderId="10" xfId="0" applyNumberFormat="1" applyFill="1" applyBorder="1" applyAlignment="1">
      <alignment horizontal="center"/>
    </xf>
    <xf numFmtId="0" fontId="0" fillId="0" borderId="10" xfId="0" applyFill="1" applyBorder="1"/>
    <xf numFmtId="0" fontId="0" fillId="0" borderId="10" xfId="0" applyFill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9" xfId="0" applyFill="1" applyBorder="1"/>
    <xf numFmtId="0" fontId="0" fillId="0" borderId="9" xfId="0" applyFill="1" applyBorder="1" applyAlignment="1">
      <alignment horizontal="right"/>
    </xf>
    <xf numFmtId="14" fontId="0" fillId="0" borderId="9" xfId="0" applyNumberFormat="1" applyFill="1" applyBorder="1" applyAlignment="1">
      <alignment horizontal="right"/>
    </xf>
    <xf numFmtId="0" fontId="0" fillId="0" borderId="9" xfId="0" applyFill="1" applyBorder="1" applyAlignment="1"/>
    <xf numFmtId="0" fontId="0" fillId="0" borderId="9" xfId="0" applyNumberFormat="1" applyFill="1" applyBorder="1" applyAlignment="1">
      <alignment horizontal="center"/>
    </xf>
    <xf numFmtId="0" fontId="0" fillId="0" borderId="9" xfId="0" applyFill="1" applyBorder="1" applyAlignment="1">
      <alignment horizontal="left"/>
    </xf>
    <xf numFmtId="0" fontId="2" fillId="0" borderId="9" xfId="0" applyFont="1" applyFill="1" applyBorder="1" applyAlignment="1">
      <alignment horizontal="center"/>
    </xf>
    <xf numFmtId="0" fontId="0" fillId="0" borderId="11" xfId="0" applyFill="1" applyBorder="1"/>
    <xf numFmtId="0" fontId="0" fillId="0" borderId="11" xfId="0" applyFill="1" applyBorder="1" applyAlignment="1">
      <alignment horizontal="right"/>
    </xf>
    <xf numFmtId="14" fontId="0" fillId="0" borderId="11" xfId="0" applyNumberFormat="1" applyFill="1" applyBorder="1" applyAlignment="1">
      <alignment horizontal="right"/>
    </xf>
    <xf numFmtId="0" fontId="0" fillId="0" borderId="11" xfId="0" applyFill="1" applyBorder="1" applyAlignment="1"/>
    <xf numFmtId="0" fontId="0" fillId="0" borderId="11" xfId="0" applyNumberFormat="1" applyFill="1" applyBorder="1" applyAlignment="1">
      <alignment horizontal="center"/>
    </xf>
    <xf numFmtId="0" fontId="0" fillId="0" borderId="11" xfId="0" applyFill="1" applyBorder="1" applyAlignment="1">
      <alignment horizontal="left"/>
    </xf>
    <xf numFmtId="0" fontId="2" fillId="0" borderId="11" xfId="0" applyFont="1" applyFill="1" applyBorder="1" applyAlignment="1">
      <alignment horizontal="center"/>
    </xf>
    <xf numFmtId="0" fontId="0" fillId="0" borderId="0" xfId="0" applyFill="1" applyBorder="1" applyAlignment="1">
      <alignment horizontal="right"/>
    </xf>
    <xf numFmtId="14" fontId="0" fillId="0" borderId="0" xfId="0" applyNumberFormat="1" applyFill="1" applyBorder="1" applyAlignment="1">
      <alignment horizontal="right"/>
    </xf>
    <xf numFmtId="0" fontId="0" fillId="0" borderId="0" xfId="0" applyFill="1" applyBorder="1" applyAlignment="1"/>
    <xf numFmtId="0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0" fillId="0" borderId="0" xfId="0" applyBorder="1" applyAlignment="1">
      <alignment horizontal="right"/>
    </xf>
    <xf numFmtId="14" fontId="0" fillId="0" borderId="0" xfId="0" applyNumberFormat="1" applyBorder="1" applyAlignment="1">
      <alignment horizontal="right"/>
    </xf>
    <xf numFmtId="0" fontId="0" fillId="0" borderId="0" xfId="0" applyBorder="1" applyAlignment="1"/>
    <xf numFmtId="0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left"/>
    </xf>
    <xf numFmtId="0" fontId="2" fillId="0" borderId="0" xfId="0" applyFont="1" applyBorder="1" applyAlignment="1">
      <alignment horizontal="center"/>
    </xf>
    <xf numFmtId="14" fontId="0" fillId="0" borderId="11" xfId="0" applyNumberFormat="1" applyBorder="1" applyAlignment="1">
      <alignment horizontal="right"/>
    </xf>
    <xf numFmtId="0" fontId="0" fillId="0" borderId="11" xfId="0" applyBorder="1" applyAlignment="1"/>
    <xf numFmtId="0" fontId="0" fillId="0" borderId="11" xfId="0" applyNumberFormat="1" applyBorder="1" applyAlignment="1">
      <alignment horizontal="center"/>
    </xf>
    <xf numFmtId="0" fontId="0" fillId="0" borderId="11" xfId="0" applyBorder="1"/>
    <xf numFmtId="0" fontId="0" fillId="0" borderId="11" xfId="0" applyBorder="1" applyAlignment="1">
      <alignment horizontal="left"/>
    </xf>
    <xf numFmtId="0" fontId="2" fillId="0" borderId="11" xfId="0" applyFont="1" applyBorder="1" applyAlignment="1">
      <alignment horizontal="center"/>
    </xf>
    <xf numFmtId="0" fontId="0" fillId="0" borderId="12" xfId="0" applyFill="1" applyBorder="1" applyAlignment="1">
      <alignment horizontal="right"/>
    </xf>
    <xf numFmtId="14" fontId="0" fillId="0" borderId="12" xfId="0" applyNumberFormat="1" applyBorder="1" applyAlignment="1">
      <alignment horizontal="right"/>
    </xf>
    <xf numFmtId="0" fontId="0" fillId="0" borderId="12" xfId="0" applyBorder="1" applyAlignment="1"/>
    <xf numFmtId="0" fontId="0" fillId="0" borderId="12" xfId="0" applyNumberFormat="1" applyBorder="1" applyAlignment="1">
      <alignment horizontal="center"/>
    </xf>
    <xf numFmtId="0" fontId="0" fillId="0" borderId="12" xfId="0" applyBorder="1"/>
    <xf numFmtId="0" fontId="0" fillId="0" borderId="12" xfId="0" applyBorder="1" applyAlignment="1">
      <alignment horizontal="left"/>
    </xf>
    <xf numFmtId="0" fontId="2" fillId="0" borderId="12" xfId="0" applyFont="1" applyBorder="1" applyAlignment="1">
      <alignment horizontal="center"/>
    </xf>
    <xf numFmtId="0" fontId="0" fillId="0" borderId="13" xfId="0" applyFill="1" applyBorder="1" applyAlignment="1">
      <alignment horizontal="right"/>
    </xf>
    <xf numFmtId="14" fontId="0" fillId="0" borderId="13" xfId="0" applyNumberFormat="1" applyBorder="1" applyAlignment="1">
      <alignment horizontal="right"/>
    </xf>
    <xf numFmtId="0" fontId="0" fillId="0" borderId="13" xfId="0" applyBorder="1" applyAlignment="1"/>
    <xf numFmtId="0" fontId="0" fillId="0" borderId="13" xfId="0" applyNumberFormat="1" applyBorder="1" applyAlignment="1">
      <alignment horizontal="center"/>
    </xf>
    <xf numFmtId="0" fontId="0" fillId="0" borderId="13" xfId="0" applyBorder="1"/>
    <xf numFmtId="0" fontId="0" fillId="0" borderId="13" xfId="0" applyBorder="1" applyAlignment="1">
      <alignment horizontal="left"/>
    </xf>
    <xf numFmtId="0" fontId="2" fillId="0" borderId="13" xfId="0" applyFont="1" applyBorder="1" applyAlignment="1">
      <alignment horizontal="center"/>
    </xf>
    <xf numFmtId="0" fontId="0" fillId="0" borderId="14" xfId="0" applyFill="1" applyBorder="1" applyAlignment="1">
      <alignment horizontal="right"/>
    </xf>
    <xf numFmtId="14" fontId="0" fillId="0" borderId="14" xfId="0" applyNumberFormat="1" applyBorder="1" applyAlignment="1">
      <alignment horizontal="right"/>
    </xf>
    <xf numFmtId="0" fontId="0" fillId="0" borderId="14" xfId="0" applyBorder="1" applyAlignment="1"/>
    <xf numFmtId="0" fontId="0" fillId="0" borderId="14" xfId="0" applyNumberFormat="1" applyBorder="1" applyAlignment="1">
      <alignment horizontal="center"/>
    </xf>
    <xf numFmtId="0" fontId="0" fillId="0" borderId="14" xfId="0" applyBorder="1"/>
    <xf numFmtId="0" fontId="0" fillId="0" borderId="14" xfId="0" applyBorder="1" applyAlignment="1">
      <alignment horizontal="left"/>
    </xf>
    <xf numFmtId="0" fontId="2" fillId="0" borderId="14" xfId="0" applyFont="1" applyBorder="1" applyAlignment="1">
      <alignment horizontal="center"/>
    </xf>
    <xf numFmtId="0" fontId="0" fillId="0" borderId="15" xfId="0" applyFill="1" applyBorder="1" applyAlignment="1">
      <alignment horizontal="right"/>
    </xf>
    <xf numFmtId="14" fontId="0" fillId="0" borderId="15" xfId="0" applyNumberFormat="1" applyBorder="1" applyAlignment="1">
      <alignment horizontal="right"/>
    </xf>
    <xf numFmtId="0" fontId="0" fillId="0" borderId="15" xfId="0" applyBorder="1" applyAlignment="1"/>
    <xf numFmtId="0" fontId="0" fillId="0" borderId="15" xfId="0" applyNumberFormat="1" applyBorder="1" applyAlignment="1">
      <alignment horizontal="center"/>
    </xf>
    <xf numFmtId="0" fontId="0" fillId="0" borderId="15" xfId="0" applyBorder="1"/>
    <xf numFmtId="0" fontId="0" fillId="0" borderId="15" xfId="0" applyBorder="1" applyAlignment="1">
      <alignment horizontal="left"/>
    </xf>
    <xf numFmtId="0" fontId="2" fillId="0" borderId="15" xfId="0" applyFont="1" applyBorder="1" applyAlignment="1">
      <alignment horizontal="center"/>
    </xf>
    <xf numFmtId="169" fontId="0" fillId="0" borderId="1" xfId="13" applyNumberFormat="1" applyFont="1" applyBorder="1"/>
    <xf numFmtId="169" fontId="0" fillId="0" borderId="6" xfId="13" applyNumberFormat="1" applyFont="1" applyBorder="1"/>
    <xf numFmtId="169" fontId="0" fillId="0" borderId="0" xfId="13" applyNumberFormat="1" applyFont="1" applyBorder="1"/>
    <xf numFmtId="169" fontId="0" fillId="0" borderId="0" xfId="13" applyNumberFormat="1" applyFont="1"/>
    <xf numFmtId="44" fontId="0" fillId="0" borderId="10" xfId="13" applyNumberFormat="1" applyFont="1" applyFill="1" applyBorder="1"/>
    <xf numFmtId="44" fontId="0" fillId="0" borderId="10" xfId="13" applyNumberFormat="1" applyFont="1" applyBorder="1"/>
    <xf numFmtId="44" fontId="0" fillId="0" borderId="6" xfId="13" applyNumberFormat="1" applyFont="1" applyFill="1" applyBorder="1"/>
    <xf numFmtId="44" fontId="0" fillId="0" borderId="8" xfId="13" applyNumberFormat="1" applyFont="1" applyFill="1" applyBorder="1"/>
    <xf numFmtId="44" fontId="0" fillId="0" borderId="9" xfId="13" applyNumberFormat="1" applyFont="1" applyFill="1" applyBorder="1"/>
    <xf numFmtId="44" fontId="0" fillId="0" borderId="0" xfId="13" applyNumberFormat="1" applyFont="1" applyFill="1"/>
    <xf numFmtId="44" fontId="0" fillId="0" borderId="0" xfId="13" applyNumberFormat="1" applyFont="1"/>
    <xf numFmtId="170" fontId="0" fillId="0" borderId="1" xfId="13" applyNumberFormat="1" applyFont="1" applyFill="1" applyBorder="1"/>
    <xf numFmtId="170" fontId="0" fillId="0" borderId="6" xfId="13" applyNumberFormat="1" applyFont="1" applyFill="1" applyBorder="1"/>
    <xf numFmtId="170" fontId="0" fillId="0" borderId="8" xfId="13" applyNumberFormat="1" applyFont="1" applyFill="1" applyBorder="1"/>
    <xf numFmtId="170" fontId="0" fillId="0" borderId="9" xfId="13" applyNumberFormat="1" applyFont="1" applyFill="1" applyBorder="1"/>
    <xf numFmtId="170" fontId="0" fillId="0" borderId="11" xfId="13" applyNumberFormat="1" applyFont="1" applyFill="1" applyBorder="1"/>
    <xf numFmtId="170" fontId="0" fillId="0" borderId="11" xfId="13" applyNumberFormat="1" applyFont="1" applyBorder="1"/>
    <xf numFmtId="170" fontId="0" fillId="0" borderId="12" xfId="13" applyNumberFormat="1" applyFont="1" applyBorder="1"/>
    <xf numFmtId="170" fontId="0" fillId="0" borderId="13" xfId="13" applyNumberFormat="1" applyFont="1" applyBorder="1"/>
    <xf numFmtId="170" fontId="0" fillId="0" borderId="15" xfId="13" applyNumberFormat="1" applyFont="1" applyBorder="1"/>
    <xf numFmtId="170" fontId="0" fillId="0" borderId="14" xfId="13" applyNumberFormat="1" applyFont="1" applyBorder="1"/>
    <xf numFmtId="170" fontId="0" fillId="0" borderId="0" xfId="13" applyNumberFormat="1" applyFont="1" applyBorder="1"/>
    <xf numFmtId="170" fontId="0" fillId="0" borderId="0" xfId="13" applyNumberFormat="1" applyFont="1" applyFill="1" applyBorder="1"/>
    <xf numFmtId="170" fontId="0" fillId="0" borderId="0" xfId="13" applyNumberFormat="1" applyFont="1"/>
    <xf numFmtId="170" fontId="0" fillId="0" borderId="0" xfId="13" applyNumberFormat="1" applyFont="1" applyFill="1"/>
    <xf numFmtId="44" fontId="0" fillId="0" borderId="1" xfId="13" applyNumberFormat="1" applyFont="1" applyFill="1" applyBorder="1"/>
    <xf numFmtId="44" fontId="0" fillId="0" borderId="11" xfId="13" applyNumberFormat="1" applyFont="1" applyFill="1" applyBorder="1"/>
    <xf numFmtId="44" fontId="0" fillId="0" borderId="11" xfId="13" applyNumberFormat="1" applyFont="1" applyBorder="1"/>
    <xf numFmtId="44" fontId="0" fillId="0" borderId="12" xfId="13" applyNumberFormat="1" applyFont="1" applyBorder="1"/>
    <xf numFmtId="44" fontId="0" fillId="0" borderId="13" xfId="13" applyNumberFormat="1" applyFont="1" applyBorder="1"/>
    <xf numFmtId="44" fontId="0" fillId="0" borderId="15" xfId="13" applyNumberFormat="1" applyFont="1" applyBorder="1"/>
    <xf numFmtId="44" fontId="0" fillId="0" borderId="14" xfId="13" applyNumberFormat="1" applyFont="1" applyBorder="1"/>
    <xf numFmtId="44" fontId="0" fillId="0" borderId="0" xfId="13" applyNumberFormat="1" applyFont="1" applyBorder="1"/>
    <xf numFmtId="44" fontId="0" fillId="0" borderId="0" xfId="13" applyNumberFormat="1" applyFont="1" applyFill="1" applyBorder="1"/>
    <xf numFmtId="0" fontId="0" fillId="0" borderId="0" xfId="0" applyProtection="1">
      <protection hidden="1"/>
    </xf>
    <xf numFmtId="0" fontId="3" fillId="0" borderId="0" xfId="0" applyFont="1" applyFill="1" applyProtection="1">
      <protection hidden="1"/>
    </xf>
    <xf numFmtId="0" fontId="3" fillId="0" borderId="0" xfId="0" applyFont="1" applyFill="1"/>
    <xf numFmtId="14" fontId="6" fillId="0" borderId="0" xfId="0" applyNumberFormat="1" applyFont="1" applyFill="1"/>
    <xf numFmtId="0" fontId="6" fillId="0" borderId="0" xfId="0" applyFont="1" applyFill="1"/>
    <xf numFmtId="168" fontId="3" fillId="0" borderId="0" xfId="0" applyNumberFormat="1" applyFont="1" applyFill="1"/>
    <xf numFmtId="0" fontId="0" fillId="0" borderId="0" xfId="0" applyFill="1" applyProtection="1">
      <protection hidden="1"/>
    </xf>
    <xf numFmtId="0" fontId="11" fillId="0" borderId="0" xfId="0" applyFont="1" applyFill="1" applyBorder="1"/>
    <xf numFmtId="0" fontId="12" fillId="0" borderId="0" xfId="0" applyFont="1" applyFill="1" applyBorder="1"/>
    <xf numFmtId="0" fontId="11" fillId="0" borderId="0" xfId="0" applyNumberFormat="1" applyFont="1" applyFill="1" applyBorder="1" applyAlignment="1">
      <alignment horizontal="left"/>
    </xf>
    <xf numFmtId="0" fontId="11" fillId="0" borderId="0" xfId="0" applyFont="1" applyFill="1" applyBorder="1" applyAlignment="1">
      <alignment horizontal="left"/>
    </xf>
    <xf numFmtId="14" fontId="9" fillId="0" borderId="0" xfId="0" applyNumberFormat="1" applyFont="1" applyFill="1" applyBorder="1" applyAlignment="1">
      <alignment horizontal="center" vertical="center"/>
    </xf>
    <xf numFmtId="14" fontId="13" fillId="0" borderId="0" xfId="0" applyNumberFormat="1" applyFont="1" applyFill="1" applyBorder="1" applyAlignment="1"/>
    <xf numFmtId="171" fontId="14" fillId="0" borderId="0" xfId="0" applyNumberFormat="1" applyFont="1" applyFill="1" applyBorder="1" applyAlignment="1">
      <alignment horizontal="left"/>
    </xf>
    <xf numFmtId="0" fontId="15" fillId="0" borderId="0" xfId="0" applyNumberFormat="1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14" fontId="16" fillId="0" borderId="0" xfId="0" applyNumberFormat="1" applyFont="1" applyFill="1" applyAlignment="1">
      <alignment horizontal="center"/>
    </xf>
    <xf numFmtId="0" fontId="9" fillId="0" borderId="0" xfId="0" applyFont="1" applyFill="1" applyAlignment="1">
      <alignment horizontal="center"/>
    </xf>
    <xf numFmtId="164" fontId="9" fillId="0" borderId="0" xfId="13" applyNumberFormat="1" applyFont="1" applyFill="1"/>
    <xf numFmtId="44" fontId="9" fillId="0" borderId="0" xfId="13" applyNumberFormat="1" applyFont="1" applyFill="1"/>
    <xf numFmtId="170" fontId="9" fillId="0" borderId="0" xfId="13" applyNumberFormat="1" applyFont="1" applyFill="1"/>
    <xf numFmtId="169" fontId="9" fillId="0" borderId="0" xfId="13" applyNumberFormat="1" applyFont="1" applyFill="1"/>
    <xf numFmtId="14" fontId="9" fillId="0" borderId="0" xfId="0" applyNumberFormat="1" applyFont="1" applyFill="1" applyAlignment="1">
      <alignment horizontal="right"/>
    </xf>
    <xf numFmtId="0" fontId="9" fillId="0" borderId="0" xfId="0" applyNumberFormat="1" applyFont="1" applyFill="1" applyAlignment="1">
      <alignment horizontal="center"/>
    </xf>
    <xf numFmtId="0" fontId="18" fillId="0" borderId="2" xfId="0" applyFont="1" applyFill="1" applyBorder="1"/>
    <xf numFmtId="169" fontId="19" fillId="0" borderId="3" xfId="13" applyNumberFormat="1" applyFont="1" applyFill="1" applyBorder="1" applyAlignment="1">
      <alignment horizontal="right"/>
    </xf>
    <xf numFmtId="0" fontId="18" fillId="0" borderId="4" xfId="0" applyFont="1" applyFill="1" applyBorder="1"/>
    <xf numFmtId="169" fontId="19" fillId="0" borderId="5" xfId="13" applyNumberFormat="1" applyFont="1" applyFill="1" applyBorder="1" applyAlignment="1">
      <alignment horizontal="right"/>
    </xf>
    <xf numFmtId="0" fontId="19" fillId="0" borderId="4" xfId="0" applyFont="1" applyFill="1" applyBorder="1"/>
    <xf numFmtId="0" fontId="9" fillId="0" borderId="0" xfId="0" applyFont="1" applyFill="1" applyAlignment="1"/>
    <xf numFmtId="0" fontId="9" fillId="0" borderId="4" xfId="0" applyFont="1" applyFill="1" applyBorder="1"/>
    <xf numFmtId="169" fontId="9" fillId="0" borderId="5" xfId="13" applyNumberFormat="1" applyFont="1" applyFill="1" applyBorder="1" applyAlignment="1">
      <alignment horizontal="right"/>
    </xf>
    <xf numFmtId="0" fontId="12" fillId="0" borderId="4" xfId="0" applyFont="1" applyFill="1" applyBorder="1"/>
    <xf numFmtId="169" fontId="18" fillId="0" borderId="5" xfId="13" applyNumberFormat="1" applyFont="1" applyFill="1" applyBorder="1" applyAlignment="1">
      <alignment horizontal="right"/>
    </xf>
    <xf numFmtId="0" fontId="9" fillId="0" borderId="0" xfId="0" applyFont="1" applyFill="1" applyAlignment="1">
      <alignment horizontal="left"/>
    </xf>
    <xf numFmtId="0" fontId="20" fillId="0" borderId="0" xfId="0" applyFont="1" applyFill="1" applyAlignment="1">
      <alignment horizontal="center"/>
    </xf>
    <xf numFmtId="0" fontId="10" fillId="0" borderId="4" xfId="0" applyFont="1" applyFill="1" applyBorder="1"/>
    <xf numFmtId="169" fontId="12" fillId="0" borderId="5" xfId="13" applyNumberFormat="1" applyFont="1" applyFill="1" applyBorder="1" applyAlignment="1">
      <alignment horizontal="right"/>
    </xf>
    <xf numFmtId="0" fontId="8" fillId="0" borderId="6" xfId="0" applyFont="1" applyFill="1" applyBorder="1"/>
    <xf numFmtId="14" fontId="8" fillId="0" borderId="6" xfId="0" applyNumberFormat="1" applyFont="1" applyFill="1" applyBorder="1" applyAlignment="1">
      <alignment horizontal="center"/>
    </xf>
    <xf numFmtId="14" fontId="8" fillId="0" borderId="7" xfId="0" applyNumberFormat="1" applyFont="1" applyFill="1" applyBorder="1" applyAlignment="1">
      <alignment horizontal="center"/>
    </xf>
    <xf numFmtId="0" fontId="8" fillId="0" borderId="6" xfId="0" applyFont="1" applyFill="1" applyBorder="1" applyAlignment="1"/>
    <xf numFmtId="0" fontId="8" fillId="0" borderId="6" xfId="0" applyNumberFormat="1" applyFont="1" applyFill="1" applyBorder="1" applyAlignment="1">
      <alignment horizontal="left"/>
    </xf>
    <xf numFmtId="0" fontId="8" fillId="0" borderId="6" xfId="0" applyFont="1" applyFill="1" applyBorder="1" applyAlignment="1">
      <alignment horizontal="left"/>
    </xf>
    <xf numFmtId="0" fontId="21" fillId="0" borderId="6" xfId="0" applyFont="1" applyFill="1" applyBorder="1" applyAlignment="1">
      <alignment horizontal="left" vertical="center"/>
    </xf>
    <xf numFmtId="44" fontId="8" fillId="0" borderId="6" xfId="13" applyNumberFormat="1" applyFont="1" applyFill="1" applyBorder="1" applyAlignment="1">
      <alignment horizontal="center"/>
    </xf>
    <xf numFmtId="170" fontId="8" fillId="0" borderId="6" xfId="13" applyNumberFormat="1" applyFont="1" applyFill="1" applyBorder="1" applyAlignment="1">
      <alignment horizontal="center"/>
    </xf>
    <xf numFmtId="169" fontId="8" fillId="0" borderId="6" xfId="13" applyNumberFormat="1" applyFont="1" applyFill="1" applyBorder="1" applyAlignment="1">
      <alignment horizontal="center"/>
    </xf>
    <xf numFmtId="14" fontId="13" fillId="0" borderId="0" xfId="0" applyNumberFormat="1" applyFont="1" applyFill="1" applyBorder="1" applyAlignment="1">
      <alignment horizontal="right"/>
    </xf>
    <xf numFmtId="171" fontId="14" fillId="0" borderId="0" xfId="0" applyNumberFormat="1" applyFont="1" applyFill="1" applyBorder="1" applyAlignment="1">
      <alignment horizontal="right"/>
    </xf>
    <xf numFmtId="44" fontId="20" fillId="0" borderId="0" xfId="0" applyNumberFormat="1" applyFont="1" applyFill="1" applyAlignment="1">
      <alignment horizontal="center"/>
    </xf>
    <xf numFmtId="0" fontId="20" fillId="0" borderId="0" xfId="0" applyNumberFormat="1" applyFont="1" applyFill="1" applyAlignment="1">
      <alignment horizontal="center"/>
    </xf>
    <xf numFmtId="0" fontId="9" fillId="0" borderId="0" xfId="0" applyFont="1" applyFill="1"/>
    <xf numFmtId="14" fontId="9" fillId="0" borderId="0" xfId="0" applyNumberFormat="1" applyFont="1" applyFill="1"/>
    <xf numFmtId="0" fontId="9" fillId="0" borderId="0" xfId="0" applyFont="1" applyFill="1"/>
    <xf numFmtId="168" fontId="9" fillId="0" borderId="0" xfId="0" applyNumberFormat="1" applyFont="1" applyFill="1"/>
    <xf numFmtId="0" fontId="8" fillId="0" borderId="6" xfId="0" applyFont="1" applyFill="1" applyBorder="1" applyAlignment="1">
      <alignment horizontal="center"/>
    </xf>
    <xf numFmtId="0" fontId="0" fillId="0" borderId="14" xfId="0" applyFill="1" applyBorder="1"/>
    <xf numFmtId="14" fontId="0" fillId="0" borderId="14" xfId="0" applyNumberFormat="1" applyFill="1" applyBorder="1" applyAlignment="1">
      <alignment horizontal="right"/>
    </xf>
    <xf numFmtId="0" fontId="0" fillId="0" borderId="14" xfId="0" applyFill="1" applyBorder="1" applyAlignment="1"/>
    <xf numFmtId="0" fontId="0" fillId="0" borderId="14" xfId="0" applyNumberFormat="1" applyFill="1" applyBorder="1" applyAlignment="1">
      <alignment horizontal="center"/>
    </xf>
    <xf numFmtId="0" fontId="0" fillId="0" borderId="14" xfId="0" applyFill="1" applyBorder="1" applyAlignment="1">
      <alignment horizontal="left"/>
    </xf>
    <xf numFmtId="0" fontId="2" fillId="0" borderId="14" xfId="0" applyFont="1" applyFill="1" applyBorder="1" applyAlignment="1">
      <alignment horizontal="center"/>
    </xf>
    <xf numFmtId="44" fontId="0" fillId="0" borderId="14" xfId="13" applyNumberFormat="1" applyFont="1" applyFill="1" applyBorder="1"/>
    <xf numFmtId="164" fontId="17" fillId="0" borderId="0" xfId="13" applyFont="1" applyFill="1" applyAlignment="1">
      <alignment horizontal="center" vertical="center"/>
    </xf>
    <xf numFmtId="0" fontId="0" fillId="0" borderId="0" xfId="0" applyFill="1"/>
    <xf numFmtId="0" fontId="11" fillId="0" borderId="0" xfId="0" applyFont="1" applyFill="1" applyBorder="1" applyAlignment="1">
      <alignment horizontal="center"/>
    </xf>
    <xf numFmtId="0" fontId="9" fillId="0" borderId="0" xfId="0" applyFont="1" applyFill="1"/>
  </cellXfs>
  <cellStyles count="24">
    <cellStyle name="Date" xfId="4"/>
    <cellStyle name="En-tete1" xfId="5"/>
    <cellStyle name="En-tete2" xfId="6"/>
    <cellStyle name="Euro" xfId="2"/>
    <cellStyle name="Financier" xfId="7"/>
    <cellStyle name="Fixe" xfId="8"/>
    <cellStyle name="Monetaire" xfId="9"/>
    <cellStyle name="Monétaire" xfId="13" builtinId="4"/>
    <cellStyle name="Monétaire 2" xfId="10"/>
    <cellStyle name="Monétaire 3" xfId="15"/>
    <cellStyle name="Monétaire 3 2" xfId="17"/>
    <cellStyle name="Monétaire 4" xfId="19"/>
    <cellStyle name="Monétaire 4 2" xfId="22"/>
    <cellStyle name="Monetaire_Comptes 2010" xfId="11"/>
    <cellStyle name="Normal" xfId="0" builtinId="0"/>
    <cellStyle name="Normal 2" xfId="1"/>
    <cellStyle name="Normal 3" xfId="14"/>
    <cellStyle name="Normal 3 2" xfId="16"/>
    <cellStyle name="Normal 4" xfId="18"/>
    <cellStyle name="Normal 4 2" xfId="21"/>
    <cellStyle name="Pourcentage 2" xfId="3"/>
    <cellStyle name="Pourcentage 3" xfId="20"/>
    <cellStyle name="Pourcentage 3 2" xfId="23"/>
    <cellStyle name="YELLOW" xfId="12"/>
  </cellStyles>
  <dxfs count="12">
    <dxf>
      <font>
        <condense val="0"/>
        <extend val="0"/>
        <color indexed="12"/>
      </font>
    </dxf>
    <dxf>
      <font>
        <condense val="0"/>
        <extend val="0"/>
        <color indexed="16"/>
      </font>
    </dxf>
    <dxf>
      <font>
        <condense val="0"/>
        <extend val="0"/>
        <color indexed="16"/>
      </font>
    </dxf>
    <dxf>
      <font>
        <condense val="0"/>
        <extend val="0"/>
        <color indexed="10"/>
      </font>
    </dxf>
    <dxf>
      <font>
        <condense val="0"/>
        <extend val="0"/>
        <color auto="1"/>
      </font>
    </dxf>
    <dxf>
      <font>
        <condense val="0"/>
        <extend val="0"/>
        <color indexed="43"/>
      </font>
      <fill>
        <patternFill>
          <bgColor indexed="22"/>
        </patternFill>
      </fill>
    </dxf>
    <dxf>
      <font>
        <condense val="0"/>
        <extend val="0"/>
        <color indexed="12"/>
      </font>
    </dxf>
    <dxf>
      <font>
        <condense val="0"/>
        <extend val="0"/>
        <color indexed="16"/>
      </font>
    </dxf>
    <dxf>
      <font>
        <condense val="0"/>
        <extend val="0"/>
        <color indexed="16"/>
      </font>
    </dxf>
    <dxf>
      <font>
        <condense val="0"/>
        <extend val="0"/>
        <color indexed="10"/>
      </font>
    </dxf>
    <dxf>
      <font>
        <condense val="0"/>
        <extend val="0"/>
        <color auto="1"/>
      </font>
    </dxf>
    <dxf>
      <font>
        <condense val="0"/>
        <extend val="0"/>
        <color indexed="43"/>
      </font>
      <fill>
        <patternFill>
          <bgColor indexed="22"/>
        </patternFill>
      </fill>
    </dxf>
  </dxfs>
  <tableStyles count="0" defaultTableStyle="TableStyleMedium9" defaultPivotStyle="PivotStyleLight16"/>
  <colors>
    <mruColors>
      <color rgb="FFFFFF66"/>
      <color rgb="FFFFFF99"/>
      <color rgb="FF4FD168"/>
      <color rgb="FFFFFFCC"/>
      <color rgb="FFEAEAEA"/>
      <color rgb="FFFFFF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</xdr:row>
      <xdr:rowOff>0</xdr:rowOff>
    </xdr:from>
    <xdr:to>
      <xdr:col>10</xdr:col>
      <xdr:colOff>323850</xdr:colOff>
      <xdr:row>6</xdr:row>
      <xdr:rowOff>118613</xdr:rowOff>
    </xdr:to>
    <xdr:sp macro="[0]!filtre" textlink="">
      <xdr:nvSpPr>
        <xdr:cNvPr id="3" name="Rectangle 2"/>
        <xdr:cNvSpPr/>
      </xdr:nvSpPr>
      <xdr:spPr>
        <a:xfrm>
          <a:off x="8305800" y="447675"/>
          <a:ext cx="1428750" cy="88061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Filtre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808727</xdr:colOff>
      <xdr:row>1</xdr:row>
      <xdr:rowOff>35943</xdr:rowOff>
    </xdr:from>
    <xdr:to>
      <xdr:col>11</xdr:col>
      <xdr:colOff>700897</xdr:colOff>
      <xdr:row>5</xdr:row>
      <xdr:rowOff>161745</xdr:rowOff>
    </xdr:to>
    <xdr:sp macro="[0]!USF3Show" textlink="">
      <xdr:nvSpPr>
        <xdr:cNvPr id="2" name="Rectangle 1"/>
        <xdr:cNvSpPr/>
      </xdr:nvSpPr>
      <xdr:spPr>
        <a:xfrm>
          <a:off x="9192524" y="296533"/>
          <a:ext cx="1428750" cy="88061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Filtre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8" tint="-0.249977111117893"/>
  </sheetPr>
  <dimension ref="A1:XFC5000"/>
  <sheetViews>
    <sheetView showGridLines="0" workbookViewId="0">
      <pane ySplit="8" topLeftCell="A9" activePane="bottomLeft" state="frozen"/>
      <selection pane="bottomLeft" activeCell="E1" sqref="E1"/>
    </sheetView>
  </sheetViews>
  <sheetFormatPr baseColWidth="10" defaultColWidth="11.140625" defaultRowHeight="15" x14ac:dyDescent="0.25"/>
  <cols>
    <col min="1" max="1" width="4.85546875" customWidth="1"/>
    <col min="2" max="2" width="16.42578125" style="2" customWidth="1"/>
    <col min="3" max="3" width="12.7109375" style="15" customWidth="1"/>
    <col min="4" max="4" width="20.5703125" style="5" bestFit="1" customWidth="1"/>
    <col min="5" max="5" width="12.7109375" style="7" customWidth="1"/>
    <col min="6" max="6" width="23.7109375" bestFit="1" customWidth="1"/>
    <col min="7" max="7" width="18.5703125" style="5" customWidth="1"/>
    <col min="8" max="8" width="10.85546875" style="3" customWidth="1"/>
    <col min="9" max="9" width="4.140625" style="4" customWidth="1"/>
    <col min="10" max="10" width="16.5703125" style="115" customWidth="1"/>
    <col min="11" max="11" width="16.5703125" style="128" customWidth="1"/>
    <col min="12" max="12" width="24.42578125" style="108" customWidth="1"/>
    <col min="13" max="14" width="0" style="139" hidden="1" customWidth="1"/>
    <col min="16384" max="16384" width="3.42578125" style="1" customWidth="1"/>
  </cols>
  <sheetData>
    <row r="1" spans="1:42" s="10" customFormat="1" ht="20.25" customHeight="1" thickBot="1" x14ac:dyDescent="0.35">
      <c r="A1" s="150" t="str">
        <f>C1</f>
        <v>Dernière modif :</v>
      </c>
      <c r="B1" s="150">
        <f>LOOKUP(9^9,C9:C53312)</f>
        <v>42067</v>
      </c>
      <c r="C1" s="151" t="s">
        <v>20</v>
      </c>
      <c r="D1" s="152" t="s">
        <v>126</v>
      </c>
      <c r="E1" s="153" t="s">
        <v>116</v>
      </c>
      <c r="F1" s="154" t="s">
        <v>0</v>
      </c>
      <c r="G1" s="155">
        <f ca="1">TODAY()</f>
        <v>42368</v>
      </c>
      <c r="H1" s="156"/>
      <c r="I1" s="157"/>
      <c r="J1" s="158"/>
      <c r="K1" s="159"/>
      <c r="L1" s="160"/>
      <c r="M1" s="140"/>
      <c r="N1" s="140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B1" s="142">
        <v>42005</v>
      </c>
      <c r="AC1" s="143"/>
      <c r="AD1" s="142">
        <v>42067</v>
      </c>
      <c r="AI1" s="204"/>
      <c r="AJ1" s="204"/>
    </row>
    <row r="2" spans="1:42" s="10" customFormat="1" ht="15" customHeight="1" x14ac:dyDescent="0.25">
      <c r="A2" s="161"/>
      <c r="B2" s="161"/>
      <c r="C2" s="203" t="s">
        <v>105</v>
      </c>
      <c r="D2" s="203"/>
      <c r="E2" s="162"/>
      <c r="F2" s="163" t="s">
        <v>1</v>
      </c>
      <c r="G2" s="164">
        <f>SUMIF(I9:I58482,"þ",K9:K58482)-SUMIF(I9:I58482,"þ",J9:J58482)</f>
        <v>67295</v>
      </c>
      <c r="H2" s="165"/>
      <c r="I2" s="157"/>
      <c r="J2" s="158"/>
      <c r="K2" s="159"/>
      <c r="L2" s="160"/>
      <c r="M2" s="140"/>
      <c r="N2" s="140"/>
      <c r="O2" s="144"/>
      <c r="P2" s="144"/>
      <c r="Q2" s="144"/>
      <c r="R2" s="144"/>
      <c r="S2" s="144"/>
      <c r="T2" s="144"/>
      <c r="U2" s="144"/>
      <c r="V2" s="144"/>
      <c r="W2" s="144"/>
      <c r="X2" s="144"/>
      <c r="Y2" s="144"/>
      <c r="Z2" s="144"/>
      <c r="AA2" s="8"/>
      <c r="AB2" s="8"/>
      <c r="AC2" s="8"/>
      <c r="AD2" s="8"/>
      <c r="AG2" s="8"/>
      <c r="AH2" s="8"/>
      <c r="AI2" s="204"/>
      <c r="AJ2" s="204"/>
    </row>
    <row r="3" spans="1:42" s="10" customFormat="1" ht="15" customHeight="1" x14ac:dyDescent="0.25">
      <c r="A3" s="161"/>
      <c r="B3" s="161"/>
      <c r="C3" s="203"/>
      <c r="D3" s="203"/>
      <c r="E3" s="162"/>
      <c r="F3" s="165" t="s">
        <v>2</v>
      </c>
      <c r="G3" s="166">
        <f>LOOKUP(9^9,L9:L58505)</f>
        <v>67295</v>
      </c>
      <c r="H3" s="167"/>
      <c r="I3" s="157"/>
      <c r="J3" s="158"/>
      <c r="K3" s="159"/>
      <c r="L3" s="160"/>
      <c r="M3" s="140"/>
      <c r="N3" s="140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8"/>
      <c r="AB3" s="8"/>
      <c r="AC3" s="8"/>
      <c r="AD3" s="8"/>
      <c r="AG3" s="8"/>
      <c r="AH3" s="8"/>
      <c r="AI3" s="204"/>
      <c r="AJ3" s="204"/>
    </row>
    <row r="4" spans="1:42" s="10" customFormat="1" ht="15" customHeight="1" x14ac:dyDescent="0.25">
      <c r="A4" s="161"/>
      <c r="B4" s="161"/>
      <c r="C4" s="161"/>
      <c r="D4" s="168"/>
      <c r="E4" s="162"/>
      <c r="F4" s="169" t="s">
        <v>3</v>
      </c>
      <c r="G4" s="170">
        <f>-SUMIF(I9:I58312,"o",J9:J58312)+SUMIF(I9:I58312,"o",K9:K58312)</f>
        <v>0</v>
      </c>
      <c r="H4" s="171"/>
      <c r="I4" s="157"/>
      <c r="J4" s="158"/>
      <c r="K4" s="159"/>
      <c r="L4" s="160"/>
      <c r="M4" s="140"/>
      <c r="N4" s="140"/>
      <c r="O4" s="144"/>
      <c r="P4" s="144"/>
      <c r="Q4" s="144"/>
      <c r="R4" s="144"/>
      <c r="S4" s="144"/>
      <c r="T4" s="144"/>
      <c r="U4" s="144"/>
      <c r="V4" s="144"/>
      <c r="W4" s="144"/>
      <c r="X4" s="144"/>
      <c r="Y4" s="144"/>
      <c r="Z4" s="141"/>
      <c r="AA4" s="8"/>
      <c r="AB4" s="8"/>
      <c r="AC4" s="8"/>
      <c r="AD4" s="8"/>
      <c r="AG4" s="8"/>
      <c r="AH4" s="8"/>
      <c r="AI4" s="204"/>
      <c r="AJ4" s="204"/>
    </row>
    <row r="5" spans="1:42" s="10" customFormat="1" ht="15" customHeight="1" x14ac:dyDescent="0.25">
      <c r="A5" s="161"/>
      <c r="B5" s="161"/>
      <c r="C5" s="161"/>
      <c r="D5" s="168"/>
      <c r="E5" s="162"/>
      <c r="F5" s="165" t="s">
        <v>107</v>
      </c>
      <c r="G5" s="172">
        <f>SUM(K9:K58312)</f>
        <v>130900</v>
      </c>
      <c r="H5" s="173"/>
      <c r="I5" s="174"/>
      <c r="J5" s="158"/>
      <c r="K5" s="159"/>
      <c r="L5" s="160"/>
      <c r="M5" s="140"/>
      <c r="N5" s="140"/>
      <c r="O5" s="141"/>
      <c r="P5" s="141"/>
      <c r="Q5" s="141"/>
      <c r="R5" s="141"/>
      <c r="S5" s="141"/>
      <c r="T5" s="141"/>
      <c r="U5" s="141"/>
      <c r="V5" s="141"/>
      <c r="W5" s="141"/>
      <c r="X5" s="141"/>
      <c r="Y5" s="141"/>
      <c r="Z5" s="141"/>
      <c r="AA5" s="8"/>
      <c r="AB5" s="8"/>
      <c r="AC5" s="8"/>
      <c r="AD5" s="8"/>
      <c r="AG5" s="8"/>
      <c r="AH5" s="8"/>
      <c r="AI5" s="204"/>
      <c r="AJ5" s="204"/>
    </row>
    <row r="6" spans="1:42" s="10" customFormat="1" ht="15" customHeight="1" x14ac:dyDescent="0.25">
      <c r="A6" s="161"/>
      <c r="B6" s="161"/>
      <c r="C6" s="161"/>
      <c r="D6" s="168"/>
      <c r="E6" s="162"/>
      <c r="F6" s="167" t="s">
        <v>106</v>
      </c>
      <c r="G6" s="166">
        <f>SUM(J9:J58312)</f>
        <v>63605</v>
      </c>
      <c r="H6" s="173"/>
      <c r="I6" s="174"/>
      <c r="J6" s="158"/>
      <c r="K6" s="159"/>
      <c r="L6" s="160"/>
      <c r="M6" s="140"/>
      <c r="N6" s="140"/>
      <c r="O6" s="141"/>
      <c r="P6" s="141"/>
      <c r="Q6" s="141"/>
      <c r="R6" s="141"/>
      <c r="S6" s="141"/>
      <c r="T6" s="141"/>
      <c r="U6" s="141"/>
      <c r="V6" s="141"/>
      <c r="W6" s="141"/>
      <c r="X6" s="141"/>
      <c r="Y6" s="141"/>
      <c r="Z6" s="141"/>
      <c r="AA6" s="8"/>
      <c r="AB6" s="8"/>
      <c r="AC6" s="8"/>
      <c r="AD6" s="8"/>
      <c r="AG6" s="8"/>
      <c r="AH6" s="8"/>
      <c r="AI6" s="204"/>
      <c r="AJ6" s="204"/>
    </row>
    <row r="7" spans="1:42" s="10" customFormat="1" ht="15.75" x14ac:dyDescent="0.25">
      <c r="A7" s="161"/>
      <c r="B7" s="161"/>
      <c r="C7" s="161"/>
      <c r="D7" s="168"/>
      <c r="E7" s="162"/>
      <c r="F7" s="175" t="s">
        <v>113</v>
      </c>
      <c r="G7" s="176">
        <f>G5-G6</f>
        <v>67295</v>
      </c>
      <c r="H7" s="173"/>
      <c r="I7" s="174"/>
      <c r="J7" s="158"/>
      <c r="K7" s="159"/>
      <c r="L7" s="160"/>
      <c r="M7" s="140"/>
      <c r="N7" s="140"/>
      <c r="O7" s="141"/>
      <c r="P7" s="141"/>
      <c r="Q7" s="141"/>
      <c r="R7" s="141"/>
      <c r="S7" s="141"/>
      <c r="T7" s="141"/>
      <c r="U7" s="141"/>
      <c r="V7" s="141"/>
      <c r="W7" s="141"/>
      <c r="X7" s="141"/>
      <c r="Y7" s="141"/>
      <c r="Z7" s="141"/>
      <c r="AA7" s="8"/>
      <c r="AB7" s="8"/>
      <c r="AC7" s="8"/>
      <c r="AD7" s="8"/>
      <c r="AG7" s="8"/>
      <c r="AH7" s="8"/>
      <c r="AI7" s="204"/>
      <c r="AJ7" s="204"/>
    </row>
    <row r="8" spans="1:42" s="10" customFormat="1" x14ac:dyDescent="0.25">
      <c r="A8" s="177" t="s">
        <v>104</v>
      </c>
      <c r="B8" s="178" t="s">
        <v>114</v>
      </c>
      <c r="C8" s="179" t="s">
        <v>8</v>
      </c>
      <c r="D8" s="180" t="s">
        <v>9</v>
      </c>
      <c r="E8" s="181" t="s">
        <v>115</v>
      </c>
      <c r="F8" s="177" t="s">
        <v>11</v>
      </c>
      <c r="G8" s="180" t="s">
        <v>127</v>
      </c>
      <c r="H8" s="182" t="s">
        <v>128</v>
      </c>
      <c r="I8" s="183" t="s">
        <v>12</v>
      </c>
      <c r="J8" s="184" t="s">
        <v>129</v>
      </c>
      <c r="K8" s="185" t="s">
        <v>130</v>
      </c>
      <c r="L8" s="186" t="s">
        <v>13</v>
      </c>
      <c r="M8" s="145" t="s">
        <v>109</v>
      </c>
      <c r="N8" s="145" t="s">
        <v>110</v>
      </c>
    </row>
    <row r="9" spans="1:42" x14ac:dyDescent="0.25">
      <c r="A9" s="26">
        <v>1</v>
      </c>
      <c r="B9" s="22"/>
      <c r="C9" s="13">
        <v>42005</v>
      </c>
      <c r="D9" s="16"/>
      <c r="E9" s="17"/>
      <c r="F9" s="18" t="s">
        <v>15</v>
      </c>
      <c r="G9" s="16"/>
      <c r="H9" s="6"/>
      <c r="I9" s="19"/>
      <c r="J9" s="130"/>
      <c r="K9" s="116"/>
      <c r="L9" s="105"/>
    </row>
    <row r="10" spans="1:42" x14ac:dyDescent="0.25">
      <c r="A10" s="26">
        <f t="shared" ref="A10:A51" si="0">MAX(A9:A9)+1</f>
        <v>2</v>
      </c>
      <c r="B10" s="34"/>
      <c r="C10" s="23">
        <v>42005</v>
      </c>
      <c r="D10" s="24" t="s">
        <v>14</v>
      </c>
      <c r="E10" s="25"/>
      <c r="F10" s="26" t="s">
        <v>15</v>
      </c>
      <c r="G10" s="24" t="s">
        <v>132</v>
      </c>
      <c r="H10" s="27" t="s">
        <v>131</v>
      </c>
      <c r="I10" s="28" t="s">
        <v>16</v>
      </c>
      <c r="J10" s="111">
        <v>786</v>
      </c>
      <c r="K10" s="117"/>
      <c r="L10" s="106">
        <f>L9-J10+K10</f>
        <v>-786</v>
      </c>
      <c r="M10" s="139" t="e">
        <f t="shared" ref="M10:M21" si="1">G10&amp;" "&amp;(VLOOKUP(G10,Code_Analytique_ASC,2))</f>
        <v>#N/A</v>
      </c>
      <c r="N10" s="139" t="e">
        <f t="shared" ref="N10:N21" si="2">H10&amp;" "&amp;(VLOOKUP(H10,N°_Comptes,2))</f>
        <v>#N/A</v>
      </c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</row>
    <row r="11" spans="1:42" x14ac:dyDescent="0.25">
      <c r="A11" s="26">
        <f t="shared" si="0"/>
        <v>3</v>
      </c>
      <c r="B11" s="34"/>
      <c r="C11" s="23">
        <v>42005</v>
      </c>
      <c r="D11" s="24" t="s">
        <v>14</v>
      </c>
      <c r="E11" s="25"/>
      <c r="F11" s="26" t="s">
        <v>15</v>
      </c>
      <c r="G11" s="24">
        <v>224</v>
      </c>
      <c r="H11" s="27">
        <v>60200</v>
      </c>
      <c r="I11" s="28" t="s">
        <v>16</v>
      </c>
      <c r="J11" s="111">
        <v>46</v>
      </c>
      <c r="K11" s="117"/>
      <c r="L11" s="106">
        <f t="shared" ref="L11:L51" si="3">L10-J11+K11</f>
        <v>-832</v>
      </c>
      <c r="M11" s="139" t="str">
        <f t="shared" si="1"/>
        <v>224 Fête de fin d'année</v>
      </c>
      <c r="N11" s="139" t="str">
        <f t="shared" si="2"/>
        <v>60200  Achats bons cadeaux</v>
      </c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</row>
    <row r="12" spans="1:42" s="10" customFormat="1" x14ac:dyDescent="0.25">
      <c r="A12" s="26">
        <f t="shared" si="0"/>
        <v>4</v>
      </c>
      <c r="B12" s="35"/>
      <c r="C12" s="36">
        <v>42005</v>
      </c>
      <c r="D12" s="29" t="s">
        <v>14</v>
      </c>
      <c r="E12" s="30"/>
      <c r="F12" s="31" t="s">
        <v>15</v>
      </c>
      <c r="G12" s="29">
        <v>200</v>
      </c>
      <c r="H12" s="32">
        <v>60100</v>
      </c>
      <c r="I12" s="33" t="s">
        <v>16</v>
      </c>
      <c r="J12" s="112">
        <v>325</v>
      </c>
      <c r="K12" s="118"/>
      <c r="L12" s="106">
        <f t="shared" si="3"/>
        <v>-1157</v>
      </c>
      <c r="M12" s="139" t="str">
        <f t="shared" si="1"/>
        <v>200 Dotation ASC</v>
      </c>
      <c r="N12" s="139" t="str">
        <f t="shared" si="2"/>
        <v>60100  Achats</v>
      </c>
    </row>
    <row r="13" spans="1:42" s="10" customFormat="1" x14ac:dyDescent="0.25">
      <c r="A13" s="26">
        <f t="shared" si="0"/>
        <v>5</v>
      </c>
      <c r="B13" s="46"/>
      <c r="C13" s="47">
        <v>42005</v>
      </c>
      <c r="D13" s="48" t="s">
        <v>14</v>
      </c>
      <c r="E13" s="49"/>
      <c r="F13" s="45" t="s">
        <v>15</v>
      </c>
      <c r="G13" s="48">
        <v>200</v>
      </c>
      <c r="H13" s="50">
        <v>60200</v>
      </c>
      <c r="I13" s="51" t="s">
        <v>16</v>
      </c>
      <c r="J13" s="113">
        <v>786</v>
      </c>
      <c r="K13" s="119"/>
      <c r="L13" s="106">
        <f t="shared" si="3"/>
        <v>-1943</v>
      </c>
      <c r="M13" s="139" t="str">
        <f t="shared" si="1"/>
        <v>200 Dotation ASC</v>
      </c>
      <c r="N13" s="139" t="str">
        <f t="shared" si="2"/>
        <v>60200  Achats bons cadeaux</v>
      </c>
    </row>
    <row r="14" spans="1:42" s="10" customFormat="1" x14ac:dyDescent="0.25">
      <c r="A14" s="26">
        <f t="shared" si="0"/>
        <v>6</v>
      </c>
      <c r="B14" s="46"/>
      <c r="C14" s="47">
        <v>42005</v>
      </c>
      <c r="D14" s="48" t="s">
        <v>14</v>
      </c>
      <c r="E14" s="49"/>
      <c r="F14" s="45" t="s">
        <v>15</v>
      </c>
      <c r="G14" s="48">
        <v>200</v>
      </c>
      <c r="H14" s="50">
        <v>60100</v>
      </c>
      <c r="I14" s="51" t="s">
        <v>16</v>
      </c>
      <c r="J14" s="113"/>
      <c r="K14" s="119">
        <v>5789</v>
      </c>
      <c r="L14" s="106">
        <f t="shared" si="3"/>
        <v>3846</v>
      </c>
      <c r="M14" s="139" t="str">
        <f t="shared" si="1"/>
        <v>200 Dotation ASC</v>
      </c>
      <c r="N14" s="139" t="str">
        <f t="shared" si="2"/>
        <v>60100  Achats</v>
      </c>
    </row>
    <row r="15" spans="1:42" s="10" customFormat="1" x14ac:dyDescent="0.25">
      <c r="A15" s="26">
        <f t="shared" si="0"/>
        <v>7</v>
      </c>
      <c r="B15" s="46"/>
      <c r="C15" s="47">
        <v>42005</v>
      </c>
      <c r="D15" s="48" t="s">
        <v>14</v>
      </c>
      <c r="E15" s="49"/>
      <c r="F15" s="45" t="s">
        <v>15</v>
      </c>
      <c r="G15" s="48">
        <v>200</v>
      </c>
      <c r="H15" s="50">
        <v>60130</v>
      </c>
      <c r="I15" s="51" t="s">
        <v>16</v>
      </c>
      <c r="J15" s="113">
        <v>1111</v>
      </c>
      <c r="K15" s="119"/>
      <c r="L15" s="106">
        <f t="shared" si="3"/>
        <v>2735</v>
      </c>
      <c r="M15" s="139" t="str">
        <f t="shared" si="1"/>
        <v>200 Dotation ASC</v>
      </c>
      <c r="N15" s="139" t="str">
        <f t="shared" si="2"/>
        <v>60130  Achats restauration, collations</v>
      </c>
    </row>
    <row r="16" spans="1:42" s="10" customFormat="1" x14ac:dyDescent="0.25">
      <c r="A16" s="26">
        <f t="shared" si="0"/>
        <v>8</v>
      </c>
      <c r="B16" s="53"/>
      <c r="C16" s="54">
        <v>42005</v>
      </c>
      <c r="D16" s="55" t="s">
        <v>14</v>
      </c>
      <c r="E16" s="56"/>
      <c r="F16" s="52" t="s">
        <v>3</v>
      </c>
      <c r="G16" s="55">
        <v>210</v>
      </c>
      <c r="H16" s="57">
        <v>60130</v>
      </c>
      <c r="I16" s="58" t="s">
        <v>16</v>
      </c>
      <c r="J16" s="131"/>
      <c r="K16" s="120">
        <v>5455</v>
      </c>
      <c r="L16" s="106">
        <f t="shared" si="3"/>
        <v>8190</v>
      </c>
      <c r="M16" s="139" t="str">
        <f t="shared" si="1"/>
        <v>210 Charges communes</v>
      </c>
      <c r="N16" s="139" t="str">
        <f t="shared" si="2"/>
        <v>60130  Achats restauration, collations</v>
      </c>
    </row>
    <row r="17" spans="1:42" s="10" customFormat="1" x14ac:dyDescent="0.25">
      <c r="A17" s="26">
        <f t="shared" si="0"/>
        <v>9</v>
      </c>
      <c r="B17" s="53"/>
      <c r="C17" s="54">
        <v>42006</v>
      </c>
      <c r="D17" s="55" t="s">
        <v>14</v>
      </c>
      <c r="E17" s="56"/>
      <c r="F17" s="52" t="s">
        <v>15</v>
      </c>
      <c r="G17" s="55">
        <v>243</v>
      </c>
      <c r="H17" s="57">
        <v>60400</v>
      </c>
      <c r="I17" s="58" t="s">
        <v>16</v>
      </c>
      <c r="J17" s="131">
        <v>1125</v>
      </c>
      <c r="K17" s="120"/>
      <c r="L17" s="106">
        <f t="shared" si="3"/>
        <v>7065</v>
      </c>
      <c r="M17" s="139" t="str">
        <f t="shared" si="1"/>
        <v>243 ASCTUB</v>
      </c>
      <c r="N17" s="139" t="str">
        <f t="shared" si="2"/>
        <v>60400  Achats de prestations de services</v>
      </c>
    </row>
    <row r="18" spans="1:42" s="10" customFormat="1" x14ac:dyDescent="0.25">
      <c r="A18" s="26">
        <f t="shared" si="0"/>
        <v>10</v>
      </c>
      <c r="B18" s="53"/>
      <c r="C18" s="54">
        <v>42018</v>
      </c>
      <c r="D18" s="55" t="s">
        <v>14</v>
      </c>
      <c r="E18" s="56"/>
      <c r="F18" s="52" t="s">
        <v>15</v>
      </c>
      <c r="G18" s="55">
        <v>225</v>
      </c>
      <c r="H18" s="57">
        <v>61100</v>
      </c>
      <c r="I18" s="58" t="s">
        <v>16</v>
      </c>
      <c r="J18" s="131">
        <v>3456</v>
      </c>
      <c r="K18" s="120"/>
      <c r="L18" s="106">
        <f t="shared" si="3"/>
        <v>3609</v>
      </c>
      <c r="M18" s="139" t="str">
        <f t="shared" si="1"/>
        <v>225 Fête du 1er mai</v>
      </c>
      <c r="N18" s="139" t="str">
        <f t="shared" si="2"/>
        <v>61100  Travaux sous traités</v>
      </c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3"/>
      <c r="AK18" s="63"/>
      <c r="AL18" s="63"/>
    </row>
    <row r="19" spans="1:42" x14ac:dyDescent="0.25">
      <c r="A19" s="26">
        <f t="shared" si="0"/>
        <v>11</v>
      </c>
      <c r="B19" s="53"/>
      <c r="C19" s="71">
        <v>42018</v>
      </c>
      <c r="D19" s="72" t="s">
        <v>14</v>
      </c>
      <c r="E19" s="73"/>
      <c r="F19" s="74" t="s">
        <v>15</v>
      </c>
      <c r="G19" s="72">
        <v>225</v>
      </c>
      <c r="H19" s="75">
        <v>60410</v>
      </c>
      <c r="I19" s="76" t="s">
        <v>16</v>
      </c>
      <c r="J19" s="132"/>
      <c r="K19" s="121">
        <v>6543</v>
      </c>
      <c r="L19" s="106">
        <f t="shared" si="3"/>
        <v>10152</v>
      </c>
      <c r="M19" s="139" t="str">
        <f t="shared" si="1"/>
        <v>225 Fête du 1er mai</v>
      </c>
      <c r="N19" s="139" t="str">
        <f t="shared" si="2"/>
        <v>60410  Achats de billeteries</v>
      </c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63"/>
      <c r="AL19" s="63"/>
      <c r="AM19" s="10"/>
      <c r="AN19" s="10"/>
      <c r="AO19" s="10"/>
      <c r="AP19" s="10"/>
    </row>
    <row r="20" spans="1:42" x14ac:dyDescent="0.25">
      <c r="A20" s="26">
        <f t="shared" si="0"/>
        <v>12</v>
      </c>
      <c r="B20" s="77"/>
      <c r="C20" s="78">
        <v>42018</v>
      </c>
      <c r="D20" s="79" t="s">
        <v>14</v>
      </c>
      <c r="E20" s="80"/>
      <c r="F20" s="81" t="s">
        <v>15</v>
      </c>
      <c r="G20" s="79">
        <v>221</v>
      </c>
      <c r="H20" s="82">
        <v>60410</v>
      </c>
      <c r="I20" s="83" t="s">
        <v>16</v>
      </c>
      <c r="J20" s="133"/>
      <c r="K20" s="122">
        <v>69777</v>
      </c>
      <c r="L20" s="106">
        <f t="shared" si="3"/>
        <v>79929</v>
      </c>
      <c r="M20" s="139" t="str">
        <f t="shared" si="1"/>
        <v>221 Retraite</v>
      </c>
      <c r="N20" s="139" t="str">
        <f t="shared" si="2"/>
        <v>60410  Achats de billeteries</v>
      </c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3"/>
      <c r="AK20" s="63"/>
      <c r="AL20" s="63"/>
      <c r="AM20" s="10"/>
      <c r="AN20" s="10"/>
      <c r="AO20" s="10"/>
      <c r="AP20" s="10"/>
    </row>
    <row r="21" spans="1:42" x14ac:dyDescent="0.25">
      <c r="A21" s="26">
        <f t="shared" si="0"/>
        <v>13</v>
      </c>
      <c r="B21" s="77"/>
      <c r="C21" s="78">
        <v>42057</v>
      </c>
      <c r="D21" s="79" t="s">
        <v>14</v>
      </c>
      <c r="E21" s="80"/>
      <c r="F21" s="81" t="s">
        <v>15</v>
      </c>
      <c r="G21" s="79">
        <v>252</v>
      </c>
      <c r="H21" s="82">
        <v>61100</v>
      </c>
      <c r="I21" s="83" t="s">
        <v>16</v>
      </c>
      <c r="J21" s="133">
        <v>789</v>
      </c>
      <c r="K21" s="122"/>
      <c r="L21" s="106">
        <f t="shared" si="3"/>
        <v>79140</v>
      </c>
      <c r="M21" s="139" t="str">
        <f t="shared" si="1"/>
        <v>252 Evenements spéciaux</v>
      </c>
      <c r="N21" s="139" t="str">
        <f t="shared" si="2"/>
        <v>61100  Travaux sous traités</v>
      </c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  <c r="AB21" s="63"/>
      <c r="AC21" s="63"/>
      <c r="AD21" s="63"/>
      <c r="AE21" s="63"/>
      <c r="AF21" s="63"/>
      <c r="AG21" s="63"/>
      <c r="AH21" s="63"/>
      <c r="AI21" s="63"/>
      <c r="AJ21" s="63"/>
      <c r="AK21" s="63"/>
      <c r="AL21" s="63"/>
      <c r="AM21" s="10"/>
      <c r="AN21" s="10"/>
      <c r="AO21" s="10"/>
      <c r="AP21" s="10"/>
    </row>
    <row r="22" spans="1:42" x14ac:dyDescent="0.25">
      <c r="A22" s="26">
        <f t="shared" si="0"/>
        <v>14</v>
      </c>
      <c r="B22" s="77"/>
      <c r="C22" s="78">
        <v>42057</v>
      </c>
      <c r="D22" s="79" t="s">
        <v>123</v>
      </c>
      <c r="E22" s="80"/>
      <c r="F22" s="81" t="s">
        <v>15</v>
      </c>
      <c r="G22" s="79">
        <v>268</v>
      </c>
      <c r="H22" s="82">
        <v>68200</v>
      </c>
      <c r="I22" s="83" t="s">
        <v>16</v>
      </c>
      <c r="J22" s="133">
        <v>4123</v>
      </c>
      <c r="K22" s="122"/>
      <c r="L22" s="106">
        <f t="shared" si="3"/>
        <v>75017</v>
      </c>
      <c r="M22" s="139" t="str">
        <f t="shared" ref="M22:M27" si="4">G22&amp;" "&amp;(VLOOKUP(G22,Code_Analytique_ASC,2))</f>
        <v>268 Séjours étrangers</v>
      </c>
      <c r="N22" s="139" t="str">
        <f t="shared" ref="N22:N27" si="5">H22&amp;" "&amp;(VLOOKUP(H22,N°_Comptes,2))</f>
        <v>68200  Provisions</v>
      </c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  <c r="AB22" s="63"/>
      <c r="AC22" s="63"/>
      <c r="AD22" s="63"/>
      <c r="AE22" s="63"/>
      <c r="AF22" s="63"/>
      <c r="AG22" s="63"/>
      <c r="AH22" s="63"/>
      <c r="AI22" s="63"/>
      <c r="AJ22" s="63"/>
      <c r="AK22" s="63"/>
      <c r="AL22" s="63"/>
      <c r="AM22" s="10"/>
      <c r="AN22" s="10"/>
      <c r="AO22" s="10"/>
      <c r="AP22" s="10"/>
    </row>
    <row r="23" spans="1:42" x14ac:dyDescent="0.25">
      <c r="A23" s="26">
        <f t="shared" si="0"/>
        <v>15</v>
      </c>
      <c r="B23" s="77"/>
      <c r="C23" s="78">
        <v>42057</v>
      </c>
      <c r="D23" s="79" t="s">
        <v>14</v>
      </c>
      <c r="E23" s="80"/>
      <c r="F23" s="81" t="s">
        <v>118</v>
      </c>
      <c r="G23" s="79">
        <v>267</v>
      </c>
      <c r="H23" s="82">
        <v>68100</v>
      </c>
      <c r="I23" s="83" t="s">
        <v>16</v>
      </c>
      <c r="J23" s="133"/>
      <c r="K23" s="122">
        <v>14587</v>
      </c>
      <c r="L23" s="106">
        <f t="shared" si="3"/>
        <v>89604</v>
      </c>
      <c r="M23" s="139" t="str">
        <f t="shared" si="4"/>
        <v>267 Séjours neige</v>
      </c>
      <c r="N23" s="139" t="str">
        <f t="shared" si="5"/>
        <v>68100  Amortissements</v>
      </c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/>
      <c r="AK23" s="63"/>
      <c r="AL23" s="63"/>
      <c r="AM23" s="10"/>
      <c r="AN23" s="10"/>
      <c r="AO23" s="10"/>
      <c r="AP23" s="10"/>
    </row>
    <row r="24" spans="1:42" x14ac:dyDescent="0.25">
      <c r="A24" s="26">
        <f t="shared" si="0"/>
        <v>16</v>
      </c>
      <c r="B24" s="84"/>
      <c r="C24" s="85">
        <v>42057</v>
      </c>
      <c r="D24" s="86" t="s">
        <v>14</v>
      </c>
      <c r="E24" s="87"/>
      <c r="F24" s="88" t="s">
        <v>119</v>
      </c>
      <c r="G24" s="86">
        <v>270</v>
      </c>
      <c r="H24" s="89">
        <v>61130</v>
      </c>
      <c r="I24" s="90" t="s">
        <v>16</v>
      </c>
      <c r="J24" s="134"/>
      <c r="K24" s="123">
        <v>424</v>
      </c>
      <c r="L24" s="106">
        <f t="shared" si="3"/>
        <v>90028</v>
      </c>
      <c r="M24" s="139" t="str">
        <f t="shared" si="4"/>
        <v>270 App de boissons</v>
      </c>
      <c r="N24" s="139" t="str">
        <f t="shared" si="5"/>
        <v>61130  Prestations sous traités, formation</v>
      </c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3"/>
      <c r="AK24" s="63"/>
      <c r="AL24" s="63"/>
      <c r="AM24" s="10"/>
      <c r="AN24" s="10"/>
      <c r="AO24" s="10"/>
      <c r="AP24" s="10"/>
    </row>
    <row r="25" spans="1:42" x14ac:dyDescent="0.25">
      <c r="A25" s="26">
        <f t="shared" si="0"/>
        <v>17</v>
      </c>
      <c r="B25" s="98"/>
      <c r="C25" s="99">
        <v>42057</v>
      </c>
      <c r="D25" s="100" t="s">
        <v>14</v>
      </c>
      <c r="E25" s="101"/>
      <c r="F25" s="102" t="s">
        <v>15</v>
      </c>
      <c r="G25" s="100">
        <v>281</v>
      </c>
      <c r="H25" s="103">
        <v>61130</v>
      </c>
      <c r="I25" s="104" t="s">
        <v>16</v>
      </c>
      <c r="J25" s="135"/>
      <c r="K25" s="124">
        <v>3875</v>
      </c>
      <c r="L25" s="106">
        <f t="shared" si="3"/>
        <v>93903</v>
      </c>
      <c r="M25" s="139" t="str">
        <f t="shared" si="4"/>
        <v>281 Prêts sociaux</v>
      </c>
      <c r="N25" s="139" t="str">
        <f t="shared" si="5"/>
        <v>61130  Prestations sous traités, formation</v>
      </c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  <c r="AB25" s="63"/>
      <c r="AC25" s="63"/>
      <c r="AD25" s="63"/>
      <c r="AE25" s="63"/>
      <c r="AF25" s="63"/>
      <c r="AG25" s="63"/>
      <c r="AH25" s="63"/>
      <c r="AI25" s="63"/>
      <c r="AJ25" s="63"/>
      <c r="AK25" s="63"/>
      <c r="AL25" s="63"/>
      <c r="AM25" s="10"/>
      <c r="AN25" s="10"/>
      <c r="AO25" s="10"/>
      <c r="AP25" s="10"/>
    </row>
    <row r="26" spans="1:42" x14ac:dyDescent="0.25">
      <c r="A26" s="26">
        <f t="shared" si="0"/>
        <v>18</v>
      </c>
      <c r="B26" s="98"/>
      <c r="C26" s="99">
        <v>42057</v>
      </c>
      <c r="D26" s="100" t="s">
        <v>14</v>
      </c>
      <c r="E26" s="101"/>
      <c r="F26" s="102" t="s">
        <v>15</v>
      </c>
      <c r="G26" s="100">
        <v>270</v>
      </c>
      <c r="H26" s="103">
        <v>60110</v>
      </c>
      <c r="I26" s="104" t="s">
        <v>16</v>
      </c>
      <c r="J26" s="135">
        <v>4456</v>
      </c>
      <c r="K26" s="124"/>
      <c r="L26" s="106">
        <f t="shared" si="3"/>
        <v>89447</v>
      </c>
      <c r="M26" s="139" t="str">
        <f t="shared" si="4"/>
        <v>270 App de boissons</v>
      </c>
      <c r="N26" s="139" t="str">
        <f t="shared" si="5"/>
        <v>60110  Achats collations</v>
      </c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10"/>
      <c r="AN26" s="10"/>
      <c r="AO26" s="10"/>
      <c r="AP26" s="10"/>
    </row>
    <row r="27" spans="1:42" x14ac:dyDescent="0.25">
      <c r="A27" s="26">
        <f t="shared" si="0"/>
        <v>19</v>
      </c>
      <c r="B27" s="98"/>
      <c r="C27" s="99">
        <v>42057</v>
      </c>
      <c r="D27" s="100" t="s">
        <v>14</v>
      </c>
      <c r="E27" s="101"/>
      <c r="F27" s="102" t="s">
        <v>15</v>
      </c>
      <c r="G27" s="100">
        <v>269</v>
      </c>
      <c r="H27" s="103">
        <v>60600</v>
      </c>
      <c r="I27" s="104" t="s">
        <v>16</v>
      </c>
      <c r="J27" s="135">
        <v>123</v>
      </c>
      <c r="K27" s="124"/>
      <c r="L27" s="106">
        <f t="shared" si="3"/>
        <v>89324</v>
      </c>
      <c r="M27" s="139" t="str">
        <f t="shared" si="4"/>
        <v xml:space="preserve">269 </v>
      </c>
      <c r="N27" s="139" t="str">
        <f t="shared" si="5"/>
        <v>60600  Fournitures de bureaux et petits matériel</v>
      </c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63"/>
      <c r="AH27" s="63"/>
      <c r="AI27" s="63"/>
      <c r="AJ27" s="63"/>
      <c r="AK27" s="63"/>
      <c r="AL27" s="63"/>
      <c r="AM27" s="10"/>
      <c r="AN27" s="10"/>
      <c r="AO27" s="10"/>
      <c r="AP27" s="10"/>
    </row>
    <row r="28" spans="1:42" x14ac:dyDescent="0.25">
      <c r="A28" s="26">
        <f t="shared" si="0"/>
        <v>20</v>
      </c>
      <c r="B28" s="98"/>
      <c r="C28" s="99">
        <v>42058</v>
      </c>
      <c r="D28" s="100" t="s">
        <v>14</v>
      </c>
      <c r="E28" s="101"/>
      <c r="F28" s="102" t="s">
        <v>15</v>
      </c>
      <c r="G28" s="100">
        <v>223</v>
      </c>
      <c r="H28" s="103">
        <v>60150</v>
      </c>
      <c r="I28" s="104" t="s">
        <v>16</v>
      </c>
      <c r="J28" s="135">
        <v>65</v>
      </c>
      <c r="K28" s="124"/>
      <c r="L28" s="106">
        <f t="shared" si="3"/>
        <v>89259</v>
      </c>
      <c r="M28" s="139" t="str">
        <f>G28&amp;" "&amp;(VLOOKUP(G28,Code_Analytique_ASC,2))</f>
        <v>223 Arbre de Noël</v>
      </c>
      <c r="N28" s="139" t="str">
        <f>H28&amp;" "&amp;(VLOOKUP(H28,N°_Comptes,2))</f>
        <v>60150  Achats bons cadeaux</v>
      </c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10"/>
      <c r="AN28" s="10"/>
      <c r="AO28" s="10"/>
      <c r="AP28" s="10"/>
    </row>
    <row r="29" spans="1:42" x14ac:dyDescent="0.25">
      <c r="A29" s="26">
        <f t="shared" si="0"/>
        <v>21</v>
      </c>
      <c r="B29" s="98"/>
      <c r="C29" s="99">
        <v>42058</v>
      </c>
      <c r="D29" s="100" t="s">
        <v>14</v>
      </c>
      <c r="E29" s="101"/>
      <c r="F29" s="102" t="s">
        <v>15</v>
      </c>
      <c r="G29" s="100">
        <v>224</v>
      </c>
      <c r="H29" s="103">
        <v>60400</v>
      </c>
      <c r="I29" s="104" t="s">
        <v>16</v>
      </c>
      <c r="J29" s="135">
        <v>121</v>
      </c>
      <c r="K29" s="124"/>
      <c r="L29" s="106">
        <f t="shared" si="3"/>
        <v>89138</v>
      </c>
      <c r="M29" s="139" t="str">
        <f>G29&amp;" "&amp;(VLOOKUP(G29,Code_Analytique_ASC,2))</f>
        <v>224 Fête de fin d'année</v>
      </c>
      <c r="N29" s="139" t="str">
        <f>H29&amp;" "&amp;(VLOOKUP(H29,N°_Comptes,2))</f>
        <v>60400  Achats de prestations de services</v>
      </c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3"/>
      <c r="AG29" s="63"/>
      <c r="AH29" s="63"/>
      <c r="AI29" s="63"/>
      <c r="AJ29" s="63"/>
      <c r="AK29" s="63"/>
      <c r="AL29" s="63"/>
      <c r="AM29" s="10"/>
      <c r="AN29" s="10"/>
      <c r="AO29" s="10"/>
      <c r="AP29" s="10"/>
    </row>
    <row r="30" spans="1:42" x14ac:dyDescent="0.25">
      <c r="A30" s="26">
        <f t="shared" si="0"/>
        <v>22</v>
      </c>
      <c r="B30" s="91"/>
      <c r="C30" s="92">
        <v>42067</v>
      </c>
      <c r="D30" s="93" t="s">
        <v>14</v>
      </c>
      <c r="E30" s="94"/>
      <c r="F30" s="95" t="s">
        <v>15</v>
      </c>
      <c r="G30" s="93">
        <v>220</v>
      </c>
      <c r="H30" s="96">
        <v>60100</v>
      </c>
      <c r="I30" s="97" t="s">
        <v>16</v>
      </c>
      <c r="J30" s="136">
        <v>7887</v>
      </c>
      <c r="K30" s="125"/>
      <c r="L30" s="106">
        <f t="shared" si="3"/>
        <v>81251</v>
      </c>
      <c r="M30" s="139" t="str">
        <f>G30&amp;" "&amp;(VLOOKUP(G30,Code_Analytique_ASC,2))</f>
        <v>220 Action et solidarité</v>
      </c>
      <c r="N30" s="139" t="str">
        <f>H30&amp;" "&amp;(VLOOKUP(H30,N°_Comptes,2))</f>
        <v>60100  Achats</v>
      </c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3"/>
      <c r="AG30" s="63"/>
      <c r="AH30" s="63"/>
      <c r="AI30" s="63"/>
      <c r="AJ30" s="63"/>
      <c r="AK30" s="63"/>
      <c r="AL30" s="63"/>
      <c r="AM30" s="10"/>
      <c r="AN30" s="10"/>
      <c r="AO30" s="10"/>
      <c r="AP30" s="10"/>
    </row>
    <row r="31" spans="1:42" x14ac:dyDescent="0.25">
      <c r="A31" s="26">
        <f t="shared" si="0"/>
        <v>23</v>
      </c>
      <c r="B31" s="34"/>
      <c r="C31" s="23">
        <v>42005</v>
      </c>
      <c r="D31" s="24" t="s">
        <v>121</v>
      </c>
      <c r="E31" s="25"/>
      <c r="F31" s="26" t="s">
        <v>15</v>
      </c>
      <c r="G31" s="24">
        <v>224</v>
      </c>
      <c r="H31" s="27">
        <v>60200</v>
      </c>
      <c r="I31" s="28" t="s">
        <v>16</v>
      </c>
      <c r="J31" s="111">
        <v>786</v>
      </c>
      <c r="K31" s="117"/>
      <c r="L31" s="106">
        <f t="shared" si="3"/>
        <v>80465</v>
      </c>
      <c r="M31" s="139" t="str">
        <f t="shared" ref="M31:M94" si="6">G31&amp;" "&amp;(VLOOKUP(G31,Code_Analytique_ASC,2))</f>
        <v>224 Fête de fin d'année</v>
      </c>
      <c r="N31" s="139" t="str">
        <f t="shared" ref="N31:N94" si="7">H31&amp;" "&amp;(VLOOKUP(H31,N°_Comptes,2))</f>
        <v>60200  Achats bons cadeaux</v>
      </c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</row>
    <row r="32" spans="1:42" x14ac:dyDescent="0.25">
      <c r="A32" s="26">
        <f t="shared" si="0"/>
        <v>24</v>
      </c>
      <c r="B32" s="34"/>
      <c r="C32" s="23">
        <v>42005</v>
      </c>
      <c r="D32" s="24" t="s">
        <v>14</v>
      </c>
      <c r="E32" s="25"/>
      <c r="F32" s="26" t="s">
        <v>120</v>
      </c>
      <c r="G32" s="24">
        <v>224</v>
      </c>
      <c r="H32" s="27">
        <v>60200</v>
      </c>
      <c r="I32" s="28" t="s">
        <v>16</v>
      </c>
      <c r="J32" s="111">
        <v>46</v>
      </c>
      <c r="K32" s="117"/>
      <c r="L32" s="106">
        <f t="shared" si="3"/>
        <v>80419</v>
      </c>
      <c r="M32" s="139" t="str">
        <f t="shared" si="6"/>
        <v>224 Fête de fin d'année</v>
      </c>
      <c r="N32" s="139" t="str">
        <f t="shared" si="7"/>
        <v>60200  Achats bons cadeaux</v>
      </c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</row>
    <row r="33" spans="1:38" x14ac:dyDescent="0.25">
      <c r="A33" s="26">
        <f t="shared" si="0"/>
        <v>25</v>
      </c>
      <c r="B33" s="35"/>
      <c r="C33" s="36">
        <v>42005</v>
      </c>
      <c r="D33" s="29" t="s">
        <v>122</v>
      </c>
      <c r="E33" s="30"/>
      <c r="F33" s="31" t="s">
        <v>15</v>
      </c>
      <c r="G33" s="29">
        <v>200</v>
      </c>
      <c r="H33" s="32">
        <v>60100</v>
      </c>
      <c r="I33" s="33" t="s">
        <v>16</v>
      </c>
      <c r="J33" s="112">
        <v>325</v>
      </c>
      <c r="K33" s="118"/>
      <c r="L33" s="106">
        <f t="shared" si="3"/>
        <v>80094</v>
      </c>
      <c r="M33" s="139" t="str">
        <f t="shared" si="6"/>
        <v>200 Dotation ASC</v>
      </c>
      <c r="N33" s="139" t="str">
        <f t="shared" si="7"/>
        <v>60100  Achats</v>
      </c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</row>
    <row r="34" spans="1:38" x14ac:dyDescent="0.25">
      <c r="A34" s="26">
        <f t="shared" si="0"/>
        <v>26</v>
      </c>
      <c r="B34" s="46"/>
      <c r="C34" s="47">
        <v>42005</v>
      </c>
      <c r="D34" s="48" t="s">
        <v>14</v>
      </c>
      <c r="E34" s="49"/>
      <c r="F34" s="45" t="s">
        <v>15</v>
      </c>
      <c r="G34" s="48">
        <v>200</v>
      </c>
      <c r="H34" s="50">
        <v>60200</v>
      </c>
      <c r="I34" s="51" t="s">
        <v>16</v>
      </c>
      <c r="J34" s="113">
        <v>786</v>
      </c>
      <c r="K34" s="119"/>
      <c r="L34" s="106">
        <f t="shared" si="3"/>
        <v>79308</v>
      </c>
      <c r="M34" s="139" t="str">
        <f t="shared" si="6"/>
        <v>200 Dotation ASC</v>
      </c>
      <c r="N34" s="139" t="str">
        <f t="shared" si="7"/>
        <v>60200  Achats bons cadeaux</v>
      </c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</row>
    <row r="35" spans="1:38" x14ac:dyDescent="0.25">
      <c r="A35" s="26">
        <f t="shared" si="0"/>
        <v>27</v>
      </c>
      <c r="B35" s="46"/>
      <c r="C35" s="47">
        <v>42005</v>
      </c>
      <c r="D35" s="48" t="s">
        <v>14</v>
      </c>
      <c r="E35" s="49"/>
      <c r="F35" s="45" t="s">
        <v>15</v>
      </c>
      <c r="G35" s="48">
        <v>200</v>
      </c>
      <c r="H35" s="50">
        <v>60100</v>
      </c>
      <c r="I35" s="51" t="s">
        <v>16</v>
      </c>
      <c r="J35" s="113"/>
      <c r="K35" s="119">
        <v>5789</v>
      </c>
      <c r="L35" s="106">
        <f t="shared" si="3"/>
        <v>85097</v>
      </c>
      <c r="M35" s="139" t="str">
        <f t="shared" si="6"/>
        <v>200 Dotation ASC</v>
      </c>
      <c r="N35" s="139" t="str">
        <f t="shared" si="7"/>
        <v>60100  Achats</v>
      </c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</row>
    <row r="36" spans="1:38" x14ac:dyDescent="0.25">
      <c r="A36" s="26">
        <f t="shared" si="0"/>
        <v>28</v>
      </c>
      <c r="B36" s="46"/>
      <c r="C36" s="47">
        <v>42005</v>
      </c>
      <c r="D36" s="48" t="s">
        <v>14</v>
      </c>
      <c r="E36" s="49"/>
      <c r="F36" s="45" t="s">
        <v>15</v>
      </c>
      <c r="G36" s="48">
        <v>200</v>
      </c>
      <c r="H36" s="50">
        <v>60130</v>
      </c>
      <c r="I36" s="51" t="s">
        <v>16</v>
      </c>
      <c r="J36" s="113">
        <v>1111</v>
      </c>
      <c r="K36" s="119"/>
      <c r="L36" s="106">
        <f t="shared" si="3"/>
        <v>83986</v>
      </c>
      <c r="M36" s="139" t="str">
        <f t="shared" si="6"/>
        <v>200 Dotation ASC</v>
      </c>
      <c r="N36" s="139" t="str">
        <f t="shared" si="7"/>
        <v>60130  Achats restauration, collations</v>
      </c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</row>
    <row r="37" spans="1:38" x14ac:dyDescent="0.25">
      <c r="A37" s="26">
        <f t="shared" si="0"/>
        <v>29</v>
      </c>
      <c r="B37" s="53"/>
      <c r="C37" s="54">
        <v>42005</v>
      </c>
      <c r="D37" s="55" t="s">
        <v>14</v>
      </c>
      <c r="E37" s="56"/>
      <c r="F37" s="52" t="s">
        <v>15</v>
      </c>
      <c r="G37" s="55">
        <v>210</v>
      </c>
      <c r="H37" s="57">
        <v>60130</v>
      </c>
      <c r="I37" s="58" t="s">
        <v>16</v>
      </c>
      <c r="J37" s="131"/>
      <c r="K37" s="120">
        <v>5455</v>
      </c>
      <c r="L37" s="106">
        <f t="shared" si="3"/>
        <v>89441</v>
      </c>
      <c r="M37" s="139" t="str">
        <f t="shared" si="6"/>
        <v>210 Charges communes</v>
      </c>
      <c r="N37" s="139" t="str">
        <f t="shared" si="7"/>
        <v>60130  Achats restauration, collations</v>
      </c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</row>
    <row r="38" spans="1:38" x14ac:dyDescent="0.25">
      <c r="A38" s="26">
        <f t="shared" si="0"/>
        <v>30</v>
      </c>
      <c r="B38" s="53"/>
      <c r="C38" s="54">
        <v>42006</v>
      </c>
      <c r="D38" s="55" t="s">
        <v>14</v>
      </c>
      <c r="E38" s="56"/>
      <c r="F38" s="52" t="s">
        <v>15</v>
      </c>
      <c r="G38" s="55">
        <v>243</v>
      </c>
      <c r="H38" s="57">
        <v>60400</v>
      </c>
      <c r="I38" s="58" t="s">
        <v>16</v>
      </c>
      <c r="J38" s="131">
        <v>11254</v>
      </c>
      <c r="K38" s="120"/>
      <c r="L38" s="106">
        <f t="shared" si="3"/>
        <v>78187</v>
      </c>
      <c r="M38" s="139" t="str">
        <f t="shared" si="6"/>
        <v>243 ASCTUB</v>
      </c>
      <c r="N38" s="139" t="str">
        <f t="shared" si="7"/>
        <v>60400  Achats de prestations de services</v>
      </c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</row>
    <row r="39" spans="1:38" x14ac:dyDescent="0.25">
      <c r="A39" s="26">
        <f t="shared" si="0"/>
        <v>31</v>
      </c>
      <c r="B39" s="53"/>
      <c r="C39" s="54">
        <v>42018</v>
      </c>
      <c r="D39" s="55" t="s">
        <v>14</v>
      </c>
      <c r="E39" s="56"/>
      <c r="F39" s="52" t="s">
        <v>15</v>
      </c>
      <c r="G39" s="55">
        <v>225</v>
      </c>
      <c r="H39" s="57">
        <v>61100</v>
      </c>
      <c r="I39" s="58" t="s">
        <v>16</v>
      </c>
      <c r="J39" s="131">
        <v>3456</v>
      </c>
      <c r="K39" s="120"/>
      <c r="L39" s="106">
        <f t="shared" si="3"/>
        <v>74731</v>
      </c>
      <c r="M39" s="139" t="str">
        <f t="shared" si="6"/>
        <v>225 Fête du 1er mai</v>
      </c>
      <c r="N39" s="139" t="str">
        <f t="shared" si="7"/>
        <v>61100  Travaux sous traités</v>
      </c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</row>
    <row r="40" spans="1:38" x14ac:dyDescent="0.25">
      <c r="A40" s="26">
        <f t="shared" si="0"/>
        <v>32</v>
      </c>
      <c r="B40" s="53"/>
      <c r="C40" s="71">
        <v>42018</v>
      </c>
      <c r="D40" s="72" t="s">
        <v>14</v>
      </c>
      <c r="E40" s="73"/>
      <c r="F40" s="74" t="s">
        <v>15</v>
      </c>
      <c r="G40" s="72">
        <v>225</v>
      </c>
      <c r="H40" s="75">
        <v>60410</v>
      </c>
      <c r="I40" s="76" t="s">
        <v>16</v>
      </c>
      <c r="J40" s="132"/>
      <c r="K40" s="121">
        <v>6543</v>
      </c>
      <c r="L40" s="106">
        <f t="shared" si="3"/>
        <v>81274</v>
      </c>
      <c r="M40" s="139" t="str">
        <f t="shared" si="6"/>
        <v>225 Fête du 1er mai</v>
      </c>
      <c r="N40" s="139" t="str">
        <f t="shared" si="7"/>
        <v>60410  Achats de billeteries</v>
      </c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</row>
    <row r="41" spans="1:38" x14ac:dyDescent="0.25">
      <c r="A41" s="26">
        <f t="shared" si="0"/>
        <v>33</v>
      </c>
      <c r="B41" s="77"/>
      <c r="C41" s="78">
        <v>42018</v>
      </c>
      <c r="D41" s="79" t="s">
        <v>14</v>
      </c>
      <c r="E41" s="80"/>
      <c r="F41" s="81" t="s">
        <v>15</v>
      </c>
      <c r="G41" s="79">
        <v>221</v>
      </c>
      <c r="H41" s="82">
        <v>60410</v>
      </c>
      <c r="I41" s="83" t="s">
        <v>16</v>
      </c>
      <c r="J41" s="133"/>
      <c r="K41" s="122">
        <v>777</v>
      </c>
      <c r="L41" s="106">
        <f t="shared" si="3"/>
        <v>82051</v>
      </c>
      <c r="M41" s="139" t="str">
        <f t="shared" si="6"/>
        <v>221 Retraite</v>
      </c>
      <c r="N41" s="139" t="str">
        <f t="shared" si="7"/>
        <v>60410  Achats de billeteries</v>
      </c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</row>
    <row r="42" spans="1:38" x14ac:dyDescent="0.25">
      <c r="A42" s="26">
        <f t="shared" si="0"/>
        <v>34</v>
      </c>
      <c r="B42" s="77"/>
      <c r="C42" s="78">
        <v>42057</v>
      </c>
      <c r="D42" s="79" t="s">
        <v>14</v>
      </c>
      <c r="E42" s="80"/>
      <c r="F42" s="81" t="s">
        <v>15</v>
      </c>
      <c r="G42" s="79">
        <v>252</v>
      </c>
      <c r="H42" s="82">
        <v>61100</v>
      </c>
      <c r="I42" s="83" t="s">
        <v>16</v>
      </c>
      <c r="J42" s="133">
        <v>789</v>
      </c>
      <c r="K42" s="122"/>
      <c r="L42" s="106">
        <f t="shared" si="3"/>
        <v>81262</v>
      </c>
      <c r="M42" s="139" t="str">
        <f t="shared" si="6"/>
        <v>252 Evenements spéciaux</v>
      </c>
      <c r="N42" s="139" t="str">
        <f t="shared" si="7"/>
        <v>61100  Travaux sous traités</v>
      </c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</row>
    <row r="43" spans="1:38" x14ac:dyDescent="0.25">
      <c r="A43" s="26">
        <f t="shared" si="0"/>
        <v>35</v>
      </c>
      <c r="B43" s="77"/>
      <c r="C43" s="78">
        <v>42057</v>
      </c>
      <c r="D43" s="79" t="s">
        <v>124</v>
      </c>
      <c r="E43" s="80"/>
      <c r="F43" s="81" t="s">
        <v>15</v>
      </c>
      <c r="G43" s="79">
        <v>268</v>
      </c>
      <c r="H43" s="82">
        <v>68200</v>
      </c>
      <c r="I43" s="83" t="s">
        <v>16</v>
      </c>
      <c r="J43" s="133">
        <v>4123</v>
      </c>
      <c r="K43" s="122"/>
      <c r="L43" s="106">
        <f t="shared" si="3"/>
        <v>77139</v>
      </c>
      <c r="M43" s="139" t="str">
        <f t="shared" si="6"/>
        <v>268 Séjours étrangers</v>
      </c>
      <c r="N43" s="139" t="str">
        <f t="shared" si="7"/>
        <v>68200  Provisions</v>
      </c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</row>
    <row r="44" spans="1:38" x14ac:dyDescent="0.25">
      <c r="A44" s="26">
        <f t="shared" si="0"/>
        <v>36</v>
      </c>
      <c r="B44" s="77"/>
      <c r="C44" s="78">
        <v>42057</v>
      </c>
      <c r="D44" s="79" t="s">
        <v>14</v>
      </c>
      <c r="E44" s="80"/>
      <c r="F44" s="81" t="s">
        <v>15</v>
      </c>
      <c r="G44" s="79">
        <v>267</v>
      </c>
      <c r="H44" s="82">
        <v>68100</v>
      </c>
      <c r="I44" s="83" t="s">
        <v>16</v>
      </c>
      <c r="J44" s="133"/>
      <c r="K44" s="122">
        <v>1587</v>
      </c>
      <c r="L44" s="106">
        <f t="shared" si="3"/>
        <v>78726</v>
      </c>
      <c r="M44" s="139" t="str">
        <f t="shared" si="6"/>
        <v>267 Séjours neige</v>
      </c>
      <c r="N44" s="139" t="str">
        <f t="shared" si="7"/>
        <v>68100  Amortissements</v>
      </c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</row>
    <row r="45" spans="1:38" x14ac:dyDescent="0.25">
      <c r="A45" s="26">
        <f t="shared" si="0"/>
        <v>37</v>
      </c>
      <c r="B45" s="84"/>
      <c r="C45" s="85">
        <v>42057</v>
      </c>
      <c r="D45" s="86" t="s">
        <v>14</v>
      </c>
      <c r="E45" s="87"/>
      <c r="F45" s="88" t="s">
        <v>15</v>
      </c>
      <c r="G45" s="86">
        <v>270</v>
      </c>
      <c r="H45" s="89">
        <v>61130</v>
      </c>
      <c r="I45" s="90" t="s">
        <v>16</v>
      </c>
      <c r="J45" s="134"/>
      <c r="K45" s="123">
        <v>424</v>
      </c>
      <c r="L45" s="106">
        <f t="shared" si="3"/>
        <v>79150</v>
      </c>
      <c r="M45" s="139" t="str">
        <f t="shared" si="6"/>
        <v>270 App de boissons</v>
      </c>
      <c r="N45" s="139" t="str">
        <f t="shared" si="7"/>
        <v>61130  Prestations sous traités, formation</v>
      </c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</row>
    <row r="46" spans="1:38" x14ac:dyDescent="0.25">
      <c r="A46" s="26">
        <f t="shared" si="0"/>
        <v>38</v>
      </c>
      <c r="B46" s="98"/>
      <c r="C46" s="99">
        <v>42057</v>
      </c>
      <c r="D46" s="100" t="s">
        <v>14</v>
      </c>
      <c r="E46" s="101"/>
      <c r="F46" s="102" t="s">
        <v>15</v>
      </c>
      <c r="G46" s="100">
        <v>281</v>
      </c>
      <c r="H46" s="103">
        <v>61130</v>
      </c>
      <c r="I46" s="104" t="s">
        <v>16</v>
      </c>
      <c r="J46" s="135"/>
      <c r="K46" s="124">
        <v>3875</v>
      </c>
      <c r="L46" s="106">
        <f t="shared" si="3"/>
        <v>83025</v>
      </c>
      <c r="M46" s="139" t="str">
        <f t="shared" si="6"/>
        <v>281 Prêts sociaux</v>
      </c>
      <c r="N46" s="139" t="str">
        <f t="shared" si="7"/>
        <v>61130  Prestations sous traités, formation</v>
      </c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</row>
    <row r="47" spans="1:38" x14ac:dyDescent="0.25">
      <c r="A47" s="26">
        <f t="shared" si="0"/>
        <v>39</v>
      </c>
      <c r="B47" s="98"/>
      <c r="C47" s="99">
        <v>42057</v>
      </c>
      <c r="D47" s="100" t="s">
        <v>14</v>
      </c>
      <c r="E47" s="101"/>
      <c r="F47" s="102" t="s">
        <v>15</v>
      </c>
      <c r="G47" s="100">
        <v>270</v>
      </c>
      <c r="H47" s="103">
        <v>60110</v>
      </c>
      <c r="I47" s="104" t="s">
        <v>16</v>
      </c>
      <c r="J47" s="135">
        <v>7421</v>
      </c>
      <c r="K47" s="124"/>
      <c r="L47" s="106">
        <f t="shared" si="3"/>
        <v>75604</v>
      </c>
      <c r="M47" s="139" t="str">
        <f t="shared" si="6"/>
        <v>270 App de boissons</v>
      </c>
      <c r="N47" s="139" t="str">
        <f t="shared" si="7"/>
        <v>60110  Achats collations</v>
      </c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</row>
    <row r="48" spans="1:38" x14ac:dyDescent="0.25">
      <c r="A48" s="26">
        <f t="shared" si="0"/>
        <v>40</v>
      </c>
      <c r="B48" s="98"/>
      <c r="C48" s="99">
        <v>42057</v>
      </c>
      <c r="D48" s="100" t="s">
        <v>14</v>
      </c>
      <c r="E48" s="101"/>
      <c r="F48" s="102" t="s">
        <v>15</v>
      </c>
      <c r="G48" s="100">
        <v>269</v>
      </c>
      <c r="H48" s="103">
        <v>60600</v>
      </c>
      <c r="I48" s="104" t="s">
        <v>16</v>
      </c>
      <c r="J48" s="135">
        <v>236</v>
      </c>
      <c r="K48" s="124"/>
      <c r="L48" s="106">
        <f t="shared" si="3"/>
        <v>75368</v>
      </c>
      <c r="M48" s="139" t="str">
        <f t="shared" si="6"/>
        <v xml:space="preserve">269 </v>
      </c>
      <c r="N48" s="139" t="str">
        <f t="shared" si="7"/>
        <v>60600  Fournitures de bureaux et petits matériel</v>
      </c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</row>
    <row r="49" spans="1:38" x14ac:dyDescent="0.25">
      <c r="A49" s="26">
        <f t="shared" si="0"/>
        <v>41</v>
      </c>
      <c r="B49" s="98"/>
      <c r="C49" s="99">
        <v>42058</v>
      </c>
      <c r="D49" s="100" t="s">
        <v>14</v>
      </c>
      <c r="E49" s="101"/>
      <c r="F49" s="102" t="s">
        <v>15</v>
      </c>
      <c r="G49" s="100">
        <v>223</v>
      </c>
      <c r="H49" s="103">
        <v>60150</v>
      </c>
      <c r="I49" s="104" t="s">
        <v>16</v>
      </c>
      <c r="J49" s="135">
        <v>65</v>
      </c>
      <c r="K49" s="124"/>
      <c r="L49" s="106">
        <f t="shared" si="3"/>
        <v>75303</v>
      </c>
      <c r="M49" s="139" t="str">
        <f t="shared" si="6"/>
        <v>223 Arbre de Noël</v>
      </c>
      <c r="N49" s="139" t="str">
        <f t="shared" si="7"/>
        <v>60150  Achats bons cadeaux</v>
      </c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</row>
    <row r="50" spans="1:38" x14ac:dyDescent="0.25">
      <c r="A50" s="26">
        <f t="shared" si="0"/>
        <v>42</v>
      </c>
      <c r="B50" s="98"/>
      <c r="C50" s="99">
        <v>42058</v>
      </c>
      <c r="D50" s="100" t="s">
        <v>14</v>
      </c>
      <c r="E50" s="101"/>
      <c r="F50" s="102" t="s">
        <v>15</v>
      </c>
      <c r="G50" s="100">
        <v>224</v>
      </c>
      <c r="H50" s="103">
        <v>60400</v>
      </c>
      <c r="I50" s="104" t="s">
        <v>16</v>
      </c>
      <c r="J50" s="135">
        <v>121</v>
      </c>
      <c r="K50" s="124"/>
      <c r="L50" s="106">
        <f t="shared" si="3"/>
        <v>75182</v>
      </c>
      <c r="M50" s="139" t="str">
        <f t="shared" si="6"/>
        <v>224 Fête de fin d'année</v>
      </c>
      <c r="N50" s="139" t="str">
        <f t="shared" si="7"/>
        <v>60400  Achats de prestations de services</v>
      </c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</row>
    <row r="51" spans="1:38" x14ac:dyDescent="0.25">
      <c r="A51" s="26">
        <f t="shared" si="0"/>
        <v>43</v>
      </c>
      <c r="B51" s="91"/>
      <c r="C51" s="92">
        <v>42067</v>
      </c>
      <c r="D51" s="93" t="s">
        <v>14</v>
      </c>
      <c r="E51" s="94"/>
      <c r="F51" s="95" t="s">
        <v>15</v>
      </c>
      <c r="G51" s="93">
        <v>220</v>
      </c>
      <c r="H51" s="96">
        <v>60100</v>
      </c>
      <c r="I51" s="97" t="s">
        <v>16</v>
      </c>
      <c r="J51" s="136">
        <v>7887</v>
      </c>
      <c r="K51" s="125"/>
      <c r="L51" s="106">
        <f t="shared" si="3"/>
        <v>67295</v>
      </c>
      <c r="M51" s="139" t="str">
        <f t="shared" si="6"/>
        <v>220 Action et solidarité</v>
      </c>
      <c r="N51" s="139" t="str">
        <f t="shared" si="7"/>
        <v>60100  Achats</v>
      </c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</row>
    <row r="52" spans="1:38" x14ac:dyDescent="0.25">
      <c r="A52" s="20"/>
      <c r="B52" s="65"/>
      <c r="C52" s="66"/>
      <c r="D52" s="67"/>
      <c r="E52" s="68"/>
      <c r="F52" s="20"/>
      <c r="G52" s="67"/>
      <c r="H52" s="69"/>
      <c r="I52" s="70"/>
      <c r="J52" s="137"/>
      <c r="K52" s="126"/>
      <c r="L52" s="107"/>
      <c r="M52" s="139" t="e">
        <f t="shared" si="6"/>
        <v>#N/A</v>
      </c>
      <c r="N52" s="139" t="e">
        <f t="shared" si="7"/>
        <v>#N/A</v>
      </c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</row>
    <row r="53" spans="1:38" x14ac:dyDescent="0.25">
      <c r="A53" s="20"/>
      <c r="B53" s="65"/>
      <c r="C53" s="66"/>
      <c r="D53" s="67"/>
      <c r="E53" s="68"/>
      <c r="F53" s="20"/>
      <c r="G53" s="67"/>
      <c r="H53" s="69"/>
      <c r="I53" s="70"/>
      <c r="J53" s="137"/>
      <c r="K53" s="126"/>
      <c r="L53" s="107"/>
      <c r="M53" s="139" t="e">
        <f t="shared" si="6"/>
        <v>#N/A</v>
      </c>
      <c r="N53" s="139" t="e">
        <f t="shared" si="7"/>
        <v>#N/A</v>
      </c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</row>
    <row r="54" spans="1:38" x14ac:dyDescent="0.25">
      <c r="A54" s="20"/>
      <c r="B54" s="65"/>
      <c r="C54" s="66"/>
      <c r="D54" s="67"/>
      <c r="E54" s="68"/>
      <c r="F54" s="20"/>
      <c r="G54" s="67"/>
      <c r="H54" s="69"/>
      <c r="I54" s="70"/>
      <c r="J54" s="137"/>
      <c r="K54" s="126"/>
      <c r="L54" s="107"/>
      <c r="M54" s="139" t="e">
        <f t="shared" si="6"/>
        <v>#N/A</v>
      </c>
      <c r="N54" s="139" t="e">
        <f t="shared" si="7"/>
        <v>#N/A</v>
      </c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</row>
    <row r="55" spans="1:38" x14ac:dyDescent="0.25">
      <c r="A55" s="20"/>
      <c r="B55" s="65"/>
      <c r="C55" s="66"/>
      <c r="D55" s="67"/>
      <c r="E55" s="68"/>
      <c r="F55" s="20"/>
      <c r="G55" s="67"/>
      <c r="H55" s="69"/>
      <c r="I55" s="70"/>
      <c r="J55" s="137"/>
      <c r="K55" s="126"/>
      <c r="L55" s="107"/>
      <c r="M55" s="139" t="e">
        <f t="shared" si="6"/>
        <v>#N/A</v>
      </c>
      <c r="N55" s="139" t="e">
        <f t="shared" si="7"/>
        <v>#N/A</v>
      </c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</row>
    <row r="56" spans="1:38" x14ac:dyDescent="0.25">
      <c r="A56" s="20"/>
      <c r="B56" s="65"/>
      <c r="C56" s="66"/>
      <c r="D56" s="67"/>
      <c r="E56" s="68"/>
      <c r="F56" s="20"/>
      <c r="G56" s="67"/>
      <c r="H56" s="69"/>
      <c r="I56" s="70"/>
      <c r="J56" s="137"/>
      <c r="K56" s="126"/>
      <c r="L56" s="107"/>
      <c r="M56" s="139" t="e">
        <f t="shared" si="6"/>
        <v>#N/A</v>
      </c>
      <c r="N56" s="139" t="e">
        <f t="shared" si="7"/>
        <v>#N/A</v>
      </c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</row>
    <row r="57" spans="1:38" x14ac:dyDescent="0.25">
      <c r="A57" s="20"/>
      <c r="B57" s="65"/>
      <c r="C57" s="66"/>
      <c r="D57" s="67"/>
      <c r="E57" s="68"/>
      <c r="F57" s="20"/>
      <c r="G57" s="67"/>
      <c r="H57" s="69"/>
      <c r="I57" s="70"/>
      <c r="J57" s="137"/>
      <c r="K57" s="126"/>
      <c r="L57" s="107"/>
      <c r="M57" s="139" t="e">
        <f t="shared" si="6"/>
        <v>#N/A</v>
      </c>
      <c r="N57" s="139" t="e">
        <f t="shared" si="7"/>
        <v>#N/A</v>
      </c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</row>
    <row r="58" spans="1:38" x14ac:dyDescent="0.25">
      <c r="A58" s="63"/>
      <c r="B58" s="59"/>
      <c r="C58" s="60"/>
      <c r="D58" s="61"/>
      <c r="E58" s="62"/>
      <c r="F58" s="63"/>
      <c r="G58" s="61"/>
      <c r="H58" s="44"/>
      <c r="I58" s="64"/>
      <c r="J58" s="138"/>
      <c r="K58" s="127"/>
      <c r="L58" s="107"/>
      <c r="M58" s="139" t="e">
        <f t="shared" si="6"/>
        <v>#N/A</v>
      </c>
      <c r="N58" s="139" t="e">
        <f t="shared" si="7"/>
        <v>#N/A</v>
      </c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</row>
    <row r="59" spans="1:38" x14ac:dyDescent="0.25">
      <c r="A59" s="20"/>
      <c r="B59" s="65"/>
      <c r="C59" s="66"/>
      <c r="D59" s="67"/>
      <c r="E59" s="68"/>
      <c r="F59" s="20"/>
      <c r="G59" s="67"/>
      <c r="H59" s="69"/>
      <c r="I59" s="70"/>
      <c r="J59" s="137"/>
      <c r="K59" s="126"/>
      <c r="L59" s="107"/>
      <c r="M59" s="139" t="e">
        <f t="shared" si="6"/>
        <v>#N/A</v>
      </c>
      <c r="N59" s="139" t="e">
        <f t="shared" si="7"/>
        <v>#N/A</v>
      </c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</row>
    <row r="60" spans="1:38" x14ac:dyDescent="0.25">
      <c r="A60" s="20"/>
      <c r="B60" s="65"/>
      <c r="C60" s="66"/>
      <c r="D60" s="67"/>
      <c r="E60" s="68"/>
      <c r="F60" s="20"/>
      <c r="G60" s="67"/>
      <c r="H60" s="69"/>
      <c r="I60" s="70"/>
      <c r="J60" s="137"/>
      <c r="K60" s="126"/>
      <c r="L60" s="107"/>
      <c r="M60" s="139" t="e">
        <f t="shared" si="6"/>
        <v>#N/A</v>
      </c>
      <c r="N60" s="139" t="e">
        <f t="shared" si="7"/>
        <v>#N/A</v>
      </c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</row>
    <row r="61" spans="1:38" x14ac:dyDescent="0.25">
      <c r="A61" s="20"/>
      <c r="B61" s="65"/>
      <c r="C61" s="66"/>
      <c r="D61" s="67"/>
      <c r="E61" s="68"/>
      <c r="F61" s="20"/>
      <c r="G61" s="67"/>
      <c r="H61" s="69"/>
      <c r="I61" s="70"/>
      <c r="J61" s="137"/>
      <c r="K61" s="126"/>
      <c r="L61" s="107"/>
      <c r="M61" s="139" t="e">
        <f t="shared" si="6"/>
        <v>#N/A</v>
      </c>
      <c r="N61" s="139" t="e">
        <f t="shared" si="7"/>
        <v>#N/A</v>
      </c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</row>
    <row r="62" spans="1:38" x14ac:dyDescent="0.25">
      <c r="A62" s="20"/>
      <c r="B62" s="65"/>
      <c r="C62" s="66"/>
      <c r="D62" s="67"/>
      <c r="E62" s="68"/>
      <c r="F62" s="20"/>
      <c r="G62" s="67"/>
      <c r="H62" s="69"/>
      <c r="I62" s="70"/>
      <c r="J62" s="137"/>
      <c r="K62" s="126"/>
      <c r="L62" s="107"/>
      <c r="M62" s="139" t="e">
        <f t="shared" si="6"/>
        <v>#N/A</v>
      </c>
      <c r="N62" s="139" t="e">
        <f t="shared" si="7"/>
        <v>#N/A</v>
      </c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</row>
    <row r="63" spans="1:38" x14ac:dyDescent="0.25">
      <c r="A63" s="20"/>
      <c r="B63" s="65"/>
      <c r="C63" s="66"/>
      <c r="D63" s="67"/>
      <c r="E63" s="68"/>
      <c r="F63" s="20"/>
      <c r="G63" s="67"/>
      <c r="H63" s="69"/>
      <c r="I63" s="70"/>
      <c r="J63" s="137"/>
      <c r="K63" s="126"/>
      <c r="L63" s="107"/>
      <c r="M63" s="139" t="e">
        <f t="shared" si="6"/>
        <v>#N/A</v>
      </c>
      <c r="N63" s="139" t="e">
        <f t="shared" si="7"/>
        <v>#N/A</v>
      </c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</row>
    <row r="64" spans="1:38" x14ac:dyDescent="0.25">
      <c r="A64" s="20"/>
      <c r="B64" s="65"/>
      <c r="C64" s="66"/>
      <c r="D64" s="67"/>
      <c r="E64" s="68"/>
      <c r="F64" s="20"/>
      <c r="G64" s="67"/>
      <c r="H64" s="69"/>
      <c r="I64" s="70"/>
      <c r="J64" s="137"/>
      <c r="K64" s="126"/>
      <c r="L64" s="107"/>
      <c r="M64" s="139" t="e">
        <f t="shared" si="6"/>
        <v>#N/A</v>
      </c>
      <c r="N64" s="139" t="e">
        <f t="shared" si="7"/>
        <v>#N/A</v>
      </c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</row>
    <row r="65" spans="1:38" x14ac:dyDescent="0.25">
      <c r="A65" s="20"/>
      <c r="B65" s="65"/>
      <c r="C65" s="66"/>
      <c r="D65" s="67"/>
      <c r="E65" s="68"/>
      <c r="F65" s="20"/>
      <c r="G65" s="67"/>
      <c r="H65" s="69"/>
      <c r="I65" s="70"/>
      <c r="J65" s="137"/>
      <c r="K65" s="126"/>
      <c r="L65" s="107"/>
      <c r="M65" s="139" t="e">
        <f t="shared" si="6"/>
        <v>#N/A</v>
      </c>
      <c r="N65" s="139" t="e">
        <f t="shared" si="7"/>
        <v>#N/A</v>
      </c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</row>
    <row r="66" spans="1:38" x14ac:dyDescent="0.25">
      <c r="A66" s="20"/>
      <c r="B66" s="65"/>
      <c r="C66" s="66"/>
      <c r="D66" s="67"/>
      <c r="E66" s="68"/>
      <c r="F66" s="20"/>
      <c r="G66" s="67"/>
      <c r="H66" s="69"/>
      <c r="I66" s="70"/>
      <c r="J66" s="137"/>
      <c r="K66" s="126"/>
      <c r="L66" s="107"/>
      <c r="M66" s="139" t="e">
        <f t="shared" si="6"/>
        <v>#N/A</v>
      </c>
      <c r="N66" s="139" t="e">
        <f t="shared" si="7"/>
        <v>#N/A</v>
      </c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</row>
    <row r="67" spans="1:38" x14ac:dyDescent="0.25">
      <c r="A67" s="20"/>
      <c r="B67" s="65"/>
      <c r="C67" s="66"/>
      <c r="D67" s="67"/>
      <c r="E67" s="68"/>
      <c r="F67" s="20"/>
      <c r="G67" s="67"/>
      <c r="H67" s="69"/>
      <c r="I67" s="70"/>
      <c r="J67" s="137"/>
      <c r="K67" s="126"/>
      <c r="L67" s="107"/>
      <c r="M67" s="139" t="e">
        <f t="shared" si="6"/>
        <v>#N/A</v>
      </c>
      <c r="N67" s="139" t="e">
        <f t="shared" si="7"/>
        <v>#N/A</v>
      </c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</row>
    <row r="68" spans="1:38" x14ac:dyDescent="0.25">
      <c r="A68" s="20"/>
      <c r="B68" s="65"/>
      <c r="C68" s="66"/>
      <c r="D68" s="67"/>
      <c r="E68" s="68"/>
      <c r="F68" s="20"/>
      <c r="G68" s="67"/>
      <c r="H68" s="69"/>
      <c r="I68" s="70"/>
      <c r="J68" s="137"/>
      <c r="K68" s="126"/>
      <c r="L68" s="107"/>
      <c r="M68" s="139" t="e">
        <f t="shared" si="6"/>
        <v>#N/A</v>
      </c>
      <c r="N68" s="139" t="e">
        <f t="shared" si="7"/>
        <v>#N/A</v>
      </c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</row>
    <row r="69" spans="1:38" x14ac:dyDescent="0.25">
      <c r="A69" s="20"/>
      <c r="B69" s="65"/>
      <c r="C69" s="66"/>
      <c r="D69" s="67"/>
      <c r="E69" s="68"/>
      <c r="F69" s="20"/>
      <c r="G69" s="67"/>
      <c r="H69" s="69"/>
      <c r="I69" s="70"/>
      <c r="J69" s="137"/>
      <c r="K69" s="126"/>
      <c r="L69" s="107"/>
      <c r="M69" s="139" t="e">
        <f t="shared" si="6"/>
        <v>#N/A</v>
      </c>
      <c r="N69" s="139" t="e">
        <f t="shared" si="7"/>
        <v>#N/A</v>
      </c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</row>
    <row r="70" spans="1:38" x14ac:dyDescent="0.25">
      <c r="A70" s="20"/>
      <c r="B70" s="65"/>
      <c r="C70" s="66"/>
      <c r="D70" s="67"/>
      <c r="E70" s="68"/>
      <c r="F70" s="20"/>
      <c r="G70" s="67"/>
      <c r="H70" s="69"/>
      <c r="I70" s="70"/>
      <c r="J70" s="137"/>
      <c r="K70" s="126"/>
      <c r="L70" s="107"/>
      <c r="M70" s="139" t="e">
        <f t="shared" si="6"/>
        <v>#N/A</v>
      </c>
      <c r="N70" s="139" t="e">
        <f t="shared" si="7"/>
        <v>#N/A</v>
      </c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</row>
    <row r="71" spans="1:38" x14ac:dyDescent="0.25">
      <c r="A71" s="20"/>
      <c r="B71" s="65"/>
      <c r="C71" s="66"/>
      <c r="D71" s="67"/>
      <c r="E71" s="68"/>
      <c r="F71" s="20"/>
      <c r="G71" s="67"/>
      <c r="H71" s="69"/>
      <c r="I71" s="70"/>
      <c r="J71" s="137"/>
      <c r="K71" s="126"/>
      <c r="L71" s="107"/>
      <c r="M71" s="139" t="e">
        <f t="shared" si="6"/>
        <v>#N/A</v>
      </c>
      <c r="N71" s="139" t="e">
        <f t="shared" si="7"/>
        <v>#N/A</v>
      </c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</row>
    <row r="72" spans="1:38" x14ac:dyDescent="0.25">
      <c r="A72" s="20"/>
      <c r="B72" s="65"/>
      <c r="C72" s="66"/>
      <c r="D72" s="67"/>
      <c r="E72" s="68"/>
      <c r="F72" s="20"/>
      <c r="G72" s="67"/>
      <c r="H72" s="69"/>
      <c r="I72" s="70"/>
      <c r="J72" s="137"/>
      <c r="K72" s="126"/>
      <c r="L72" s="107"/>
      <c r="M72" s="139" t="e">
        <f t="shared" si="6"/>
        <v>#N/A</v>
      </c>
      <c r="N72" s="139" t="e">
        <f t="shared" si="7"/>
        <v>#N/A</v>
      </c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</row>
    <row r="73" spans="1:38" x14ac:dyDescent="0.25">
      <c r="A73" s="20"/>
      <c r="B73" s="65"/>
      <c r="C73" s="66"/>
      <c r="D73" s="67"/>
      <c r="E73" s="68"/>
      <c r="F73" s="20"/>
      <c r="G73" s="67"/>
      <c r="H73" s="69"/>
      <c r="I73" s="70"/>
      <c r="J73" s="137"/>
      <c r="K73" s="126"/>
      <c r="L73" s="107"/>
      <c r="M73" s="139" t="e">
        <f t="shared" si="6"/>
        <v>#N/A</v>
      </c>
      <c r="N73" s="139" t="e">
        <f t="shared" si="7"/>
        <v>#N/A</v>
      </c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</row>
    <row r="74" spans="1:38" x14ac:dyDescent="0.25">
      <c r="A74" s="20"/>
      <c r="B74" s="65"/>
      <c r="C74" s="66"/>
      <c r="D74" s="67"/>
      <c r="E74" s="68"/>
      <c r="F74" s="20"/>
      <c r="G74" s="67"/>
      <c r="H74" s="69"/>
      <c r="I74" s="70"/>
      <c r="J74" s="137"/>
      <c r="K74" s="126"/>
      <c r="L74" s="107"/>
      <c r="M74" s="139" t="e">
        <f t="shared" si="6"/>
        <v>#N/A</v>
      </c>
      <c r="N74" s="139" t="e">
        <f t="shared" si="7"/>
        <v>#N/A</v>
      </c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</row>
    <row r="75" spans="1:38" x14ac:dyDescent="0.25">
      <c r="A75" s="20"/>
      <c r="B75" s="65"/>
      <c r="C75" s="66"/>
      <c r="D75" s="67"/>
      <c r="E75" s="68"/>
      <c r="F75" s="20"/>
      <c r="G75" s="67"/>
      <c r="H75" s="69"/>
      <c r="I75" s="70"/>
      <c r="J75" s="137"/>
      <c r="K75" s="126"/>
      <c r="L75" s="107"/>
      <c r="M75" s="139" t="e">
        <f t="shared" si="6"/>
        <v>#N/A</v>
      </c>
      <c r="N75" s="139" t="e">
        <f t="shared" si="7"/>
        <v>#N/A</v>
      </c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</row>
    <row r="76" spans="1:38" x14ac:dyDescent="0.25">
      <c r="A76" s="20"/>
      <c r="B76" s="65"/>
      <c r="C76" s="66"/>
      <c r="D76" s="67"/>
      <c r="E76" s="68"/>
      <c r="F76" s="20"/>
      <c r="G76" s="67"/>
      <c r="H76" s="69"/>
      <c r="I76" s="70"/>
      <c r="J76" s="137"/>
      <c r="K76" s="126"/>
      <c r="L76" s="107"/>
      <c r="M76" s="139" t="e">
        <f t="shared" si="6"/>
        <v>#N/A</v>
      </c>
      <c r="N76" s="139" t="e">
        <f t="shared" si="7"/>
        <v>#N/A</v>
      </c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</row>
    <row r="77" spans="1:38" x14ac:dyDescent="0.25">
      <c r="A77" s="20"/>
      <c r="B77" s="65"/>
      <c r="C77" s="66"/>
      <c r="D77" s="67"/>
      <c r="E77" s="68"/>
      <c r="F77" s="20"/>
      <c r="G77" s="67"/>
      <c r="H77" s="69"/>
      <c r="I77" s="70"/>
      <c r="J77" s="137"/>
      <c r="K77" s="126"/>
      <c r="L77" s="107"/>
      <c r="M77" s="139" t="e">
        <f t="shared" si="6"/>
        <v>#N/A</v>
      </c>
      <c r="N77" s="139" t="e">
        <f t="shared" si="7"/>
        <v>#N/A</v>
      </c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</row>
    <row r="78" spans="1:38" x14ac:dyDescent="0.25">
      <c r="A78" s="20"/>
      <c r="B78" s="65"/>
      <c r="C78" s="66"/>
      <c r="D78" s="67"/>
      <c r="E78" s="68"/>
      <c r="F78" s="20"/>
      <c r="G78" s="67"/>
      <c r="H78" s="69"/>
      <c r="I78" s="70"/>
      <c r="J78" s="137"/>
      <c r="K78" s="126"/>
      <c r="L78" s="107"/>
      <c r="M78" s="139" t="e">
        <f t="shared" si="6"/>
        <v>#N/A</v>
      </c>
      <c r="N78" s="139" t="e">
        <f t="shared" si="7"/>
        <v>#N/A</v>
      </c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</row>
    <row r="79" spans="1:38" x14ac:dyDescent="0.25">
      <c r="A79" s="20"/>
      <c r="B79" s="65"/>
      <c r="C79" s="66"/>
      <c r="D79" s="67"/>
      <c r="E79" s="68"/>
      <c r="F79" s="20"/>
      <c r="G79" s="67"/>
      <c r="H79" s="69"/>
      <c r="I79" s="70"/>
      <c r="J79" s="137"/>
      <c r="K79" s="126"/>
      <c r="L79" s="107"/>
      <c r="M79" s="139" t="e">
        <f t="shared" si="6"/>
        <v>#N/A</v>
      </c>
      <c r="N79" s="139" t="e">
        <f t="shared" si="7"/>
        <v>#N/A</v>
      </c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</row>
    <row r="80" spans="1:38" x14ac:dyDescent="0.25">
      <c r="A80" s="20"/>
      <c r="B80" s="65"/>
      <c r="C80" s="66"/>
      <c r="D80" s="67"/>
      <c r="E80" s="68"/>
      <c r="F80" s="20"/>
      <c r="G80" s="67"/>
      <c r="H80" s="69"/>
      <c r="I80" s="70"/>
      <c r="J80" s="137"/>
      <c r="K80" s="126"/>
      <c r="L80" s="107"/>
      <c r="M80" s="139" t="e">
        <f t="shared" si="6"/>
        <v>#N/A</v>
      </c>
      <c r="N80" s="139" t="e">
        <f t="shared" si="7"/>
        <v>#N/A</v>
      </c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</row>
    <row r="81" spans="1:38" x14ac:dyDescent="0.25">
      <c r="A81" s="20"/>
      <c r="B81" s="65"/>
      <c r="C81" s="66"/>
      <c r="D81" s="67"/>
      <c r="E81" s="68"/>
      <c r="F81" s="20"/>
      <c r="G81" s="67"/>
      <c r="H81" s="69"/>
      <c r="I81" s="70"/>
      <c r="J81" s="137"/>
      <c r="K81" s="126"/>
      <c r="L81" s="107"/>
      <c r="M81" s="139" t="e">
        <f t="shared" si="6"/>
        <v>#N/A</v>
      </c>
      <c r="N81" s="139" t="e">
        <f t="shared" si="7"/>
        <v>#N/A</v>
      </c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</row>
    <row r="82" spans="1:38" x14ac:dyDescent="0.25">
      <c r="A82" s="20"/>
      <c r="B82" s="65"/>
      <c r="C82" s="66"/>
      <c r="D82" s="67"/>
      <c r="E82" s="68"/>
      <c r="F82" s="20"/>
      <c r="G82" s="67"/>
      <c r="H82" s="69"/>
      <c r="I82" s="70"/>
      <c r="J82" s="137"/>
      <c r="K82" s="126"/>
      <c r="L82" s="107"/>
      <c r="M82" s="139" t="e">
        <f t="shared" si="6"/>
        <v>#N/A</v>
      </c>
      <c r="N82" s="139" t="e">
        <f t="shared" si="7"/>
        <v>#N/A</v>
      </c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</row>
    <row r="83" spans="1:38" x14ac:dyDescent="0.25">
      <c r="A83" s="20"/>
      <c r="B83" s="65"/>
      <c r="C83" s="66"/>
      <c r="D83" s="67"/>
      <c r="E83" s="68"/>
      <c r="F83" s="20"/>
      <c r="G83" s="67"/>
      <c r="H83" s="69"/>
      <c r="I83" s="70"/>
      <c r="J83" s="137"/>
      <c r="K83" s="126"/>
      <c r="L83" s="107"/>
      <c r="M83" s="139" t="e">
        <f t="shared" si="6"/>
        <v>#N/A</v>
      </c>
      <c r="N83" s="139" t="e">
        <f t="shared" si="7"/>
        <v>#N/A</v>
      </c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</row>
    <row r="84" spans="1:38" x14ac:dyDescent="0.25">
      <c r="A84" s="20"/>
      <c r="B84" s="65"/>
      <c r="C84" s="66"/>
      <c r="D84" s="67"/>
      <c r="E84" s="68"/>
      <c r="F84" s="20"/>
      <c r="G84" s="67"/>
      <c r="H84" s="69"/>
      <c r="I84" s="70"/>
      <c r="J84" s="137"/>
      <c r="K84" s="126"/>
      <c r="L84" s="107"/>
      <c r="M84" s="139" t="e">
        <f t="shared" si="6"/>
        <v>#N/A</v>
      </c>
      <c r="N84" s="139" t="e">
        <f t="shared" si="7"/>
        <v>#N/A</v>
      </c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</row>
    <row r="85" spans="1:38" x14ac:dyDescent="0.25">
      <c r="A85" s="20"/>
      <c r="B85" s="65"/>
      <c r="C85" s="66"/>
      <c r="D85" s="67"/>
      <c r="E85" s="68"/>
      <c r="F85" s="20"/>
      <c r="G85" s="67"/>
      <c r="H85" s="69"/>
      <c r="I85" s="70"/>
      <c r="J85" s="137"/>
      <c r="K85" s="126"/>
      <c r="L85" s="107"/>
      <c r="M85" s="139" t="e">
        <f t="shared" si="6"/>
        <v>#N/A</v>
      </c>
      <c r="N85" s="139" t="e">
        <f t="shared" si="7"/>
        <v>#N/A</v>
      </c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</row>
    <row r="86" spans="1:38" x14ac:dyDescent="0.25">
      <c r="A86" s="20"/>
      <c r="B86" s="65"/>
      <c r="C86" s="66"/>
      <c r="D86" s="67"/>
      <c r="E86" s="68"/>
      <c r="F86" s="20"/>
      <c r="G86" s="67"/>
      <c r="H86" s="69"/>
      <c r="I86" s="70"/>
      <c r="J86" s="137"/>
      <c r="K86" s="126"/>
      <c r="L86" s="107"/>
      <c r="M86" s="139" t="e">
        <f t="shared" si="6"/>
        <v>#N/A</v>
      </c>
      <c r="N86" s="139" t="e">
        <f t="shared" si="7"/>
        <v>#N/A</v>
      </c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</row>
    <row r="87" spans="1:38" x14ac:dyDescent="0.25">
      <c r="A87" s="20"/>
      <c r="B87" s="65"/>
      <c r="C87" s="66"/>
      <c r="D87" s="67"/>
      <c r="E87" s="68"/>
      <c r="F87" s="20"/>
      <c r="G87" s="67"/>
      <c r="H87" s="69"/>
      <c r="I87" s="70"/>
      <c r="J87" s="137"/>
      <c r="K87" s="126"/>
      <c r="L87" s="107"/>
      <c r="M87" s="139" t="e">
        <f t="shared" si="6"/>
        <v>#N/A</v>
      </c>
      <c r="N87" s="139" t="e">
        <f t="shared" si="7"/>
        <v>#N/A</v>
      </c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</row>
    <row r="88" spans="1:38" x14ac:dyDescent="0.25">
      <c r="A88" s="20"/>
      <c r="B88" s="65"/>
      <c r="C88" s="66"/>
      <c r="D88" s="67"/>
      <c r="E88" s="68"/>
      <c r="F88" s="20"/>
      <c r="G88" s="67"/>
      <c r="H88" s="69"/>
      <c r="I88" s="70"/>
      <c r="J88" s="137"/>
      <c r="K88" s="126"/>
      <c r="L88" s="107"/>
      <c r="M88" s="139" t="e">
        <f t="shared" si="6"/>
        <v>#N/A</v>
      </c>
      <c r="N88" s="139" t="e">
        <f t="shared" si="7"/>
        <v>#N/A</v>
      </c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</row>
    <row r="89" spans="1:38" x14ac:dyDescent="0.25">
      <c r="A89" s="20"/>
      <c r="B89" s="65"/>
      <c r="C89" s="66"/>
      <c r="D89" s="67"/>
      <c r="E89" s="68"/>
      <c r="F89" s="20"/>
      <c r="G89" s="67"/>
      <c r="H89" s="69"/>
      <c r="I89" s="70"/>
      <c r="J89" s="137"/>
      <c r="K89" s="126"/>
      <c r="L89" s="107"/>
      <c r="M89" s="139" t="e">
        <f t="shared" si="6"/>
        <v>#N/A</v>
      </c>
      <c r="N89" s="139" t="e">
        <f t="shared" si="7"/>
        <v>#N/A</v>
      </c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</row>
    <row r="90" spans="1:38" x14ac:dyDescent="0.25">
      <c r="A90" s="20"/>
      <c r="B90" s="65"/>
      <c r="C90" s="66"/>
      <c r="D90" s="67"/>
      <c r="E90" s="68"/>
      <c r="F90" s="20"/>
      <c r="G90" s="67"/>
      <c r="H90" s="69"/>
      <c r="I90" s="70"/>
      <c r="J90" s="137"/>
      <c r="K90" s="126"/>
      <c r="L90" s="107"/>
      <c r="M90" s="139" t="e">
        <f t="shared" si="6"/>
        <v>#N/A</v>
      </c>
      <c r="N90" s="139" t="e">
        <f t="shared" si="7"/>
        <v>#N/A</v>
      </c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</row>
    <row r="91" spans="1:38" x14ac:dyDescent="0.25">
      <c r="A91" s="20"/>
      <c r="B91" s="65"/>
      <c r="C91" s="66"/>
      <c r="D91" s="67"/>
      <c r="E91" s="68"/>
      <c r="F91" s="20"/>
      <c r="G91" s="67"/>
      <c r="H91" s="69"/>
      <c r="I91" s="70"/>
      <c r="J91" s="137"/>
      <c r="K91" s="126"/>
      <c r="L91" s="107"/>
      <c r="M91" s="139" t="e">
        <f t="shared" si="6"/>
        <v>#N/A</v>
      </c>
      <c r="N91" s="139" t="e">
        <f t="shared" si="7"/>
        <v>#N/A</v>
      </c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</row>
    <row r="92" spans="1:38" x14ac:dyDescent="0.25">
      <c r="A92" s="20"/>
      <c r="B92" s="65"/>
      <c r="C92" s="66"/>
      <c r="D92" s="67"/>
      <c r="E92" s="68"/>
      <c r="F92" s="20"/>
      <c r="G92" s="67"/>
      <c r="H92" s="69"/>
      <c r="I92" s="70"/>
      <c r="J92" s="137"/>
      <c r="K92" s="126"/>
      <c r="L92" s="107"/>
      <c r="M92" s="139" t="e">
        <f t="shared" si="6"/>
        <v>#N/A</v>
      </c>
      <c r="N92" s="139" t="e">
        <f t="shared" si="7"/>
        <v>#N/A</v>
      </c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</row>
    <row r="93" spans="1:38" x14ac:dyDescent="0.25">
      <c r="A93" s="20"/>
      <c r="B93" s="65"/>
      <c r="C93" s="66"/>
      <c r="D93" s="67"/>
      <c r="E93" s="68"/>
      <c r="F93" s="20"/>
      <c r="G93" s="67"/>
      <c r="H93" s="69"/>
      <c r="I93" s="70"/>
      <c r="J93" s="137"/>
      <c r="K93" s="126"/>
      <c r="L93" s="107"/>
      <c r="M93" s="139" t="e">
        <f t="shared" si="6"/>
        <v>#N/A</v>
      </c>
      <c r="N93" s="139" t="e">
        <f t="shared" si="7"/>
        <v>#N/A</v>
      </c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</row>
    <row r="94" spans="1:38" x14ac:dyDescent="0.25">
      <c r="A94" s="20"/>
      <c r="B94" s="65"/>
      <c r="C94" s="66"/>
      <c r="D94" s="67"/>
      <c r="E94" s="68"/>
      <c r="F94" s="20"/>
      <c r="G94" s="67"/>
      <c r="H94" s="69"/>
      <c r="I94" s="70"/>
      <c r="J94" s="137"/>
      <c r="K94" s="126"/>
      <c r="L94" s="107"/>
      <c r="M94" s="139" t="e">
        <f t="shared" si="6"/>
        <v>#N/A</v>
      </c>
      <c r="N94" s="139" t="e">
        <f t="shared" si="7"/>
        <v>#N/A</v>
      </c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</row>
    <row r="95" spans="1:38" x14ac:dyDescent="0.25">
      <c r="A95" s="20"/>
      <c r="B95" s="65"/>
      <c r="C95" s="66"/>
      <c r="D95" s="67"/>
      <c r="E95" s="68"/>
      <c r="F95" s="20"/>
      <c r="G95" s="67"/>
      <c r="H95" s="69"/>
      <c r="I95" s="70"/>
      <c r="J95" s="137"/>
      <c r="K95" s="126"/>
      <c r="L95" s="107"/>
      <c r="M95" s="139" t="e">
        <f t="shared" ref="M95:M158" si="8">G95&amp;" "&amp;(VLOOKUP(G95,Code_Analytique_ASC,2))</f>
        <v>#N/A</v>
      </c>
      <c r="N95" s="139" t="e">
        <f t="shared" ref="N95:N158" si="9">H95&amp;" "&amp;(VLOOKUP(H95,N°_Comptes,2))</f>
        <v>#N/A</v>
      </c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</row>
    <row r="96" spans="1:38" x14ac:dyDescent="0.25">
      <c r="A96" s="20"/>
      <c r="B96" s="65"/>
      <c r="C96" s="66"/>
      <c r="D96" s="67"/>
      <c r="E96" s="68"/>
      <c r="F96" s="20"/>
      <c r="G96" s="67"/>
      <c r="H96" s="69"/>
      <c r="I96" s="70"/>
      <c r="J96" s="137"/>
      <c r="K96" s="126"/>
      <c r="L96" s="107"/>
      <c r="M96" s="139" t="e">
        <f t="shared" si="8"/>
        <v>#N/A</v>
      </c>
      <c r="N96" s="139" t="e">
        <f t="shared" si="9"/>
        <v>#N/A</v>
      </c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</row>
    <row r="97" spans="1:38" x14ac:dyDescent="0.25">
      <c r="A97" s="20"/>
      <c r="B97" s="65"/>
      <c r="C97" s="66"/>
      <c r="D97" s="67"/>
      <c r="E97" s="68"/>
      <c r="F97" s="20"/>
      <c r="G97" s="67"/>
      <c r="H97" s="69"/>
      <c r="I97" s="70"/>
      <c r="J97" s="137"/>
      <c r="K97" s="126"/>
      <c r="L97" s="107"/>
      <c r="M97" s="139" t="e">
        <f t="shared" si="8"/>
        <v>#N/A</v>
      </c>
      <c r="N97" s="139" t="e">
        <f t="shared" si="9"/>
        <v>#N/A</v>
      </c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</row>
    <row r="98" spans="1:38" x14ac:dyDescent="0.25">
      <c r="M98" s="139" t="e">
        <f t="shared" si="8"/>
        <v>#N/A</v>
      </c>
      <c r="N98" s="139" t="e">
        <f t="shared" si="9"/>
        <v>#N/A</v>
      </c>
    </row>
    <row r="99" spans="1:38" x14ac:dyDescent="0.25">
      <c r="M99" s="139" t="e">
        <f>G99&amp;" "&amp;(VLOOKUP(G99,Code_Analytique_ASC,2))</f>
        <v>#N/A</v>
      </c>
      <c r="N99" s="139" t="e">
        <f>H99&amp;" "&amp;(VLOOKUP(H99,N°_Comptes,2))</f>
        <v>#N/A</v>
      </c>
    </row>
    <row r="100" spans="1:38" x14ac:dyDescent="0.25">
      <c r="M100" s="139" t="e">
        <f>G100&amp;" "&amp;(VLOOKUP(G100,Code_Analytique_ASC,2))</f>
        <v>#N/A</v>
      </c>
      <c r="N100" s="139" t="e">
        <f t="shared" si="9"/>
        <v>#N/A</v>
      </c>
    </row>
    <row r="101" spans="1:38" x14ac:dyDescent="0.25">
      <c r="M101" s="139" t="e">
        <f t="shared" si="8"/>
        <v>#N/A</v>
      </c>
      <c r="N101" s="139" t="e">
        <f t="shared" si="9"/>
        <v>#N/A</v>
      </c>
    </row>
    <row r="102" spans="1:38" x14ac:dyDescent="0.25">
      <c r="M102" s="139" t="e">
        <f t="shared" si="8"/>
        <v>#N/A</v>
      </c>
      <c r="N102" s="139" t="e">
        <f t="shared" si="9"/>
        <v>#N/A</v>
      </c>
    </row>
    <row r="103" spans="1:38" x14ac:dyDescent="0.25">
      <c r="M103" s="139" t="e">
        <f t="shared" si="8"/>
        <v>#N/A</v>
      </c>
      <c r="N103" s="139" t="e">
        <f t="shared" si="9"/>
        <v>#N/A</v>
      </c>
    </row>
    <row r="104" spans="1:38" x14ac:dyDescent="0.25">
      <c r="M104" s="139" t="e">
        <f t="shared" si="8"/>
        <v>#N/A</v>
      </c>
      <c r="N104" s="139" t="e">
        <f t="shared" si="9"/>
        <v>#N/A</v>
      </c>
    </row>
    <row r="105" spans="1:38" x14ac:dyDescent="0.25">
      <c r="M105" s="139" t="e">
        <f t="shared" si="8"/>
        <v>#N/A</v>
      </c>
      <c r="N105" s="139" t="e">
        <f t="shared" si="9"/>
        <v>#N/A</v>
      </c>
    </row>
    <row r="106" spans="1:38" x14ac:dyDescent="0.25">
      <c r="M106" s="139" t="e">
        <f t="shared" si="8"/>
        <v>#N/A</v>
      </c>
      <c r="N106" s="139" t="e">
        <f t="shared" si="9"/>
        <v>#N/A</v>
      </c>
    </row>
    <row r="107" spans="1:38" x14ac:dyDescent="0.25">
      <c r="M107" s="139" t="e">
        <f t="shared" si="8"/>
        <v>#N/A</v>
      </c>
      <c r="N107" s="139" t="e">
        <f t="shared" si="9"/>
        <v>#N/A</v>
      </c>
    </row>
    <row r="108" spans="1:38" x14ac:dyDescent="0.25">
      <c r="M108" s="139" t="e">
        <f t="shared" si="8"/>
        <v>#N/A</v>
      </c>
      <c r="N108" s="139" t="e">
        <f t="shared" si="9"/>
        <v>#N/A</v>
      </c>
    </row>
    <row r="109" spans="1:38" x14ac:dyDescent="0.25">
      <c r="M109" s="139" t="e">
        <f t="shared" si="8"/>
        <v>#N/A</v>
      </c>
      <c r="N109" s="139" t="e">
        <f t="shared" si="9"/>
        <v>#N/A</v>
      </c>
    </row>
    <row r="110" spans="1:38" x14ac:dyDescent="0.25">
      <c r="M110" s="139" t="e">
        <f t="shared" si="8"/>
        <v>#N/A</v>
      </c>
      <c r="N110" s="139" t="e">
        <f t="shared" si="9"/>
        <v>#N/A</v>
      </c>
    </row>
    <row r="111" spans="1:38" x14ac:dyDescent="0.25">
      <c r="M111" s="139" t="e">
        <f t="shared" si="8"/>
        <v>#N/A</v>
      </c>
      <c r="N111" s="139" t="e">
        <f t="shared" si="9"/>
        <v>#N/A</v>
      </c>
    </row>
    <row r="112" spans="1:38" x14ac:dyDescent="0.25">
      <c r="M112" s="139" t="e">
        <f t="shared" si="8"/>
        <v>#N/A</v>
      </c>
      <c r="N112" s="139" t="e">
        <f t="shared" si="9"/>
        <v>#N/A</v>
      </c>
    </row>
    <row r="113" spans="1:14" x14ac:dyDescent="0.25">
      <c r="M113" s="139" t="e">
        <f t="shared" si="8"/>
        <v>#N/A</v>
      </c>
      <c r="N113" s="139" t="e">
        <f t="shared" si="9"/>
        <v>#N/A</v>
      </c>
    </row>
    <row r="114" spans="1:14" x14ac:dyDescent="0.25">
      <c r="M114" s="139" t="e">
        <f t="shared" si="8"/>
        <v>#N/A</v>
      </c>
      <c r="N114" s="139" t="e">
        <f t="shared" si="9"/>
        <v>#N/A</v>
      </c>
    </row>
    <row r="115" spans="1:14" x14ac:dyDescent="0.25">
      <c r="M115" s="139" t="e">
        <f t="shared" si="8"/>
        <v>#N/A</v>
      </c>
      <c r="N115" s="139" t="e">
        <f t="shared" si="9"/>
        <v>#N/A</v>
      </c>
    </row>
    <row r="116" spans="1:14" x14ac:dyDescent="0.25">
      <c r="M116" s="139" t="e">
        <f t="shared" si="8"/>
        <v>#N/A</v>
      </c>
      <c r="N116" s="139" t="e">
        <f t="shared" si="9"/>
        <v>#N/A</v>
      </c>
    </row>
    <row r="117" spans="1:14" x14ac:dyDescent="0.25">
      <c r="A117" s="10"/>
      <c r="B117" s="22"/>
      <c r="C117" s="14"/>
      <c r="D117" s="8"/>
      <c r="E117" s="9"/>
      <c r="F117" s="10"/>
      <c r="G117" s="8"/>
      <c r="H117" s="11"/>
      <c r="I117" s="12"/>
      <c r="J117" s="114"/>
      <c r="K117" s="129"/>
      <c r="M117" s="139" t="e">
        <f t="shared" si="8"/>
        <v>#N/A</v>
      </c>
      <c r="N117" s="139" t="e">
        <f t="shared" si="9"/>
        <v>#N/A</v>
      </c>
    </row>
    <row r="118" spans="1:14" x14ac:dyDescent="0.25">
      <c r="M118" s="139" t="e">
        <f t="shared" si="8"/>
        <v>#N/A</v>
      </c>
      <c r="N118" s="139" t="e">
        <f t="shared" si="9"/>
        <v>#N/A</v>
      </c>
    </row>
    <row r="119" spans="1:14" x14ac:dyDescent="0.25">
      <c r="M119" s="139" t="e">
        <f t="shared" si="8"/>
        <v>#N/A</v>
      </c>
      <c r="N119" s="139" t="e">
        <f t="shared" si="9"/>
        <v>#N/A</v>
      </c>
    </row>
    <row r="120" spans="1:14" x14ac:dyDescent="0.25">
      <c r="M120" s="139" t="e">
        <f t="shared" si="8"/>
        <v>#N/A</v>
      </c>
      <c r="N120" s="139" t="e">
        <f t="shared" si="9"/>
        <v>#N/A</v>
      </c>
    </row>
    <row r="121" spans="1:14" x14ac:dyDescent="0.25">
      <c r="M121" s="139" t="e">
        <f t="shared" si="8"/>
        <v>#N/A</v>
      </c>
      <c r="N121" s="139" t="e">
        <f t="shared" si="9"/>
        <v>#N/A</v>
      </c>
    </row>
    <row r="122" spans="1:14" x14ac:dyDescent="0.25">
      <c r="M122" s="139" t="e">
        <f t="shared" si="8"/>
        <v>#N/A</v>
      </c>
      <c r="N122" s="139" t="e">
        <f t="shared" si="9"/>
        <v>#N/A</v>
      </c>
    </row>
    <row r="123" spans="1:14" x14ac:dyDescent="0.25">
      <c r="M123" s="139" t="e">
        <f t="shared" si="8"/>
        <v>#N/A</v>
      </c>
      <c r="N123" s="139" t="e">
        <f t="shared" si="9"/>
        <v>#N/A</v>
      </c>
    </row>
    <row r="124" spans="1:14" x14ac:dyDescent="0.25">
      <c r="A124" s="10"/>
      <c r="B124" s="22"/>
      <c r="C124" s="14"/>
      <c r="D124" s="8"/>
      <c r="E124" s="9"/>
      <c r="F124" s="10"/>
      <c r="G124" s="8"/>
      <c r="H124" s="11"/>
      <c r="I124" s="12"/>
      <c r="J124" s="114"/>
      <c r="K124" s="129"/>
      <c r="M124" s="139" t="e">
        <f t="shared" si="8"/>
        <v>#N/A</v>
      </c>
      <c r="N124" s="139" t="e">
        <f t="shared" si="9"/>
        <v>#N/A</v>
      </c>
    </row>
    <row r="125" spans="1:14" x14ac:dyDescent="0.25">
      <c r="M125" s="139" t="e">
        <f t="shared" si="8"/>
        <v>#N/A</v>
      </c>
      <c r="N125" s="139" t="e">
        <f t="shared" si="9"/>
        <v>#N/A</v>
      </c>
    </row>
    <row r="126" spans="1:14" x14ac:dyDescent="0.25">
      <c r="M126" s="139" t="e">
        <f t="shared" si="8"/>
        <v>#N/A</v>
      </c>
      <c r="N126" s="139" t="e">
        <f t="shared" si="9"/>
        <v>#N/A</v>
      </c>
    </row>
    <row r="127" spans="1:14" x14ac:dyDescent="0.25">
      <c r="M127" s="139" t="e">
        <f t="shared" si="8"/>
        <v>#N/A</v>
      </c>
      <c r="N127" s="139" t="e">
        <f t="shared" si="9"/>
        <v>#N/A</v>
      </c>
    </row>
    <row r="128" spans="1:14" x14ac:dyDescent="0.25">
      <c r="M128" s="139" t="e">
        <f t="shared" si="8"/>
        <v>#N/A</v>
      </c>
      <c r="N128" s="139" t="e">
        <f t="shared" si="9"/>
        <v>#N/A</v>
      </c>
    </row>
    <row r="129" spans="13:14" x14ac:dyDescent="0.25">
      <c r="M129" s="139" t="e">
        <f t="shared" si="8"/>
        <v>#N/A</v>
      </c>
      <c r="N129" s="139" t="e">
        <f t="shared" si="9"/>
        <v>#N/A</v>
      </c>
    </row>
    <row r="130" spans="13:14" x14ac:dyDescent="0.25">
      <c r="M130" s="139" t="e">
        <f t="shared" si="8"/>
        <v>#N/A</v>
      </c>
      <c r="N130" s="139" t="e">
        <f t="shared" si="9"/>
        <v>#N/A</v>
      </c>
    </row>
    <row r="131" spans="13:14" x14ac:dyDescent="0.25">
      <c r="M131" s="139" t="e">
        <f t="shared" si="8"/>
        <v>#N/A</v>
      </c>
      <c r="N131" s="139" t="e">
        <f t="shared" si="9"/>
        <v>#N/A</v>
      </c>
    </row>
    <row r="132" spans="13:14" x14ac:dyDescent="0.25">
      <c r="M132" s="139" t="e">
        <f t="shared" si="8"/>
        <v>#N/A</v>
      </c>
      <c r="N132" s="139" t="e">
        <f t="shared" si="9"/>
        <v>#N/A</v>
      </c>
    </row>
    <row r="133" spans="13:14" x14ac:dyDescent="0.25">
      <c r="M133" s="139" t="e">
        <f t="shared" si="8"/>
        <v>#N/A</v>
      </c>
      <c r="N133" s="139" t="e">
        <f t="shared" si="9"/>
        <v>#N/A</v>
      </c>
    </row>
    <row r="134" spans="13:14" x14ac:dyDescent="0.25">
      <c r="M134" s="139" t="e">
        <f t="shared" si="8"/>
        <v>#N/A</v>
      </c>
      <c r="N134" s="139" t="e">
        <f t="shared" si="9"/>
        <v>#N/A</v>
      </c>
    </row>
    <row r="135" spans="13:14" x14ac:dyDescent="0.25">
      <c r="M135" s="139" t="e">
        <f t="shared" si="8"/>
        <v>#N/A</v>
      </c>
      <c r="N135" s="139" t="e">
        <f t="shared" si="9"/>
        <v>#N/A</v>
      </c>
    </row>
    <row r="136" spans="13:14" x14ac:dyDescent="0.25">
      <c r="M136" s="139" t="e">
        <f t="shared" si="8"/>
        <v>#N/A</v>
      </c>
      <c r="N136" s="139" t="e">
        <f t="shared" si="9"/>
        <v>#N/A</v>
      </c>
    </row>
    <row r="137" spans="13:14" x14ac:dyDescent="0.25">
      <c r="M137" s="139" t="e">
        <f t="shared" si="8"/>
        <v>#N/A</v>
      </c>
      <c r="N137" s="139" t="e">
        <f t="shared" si="9"/>
        <v>#N/A</v>
      </c>
    </row>
    <row r="138" spans="13:14" x14ac:dyDescent="0.25">
      <c r="M138" s="139" t="e">
        <f t="shared" si="8"/>
        <v>#N/A</v>
      </c>
      <c r="N138" s="139" t="e">
        <f t="shared" si="9"/>
        <v>#N/A</v>
      </c>
    </row>
    <row r="139" spans="13:14" x14ac:dyDescent="0.25">
      <c r="M139" s="139" t="e">
        <f t="shared" si="8"/>
        <v>#N/A</v>
      </c>
      <c r="N139" s="139" t="e">
        <f t="shared" si="9"/>
        <v>#N/A</v>
      </c>
    </row>
    <row r="140" spans="13:14" x14ac:dyDescent="0.25">
      <c r="M140" s="139" t="e">
        <f t="shared" si="8"/>
        <v>#N/A</v>
      </c>
      <c r="N140" s="139" t="e">
        <f t="shared" si="9"/>
        <v>#N/A</v>
      </c>
    </row>
    <row r="141" spans="13:14" x14ac:dyDescent="0.25">
      <c r="M141" s="139" t="e">
        <f t="shared" si="8"/>
        <v>#N/A</v>
      </c>
      <c r="N141" s="139" t="e">
        <f t="shared" si="9"/>
        <v>#N/A</v>
      </c>
    </row>
    <row r="142" spans="13:14" x14ac:dyDescent="0.25">
      <c r="M142" s="139" t="e">
        <f t="shared" si="8"/>
        <v>#N/A</v>
      </c>
      <c r="N142" s="139" t="e">
        <f t="shared" si="9"/>
        <v>#N/A</v>
      </c>
    </row>
    <row r="143" spans="13:14" x14ac:dyDescent="0.25">
      <c r="M143" s="139" t="e">
        <f t="shared" si="8"/>
        <v>#N/A</v>
      </c>
      <c r="N143" s="139" t="e">
        <f t="shared" si="9"/>
        <v>#N/A</v>
      </c>
    </row>
    <row r="144" spans="13:14" x14ac:dyDescent="0.25">
      <c r="M144" s="139" t="e">
        <f t="shared" si="8"/>
        <v>#N/A</v>
      </c>
      <c r="N144" s="139" t="e">
        <f t="shared" si="9"/>
        <v>#N/A</v>
      </c>
    </row>
    <row r="145" spans="13:14" x14ac:dyDescent="0.25">
      <c r="M145" s="139" t="e">
        <f t="shared" si="8"/>
        <v>#N/A</v>
      </c>
      <c r="N145" s="139" t="e">
        <f t="shared" si="9"/>
        <v>#N/A</v>
      </c>
    </row>
    <row r="146" spans="13:14" x14ac:dyDescent="0.25">
      <c r="M146" s="139" t="e">
        <f t="shared" si="8"/>
        <v>#N/A</v>
      </c>
      <c r="N146" s="139" t="e">
        <f t="shared" si="9"/>
        <v>#N/A</v>
      </c>
    </row>
    <row r="147" spans="13:14" x14ac:dyDescent="0.25">
      <c r="M147" s="139" t="e">
        <f t="shared" si="8"/>
        <v>#N/A</v>
      </c>
      <c r="N147" s="139" t="e">
        <f t="shared" si="9"/>
        <v>#N/A</v>
      </c>
    </row>
    <row r="148" spans="13:14" x14ac:dyDescent="0.25">
      <c r="M148" s="139" t="e">
        <f t="shared" si="8"/>
        <v>#N/A</v>
      </c>
      <c r="N148" s="139" t="e">
        <f t="shared" si="9"/>
        <v>#N/A</v>
      </c>
    </row>
    <row r="149" spans="13:14" x14ac:dyDescent="0.25">
      <c r="M149" s="139" t="e">
        <f t="shared" si="8"/>
        <v>#N/A</v>
      </c>
      <c r="N149" s="139" t="e">
        <f t="shared" si="9"/>
        <v>#N/A</v>
      </c>
    </row>
    <row r="150" spans="13:14" x14ac:dyDescent="0.25">
      <c r="M150" s="139" t="e">
        <f t="shared" si="8"/>
        <v>#N/A</v>
      </c>
      <c r="N150" s="139" t="e">
        <f t="shared" si="9"/>
        <v>#N/A</v>
      </c>
    </row>
    <row r="151" spans="13:14" x14ac:dyDescent="0.25">
      <c r="M151" s="139" t="e">
        <f t="shared" si="8"/>
        <v>#N/A</v>
      </c>
      <c r="N151" s="139" t="e">
        <f t="shared" si="9"/>
        <v>#N/A</v>
      </c>
    </row>
    <row r="152" spans="13:14" x14ac:dyDescent="0.25">
      <c r="M152" s="139" t="e">
        <f t="shared" si="8"/>
        <v>#N/A</v>
      </c>
      <c r="N152" s="139" t="e">
        <f t="shared" si="9"/>
        <v>#N/A</v>
      </c>
    </row>
    <row r="153" spans="13:14" x14ac:dyDescent="0.25">
      <c r="M153" s="139" t="e">
        <f t="shared" si="8"/>
        <v>#N/A</v>
      </c>
      <c r="N153" s="139" t="e">
        <f t="shared" si="9"/>
        <v>#N/A</v>
      </c>
    </row>
    <row r="154" spans="13:14" x14ac:dyDescent="0.25">
      <c r="M154" s="139" t="e">
        <f t="shared" si="8"/>
        <v>#N/A</v>
      </c>
      <c r="N154" s="139" t="e">
        <f t="shared" si="9"/>
        <v>#N/A</v>
      </c>
    </row>
    <row r="155" spans="13:14" x14ac:dyDescent="0.25">
      <c r="M155" s="139" t="e">
        <f t="shared" si="8"/>
        <v>#N/A</v>
      </c>
      <c r="N155" s="139" t="e">
        <f t="shared" si="9"/>
        <v>#N/A</v>
      </c>
    </row>
    <row r="156" spans="13:14" x14ac:dyDescent="0.25">
      <c r="M156" s="139" t="e">
        <f t="shared" si="8"/>
        <v>#N/A</v>
      </c>
      <c r="N156" s="139" t="e">
        <f t="shared" si="9"/>
        <v>#N/A</v>
      </c>
    </row>
    <row r="157" spans="13:14" x14ac:dyDescent="0.25">
      <c r="M157" s="139" t="e">
        <f t="shared" si="8"/>
        <v>#N/A</v>
      </c>
      <c r="N157" s="139" t="e">
        <f t="shared" si="9"/>
        <v>#N/A</v>
      </c>
    </row>
    <row r="158" spans="13:14" x14ac:dyDescent="0.25">
      <c r="M158" s="139" t="e">
        <f t="shared" si="8"/>
        <v>#N/A</v>
      </c>
      <c r="N158" s="139" t="e">
        <f t="shared" si="9"/>
        <v>#N/A</v>
      </c>
    </row>
    <row r="159" spans="13:14" x14ac:dyDescent="0.25">
      <c r="M159" s="139" t="e">
        <f t="shared" ref="M159:M222" si="10">G159&amp;" "&amp;(VLOOKUP(G159,Code_Analytique_ASC,2))</f>
        <v>#N/A</v>
      </c>
      <c r="N159" s="139" t="e">
        <f t="shared" ref="N159:N222" si="11">H159&amp;" "&amp;(VLOOKUP(H159,N°_Comptes,2))</f>
        <v>#N/A</v>
      </c>
    </row>
    <row r="160" spans="13:14" x14ac:dyDescent="0.25">
      <c r="M160" s="139" t="e">
        <f t="shared" si="10"/>
        <v>#N/A</v>
      </c>
      <c r="N160" s="139" t="e">
        <f t="shared" si="11"/>
        <v>#N/A</v>
      </c>
    </row>
    <row r="161" spans="13:14" x14ac:dyDescent="0.25">
      <c r="M161" s="139" t="e">
        <f t="shared" si="10"/>
        <v>#N/A</v>
      </c>
      <c r="N161" s="139" t="e">
        <f t="shared" si="11"/>
        <v>#N/A</v>
      </c>
    </row>
    <row r="162" spans="13:14" x14ac:dyDescent="0.25">
      <c r="M162" s="139" t="e">
        <f t="shared" si="10"/>
        <v>#N/A</v>
      </c>
      <c r="N162" s="139" t="e">
        <f t="shared" si="11"/>
        <v>#N/A</v>
      </c>
    </row>
    <row r="163" spans="13:14" x14ac:dyDescent="0.25">
      <c r="M163" s="139" t="e">
        <f t="shared" si="10"/>
        <v>#N/A</v>
      </c>
      <c r="N163" s="139" t="e">
        <f t="shared" si="11"/>
        <v>#N/A</v>
      </c>
    </row>
    <row r="164" spans="13:14" x14ac:dyDescent="0.25">
      <c r="M164" s="139" t="e">
        <f t="shared" si="10"/>
        <v>#N/A</v>
      </c>
      <c r="N164" s="139" t="e">
        <f t="shared" si="11"/>
        <v>#N/A</v>
      </c>
    </row>
    <row r="165" spans="13:14" x14ac:dyDescent="0.25">
      <c r="M165" s="139" t="e">
        <f t="shared" si="10"/>
        <v>#N/A</v>
      </c>
      <c r="N165" s="139" t="e">
        <f t="shared" si="11"/>
        <v>#N/A</v>
      </c>
    </row>
    <row r="166" spans="13:14" x14ac:dyDescent="0.25">
      <c r="M166" s="139" t="e">
        <f t="shared" si="10"/>
        <v>#N/A</v>
      </c>
      <c r="N166" s="139" t="e">
        <f t="shared" si="11"/>
        <v>#N/A</v>
      </c>
    </row>
    <row r="167" spans="13:14" x14ac:dyDescent="0.25">
      <c r="M167" s="139" t="e">
        <f t="shared" si="10"/>
        <v>#N/A</v>
      </c>
      <c r="N167" s="139" t="e">
        <f t="shared" si="11"/>
        <v>#N/A</v>
      </c>
    </row>
    <row r="168" spans="13:14" x14ac:dyDescent="0.25">
      <c r="M168" s="139" t="e">
        <f t="shared" si="10"/>
        <v>#N/A</v>
      </c>
      <c r="N168" s="139" t="e">
        <f t="shared" si="11"/>
        <v>#N/A</v>
      </c>
    </row>
    <row r="169" spans="13:14" x14ac:dyDescent="0.25">
      <c r="M169" s="139" t="e">
        <f t="shared" si="10"/>
        <v>#N/A</v>
      </c>
      <c r="N169" s="139" t="e">
        <f t="shared" si="11"/>
        <v>#N/A</v>
      </c>
    </row>
    <row r="170" spans="13:14" x14ac:dyDescent="0.25">
      <c r="M170" s="139" t="e">
        <f t="shared" si="10"/>
        <v>#N/A</v>
      </c>
      <c r="N170" s="139" t="e">
        <f t="shared" si="11"/>
        <v>#N/A</v>
      </c>
    </row>
    <row r="171" spans="13:14" x14ac:dyDescent="0.25">
      <c r="M171" s="139" t="e">
        <f t="shared" si="10"/>
        <v>#N/A</v>
      </c>
      <c r="N171" s="139" t="e">
        <f t="shared" si="11"/>
        <v>#N/A</v>
      </c>
    </row>
    <row r="172" spans="13:14" x14ac:dyDescent="0.25">
      <c r="M172" s="139" t="e">
        <f t="shared" si="10"/>
        <v>#N/A</v>
      </c>
      <c r="N172" s="139" t="e">
        <f t="shared" si="11"/>
        <v>#N/A</v>
      </c>
    </row>
    <row r="173" spans="13:14" x14ac:dyDescent="0.25">
      <c r="M173" s="139" t="e">
        <f t="shared" si="10"/>
        <v>#N/A</v>
      </c>
      <c r="N173" s="139" t="e">
        <f t="shared" si="11"/>
        <v>#N/A</v>
      </c>
    </row>
    <row r="174" spans="13:14" x14ac:dyDescent="0.25">
      <c r="M174" s="139" t="e">
        <f t="shared" si="10"/>
        <v>#N/A</v>
      </c>
      <c r="N174" s="139" t="e">
        <f t="shared" si="11"/>
        <v>#N/A</v>
      </c>
    </row>
    <row r="175" spans="13:14" x14ac:dyDescent="0.25">
      <c r="M175" s="139" t="e">
        <f t="shared" si="10"/>
        <v>#N/A</v>
      </c>
      <c r="N175" s="139" t="e">
        <f t="shared" si="11"/>
        <v>#N/A</v>
      </c>
    </row>
    <row r="176" spans="13:14" x14ac:dyDescent="0.25">
      <c r="M176" s="139" t="e">
        <f t="shared" si="10"/>
        <v>#N/A</v>
      </c>
      <c r="N176" s="139" t="e">
        <f t="shared" si="11"/>
        <v>#N/A</v>
      </c>
    </row>
    <row r="177" spans="3:14" x14ac:dyDescent="0.25">
      <c r="M177" s="139" t="e">
        <f t="shared" si="10"/>
        <v>#N/A</v>
      </c>
      <c r="N177" s="139" t="e">
        <f t="shared" si="11"/>
        <v>#N/A</v>
      </c>
    </row>
    <row r="178" spans="3:14" x14ac:dyDescent="0.25">
      <c r="M178" s="139" t="e">
        <f t="shared" si="10"/>
        <v>#N/A</v>
      </c>
      <c r="N178" s="139" t="e">
        <f t="shared" si="11"/>
        <v>#N/A</v>
      </c>
    </row>
    <row r="179" spans="3:14" x14ac:dyDescent="0.25">
      <c r="M179" s="139" t="e">
        <f t="shared" si="10"/>
        <v>#N/A</v>
      </c>
      <c r="N179" s="139" t="e">
        <f t="shared" si="11"/>
        <v>#N/A</v>
      </c>
    </row>
    <row r="180" spans="3:14" x14ac:dyDescent="0.25">
      <c r="M180" s="139" t="e">
        <f t="shared" si="10"/>
        <v>#N/A</v>
      </c>
      <c r="N180" s="139" t="e">
        <f t="shared" si="11"/>
        <v>#N/A</v>
      </c>
    </row>
    <row r="181" spans="3:14" x14ac:dyDescent="0.25">
      <c r="M181" s="139" t="e">
        <f t="shared" si="10"/>
        <v>#N/A</v>
      </c>
      <c r="N181" s="139" t="e">
        <f t="shared" si="11"/>
        <v>#N/A</v>
      </c>
    </row>
    <row r="182" spans="3:14" x14ac:dyDescent="0.25">
      <c r="M182" s="139" t="e">
        <f t="shared" si="10"/>
        <v>#N/A</v>
      </c>
      <c r="N182" s="139" t="e">
        <f t="shared" si="11"/>
        <v>#N/A</v>
      </c>
    </row>
    <row r="183" spans="3:14" x14ac:dyDescent="0.25">
      <c r="M183" s="139" t="e">
        <f t="shared" si="10"/>
        <v>#N/A</v>
      </c>
      <c r="N183" s="139" t="e">
        <f t="shared" si="11"/>
        <v>#N/A</v>
      </c>
    </row>
    <row r="184" spans="3:14" x14ac:dyDescent="0.25">
      <c r="M184" s="139" t="e">
        <f t="shared" si="10"/>
        <v>#N/A</v>
      </c>
      <c r="N184" s="139" t="e">
        <f t="shared" si="11"/>
        <v>#N/A</v>
      </c>
    </row>
    <row r="185" spans="3:14" x14ac:dyDescent="0.25">
      <c r="M185" s="139" t="e">
        <f t="shared" si="10"/>
        <v>#N/A</v>
      </c>
      <c r="N185" s="139" t="e">
        <f t="shared" si="11"/>
        <v>#N/A</v>
      </c>
    </row>
    <row r="186" spans="3:14" x14ac:dyDescent="0.25">
      <c r="M186" s="139" t="e">
        <f t="shared" si="10"/>
        <v>#N/A</v>
      </c>
      <c r="N186" s="139" t="e">
        <f t="shared" si="11"/>
        <v>#N/A</v>
      </c>
    </row>
    <row r="187" spans="3:14" x14ac:dyDescent="0.25">
      <c r="C187" s="14"/>
      <c r="D187" s="8"/>
      <c r="E187" s="9"/>
      <c r="F187" s="10"/>
      <c r="G187" s="8"/>
      <c r="H187" s="11"/>
      <c r="I187" s="12"/>
      <c r="J187" s="114"/>
      <c r="K187" s="129"/>
      <c r="M187" s="139" t="e">
        <f t="shared" si="10"/>
        <v>#N/A</v>
      </c>
      <c r="N187" s="139" t="e">
        <f t="shared" si="11"/>
        <v>#N/A</v>
      </c>
    </row>
    <row r="188" spans="3:14" x14ac:dyDescent="0.25">
      <c r="M188" s="139" t="e">
        <f t="shared" si="10"/>
        <v>#N/A</v>
      </c>
      <c r="N188" s="139" t="e">
        <f t="shared" si="11"/>
        <v>#N/A</v>
      </c>
    </row>
    <row r="189" spans="3:14" x14ac:dyDescent="0.25">
      <c r="M189" s="139" t="e">
        <f t="shared" si="10"/>
        <v>#N/A</v>
      </c>
      <c r="N189" s="139" t="e">
        <f t="shared" si="11"/>
        <v>#N/A</v>
      </c>
    </row>
    <row r="190" spans="3:14" x14ac:dyDescent="0.25">
      <c r="M190" s="139" t="e">
        <f t="shared" si="10"/>
        <v>#N/A</v>
      </c>
      <c r="N190" s="139" t="e">
        <f t="shared" si="11"/>
        <v>#N/A</v>
      </c>
    </row>
    <row r="191" spans="3:14" x14ac:dyDescent="0.25">
      <c r="M191" s="139" t="e">
        <f t="shared" si="10"/>
        <v>#N/A</v>
      </c>
      <c r="N191" s="139" t="e">
        <f t="shared" si="11"/>
        <v>#N/A</v>
      </c>
    </row>
    <row r="192" spans="3:14" x14ac:dyDescent="0.25">
      <c r="M192" s="139" t="e">
        <f t="shared" si="10"/>
        <v>#N/A</v>
      </c>
      <c r="N192" s="139" t="e">
        <f t="shared" si="11"/>
        <v>#N/A</v>
      </c>
    </row>
    <row r="193" spans="13:14" x14ac:dyDescent="0.25">
      <c r="M193" s="139" t="e">
        <f t="shared" si="10"/>
        <v>#N/A</v>
      </c>
      <c r="N193" s="139" t="e">
        <f t="shared" si="11"/>
        <v>#N/A</v>
      </c>
    </row>
    <row r="194" spans="13:14" x14ac:dyDescent="0.25">
      <c r="M194" s="139" t="e">
        <f t="shared" si="10"/>
        <v>#N/A</v>
      </c>
      <c r="N194" s="139" t="e">
        <f t="shared" si="11"/>
        <v>#N/A</v>
      </c>
    </row>
    <row r="195" spans="13:14" x14ac:dyDescent="0.25">
      <c r="M195" s="139" t="e">
        <f t="shared" si="10"/>
        <v>#N/A</v>
      </c>
      <c r="N195" s="139" t="e">
        <f t="shared" si="11"/>
        <v>#N/A</v>
      </c>
    </row>
    <row r="196" spans="13:14" x14ac:dyDescent="0.25">
      <c r="M196" s="139" t="e">
        <f t="shared" si="10"/>
        <v>#N/A</v>
      </c>
      <c r="N196" s="139" t="e">
        <f t="shared" si="11"/>
        <v>#N/A</v>
      </c>
    </row>
    <row r="197" spans="13:14" x14ac:dyDescent="0.25">
      <c r="M197" s="139" t="e">
        <f t="shared" si="10"/>
        <v>#N/A</v>
      </c>
      <c r="N197" s="139" t="e">
        <f t="shared" si="11"/>
        <v>#N/A</v>
      </c>
    </row>
    <row r="198" spans="13:14" x14ac:dyDescent="0.25">
      <c r="M198" s="139" t="e">
        <f t="shared" si="10"/>
        <v>#N/A</v>
      </c>
      <c r="N198" s="139" t="e">
        <f t="shared" si="11"/>
        <v>#N/A</v>
      </c>
    </row>
    <row r="199" spans="13:14" x14ac:dyDescent="0.25">
      <c r="M199" s="139" t="e">
        <f t="shared" si="10"/>
        <v>#N/A</v>
      </c>
      <c r="N199" s="139" t="e">
        <f t="shared" si="11"/>
        <v>#N/A</v>
      </c>
    </row>
    <row r="200" spans="13:14" x14ac:dyDescent="0.25">
      <c r="M200" s="139" t="e">
        <f t="shared" si="10"/>
        <v>#N/A</v>
      </c>
      <c r="N200" s="139" t="e">
        <f t="shared" si="11"/>
        <v>#N/A</v>
      </c>
    </row>
    <row r="201" spans="13:14" x14ac:dyDescent="0.25">
      <c r="M201" s="139" t="e">
        <f t="shared" si="10"/>
        <v>#N/A</v>
      </c>
      <c r="N201" s="139" t="e">
        <f t="shared" si="11"/>
        <v>#N/A</v>
      </c>
    </row>
    <row r="202" spans="13:14" x14ac:dyDescent="0.25">
      <c r="M202" s="139" t="e">
        <f t="shared" si="10"/>
        <v>#N/A</v>
      </c>
      <c r="N202" s="139" t="e">
        <f t="shared" si="11"/>
        <v>#N/A</v>
      </c>
    </row>
    <row r="203" spans="13:14" x14ac:dyDescent="0.25">
      <c r="M203" s="139" t="e">
        <f t="shared" si="10"/>
        <v>#N/A</v>
      </c>
      <c r="N203" s="139" t="e">
        <f t="shared" si="11"/>
        <v>#N/A</v>
      </c>
    </row>
    <row r="204" spans="13:14" x14ac:dyDescent="0.25">
      <c r="M204" s="139" t="e">
        <f t="shared" si="10"/>
        <v>#N/A</v>
      </c>
      <c r="N204" s="139" t="e">
        <f t="shared" si="11"/>
        <v>#N/A</v>
      </c>
    </row>
    <row r="205" spans="13:14" x14ac:dyDescent="0.25">
      <c r="M205" s="139" t="e">
        <f t="shared" si="10"/>
        <v>#N/A</v>
      </c>
      <c r="N205" s="139" t="e">
        <f t="shared" si="11"/>
        <v>#N/A</v>
      </c>
    </row>
    <row r="206" spans="13:14" x14ac:dyDescent="0.25">
      <c r="M206" s="139" t="e">
        <f t="shared" si="10"/>
        <v>#N/A</v>
      </c>
      <c r="N206" s="139" t="e">
        <f t="shared" si="11"/>
        <v>#N/A</v>
      </c>
    </row>
    <row r="207" spans="13:14" x14ac:dyDescent="0.25">
      <c r="M207" s="139" t="e">
        <f t="shared" si="10"/>
        <v>#N/A</v>
      </c>
      <c r="N207" s="139" t="e">
        <f t="shared" si="11"/>
        <v>#N/A</v>
      </c>
    </row>
    <row r="208" spans="13:14" x14ac:dyDescent="0.25">
      <c r="M208" s="139" t="e">
        <f t="shared" si="10"/>
        <v>#N/A</v>
      </c>
      <c r="N208" s="139" t="e">
        <f t="shared" si="11"/>
        <v>#N/A</v>
      </c>
    </row>
    <row r="209" spans="13:14" x14ac:dyDescent="0.25">
      <c r="M209" s="139" t="e">
        <f t="shared" si="10"/>
        <v>#N/A</v>
      </c>
      <c r="N209" s="139" t="e">
        <f t="shared" si="11"/>
        <v>#N/A</v>
      </c>
    </row>
    <row r="210" spans="13:14" x14ac:dyDescent="0.25">
      <c r="M210" s="139" t="e">
        <f t="shared" si="10"/>
        <v>#N/A</v>
      </c>
      <c r="N210" s="139" t="e">
        <f t="shared" si="11"/>
        <v>#N/A</v>
      </c>
    </row>
    <row r="211" spans="13:14" x14ac:dyDescent="0.25">
      <c r="M211" s="139" t="e">
        <f t="shared" si="10"/>
        <v>#N/A</v>
      </c>
      <c r="N211" s="139" t="e">
        <f t="shared" si="11"/>
        <v>#N/A</v>
      </c>
    </row>
    <row r="212" spans="13:14" x14ac:dyDescent="0.25">
      <c r="M212" s="139" t="e">
        <f t="shared" si="10"/>
        <v>#N/A</v>
      </c>
      <c r="N212" s="139" t="e">
        <f t="shared" si="11"/>
        <v>#N/A</v>
      </c>
    </row>
    <row r="213" spans="13:14" x14ac:dyDescent="0.25">
      <c r="M213" s="139" t="e">
        <f t="shared" si="10"/>
        <v>#N/A</v>
      </c>
      <c r="N213" s="139" t="e">
        <f t="shared" si="11"/>
        <v>#N/A</v>
      </c>
    </row>
    <row r="214" spans="13:14" x14ac:dyDescent="0.25">
      <c r="M214" s="139" t="e">
        <f t="shared" si="10"/>
        <v>#N/A</v>
      </c>
      <c r="N214" s="139" t="e">
        <f t="shared" si="11"/>
        <v>#N/A</v>
      </c>
    </row>
    <row r="215" spans="13:14" x14ac:dyDescent="0.25">
      <c r="M215" s="139" t="e">
        <f t="shared" si="10"/>
        <v>#N/A</v>
      </c>
      <c r="N215" s="139" t="e">
        <f t="shared" si="11"/>
        <v>#N/A</v>
      </c>
    </row>
    <row r="216" spans="13:14" x14ac:dyDescent="0.25">
      <c r="M216" s="139" t="e">
        <f t="shared" si="10"/>
        <v>#N/A</v>
      </c>
      <c r="N216" s="139" t="e">
        <f t="shared" si="11"/>
        <v>#N/A</v>
      </c>
    </row>
    <row r="217" spans="13:14" x14ac:dyDescent="0.25">
      <c r="M217" s="139" t="e">
        <f t="shared" si="10"/>
        <v>#N/A</v>
      </c>
      <c r="N217" s="139" t="e">
        <f t="shared" si="11"/>
        <v>#N/A</v>
      </c>
    </row>
    <row r="218" spans="13:14" x14ac:dyDescent="0.25">
      <c r="M218" s="139" t="e">
        <f t="shared" si="10"/>
        <v>#N/A</v>
      </c>
      <c r="N218" s="139" t="e">
        <f t="shared" si="11"/>
        <v>#N/A</v>
      </c>
    </row>
    <row r="219" spans="13:14" x14ac:dyDescent="0.25">
      <c r="M219" s="139" t="e">
        <f t="shared" si="10"/>
        <v>#N/A</v>
      </c>
      <c r="N219" s="139" t="e">
        <f t="shared" si="11"/>
        <v>#N/A</v>
      </c>
    </row>
    <row r="220" spans="13:14" x14ac:dyDescent="0.25">
      <c r="M220" s="139" t="e">
        <f t="shared" si="10"/>
        <v>#N/A</v>
      </c>
      <c r="N220" s="139" t="e">
        <f t="shared" si="11"/>
        <v>#N/A</v>
      </c>
    </row>
    <row r="221" spans="13:14" x14ac:dyDescent="0.25">
      <c r="M221" s="139" t="e">
        <f t="shared" si="10"/>
        <v>#N/A</v>
      </c>
      <c r="N221" s="139" t="e">
        <f t="shared" si="11"/>
        <v>#N/A</v>
      </c>
    </row>
    <row r="222" spans="13:14" x14ac:dyDescent="0.25">
      <c r="M222" s="139" t="e">
        <f t="shared" si="10"/>
        <v>#N/A</v>
      </c>
      <c r="N222" s="139" t="e">
        <f t="shared" si="11"/>
        <v>#N/A</v>
      </c>
    </row>
    <row r="223" spans="13:14" x14ac:dyDescent="0.25">
      <c r="M223" s="139" t="e">
        <f t="shared" ref="M223:M286" si="12">G223&amp;" "&amp;(VLOOKUP(G223,Code_Analytique_ASC,2))</f>
        <v>#N/A</v>
      </c>
      <c r="N223" s="139" t="e">
        <f t="shared" ref="N223:N286" si="13">H223&amp;" "&amp;(VLOOKUP(H223,N°_Comptes,2))</f>
        <v>#N/A</v>
      </c>
    </row>
    <row r="224" spans="13:14" x14ac:dyDescent="0.25">
      <c r="M224" s="139" t="e">
        <f t="shared" si="12"/>
        <v>#N/A</v>
      </c>
      <c r="N224" s="139" t="e">
        <f t="shared" si="13"/>
        <v>#N/A</v>
      </c>
    </row>
    <row r="225" spans="13:14" x14ac:dyDescent="0.25">
      <c r="M225" s="139" t="e">
        <f t="shared" si="12"/>
        <v>#N/A</v>
      </c>
      <c r="N225" s="139" t="e">
        <f t="shared" si="13"/>
        <v>#N/A</v>
      </c>
    </row>
    <row r="226" spans="13:14" x14ac:dyDescent="0.25">
      <c r="M226" s="139" t="e">
        <f t="shared" si="12"/>
        <v>#N/A</v>
      </c>
      <c r="N226" s="139" t="e">
        <f t="shared" si="13"/>
        <v>#N/A</v>
      </c>
    </row>
    <row r="227" spans="13:14" x14ac:dyDescent="0.25">
      <c r="M227" s="139" t="e">
        <f t="shared" si="12"/>
        <v>#N/A</v>
      </c>
      <c r="N227" s="139" t="e">
        <f t="shared" si="13"/>
        <v>#N/A</v>
      </c>
    </row>
    <row r="228" spans="13:14" x14ac:dyDescent="0.25">
      <c r="M228" s="139" t="e">
        <f t="shared" si="12"/>
        <v>#N/A</v>
      </c>
      <c r="N228" s="139" t="e">
        <f t="shared" si="13"/>
        <v>#N/A</v>
      </c>
    </row>
    <row r="229" spans="13:14" x14ac:dyDescent="0.25">
      <c r="M229" s="139" t="e">
        <f t="shared" si="12"/>
        <v>#N/A</v>
      </c>
      <c r="N229" s="139" t="e">
        <f t="shared" si="13"/>
        <v>#N/A</v>
      </c>
    </row>
    <row r="230" spans="13:14" x14ac:dyDescent="0.25">
      <c r="M230" s="139" t="e">
        <f t="shared" si="12"/>
        <v>#N/A</v>
      </c>
      <c r="N230" s="139" t="e">
        <f t="shared" si="13"/>
        <v>#N/A</v>
      </c>
    </row>
    <row r="231" spans="13:14" x14ac:dyDescent="0.25">
      <c r="M231" s="139" t="e">
        <f t="shared" si="12"/>
        <v>#N/A</v>
      </c>
      <c r="N231" s="139" t="e">
        <f t="shared" si="13"/>
        <v>#N/A</v>
      </c>
    </row>
    <row r="232" spans="13:14" x14ac:dyDescent="0.25">
      <c r="M232" s="139" t="e">
        <f t="shared" si="12"/>
        <v>#N/A</v>
      </c>
      <c r="N232" s="139" t="e">
        <f t="shared" si="13"/>
        <v>#N/A</v>
      </c>
    </row>
    <row r="233" spans="13:14" x14ac:dyDescent="0.25">
      <c r="M233" s="139" t="e">
        <f t="shared" si="12"/>
        <v>#N/A</v>
      </c>
      <c r="N233" s="139" t="e">
        <f t="shared" si="13"/>
        <v>#N/A</v>
      </c>
    </row>
    <row r="234" spans="13:14" x14ac:dyDescent="0.25">
      <c r="M234" s="139" t="e">
        <f t="shared" si="12"/>
        <v>#N/A</v>
      </c>
      <c r="N234" s="139" t="e">
        <f t="shared" si="13"/>
        <v>#N/A</v>
      </c>
    </row>
    <row r="235" spans="13:14" x14ac:dyDescent="0.25">
      <c r="M235" s="139" t="e">
        <f t="shared" si="12"/>
        <v>#N/A</v>
      </c>
      <c r="N235" s="139" t="e">
        <f t="shared" si="13"/>
        <v>#N/A</v>
      </c>
    </row>
    <row r="236" spans="13:14" x14ac:dyDescent="0.25">
      <c r="M236" s="139" t="e">
        <f t="shared" si="12"/>
        <v>#N/A</v>
      </c>
      <c r="N236" s="139" t="e">
        <f t="shared" si="13"/>
        <v>#N/A</v>
      </c>
    </row>
    <row r="237" spans="13:14" x14ac:dyDescent="0.25">
      <c r="M237" s="139" t="e">
        <f t="shared" si="12"/>
        <v>#N/A</v>
      </c>
      <c r="N237" s="139" t="e">
        <f t="shared" si="13"/>
        <v>#N/A</v>
      </c>
    </row>
    <row r="238" spans="13:14" x14ac:dyDescent="0.25">
      <c r="M238" s="139" t="e">
        <f t="shared" si="12"/>
        <v>#N/A</v>
      </c>
      <c r="N238" s="139" t="e">
        <f t="shared" si="13"/>
        <v>#N/A</v>
      </c>
    </row>
    <row r="239" spans="13:14" x14ac:dyDescent="0.25">
      <c r="M239" s="139" t="e">
        <f t="shared" si="12"/>
        <v>#N/A</v>
      </c>
      <c r="N239" s="139" t="e">
        <f t="shared" si="13"/>
        <v>#N/A</v>
      </c>
    </row>
    <row r="240" spans="13:14" x14ac:dyDescent="0.25">
      <c r="M240" s="139" t="e">
        <f t="shared" si="12"/>
        <v>#N/A</v>
      </c>
      <c r="N240" s="139" t="e">
        <f t="shared" si="13"/>
        <v>#N/A</v>
      </c>
    </row>
    <row r="241" spans="13:14" x14ac:dyDescent="0.25">
      <c r="M241" s="139" t="e">
        <f t="shared" si="12"/>
        <v>#N/A</v>
      </c>
      <c r="N241" s="139" t="e">
        <f t="shared" si="13"/>
        <v>#N/A</v>
      </c>
    </row>
    <row r="242" spans="13:14" x14ac:dyDescent="0.25">
      <c r="M242" s="139" t="e">
        <f t="shared" si="12"/>
        <v>#N/A</v>
      </c>
      <c r="N242" s="139" t="e">
        <f t="shared" si="13"/>
        <v>#N/A</v>
      </c>
    </row>
    <row r="243" spans="13:14" x14ac:dyDescent="0.25">
      <c r="M243" s="139" t="e">
        <f t="shared" si="12"/>
        <v>#N/A</v>
      </c>
      <c r="N243" s="139" t="e">
        <f t="shared" si="13"/>
        <v>#N/A</v>
      </c>
    </row>
    <row r="244" spans="13:14" x14ac:dyDescent="0.25">
      <c r="M244" s="139" t="e">
        <f t="shared" si="12"/>
        <v>#N/A</v>
      </c>
      <c r="N244" s="139" t="e">
        <f t="shared" si="13"/>
        <v>#N/A</v>
      </c>
    </row>
    <row r="245" spans="13:14" x14ac:dyDescent="0.25">
      <c r="M245" s="139" t="e">
        <f t="shared" si="12"/>
        <v>#N/A</v>
      </c>
      <c r="N245" s="139" t="e">
        <f t="shared" si="13"/>
        <v>#N/A</v>
      </c>
    </row>
    <row r="246" spans="13:14" x14ac:dyDescent="0.25">
      <c r="M246" s="139" t="e">
        <f t="shared" si="12"/>
        <v>#N/A</v>
      </c>
      <c r="N246" s="139" t="e">
        <f t="shared" si="13"/>
        <v>#N/A</v>
      </c>
    </row>
    <row r="247" spans="13:14" x14ac:dyDescent="0.25">
      <c r="M247" s="139" t="e">
        <f t="shared" si="12"/>
        <v>#N/A</v>
      </c>
      <c r="N247" s="139" t="e">
        <f t="shared" si="13"/>
        <v>#N/A</v>
      </c>
    </row>
    <row r="248" spans="13:14" x14ac:dyDescent="0.25">
      <c r="M248" s="139" t="e">
        <f t="shared" si="12"/>
        <v>#N/A</v>
      </c>
      <c r="N248" s="139" t="e">
        <f t="shared" si="13"/>
        <v>#N/A</v>
      </c>
    </row>
    <row r="249" spans="13:14" x14ac:dyDescent="0.25">
      <c r="M249" s="139" t="e">
        <f t="shared" si="12"/>
        <v>#N/A</v>
      </c>
      <c r="N249" s="139" t="e">
        <f t="shared" si="13"/>
        <v>#N/A</v>
      </c>
    </row>
    <row r="250" spans="13:14" x14ac:dyDescent="0.25">
      <c r="M250" s="139" t="e">
        <f t="shared" si="12"/>
        <v>#N/A</v>
      </c>
      <c r="N250" s="139" t="e">
        <f t="shared" si="13"/>
        <v>#N/A</v>
      </c>
    </row>
    <row r="251" spans="13:14" x14ac:dyDescent="0.25">
      <c r="M251" s="139" t="e">
        <f t="shared" si="12"/>
        <v>#N/A</v>
      </c>
      <c r="N251" s="139" t="e">
        <f t="shared" si="13"/>
        <v>#N/A</v>
      </c>
    </row>
    <row r="252" spans="13:14" x14ac:dyDescent="0.25">
      <c r="M252" s="139" t="e">
        <f t="shared" si="12"/>
        <v>#N/A</v>
      </c>
      <c r="N252" s="139" t="e">
        <f t="shared" si="13"/>
        <v>#N/A</v>
      </c>
    </row>
    <row r="253" spans="13:14" x14ac:dyDescent="0.25">
      <c r="M253" s="139" t="e">
        <f t="shared" si="12"/>
        <v>#N/A</v>
      </c>
      <c r="N253" s="139" t="e">
        <f t="shared" si="13"/>
        <v>#N/A</v>
      </c>
    </row>
    <row r="254" spans="13:14" x14ac:dyDescent="0.25">
      <c r="M254" s="139" t="e">
        <f t="shared" si="12"/>
        <v>#N/A</v>
      </c>
      <c r="N254" s="139" t="e">
        <f t="shared" si="13"/>
        <v>#N/A</v>
      </c>
    </row>
    <row r="255" spans="13:14" x14ac:dyDescent="0.25">
      <c r="M255" s="139" t="e">
        <f t="shared" si="12"/>
        <v>#N/A</v>
      </c>
      <c r="N255" s="139" t="e">
        <f t="shared" si="13"/>
        <v>#N/A</v>
      </c>
    </row>
    <row r="256" spans="13:14" x14ac:dyDescent="0.25">
      <c r="M256" s="139" t="e">
        <f t="shared" si="12"/>
        <v>#N/A</v>
      </c>
      <c r="N256" s="139" t="e">
        <f t="shared" si="13"/>
        <v>#N/A</v>
      </c>
    </row>
    <row r="257" spans="13:14" x14ac:dyDescent="0.25">
      <c r="M257" s="139" t="e">
        <f t="shared" si="12"/>
        <v>#N/A</v>
      </c>
      <c r="N257" s="139" t="e">
        <f t="shared" si="13"/>
        <v>#N/A</v>
      </c>
    </row>
    <row r="258" spans="13:14" x14ac:dyDescent="0.25">
      <c r="M258" s="139" t="e">
        <f t="shared" si="12"/>
        <v>#N/A</v>
      </c>
      <c r="N258" s="139" t="e">
        <f t="shared" si="13"/>
        <v>#N/A</v>
      </c>
    </row>
    <row r="259" spans="13:14" x14ac:dyDescent="0.25">
      <c r="M259" s="139" t="e">
        <f t="shared" si="12"/>
        <v>#N/A</v>
      </c>
      <c r="N259" s="139" t="e">
        <f t="shared" si="13"/>
        <v>#N/A</v>
      </c>
    </row>
    <row r="260" spans="13:14" x14ac:dyDescent="0.25">
      <c r="M260" s="139" t="e">
        <f t="shared" si="12"/>
        <v>#N/A</v>
      </c>
      <c r="N260" s="139" t="e">
        <f t="shared" si="13"/>
        <v>#N/A</v>
      </c>
    </row>
    <row r="261" spans="13:14" x14ac:dyDescent="0.25">
      <c r="M261" s="139" t="e">
        <f t="shared" si="12"/>
        <v>#N/A</v>
      </c>
      <c r="N261" s="139" t="e">
        <f t="shared" si="13"/>
        <v>#N/A</v>
      </c>
    </row>
    <row r="262" spans="13:14" x14ac:dyDescent="0.25">
      <c r="M262" s="139" t="e">
        <f t="shared" si="12"/>
        <v>#N/A</v>
      </c>
      <c r="N262" s="139" t="e">
        <f t="shared" si="13"/>
        <v>#N/A</v>
      </c>
    </row>
    <row r="263" spans="13:14" x14ac:dyDescent="0.25">
      <c r="M263" s="139" t="e">
        <f t="shared" si="12"/>
        <v>#N/A</v>
      </c>
      <c r="N263" s="139" t="e">
        <f t="shared" si="13"/>
        <v>#N/A</v>
      </c>
    </row>
    <row r="264" spans="13:14" x14ac:dyDescent="0.25">
      <c r="M264" s="139" t="e">
        <f t="shared" si="12"/>
        <v>#N/A</v>
      </c>
      <c r="N264" s="139" t="e">
        <f t="shared" si="13"/>
        <v>#N/A</v>
      </c>
    </row>
    <row r="265" spans="13:14" x14ac:dyDescent="0.25">
      <c r="M265" s="139" t="e">
        <f t="shared" si="12"/>
        <v>#N/A</v>
      </c>
      <c r="N265" s="139" t="e">
        <f t="shared" si="13"/>
        <v>#N/A</v>
      </c>
    </row>
    <row r="266" spans="13:14" x14ac:dyDescent="0.25">
      <c r="M266" s="139" t="e">
        <f t="shared" si="12"/>
        <v>#N/A</v>
      </c>
      <c r="N266" s="139" t="e">
        <f t="shared" si="13"/>
        <v>#N/A</v>
      </c>
    </row>
    <row r="267" spans="13:14" x14ac:dyDescent="0.25">
      <c r="M267" s="139" t="e">
        <f t="shared" si="12"/>
        <v>#N/A</v>
      </c>
      <c r="N267" s="139" t="e">
        <f t="shared" si="13"/>
        <v>#N/A</v>
      </c>
    </row>
    <row r="268" spans="13:14" x14ac:dyDescent="0.25">
      <c r="M268" s="139" t="e">
        <f t="shared" si="12"/>
        <v>#N/A</v>
      </c>
      <c r="N268" s="139" t="e">
        <f t="shared" si="13"/>
        <v>#N/A</v>
      </c>
    </row>
    <row r="269" spans="13:14" x14ac:dyDescent="0.25">
      <c r="M269" s="139" t="e">
        <f t="shared" si="12"/>
        <v>#N/A</v>
      </c>
      <c r="N269" s="139" t="e">
        <f t="shared" si="13"/>
        <v>#N/A</v>
      </c>
    </row>
    <row r="270" spans="13:14" x14ac:dyDescent="0.25">
      <c r="M270" s="139" t="e">
        <f t="shared" si="12"/>
        <v>#N/A</v>
      </c>
      <c r="N270" s="139" t="e">
        <f t="shared" si="13"/>
        <v>#N/A</v>
      </c>
    </row>
    <row r="271" spans="13:14" x14ac:dyDescent="0.25">
      <c r="M271" s="139" t="e">
        <f t="shared" si="12"/>
        <v>#N/A</v>
      </c>
      <c r="N271" s="139" t="e">
        <f t="shared" si="13"/>
        <v>#N/A</v>
      </c>
    </row>
    <row r="272" spans="13:14" x14ac:dyDescent="0.25">
      <c r="M272" s="139" t="e">
        <f t="shared" si="12"/>
        <v>#N/A</v>
      </c>
      <c r="N272" s="139" t="e">
        <f t="shared" si="13"/>
        <v>#N/A</v>
      </c>
    </row>
    <row r="273" spans="13:14" x14ac:dyDescent="0.25">
      <c r="M273" s="139" t="e">
        <f t="shared" si="12"/>
        <v>#N/A</v>
      </c>
      <c r="N273" s="139" t="e">
        <f t="shared" si="13"/>
        <v>#N/A</v>
      </c>
    </row>
    <row r="274" spans="13:14" x14ac:dyDescent="0.25">
      <c r="M274" s="139" t="e">
        <f t="shared" si="12"/>
        <v>#N/A</v>
      </c>
      <c r="N274" s="139" t="e">
        <f t="shared" si="13"/>
        <v>#N/A</v>
      </c>
    </row>
    <row r="275" spans="13:14" x14ac:dyDescent="0.25">
      <c r="M275" s="139" t="e">
        <f t="shared" si="12"/>
        <v>#N/A</v>
      </c>
      <c r="N275" s="139" t="e">
        <f t="shared" si="13"/>
        <v>#N/A</v>
      </c>
    </row>
    <row r="276" spans="13:14" x14ac:dyDescent="0.25">
      <c r="M276" s="139" t="e">
        <f t="shared" si="12"/>
        <v>#N/A</v>
      </c>
      <c r="N276" s="139" t="e">
        <f t="shared" si="13"/>
        <v>#N/A</v>
      </c>
    </row>
    <row r="277" spans="13:14" x14ac:dyDescent="0.25">
      <c r="M277" s="139" t="e">
        <f t="shared" si="12"/>
        <v>#N/A</v>
      </c>
      <c r="N277" s="139" t="e">
        <f t="shared" si="13"/>
        <v>#N/A</v>
      </c>
    </row>
    <row r="278" spans="13:14" x14ac:dyDescent="0.25">
      <c r="M278" s="139" t="e">
        <f t="shared" si="12"/>
        <v>#N/A</v>
      </c>
      <c r="N278" s="139" t="e">
        <f t="shared" si="13"/>
        <v>#N/A</v>
      </c>
    </row>
    <row r="279" spans="13:14" x14ac:dyDescent="0.25">
      <c r="M279" s="139" t="e">
        <f t="shared" si="12"/>
        <v>#N/A</v>
      </c>
      <c r="N279" s="139" t="e">
        <f t="shared" si="13"/>
        <v>#N/A</v>
      </c>
    </row>
    <row r="280" spans="13:14" x14ac:dyDescent="0.25">
      <c r="M280" s="139" t="e">
        <f t="shared" si="12"/>
        <v>#N/A</v>
      </c>
      <c r="N280" s="139" t="e">
        <f t="shared" si="13"/>
        <v>#N/A</v>
      </c>
    </row>
    <row r="281" spans="13:14" x14ac:dyDescent="0.25">
      <c r="M281" s="139" t="e">
        <f t="shared" si="12"/>
        <v>#N/A</v>
      </c>
      <c r="N281" s="139" t="e">
        <f t="shared" si="13"/>
        <v>#N/A</v>
      </c>
    </row>
    <row r="282" spans="13:14" x14ac:dyDescent="0.25">
      <c r="M282" s="139" t="e">
        <f t="shared" si="12"/>
        <v>#N/A</v>
      </c>
      <c r="N282" s="139" t="e">
        <f t="shared" si="13"/>
        <v>#N/A</v>
      </c>
    </row>
    <row r="283" spans="13:14" x14ac:dyDescent="0.25">
      <c r="M283" s="139" t="e">
        <f t="shared" si="12"/>
        <v>#N/A</v>
      </c>
      <c r="N283" s="139" t="e">
        <f t="shared" si="13"/>
        <v>#N/A</v>
      </c>
    </row>
    <row r="284" spans="13:14" x14ac:dyDescent="0.25">
      <c r="M284" s="139" t="e">
        <f t="shared" si="12"/>
        <v>#N/A</v>
      </c>
      <c r="N284" s="139" t="e">
        <f t="shared" si="13"/>
        <v>#N/A</v>
      </c>
    </row>
    <row r="285" spans="13:14" x14ac:dyDescent="0.25">
      <c r="M285" s="139" t="e">
        <f t="shared" si="12"/>
        <v>#N/A</v>
      </c>
      <c r="N285" s="139" t="e">
        <f t="shared" si="13"/>
        <v>#N/A</v>
      </c>
    </row>
    <row r="286" spans="13:14" x14ac:dyDescent="0.25">
      <c r="M286" s="139" t="e">
        <f t="shared" si="12"/>
        <v>#N/A</v>
      </c>
      <c r="N286" s="139" t="e">
        <f t="shared" si="13"/>
        <v>#N/A</v>
      </c>
    </row>
    <row r="287" spans="13:14" x14ac:dyDescent="0.25">
      <c r="M287" s="139" t="e">
        <f t="shared" ref="M287:M350" si="14">G287&amp;" "&amp;(VLOOKUP(G287,Code_Analytique_ASC,2))</f>
        <v>#N/A</v>
      </c>
      <c r="N287" s="139" t="e">
        <f t="shared" ref="N287:N350" si="15">H287&amp;" "&amp;(VLOOKUP(H287,N°_Comptes,2))</f>
        <v>#N/A</v>
      </c>
    </row>
    <row r="288" spans="13:14" x14ac:dyDescent="0.25">
      <c r="M288" s="139" t="e">
        <f t="shared" si="14"/>
        <v>#N/A</v>
      </c>
      <c r="N288" s="139" t="e">
        <f t="shared" si="15"/>
        <v>#N/A</v>
      </c>
    </row>
    <row r="289" spans="13:14" x14ac:dyDescent="0.25">
      <c r="M289" s="139" t="e">
        <f t="shared" si="14"/>
        <v>#N/A</v>
      </c>
      <c r="N289" s="139" t="e">
        <f t="shared" si="15"/>
        <v>#N/A</v>
      </c>
    </row>
    <row r="290" spans="13:14" x14ac:dyDescent="0.25">
      <c r="M290" s="139" t="e">
        <f t="shared" si="14"/>
        <v>#N/A</v>
      </c>
      <c r="N290" s="139" t="e">
        <f t="shared" si="15"/>
        <v>#N/A</v>
      </c>
    </row>
    <row r="291" spans="13:14" x14ac:dyDescent="0.25">
      <c r="M291" s="139" t="e">
        <f t="shared" si="14"/>
        <v>#N/A</v>
      </c>
      <c r="N291" s="139" t="e">
        <f t="shared" si="15"/>
        <v>#N/A</v>
      </c>
    </row>
    <row r="292" spans="13:14" x14ac:dyDescent="0.25">
      <c r="M292" s="139" t="e">
        <f t="shared" si="14"/>
        <v>#N/A</v>
      </c>
      <c r="N292" s="139" t="e">
        <f t="shared" si="15"/>
        <v>#N/A</v>
      </c>
    </row>
    <row r="293" spans="13:14" x14ac:dyDescent="0.25">
      <c r="M293" s="139" t="e">
        <f t="shared" si="14"/>
        <v>#N/A</v>
      </c>
      <c r="N293" s="139" t="e">
        <f t="shared" si="15"/>
        <v>#N/A</v>
      </c>
    </row>
    <row r="294" spans="13:14" x14ac:dyDescent="0.25">
      <c r="M294" s="139" t="e">
        <f t="shared" si="14"/>
        <v>#N/A</v>
      </c>
      <c r="N294" s="139" t="e">
        <f t="shared" si="15"/>
        <v>#N/A</v>
      </c>
    </row>
    <row r="295" spans="13:14" x14ac:dyDescent="0.25">
      <c r="M295" s="139" t="e">
        <f t="shared" si="14"/>
        <v>#N/A</v>
      </c>
      <c r="N295" s="139" t="e">
        <f t="shared" si="15"/>
        <v>#N/A</v>
      </c>
    </row>
    <row r="296" spans="13:14" x14ac:dyDescent="0.25">
      <c r="M296" s="139" t="e">
        <f t="shared" si="14"/>
        <v>#N/A</v>
      </c>
      <c r="N296" s="139" t="e">
        <f t="shared" si="15"/>
        <v>#N/A</v>
      </c>
    </row>
    <row r="297" spans="13:14" x14ac:dyDescent="0.25">
      <c r="M297" s="139" t="e">
        <f t="shared" si="14"/>
        <v>#N/A</v>
      </c>
      <c r="N297" s="139" t="e">
        <f t="shared" si="15"/>
        <v>#N/A</v>
      </c>
    </row>
    <row r="298" spans="13:14" x14ac:dyDescent="0.25">
      <c r="M298" s="139" t="e">
        <f t="shared" si="14"/>
        <v>#N/A</v>
      </c>
      <c r="N298" s="139" t="e">
        <f t="shared" si="15"/>
        <v>#N/A</v>
      </c>
    </row>
    <row r="299" spans="13:14" x14ac:dyDescent="0.25">
      <c r="M299" s="139" t="e">
        <f t="shared" si="14"/>
        <v>#N/A</v>
      </c>
      <c r="N299" s="139" t="e">
        <f t="shared" si="15"/>
        <v>#N/A</v>
      </c>
    </row>
    <row r="300" spans="13:14" x14ac:dyDescent="0.25">
      <c r="M300" s="139" t="e">
        <f t="shared" si="14"/>
        <v>#N/A</v>
      </c>
      <c r="N300" s="139" t="e">
        <f t="shared" si="15"/>
        <v>#N/A</v>
      </c>
    </row>
    <row r="301" spans="13:14" x14ac:dyDescent="0.25">
      <c r="M301" s="139" t="e">
        <f t="shared" si="14"/>
        <v>#N/A</v>
      </c>
      <c r="N301" s="139" t="e">
        <f t="shared" si="15"/>
        <v>#N/A</v>
      </c>
    </row>
    <row r="302" spans="13:14" x14ac:dyDescent="0.25">
      <c r="M302" s="139" t="e">
        <f t="shared" si="14"/>
        <v>#N/A</v>
      </c>
      <c r="N302" s="139" t="e">
        <f t="shared" si="15"/>
        <v>#N/A</v>
      </c>
    </row>
    <row r="303" spans="13:14" x14ac:dyDescent="0.25">
      <c r="M303" s="139" t="e">
        <f t="shared" si="14"/>
        <v>#N/A</v>
      </c>
      <c r="N303" s="139" t="e">
        <f t="shared" si="15"/>
        <v>#N/A</v>
      </c>
    </row>
    <row r="304" spans="13:14" x14ac:dyDescent="0.25">
      <c r="M304" s="139" t="e">
        <f t="shared" si="14"/>
        <v>#N/A</v>
      </c>
      <c r="N304" s="139" t="e">
        <f t="shared" si="15"/>
        <v>#N/A</v>
      </c>
    </row>
    <row r="305" spans="13:14" x14ac:dyDescent="0.25">
      <c r="M305" s="139" t="e">
        <f t="shared" si="14"/>
        <v>#N/A</v>
      </c>
      <c r="N305" s="139" t="e">
        <f t="shared" si="15"/>
        <v>#N/A</v>
      </c>
    </row>
    <row r="306" spans="13:14" x14ac:dyDescent="0.25">
      <c r="M306" s="139" t="e">
        <f t="shared" si="14"/>
        <v>#N/A</v>
      </c>
      <c r="N306" s="139" t="e">
        <f t="shared" si="15"/>
        <v>#N/A</v>
      </c>
    </row>
    <row r="307" spans="13:14" x14ac:dyDescent="0.25">
      <c r="M307" s="139" t="e">
        <f t="shared" si="14"/>
        <v>#N/A</v>
      </c>
      <c r="N307" s="139" t="e">
        <f t="shared" si="15"/>
        <v>#N/A</v>
      </c>
    </row>
    <row r="308" spans="13:14" x14ac:dyDescent="0.25">
      <c r="M308" s="139" t="e">
        <f t="shared" si="14"/>
        <v>#N/A</v>
      </c>
      <c r="N308" s="139" t="e">
        <f t="shared" si="15"/>
        <v>#N/A</v>
      </c>
    </row>
    <row r="309" spans="13:14" x14ac:dyDescent="0.25">
      <c r="M309" s="139" t="e">
        <f t="shared" si="14"/>
        <v>#N/A</v>
      </c>
      <c r="N309" s="139" t="e">
        <f t="shared" si="15"/>
        <v>#N/A</v>
      </c>
    </row>
    <row r="310" spans="13:14" x14ac:dyDescent="0.25">
      <c r="M310" s="139" t="e">
        <f t="shared" si="14"/>
        <v>#N/A</v>
      </c>
      <c r="N310" s="139" t="e">
        <f t="shared" si="15"/>
        <v>#N/A</v>
      </c>
    </row>
    <row r="311" spans="13:14" x14ac:dyDescent="0.25">
      <c r="M311" s="139" t="e">
        <f t="shared" si="14"/>
        <v>#N/A</v>
      </c>
      <c r="N311" s="139" t="e">
        <f t="shared" si="15"/>
        <v>#N/A</v>
      </c>
    </row>
    <row r="312" spans="13:14" x14ac:dyDescent="0.25">
      <c r="M312" s="139" t="e">
        <f t="shared" si="14"/>
        <v>#N/A</v>
      </c>
      <c r="N312" s="139" t="e">
        <f t="shared" si="15"/>
        <v>#N/A</v>
      </c>
    </row>
    <row r="313" spans="13:14" x14ac:dyDescent="0.25">
      <c r="M313" s="139" t="e">
        <f t="shared" si="14"/>
        <v>#N/A</v>
      </c>
      <c r="N313" s="139" t="e">
        <f t="shared" si="15"/>
        <v>#N/A</v>
      </c>
    </row>
    <row r="314" spans="13:14" x14ac:dyDescent="0.25">
      <c r="M314" s="139" t="e">
        <f t="shared" si="14"/>
        <v>#N/A</v>
      </c>
      <c r="N314" s="139" t="e">
        <f t="shared" si="15"/>
        <v>#N/A</v>
      </c>
    </row>
    <row r="315" spans="13:14" x14ac:dyDescent="0.25">
      <c r="M315" s="139" t="e">
        <f t="shared" si="14"/>
        <v>#N/A</v>
      </c>
      <c r="N315" s="139" t="e">
        <f t="shared" si="15"/>
        <v>#N/A</v>
      </c>
    </row>
    <row r="316" spans="13:14" x14ac:dyDescent="0.25">
      <c r="M316" s="139" t="e">
        <f t="shared" si="14"/>
        <v>#N/A</v>
      </c>
      <c r="N316" s="139" t="e">
        <f t="shared" si="15"/>
        <v>#N/A</v>
      </c>
    </row>
    <row r="317" spans="13:14" x14ac:dyDescent="0.25">
      <c r="M317" s="139" t="e">
        <f t="shared" si="14"/>
        <v>#N/A</v>
      </c>
      <c r="N317" s="139" t="e">
        <f t="shared" si="15"/>
        <v>#N/A</v>
      </c>
    </row>
    <row r="318" spans="13:14" x14ac:dyDescent="0.25">
      <c r="M318" s="139" t="e">
        <f t="shared" si="14"/>
        <v>#N/A</v>
      </c>
      <c r="N318" s="139" t="e">
        <f t="shared" si="15"/>
        <v>#N/A</v>
      </c>
    </row>
    <row r="319" spans="13:14" x14ac:dyDescent="0.25">
      <c r="M319" s="139" t="e">
        <f t="shared" si="14"/>
        <v>#N/A</v>
      </c>
      <c r="N319" s="139" t="e">
        <f t="shared" si="15"/>
        <v>#N/A</v>
      </c>
    </row>
    <row r="320" spans="13:14" x14ac:dyDescent="0.25">
      <c r="M320" s="139" t="e">
        <f t="shared" si="14"/>
        <v>#N/A</v>
      </c>
      <c r="N320" s="139" t="e">
        <f t="shared" si="15"/>
        <v>#N/A</v>
      </c>
    </row>
    <row r="321" spans="13:14" x14ac:dyDescent="0.25">
      <c r="M321" s="139" t="e">
        <f t="shared" si="14"/>
        <v>#N/A</v>
      </c>
      <c r="N321" s="139" t="e">
        <f t="shared" si="15"/>
        <v>#N/A</v>
      </c>
    </row>
    <row r="322" spans="13:14" x14ac:dyDescent="0.25">
      <c r="M322" s="139" t="e">
        <f t="shared" si="14"/>
        <v>#N/A</v>
      </c>
      <c r="N322" s="139" t="e">
        <f t="shared" si="15"/>
        <v>#N/A</v>
      </c>
    </row>
    <row r="323" spans="13:14" x14ac:dyDescent="0.25">
      <c r="M323" s="139" t="e">
        <f t="shared" si="14"/>
        <v>#N/A</v>
      </c>
      <c r="N323" s="139" t="e">
        <f t="shared" si="15"/>
        <v>#N/A</v>
      </c>
    </row>
    <row r="324" spans="13:14" x14ac:dyDescent="0.25">
      <c r="M324" s="139" t="e">
        <f t="shared" si="14"/>
        <v>#N/A</v>
      </c>
      <c r="N324" s="139" t="e">
        <f t="shared" si="15"/>
        <v>#N/A</v>
      </c>
    </row>
    <row r="325" spans="13:14" x14ac:dyDescent="0.25">
      <c r="M325" s="139" t="e">
        <f t="shared" si="14"/>
        <v>#N/A</v>
      </c>
      <c r="N325" s="139" t="e">
        <f t="shared" si="15"/>
        <v>#N/A</v>
      </c>
    </row>
    <row r="326" spans="13:14" x14ac:dyDescent="0.25">
      <c r="M326" s="139" t="e">
        <f t="shared" si="14"/>
        <v>#N/A</v>
      </c>
      <c r="N326" s="139" t="e">
        <f t="shared" si="15"/>
        <v>#N/A</v>
      </c>
    </row>
    <row r="327" spans="13:14" x14ac:dyDescent="0.25">
      <c r="M327" s="139" t="e">
        <f t="shared" si="14"/>
        <v>#N/A</v>
      </c>
      <c r="N327" s="139" t="e">
        <f t="shared" si="15"/>
        <v>#N/A</v>
      </c>
    </row>
    <row r="328" spans="13:14" x14ac:dyDescent="0.25">
      <c r="M328" s="139" t="e">
        <f t="shared" si="14"/>
        <v>#N/A</v>
      </c>
      <c r="N328" s="139" t="e">
        <f t="shared" si="15"/>
        <v>#N/A</v>
      </c>
    </row>
    <row r="329" spans="13:14" x14ac:dyDescent="0.25">
      <c r="M329" s="139" t="e">
        <f t="shared" si="14"/>
        <v>#N/A</v>
      </c>
      <c r="N329" s="139" t="e">
        <f t="shared" si="15"/>
        <v>#N/A</v>
      </c>
    </row>
    <row r="330" spans="13:14" x14ac:dyDescent="0.25">
      <c r="M330" s="139" t="e">
        <f t="shared" si="14"/>
        <v>#N/A</v>
      </c>
      <c r="N330" s="139" t="e">
        <f t="shared" si="15"/>
        <v>#N/A</v>
      </c>
    </row>
    <row r="331" spans="13:14" x14ac:dyDescent="0.25">
      <c r="M331" s="139" t="e">
        <f t="shared" si="14"/>
        <v>#N/A</v>
      </c>
      <c r="N331" s="139" t="e">
        <f t="shared" si="15"/>
        <v>#N/A</v>
      </c>
    </row>
    <row r="332" spans="13:14" x14ac:dyDescent="0.25">
      <c r="M332" s="139" t="e">
        <f t="shared" si="14"/>
        <v>#N/A</v>
      </c>
      <c r="N332" s="139" t="e">
        <f t="shared" si="15"/>
        <v>#N/A</v>
      </c>
    </row>
    <row r="333" spans="13:14" x14ac:dyDescent="0.25">
      <c r="M333" s="139" t="e">
        <f t="shared" si="14"/>
        <v>#N/A</v>
      </c>
      <c r="N333" s="139" t="e">
        <f t="shared" si="15"/>
        <v>#N/A</v>
      </c>
    </row>
    <row r="334" spans="13:14" x14ac:dyDescent="0.25">
      <c r="M334" s="139" t="e">
        <f t="shared" si="14"/>
        <v>#N/A</v>
      </c>
      <c r="N334" s="139" t="e">
        <f t="shared" si="15"/>
        <v>#N/A</v>
      </c>
    </row>
    <row r="335" spans="13:14" x14ac:dyDescent="0.25">
      <c r="M335" s="139" t="e">
        <f t="shared" si="14"/>
        <v>#N/A</v>
      </c>
      <c r="N335" s="139" t="e">
        <f t="shared" si="15"/>
        <v>#N/A</v>
      </c>
    </row>
    <row r="336" spans="13:14" x14ac:dyDescent="0.25">
      <c r="M336" s="139" t="e">
        <f t="shared" si="14"/>
        <v>#N/A</v>
      </c>
      <c r="N336" s="139" t="e">
        <f t="shared" si="15"/>
        <v>#N/A</v>
      </c>
    </row>
    <row r="337" spans="13:14" x14ac:dyDescent="0.25">
      <c r="M337" s="139" t="e">
        <f t="shared" si="14"/>
        <v>#N/A</v>
      </c>
      <c r="N337" s="139" t="e">
        <f t="shared" si="15"/>
        <v>#N/A</v>
      </c>
    </row>
    <row r="338" spans="13:14" x14ac:dyDescent="0.25">
      <c r="M338" s="139" t="e">
        <f t="shared" si="14"/>
        <v>#N/A</v>
      </c>
      <c r="N338" s="139" t="e">
        <f t="shared" si="15"/>
        <v>#N/A</v>
      </c>
    </row>
    <row r="339" spans="13:14" x14ac:dyDescent="0.25">
      <c r="M339" s="139" t="e">
        <f t="shared" si="14"/>
        <v>#N/A</v>
      </c>
      <c r="N339" s="139" t="e">
        <f t="shared" si="15"/>
        <v>#N/A</v>
      </c>
    </row>
    <row r="340" spans="13:14" x14ac:dyDescent="0.25">
      <c r="M340" s="139" t="e">
        <f t="shared" si="14"/>
        <v>#N/A</v>
      </c>
      <c r="N340" s="139" t="e">
        <f t="shared" si="15"/>
        <v>#N/A</v>
      </c>
    </row>
    <row r="341" spans="13:14" x14ac:dyDescent="0.25">
      <c r="M341" s="139" t="e">
        <f t="shared" si="14"/>
        <v>#N/A</v>
      </c>
      <c r="N341" s="139" t="e">
        <f t="shared" si="15"/>
        <v>#N/A</v>
      </c>
    </row>
    <row r="342" spans="13:14" x14ac:dyDescent="0.25">
      <c r="M342" s="139" t="e">
        <f t="shared" si="14"/>
        <v>#N/A</v>
      </c>
      <c r="N342" s="139" t="e">
        <f t="shared" si="15"/>
        <v>#N/A</v>
      </c>
    </row>
    <row r="343" spans="13:14" x14ac:dyDescent="0.25">
      <c r="M343" s="139" t="e">
        <f t="shared" si="14"/>
        <v>#N/A</v>
      </c>
      <c r="N343" s="139" t="e">
        <f t="shared" si="15"/>
        <v>#N/A</v>
      </c>
    </row>
    <row r="344" spans="13:14" x14ac:dyDescent="0.25">
      <c r="M344" s="139" t="e">
        <f t="shared" si="14"/>
        <v>#N/A</v>
      </c>
      <c r="N344" s="139" t="e">
        <f t="shared" si="15"/>
        <v>#N/A</v>
      </c>
    </row>
    <row r="345" spans="13:14" x14ac:dyDescent="0.25">
      <c r="M345" s="139" t="e">
        <f t="shared" si="14"/>
        <v>#N/A</v>
      </c>
      <c r="N345" s="139" t="e">
        <f t="shared" si="15"/>
        <v>#N/A</v>
      </c>
    </row>
    <row r="346" spans="13:14" x14ac:dyDescent="0.25">
      <c r="M346" s="139" t="e">
        <f t="shared" si="14"/>
        <v>#N/A</v>
      </c>
      <c r="N346" s="139" t="e">
        <f t="shared" si="15"/>
        <v>#N/A</v>
      </c>
    </row>
    <row r="347" spans="13:14" x14ac:dyDescent="0.25">
      <c r="M347" s="139" t="e">
        <f t="shared" si="14"/>
        <v>#N/A</v>
      </c>
      <c r="N347" s="139" t="e">
        <f t="shared" si="15"/>
        <v>#N/A</v>
      </c>
    </row>
    <row r="348" spans="13:14" x14ac:dyDescent="0.25">
      <c r="M348" s="139" t="e">
        <f t="shared" si="14"/>
        <v>#N/A</v>
      </c>
      <c r="N348" s="139" t="e">
        <f t="shared" si="15"/>
        <v>#N/A</v>
      </c>
    </row>
    <row r="349" spans="13:14" x14ac:dyDescent="0.25">
      <c r="M349" s="139" t="e">
        <f t="shared" si="14"/>
        <v>#N/A</v>
      </c>
      <c r="N349" s="139" t="e">
        <f t="shared" si="15"/>
        <v>#N/A</v>
      </c>
    </row>
    <row r="350" spans="13:14" x14ac:dyDescent="0.25">
      <c r="M350" s="139" t="e">
        <f t="shared" si="14"/>
        <v>#N/A</v>
      </c>
      <c r="N350" s="139" t="e">
        <f t="shared" si="15"/>
        <v>#N/A</v>
      </c>
    </row>
    <row r="351" spans="13:14" x14ac:dyDescent="0.25">
      <c r="M351" s="139" t="e">
        <f t="shared" ref="M351:M414" si="16">G351&amp;" "&amp;(VLOOKUP(G351,Code_Analytique_ASC,2))</f>
        <v>#N/A</v>
      </c>
      <c r="N351" s="139" t="e">
        <f t="shared" ref="N351:N414" si="17">H351&amp;" "&amp;(VLOOKUP(H351,N°_Comptes,2))</f>
        <v>#N/A</v>
      </c>
    </row>
    <row r="352" spans="13:14" x14ac:dyDescent="0.25">
      <c r="M352" s="139" t="e">
        <f t="shared" si="16"/>
        <v>#N/A</v>
      </c>
      <c r="N352" s="139" t="e">
        <f t="shared" si="17"/>
        <v>#N/A</v>
      </c>
    </row>
    <row r="353" spans="13:14" x14ac:dyDescent="0.25">
      <c r="M353" s="139" t="e">
        <f t="shared" si="16"/>
        <v>#N/A</v>
      </c>
      <c r="N353" s="139" t="e">
        <f t="shared" si="17"/>
        <v>#N/A</v>
      </c>
    </row>
    <row r="354" spans="13:14" x14ac:dyDescent="0.25">
      <c r="M354" s="139" t="e">
        <f t="shared" si="16"/>
        <v>#N/A</v>
      </c>
      <c r="N354" s="139" t="e">
        <f t="shared" si="17"/>
        <v>#N/A</v>
      </c>
    </row>
    <row r="355" spans="13:14" x14ac:dyDescent="0.25">
      <c r="M355" s="139" t="e">
        <f t="shared" si="16"/>
        <v>#N/A</v>
      </c>
      <c r="N355" s="139" t="e">
        <f t="shared" si="17"/>
        <v>#N/A</v>
      </c>
    </row>
    <row r="356" spans="13:14" x14ac:dyDescent="0.25">
      <c r="M356" s="139" t="e">
        <f t="shared" si="16"/>
        <v>#N/A</v>
      </c>
      <c r="N356" s="139" t="e">
        <f t="shared" si="17"/>
        <v>#N/A</v>
      </c>
    </row>
    <row r="357" spans="13:14" x14ac:dyDescent="0.25">
      <c r="M357" s="139" t="e">
        <f t="shared" si="16"/>
        <v>#N/A</v>
      </c>
      <c r="N357" s="139" t="e">
        <f t="shared" si="17"/>
        <v>#N/A</v>
      </c>
    </row>
    <row r="358" spans="13:14" x14ac:dyDescent="0.25">
      <c r="M358" s="139" t="e">
        <f t="shared" si="16"/>
        <v>#N/A</v>
      </c>
      <c r="N358" s="139" t="e">
        <f t="shared" si="17"/>
        <v>#N/A</v>
      </c>
    </row>
    <row r="359" spans="13:14" x14ac:dyDescent="0.25">
      <c r="M359" s="139" t="e">
        <f t="shared" si="16"/>
        <v>#N/A</v>
      </c>
      <c r="N359" s="139" t="e">
        <f t="shared" si="17"/>
        <v>#N/A</v>
      </c>
    </row>
    <row r="360" spans="13:14" x14ac:dyDescent="0.25">
      <c r="M360" s="139" t="e">
        <f t="shared" si="16"/>
        <v>#N/A</v>
      </c>
      <c r="N360" s="139" t="e">
        <f t="shared" si="17"/>
        <v>#N/A</v>
      </c>
    </row>
    <row r="361" spans="13:14" x14ac:dyDescent="0.25">
      <c r="M361" s="139" t="e">
        <f t="shared" si="16"/>
        <v>#N/A</v>
      </c>
      <c r="N361" s="139" t="e">
        <f t="shared" si="17"/>
        <v>#N/A</v>
      </c>
    </row>
    <row r="362" spans="13:14" x14ac:dyDescent="0.25">
      <c r="M362" s="139" t="e">
        <f t="shared" si="16"/>
        <v>#N/A</v>
      </c>
      <c r="N362" s="139" t="e">
        <f t="shared" si="17"/>
        <v>#N/A</v>
      </c>
    </row>
    <row r="363" spans="13:14" x14ac:dyDescent="0.25">
      <c r="M363" s="139" t="e">
        <f t="shared" si="16"/>
        <v>#N/A</v>
      </c>
      <c r="N363" s="139" t="e">
        <f t="shared" si="17"/>
        <v>#N/A</v>
      </c>
    </row>
    <row r="364" spans="13:14" x14ac:dyDescent="0.25">
      <c r="M364" s="139" t="e">
        <f t="shared" si="16"/>
        <v>#N/A</v>
      </c>
      <c r="N364" s="139" t="e">
        <f t="shared" si="17"/>
        <v>#N/A</v>
      </c>
    </row>
    <row r="365" spans="13:14" x14ac:dyDescent="0.25">
      <c r="M365" s="139" t="e">
        <f t="shared" si="16"/>
        <v>#N/A</v>
      </c>
      <c r="N365" s="139" t="e">
        <f t="shared" si="17"/>
        <v>#N/A</v>
      </c>
    </row>
    <row r="366" spans="13:14" x14ac:dyDescent="0.25">
      <c r="M366" s="139" t="e">
        <f t="shared" si="16"/>
        <v>#N/A</v>
      </c>
      <c r="N366" s="139" t="e">
        <f t="shared" si="17"/>
        <v>#N/A</v>
      </c>
    </row>
    <row r="367" spans="13:14" x14ac:dyDescent="0.25">
      <c r="M367" s="139" t="e">
        <f t="shared" si="16"/>
        <v>#N/A</v>
      </c>
      <c r="N367" s="139" t="e">
        <f t="shared" si="17"/>
        <v>#N/A</v>
      </c>
    </row>
    <row r="368" spans="13:14" x14ac:dyDescent="0.25">
      <c r="M368" s="139" t="e">
        <f t="shared" si="16"/>
        <v>#N/A</v>
      </c>
      <c r="N368" s="139" t="e">
        <f t="shared" si="17"/>
        <v>#N/A</v>
      </c>
    </row>
    <row r="369" spans="13:14" x14ac:dyDescent="0.25">
      <c r="M369" s="139" t="e">
        <f t="shared" si="16"/>
        <v>#N/A</v>
      </c>
      <c r="N369" s="139" t="e">
        <f t="shared" si="17"/>
        <v>#N/A</v>
      </c>
    </row>
    <row r="370" spans="13:14" x14ac:dyDescent="0.25">
      <c r="M370" s="139" t="e">
        <f t="shared" si="16"/>
        <v>#N/A</v>
      </c>
      <c r="N370" s="139" t="e">
        <f t="shared" si="17"/>
        <v>#N/A</v>
      </c>
    </row>
    <row r="371" spans="13:14" x14ac:dyDescent="0.25">
      <c r="M371" s="139" t="e">
        <f t="shared" si="16"/>
        <v>#N/A</v>
      </c>
      <c r="N371" s="139" t="e">
        <f t="shared" si="17"/>
        <v>#N/A</v>
      </c>
    </row>
    <row r="372" spans="13:14" x14ac:dyDescent="0.25">
      <c r="M372" s="139" t="e">
        <f t="shared" si="16"/>
        <v>#N/A</v>
      </c>
      <c r="N372" s="139" t="e">
        <f t="shared" si="17"/>
        <v>#N/A</v>
      </c>
    </row>
    <row r="373" spans="13:14" x14ac:dyDescent="0.25">
      <c r="M373" s="139" t="e">
        <f t="shared" si="16"/>
        <v>#N/A</v>
      </c>
      <c r="N373" s="139" t="e">
        <f t="shared" si="17"/>
        <v>#N/A</v>
      </c>
    </row>
    <row r="374" spans="13:14" x14ac:dyDescent="0.25">
      <c r="M374" s="139" t="e">
        <f t="shared" si="16"/>
        <v>#N/A</v>
      </c>
      <c r="N374" s="139" t="e">
        <f t="shared" si="17"/>
        <v>#N/A</v>
      </c>
    </row>
    <row r="375" spans="13:14" x14ac:dyDescent="0.25">
      <c r="M375" s="139" t="e">
        <f t="shared" si="16"/>
        <v>#N/A</v>
      </c>
      <c r="N375" s="139" t="e">
        <f t="shared" si="17"/>
        <v>#N/A</v>
      </c>
    </row>
    <row r="376" spans="13:14" x14ac:dyDescent="0.25">
      <c r="M376" s="139" t="e">
        <f t="shared" si="16"/>
        <v>#N/A</v>
      </c>
      <c r="N376" s="139" t="e">
        <f t="shared" si="17"/>
        <v>#N/A</v>
      </c>
    </row>
    <row r="377" spans="13:14" x14ac:dyDescent="0.25">
      <c r="M377" s="139" t="e">
        <f t="shared" si="16"/>
        <v>#N/A</v>
      </c>
      <c r="N377" s="139" t="e">
        <f t="shared" si="17"/>
        <v>#N/A</v>
      </c>
    </row>
    <row r="378" spans="13:14" x14ac:dyDescent="0.25">
      <c r="M378" s="139" t="e">
        <f t="shared" si="16"/>
        <v>#N/A</v>
      </c>
      <c r="N378" s="139" t="e">
        <f t="shared" si="17"/>
        <v>#N/A</v>
      </c>
    </row>
    <row r="379" spans="13:14" x14ac:dyDescent="0.25">
      <c r="M379" s="139" t="e">
        <f t="shared" si="16"/>
        <v>#N/A</v>
      </c>
      <c r="N379" s="139" t="e">
        <f t="shared" si="17"/>
        <v>#N/A</v>
      </c>
    </row>
    <row r="380" spans="13:14" x14ac:dyDescent="0.25">
      <c r="M380" s="139" t="e">
        <f t="shared" si="16"/>
        <v>#N/A</v>
      </c>
      <c r="N380" s="139" t="e">
        <f t="shared" si="17"/>
        <v>#N/A</v>
      </c>
    </row>
    <row r="381" spans="13:14" x14ac:dyDescent="0.25">
      <c r="M381" s="139" t="e">
        <f t="shared" si="16"/>
        <v>#N/A</v>
      </c>
      <c r="N381" s="139" t="e">
        <f t="shared" si="17"/>
        <v>#N/A</v>
      </c>
    </row>
    <row r="382" spans="13:14" x14ac:dyDescent="0.25">
      <c r="M382" s="139" t="e">
        <f t="shared" si="16"/>
        <v>#N/A</v>
      </c>
      <c r="N382" s="139" t="e">
        <f t="shared" si="17"/>
        <v>#N/A</v>
      </c>
    </row>
    <row r="383" spans="13:14" x14ac:dyDescent="0.25">
      <c r="M383" s="139" t="e">
        <f t="shared" si="16"/>
        <v>#N/A</v>
      </c>
      <c r="N383" s="139" t="e">
        <f t="shared" si="17"/>
        <v>#N/A</v>
      </c>
    </row>
    <row r="384" spans="13:14" x14ac:dyDescent="0.25">
      <c r="M384" s="139" t="e">
        <f t="shared" si="16"/>
        <v>#N/A</v>
      </c>
      <c r="N384" s="139" t="e">
        <f t="shared" si="17"/>
        <v>#N/A</v>
      </c>
    </row>
    <row r="385" spans="13:14" x14ac:dyDescent="0.25">
      <c r="M385" s="139" t="e">
        <f t="shared" si="16"/>
        <v>#N/A</v>
      </c>
      <c r="N385" s="139" t="e">
        <f t="shared" si="17"/>
        <v>#N/A</v>
      </c>
    </row>
    <row r="386" spans="13:14" x14ac:dyDescent="0.25">
      <c r="M386" s="139" t="e">
        <f t="shared" si="16"/>
        <v>#N/A</v>
      </c>
      <c r="N386" s="139" t="e">
        <f t="shared" si="17"/>
        <v>#N/A</v>
      </c>
    </row>
    <row r="387" spans="13:14" x14ac:dyDescent="0.25">
      <c r="M387" s="139" t="e">
        <f t="shared" si="16"/>
        <v>#N/A</v>
      </c>
      <c r="N387" s="139" t="e">
        <f t="shared" si="17"/>
        <v>#N/A</v>
      </c>
    </row>
    <row r="388" spans="13:14" x14ac:dyDescent="0.25">
      <c r="M388" s="139" t="e">
        <f t="shared" si="16"/>
        <v>#N/A</v>
      </c>
      <c r="N388" s="139" t="e">
        <f t="shared" si="17"/>
        <v>#N/A</v>
      </c>
    </row>
    <row r="389" spans="13:14" x14ac:dyDescent="0.25">
      <c r="M389" s="139" t="e">
        <f t="shared" si="16"/>
        <v>#N/A</v>
      </c>
      <c r="N389" s="139" t="e">
        <f t="shared" si="17"/>
        <v>#N/A</v>
      </c>
    </row>
    <row r="390" spans="13:14" x14ac:dyDescent="0.25">
      <c r="M390" s="139" t="e">
        <f t="shared" si="16"/>
        <v>#N/A</v>
      </c>
      <c r="N390" s="139" t="e">
        <f t="shared" si="17"/>
        <v>#N/A</v>
      </c>
    </row>
    <row r="391" spans="13:14" x14ac:dyDescent="0.25">
      <c r="M391" s="139" t="e">
        <f t="shared" si="16"/>
        <v>#N/A</v>
      </c>
      <c r="N391" s="139" t="e">
        <f t="shared" si="17"/>
        <v>#N/A</v>
      </c>
    </row>
    <row r="392" spans="13:14" x14ac:dyDescent="0.25">
      <c r="M392" s="139" t="e">
        <f t="shared" si="16"/>
        <v>#N/A</v>
      </c>
      <c r="N392" s="139" t="e">
        <f t="shared" si="17"/>
        <v>#N/A</v>
      </c>
    </row>
    <row r="393" spans="13:14" x14ac:dyDescent="0.25">
      <c r="M393" s="139" t="e">
        <f t="shared" si="16"/>
        <v>#N/A</v>
      </c>
      <c r="N393" s="139" t="e">
        <f t="shared" si="17"/>
        <v>#N/A</v>
      </c>
    </row>
    <row r="394" spans="13:14" x14ac:dyDescent="0.25">
      <c r="M394" s="139" t="e">
        <f t="shared" si="16"/>
        <v>#N/A</v>
      </c>
      <c r="N394" s="139" t="e">
        <f t="shared" si="17"/>
        <v>#N/A</v>
      </c>
    </row>
    <row r="395" spans="13:14" x14ac:dyDescent="0.25">
      <c r="M395" s="139" t="e">
        <f t="shared" si="16"/>
        <v>#N/A</v>
      </c>
      <c r="N395" s="139" t="e">
        <f t="shared" si="17"/>
        <v>#N/A</v>
      </c>
    </row>
    <row r="396" spans="13:14" x14ac:dyDescent="0.25">
      <c r="M396" s="139" t="e">
        <f t="shared" si="16"/>
        <v>#N/A</v>
      </c>
      <c r="N396" s="139" t="e">
        <f t="shared" si="17"/>
        <v>#N/A</v>
      </c>
    </row>
    <row r="397" spans="13:14" x14ac:dyDescent="0.25">
      <c r="M397" s="139" t="e">
        <f t="shared" si="16"/>
        <v>#N/A</v>
      </c>
      <c r="N397" s="139" t="e">
        <f t="shared" si="17"/>
        <v>#N/A</v>
      </c>
    </row>
    <row r="398" spans="13:14" x14ac:dyDescent="0.25">
      <c r="M398" s="139" t="e">
        <f t="shared" si="16"/>
        <v>#N/A</v>
      </c>
      <c r="N398" s="139" t="e">
        <f t="shared" si="17"/>
        <v>#N/A</v>
      </c>
    </row>
    <row r="399" spans="13:14" x14ac:dyDescent="0.25">
      <c r="M399" s="139" t="e">
        <f t="shared" si="16"/>
        <v>#N/A</v>
      </c>
      <c r="N399" s="139" t="e">
        <f t="shared" si="17"/>
        <v>#N/A</v>
      </c>
    </row>
    <row r="400" spans="13:14" x14ac:dyDescent="0.25">
      <c r="M400" s="139" t="e">
        <f t="shared" si="16"/>
        <v>#N/A</v>
      </c>
      <c r="N400" s="139" t="e">
        <f t="shared" si="17"/>
        <v>#N/A</v>
      </c>
    </row>
    <row r="401" spans="13:14" x14ac:dyDescent="0.25">
      <c r="M401" s="139" t="e">
        <f t="shared" si="16"/>
        <v>#N/A</v>
      </c>
      <c r="N401" s="139" t="e">
        <f t="shared" si="17"/>
        <v>#N/A</v>
      </c>
    </row>
    <row r="402" spans="13:14" x14ac:dyDescent="0.25">
      <c r="M402" s="139" t="e">
        <f t="shared" si="16"/>
        <v>#N/A</v>
      </c>
      <c r="N402" s="139" t="e">
        <f t="shared" si="17"/>
        <v>#N/A</v>
      </c>
    </row>
    <row r="403" spans="13:14" x14ac:dyDescent="0.25">
      <c r="M403" s="139" t="e">
        <f t="shared" si="16"/>
        <v>#N/A</v>
      </c>
      <c r="N403" s="139" t="e">
        <f t="shared" si="17"/>
        <v>#N/A</v>
      </c>
    </row>
    <row r="404" spans="13:14" x14ac:dyDescent="0.25">
      <c r="M404" s="139" t="e">
        <f t="shared" si="16"/>
        <v>#N/A</v>
      </c>
      <c r="N404" s="139" t="e">
        <f t="shared" si="17"/>
        <v>#N/A</v>
      </c>
    </row>
    <row r="405" spans="13:14" x14ac:dyDescent="0.25">
      <c r="M405" s="139" t="e">
        <f t="shared" si="16"/>
        <v>#N/A</v>
      </c>
      <c r="N405" s="139" t="e">
        <f t="shared" si="17"/>
        <v>#N/A</v>
      </c>
    </row>
    <row r="406" spans="13:14" x14ac:dyDescent="0.25">
      <c r="M406" s="139" t="e">
        <f t="shared" si="16"/>
        <v>#N/A</v>
      </c>
      <c r="N406" s="139" t="e">
        <f t="shared" si="17"/>
        <v>#N/A</v>
      </c>
    </row>
    <row r="407" spans="13:14" x14ac:dyDescent="0.25">
      <c r="M407" s="139" t="e">
        <f t="shared" si="16"/>
        <v>#N/A</v>
      </c>
      <c r="N407" s="139" t="e">
        <f t="shared" si="17"/>
        <v>#N/A</v>
      </c>
    </row>
    <row r="408" spans="13:14" x14ac:dyDescent="0.25">
      <c r="M408" s="139" t="e">
        <f t="shared" si="16"/>
        <v>#N/A</v>
      </c>
      <c r="N408" s="139" t="e">
        <f t="shared" si="17"/>
        <v>#N/A</v>
      </c>
    </row>
    <row r="409" spans="13:14" x14ac:dyDescent="0.25">
      <c r="M409" s="139" t="e">
        <f t="shared" si="16"/>
        <v>#N/A</v>
      </c>
      <c r="N409" s="139" t="e">
        <f t="shared" si="17"/>
        <v>#N/A</v>
      </c>
    </row>
    <row r="410" spans="13:14" x14ac:dyDescent="0.25">
      <c r="M410" s="139" t="e">
        <f t="shared" si="16"/>
        <v>#N/A</v>
      </c>
      <c r="N410" s="139" t="e">
        <f t="shared" si="17"/>
        <v>#N/A</v>
      </c>
    </row>
    <row r="411" spans="13:14" x14ac:dyDescent="0.25">
      <c r="M411" s="139" t="e">
        <f t="shared" si="16"/>
        <v>#N/A</v>
      </c>
      <c r="N411" s="139" t="e">
        <f t="shared" si="17"/>
        <v>#N/A</v>
      </c>
    </row>
    <row r="412" spans="13:14" x14ac:dyDescent="0.25">
      <c r="M412" s="139" t="e">
        <f t="shared" si="16"/>
        <v>#N/A</v>
      </c>
      <c r="N412" s="139" t="e">
        <f t="shared" si="17"/>
        <v>#N/A</v>
      </c>
    </row>
    <row r="413" spans="13:14" x14ac:dyDescent="0.25">
      <c r="M413" s="139" t="e">
        <f t="shared" si="16"/>
        <v>#N/A</v>
      </c>
      <c r="N413" s="139" t="e">
        <f t="shared" si="17"/>
        <v>#N/A</v>
      </c>
    </row>
    <row r="414" spans="13:14" x14ac:dyDescent="0.25">
      <c r="M414" s="139" t="e">
        <f t="shared" si="16"/>
        <v>#N/A</v>
      </c>
      <c r="N414" s="139" t="e">
        <f t="shared" si="17"/>
        <v>#N/A</v>
      </c>
    </row>
    <row r="415" spans="13:14" x14ac:dyDescent="0.25">
      <c r="M415" s="139" t="e">
        <f t="shared" ref="M415:M478" si="18">G415&amp;" "&amp;(VLOOKUP(G415,Code_Analytique_ASC,2))</f>
        <v>#N/A</v>
      </c>
      <c r="N415" s="139" t="e">
        <f t="shared" ref="N415:N478" si="19">H415&amp;" "&amp;(VLOOKUP(H415,N°_Comptes,2))</f>
        <v>#N/A</v>
      </c>
    </row>
    <row r="416" spans="13:14" x14ac:dyDescent="0.25">
      <c r="M416" s="139" t="e">
        <f t="shared" si="18"/>
        <v>#N/A</v>
      </c>
      <c r="N416" s="139" t="e">
        <f t="shared" si="19"/>
        <v>#N/A</v>
      </c>
    </row>
    <row r="417" spans="13:14" x14ac:dyDescent="0.25">
      <c r="M417" s="139" t="e">
        <f t="shared" si="18"/>
        <v>#N/A</v>
      </c>
      <c r="N417" s="139" t="e">
        <f t="shared" si="19"/>
        <v>#N/A</v>
      </c>
    </row>
    <row r="418" spans="13:14" x14ac:dyDescent="0.25">
      <c r="M418" s="139" t="e">
        <f t="shared" si="18"/>
        <v>#N/A</v>
      </c>
      <c r="N418" s="139" t="e">
        <f t="shared" si="19"/>
        <v>#N/A</v>
      </c>
    </row>
    <row r="419" spans="13:14" x14ac:dyDescent="0.25">
      <c r="M419" s="139" t="e">
        <f t="shared" si="18"/>
        <v>#N/A</v>
      </c>
      <c r="N419" s="139" t="e">
        <f t="shared" si="19"/>
        <v>#N/A</v>
      </c>
    </row>
    <row r="420" spans="13:14" x14ac:dyDescent="0.25">
      <c r="M420" s="139" t="e">
        <f t="shared" si="18"/>
        <v>#N/A</v>
      </c>
      <c r="N420" s="139" t="e">
        <f t="shared" si="19"/>
        <v>#N/A</v>
      </c>
    </row>
    <row r="421" spans="13:14" x14ac:dyDescent="0.25">
      <c r="M421" s="139" t="e">
        <f t="shared" si="18"/>
        <v>#N/A</v>
      </c>
      <c r="N421" s="139" t="e">
        <f t="shared" si="19"/>
        <v>#N/A</v>
      </c>
    </row>
    <row r="422" spans="13:14" x14ac:dyDescent="0.25">
      <c r="M422" s="139" t="e">
        <f t="shared" si="18"/>
        <v>#N/A</v>
      </c>
      <c r="N422" s="139" t="e">
        <f t="shared" si="19"/>
        <v>#N/A</v>
      </c>
    </row>
    <row r="423" spans="13:14" x14ac:dyDescent="0.25">
      <c r="M423" s="139" t="e">
        <f t="shared" si="18"/>
        <v>#N/A</v>
      </c>
      <c r="N423" s="139" t="e">
        <f t="shared" si="19"/>
        <v>#N/A</v>
      </c>
    </row>
    <row r="424" spans="13:14" x14ac:dyDescent="0.25">
      <c r="M424" s="139" t="e">
        <f t="shared" si="18"/>
        <v>#N/A</v>
      </c>
      <c r="N424" s="139" t="e">
        <f t="shared" si="19"/>
        <v>#N/A</v>
      </c>
    </row>
    <row r="425" spans="13:14" x14ac:dyDescent="0.25">
      <c r="M425" s="139" t="e">
        <f t="shared" si="18"/>
        <v>#N/A</v>
      </c>
      <c r="N425" s="139" t="e">
        <f t="shared" si="19"/>
        <v>#N/A</v>
      </c>
    </row>
    <row r="426" spans="13:14" x14ac:dyDescent="0.25">
      <c r="M426" s="139" t="e">
        <f t="shared" si="18"/>
        <v>#N/A</v>
      </c>
      <c r="N426" s="139" t="e">
        <f t="shared" si="19"/>
        <v>#N/A</v>
      </c>
    </row>
    <row r="427" spans="13:14" x14ac:dyDescent="0.25">
      <c r="M427" s="139" t="e">
        <f t="shared" si="18"/>
        <v>#N/A</v>
      </c>
      <c r="N427" s="139" t="e">
        <f t="shared" si="19"/>
        <v>#N/A</v>
      </c>
    </row>
    <row r="428" spans="13:14" x14ac:dyDescent="0.25">
      <c r="M428" s="139" t="e">
        <f t="shared" si="18"/>
        <v>#N/A</v>
      </c>
      <c r="N428" s="139" t="e">
        <f t="shared" si="19"/>
        <v>#N/A</v>
      </c>
    </row>
    <row r="429" spans="13:14" x14ac:dyDescent="0.25">
      <c r="M429" s="139" t="e">
        <f t="shared" si="18"/>
        <v>#N/A</v>
      </c>
      <c r="N429" s="139" t="e">
        <f t="shared" si="19"/>
        <v>#N/A</v>
      </c>
    </row>
    <row r="430" spans="13:14" x14ac:dyDescent="0.25">
      <c r="M430" s="139" t="e">
        <f t="shared" si="18"/>
        <v>#N/A</v>
      </c>
      <c r="N430" s="139" t="e">
        <f t="shared" si="19"/>
        <v>#N/A</v>
      </c>
    </row>
    <row r="431" spans="13:14" x14ac:dyDescent="0.25">
      <c r="M431" s="139" t="e">
        <f t="shared" si="18"/>
        <v>#N/A</v>
      </c>
      <c r="N431" s="139" t="e">
        <f t="shared" si="19"/>
        <v>#N/A</v>
      </c>
    </row>
    <row r="432" spans="13:14" x14ac:dyDescent="0.25">
      <c r="M432" s="139" t="e">
        <f t="shared" si="18"/>
        <v>#N/A</v>
      </c>
      <c r="N432" s="139" t="e">
        <f t="shared" si="19"/>
        <v>#N/A</v>
      </c>
    </row>
    <row r="433" spans="13:14" x14ac:dyDescent="0.25">
      <c r="M433" s="139" t="e">
        <f t="shared" si="18"/>
        <v>#N/A</v>
      </c>
      <c r="N433" s="139" t="e">
        <f t="shared" si="19"/>
        <v>#N/A</v>
      </c>
    </row>
    <row r="434" spans="13:14" x14ac:dyDescent="0.25">
      <c r="M434" s="139" t="e">
        <f t="shared" si="18"/>
        <v>#N/A</v>
      </c>
      <c r="N434" s="139" t="e">
        <f t="shared" si="19"/>
        <v>#N/A</v>
      </c>
    </row>
    <row r="435" spans="13:14" x14ac:dyDescent="0.25">
      <c r="M435" s="139" t="e">
        <f t="shared" si="18"/>
        <v>#N/A</v>
      </c>
      <c r="N435" s="139" t="e">
        <f t="shared" si="19"/>
        <v>#N/A</v>
      </c>
    </row>
    <row r="436" spans="13:14" x14ac:dyDescent="0.25">
      <c r="M436" s="139" t="e">
        <f t="shared" si="18"/>
        <v>#N/A</v>
      </c>
      <c r="N436" s="139" t="e">
        <f t="shared" si="19"/>
        <v>#N/A</v>
      </c>
    </row>
    <row r="437" spans="13:14" x14ac:dyDescent="0.25">
      <c r="M437" s="139" t="e">
        <f t="shared" si="18"/>
        <v>#N/A</v>
      </c>
      <c r="N437" s="139" t="e">
        <f t="shared" si="19"/>
        <v>#N/A</v>
      </c>
    </row>
    <row r="438" spans="13:14" x14ac:dyDescent="0.25">
      <c r="M438" s="139" t="e">
        <f t="shared" si="18"/>
        <v>#N/A</v>
      </c>
      <c r="N438" s="139" t="e">
        <f t="shared" si="19"/>
        <v>#N/A</v>
      </c>
    </row>
    <row r="439" spans="13:14" x14ac:dyDescent="0.25">
      <c r="M439" s="139" t="e">
        <f t="shared" si="18"/>
        <v>#N/A</v>
      </c>
      <c r="N439" s="139" t="e">
        <f t="shared" si="19"/>
        <v>#N/A</v>
      </c>
    </row>
    <row r="440" spans="13:14" x14ac:dyDescent="0.25">
      <c r="M440" s="139" t="e">
        <f t="shared" si="18"/>
        <v>#N/A</v>
      </c>
      <c r="N440" s="139" t="e">
        <f t="shared" si="19"/>
        <v>#N/A</v>
      </c>
    </row>
    <row r="441" spans="13:14" x14ac:dyDescent="0.25">
      <c r="M441" s="139" t="e">
        <f t="shared" si="18"/>
        <v>#N/A</v>
      </c>
      <c r="N441" s="139" t="e">
        <f t="shared" si="19"/>
        <v>#N/A</v>
      </c>
    </row>
    <row r="442" spans="13:14" x14ac:dyDescent="0.25">
      <c r="M442" s="139" t="e">
        <f t="shared" si="18"/>
        <v>#N/A</v>
      </c>
      <c r="N442" s="139" t="e">
        <f t="shared" si="19"/>
        <v>#N/A</v>
      </c>
    </row>
    <row r="443" spans="13:14" x14ac:dyDescent="0.25">
      <c r="M443" s="139" t="e">
        <f t="shared" si="18"/>
        <v>#N/A</v>
      </c>
      <c r="N443" s="139" t="e">
        <f t="shared" si="19"/>
        <v>#N/A</v>
      </c>
    </row>
    <row r="444" spans="13:14" x14ac:dyDescent="0.25">
      <c r="M444" s="139" t="e">
        <f t="shared" si="18"/>
        <v>#N/A</v>
      </c>
      <c r="N444" s="139" t="e">
        <f t="shared" si="19"/>
        <v>#N/A</v>
      </c>
    </row>
    <row r="445" spans="13:14" x14ac:dyDescent="0.25">
      <c r="M445" s="139" t="e">
        <f t="shared" si="18"/>
        <v>#N/A</v>
      </c>
      <c r="N445" s="139" t="e">
        <f t="shared" si="19"/>
        <v>#N/A</v>
      </c>
    </row>
    <row r="446" spans="13:14" x14ac:dyDescent="0.25">
      <c r="M446" s="139" t="e">
        <f t="shared" si="18"/>
        <v>#N/A</v>
      </c>
      <c r="N446" s="139" t="e">
        <f t="shared" si="19"/>
        <v>#N/A</v>
      </c>
    </row>
    <row r="447" spans="13:14" x14ac:dyDescent="0.25">
      <c r="M447" s="139" t="e">
        <f t="shared" si="18"/>
        <v>#N/A</v>
      </c>
      <c r="N447" s="139" t="e">
        <f t="shared" si="19"/>
        <v>#N/A</v>
      </c>
    </row>
    <row r="448" spans="13:14" x14ac:dyDescent="0.25">
      <c r="M448" s="139" t="e">
        <f t="shared" si="18"/>
        <v>#N/A</v>
      </c>
      <c r="N448" s="139" t="e">
        <f t="shared" si="19"/>
        <v>#N/A</v>
      </c>
    </row>
    <row r="449" spans="13:14" x14ac:dyDescent="0.25">
      <c r="M449" s="139" t="e">
        <f t="shared" si="18"/>
        <v>#N/A</v>
      </c>
      <c r="N449" s="139" t="e">
        <f t="shared" si="19"/>
        <v>#N/A</v>
      </c>
    </row>
    <row r="450" spans="13:14" x14ac:dyDescent="0.25">
      <c r="M450" s="139" t="e">
        <f t="shared" si="18"/>
        <v>#N/A</v>
      </c>
      <c r="N450" s="139" t="e">
        <f t="shared" si="19"/>
        <v>#N/A</v>
      </c>
    </row>
    <row r="451" spans="13:14" x14ac:dyDescent="0.25">
      <c r="M451" s="139" t="e">
        <f t="shared" si="18"/>
        <v>#N/A</v>
      </c>
      <c r="N451" s="139" t="e">
        <f t="shared" si="19"/>
        <v>#N/A</v>
      </c>
    </row>
    <row r="452" spans="13:14" x14ac:dyDescent="0.25">
      <c r="M452" s="139" t="e">
        <f t="shared" si="18"/>
        <v>#N/A</v>
      </c>
      <c r="N452" s="139" t="e">
        <f t="shared" si="19"/>
        <v>#N/A</v>
      </c>
    </row>
    <row r="453" spans="13:14" x14ac:dyDescent="0.25">
      <c r="M453" s="139" t="e">
        <f t="shared" si="18"/>
        <v>#N/A</v>
      </c>
      <c r="N453" s="139" t="e">
        <f t="shared" si="19"/>
        <v>#N/A</v>
      </c>
    </row>
    <row r="454" spans="13:14" x14ac:dyDescent="0.25">
      <c r="M454" s="139" t="e">
        <f t="shared" si="18"/>
        <v>#N/A</v>
      </c>
      <c r="N454" s="139" t="e">
        <f t="shared" si="19"/>
        <v>#N/A</v>
      </c>
    </row>
    <row r="455" spans="13:14" x14ac:dyDescent="0.25">
      <c r="M455" s="139" t="e">
        <f t="shared" si="18"/>
        <v>#N/A</v>
      </c>
      <c r="N455" s="139" t="e">
        <f t="shared" si="19"/>
        <v>#N/A</v>
      </c>
    </row>
    <row r="456" spans="13:14" x14ac:dyDescent="0.25">
      <c r="M456" s="139" t="e">
        <f t="shared" si="18"/>
        <v>#N/A</v>
      </c>
      <c r="N456" s="139" t="e">
        <f t="shared" si="19"/>
        <v>#N/A</v>
      </c>
    </row>
    <row r="457" spans="13:14" x14ac:dyDescent="0.25">
      <c r="M457" s="139" t="e">
        <f t="shared" si="18"/>
        <v>#N/A</v>
      </c>
      <c r="N457" s="139" t="e">
        <f t="shared" si="19"/>
        <v>#N/A</v>
      </c>
    </row>
    <row r="458" spans="13:14" x14ac:dyDescent="0.25">
      <c r="M458" s="139" t="e">
        <f t="shared" si="18"/>
        <v>#N/A</v>
      </c>
      <c r="N458" s="139" t="e">
        <f t="shared" si="19"/>
        <v>#N/A</v>
      </c>
    </row>
    <row r="459" spans="13:14" x14ac:dyDescent="0.25">
      <c r="M459" s="139" t="e">
        <f t="shared" si="18"/>
        <v>#N/A</v>
      </c>
      <c r="N459" s="139" t="e">
        <f t="shared" si="19"/>
        <v>#N/A</v>
      </c>
    </row>
    <row r="460" spans="13:14" x14ac:dyDescent="0.25">
      <c r="M460" s="139" t="e">
        <f t="shared" si="18"/>
        <v>#N/A</v>
      </c>
      <c r="N460" s="139" t="e">
        <f t="shared" si="19"/>
        <v>#N/A</v>
      </c>
    </row>
    <row r="461" spans="13:14" x14ac:dyDescent="0.25">
      <c r="M461" s="139" t="e">
        <f t="shared" si="18"/>
        <v>#N/A</v>
      </c>
      <c r="N461" s="139" t="e">
        <f t="shared" si="19"/>
        <v>#N/A</v>
      </c>
    </row>
    <row r="462" spans="13:14" x14ac:dyDescent="0.25">
      <c r="M462" s="139" t="e">
        <f t="shared" si="18"/>
        <v>#N/A</v>
      </c>
      <c r="N462" s="139" t="e">
        <f t="shared" si="19"/>
        <v>#N/A</v>
      </c>
    </row>
    <row r="463" spans="13:14" x14ac:dyDescent="0.25">
      <c r="M463" s="139" t="e">
        <f t="shared" si="18"/>
        <v>#N/A</v>
      </c>
      <c r="N463" s="139" t="e">
        <f t="shared" si="19"/>
        <v>#N/A</v>
      </c>
    </row>
    <row r="464" spans="13:14" x14ac:dyDescent="0.25">
      <c r="M464" s="139" t="e">
        <f t="shared" si="18"/>
        <v>#N/A</v>
      </c>
      <c r="N464" s="139" t="e">
        <f t="shared" si="19"/>
        <v>#N/A</v>
      </c>
    </row>
    <row r="465" spans="13:14" x14ac:dyDescent="0.25">
      <c r="M465" s="139" t="e">
        <f t="shared" si="18"/>
        <v>#N/A</v>
      </c>
      <c r="N465" s="139" t="e">
        <f t="shared" si="19"/>
        <v>#N/A</v>
      </c>
    </row>
    <row r="466" spans="13:14" x14ac:dyDescent="0.25">
      <c r="M466" s="139" t="e">
        <f t="shared" si="18"/>
        <v>#N/A</v>
      </c>
      <c r="N466" s="139" t="e">
        <f t="shared" si="19"/>
        <v>#N/A</v>
      </c>
    </row>
    <row r="467" spans="13:14" x14ac:dyDescent="0.25">
      <c r="M467" s="139" t="e">
        <f t="shared" si="18"/>
        <v>#N/A</v>
      </c>
      <c r="N467" s="139" t="e">
        <f t="shared" si="19"/>
        <v>#N/A</v>
      </c>
    </row>
    <row r="468" spans="13:14" x14ac:dyDescent="0.25">
      <c r="M468" s="139" t="e">
        <f t="shared" si="18"/>
        <v>#N/A</v>
      </c>
      <c r="N468" s="139" t="e">
        <f t="shared" si="19"/>
        <v>#N/A</v>
      </c>
    </row>
    <row r="469" spans="13:14" x14ac:dyDescent="0.25">
      <c r="M469" s="139" t="e">
        <f t="shared" si="18"/>
        <v>#N/A</v>
      </c>
      <c r="N469" s="139" t="e">
        <f t="shared" si="19"/>
        <v>#N/A</v>
      </c>
    </row>
    <row r="470" spans="13:14" x14ac:dyDescent="0.25">
      <c r="M470" s="139" t="e">
        <f t="shared" si="18"/>
        <v>#N/A</v>
      </c>
      <c r="N470" s="139" t="e">
        <f t="shared" si="19"/>
        <v>#N/A</v>
      </c>
    </row>
    <row r="471" spans="13:14" x14ac:dyDescent="0.25">
      <c r="M471" s="139" t="e">
        <f t="shared" si="18"/>
        <v>#N/A</v>
      </c>
      <c r="N471" s="139" t="e">
        <f t="shared" si="19"/>
        <v>#N/A</v>
      </c>
    </row>
    <row r="472" spans="13:14" x14ac:dyDescent="0.25">
      <c r="M472" s="139" t="e">
        <f t="shared" si="18"/>
        <v>#N/A</v>
      </c>
      <c r="N472" s="139" t="e">
        <f t="shared" si="19"/>
        <v>#N/A</v>
      </c>
    </row>
    <row r="473" spans="13:14" x14ac:dyDescent="0.25">
      <c r="M473" s="139" t="e">
        <f t="shared" si="18"/>
        <v>#N/A</v>
      </c>
      <c r="N473" s="139" t="e">
        <f t="shared" si="19"/>
        <v>#N/A</v>
      </c>
    </row>
    <row r="474" spans="13:14" x14ac:dyDescent="0.25">
      <c r="M474" s="139" t="e">
        <f t="shared" si="18"/>
        <v>#N/A</v>
      </c>
      <c r="N474" s="139" t="e">
        <f t="shared" si="19"/>
        <v>#N/A</v>
      </c>
    </row>
    <row r="475" spans="13:14" x14ac:dyDescent="0.25">
      <c r="M475" s="139" t="e">
        <f t="shared" si="18"/>
        <v>#N/A</v>
      </c>
      <c r="N475" s="139" t="e">
        <f t="shared" si="19"/>
        <v>#N/A</v>
      </c>
    </row>
    <row r="476" spans="13:14" x14ac:dyDescent="0.25">
      <c r="M476" s="139" t="e">
        <f t="shared" si="18"/>
        <v>#N/A</v>
      </c>
      <c r="N476" s="139" t="e">
        <f t="shared" si="19"/>
        <v>#N/A</v>
      </c>
    </row>
    <row r="477" spans="13:14" x14ac:dyDescent="0.25">
      <c r="M477" s="139" t="e">
        <f t="shared" si="18"/>
        <v>#N/A</v>
      </c>
      <c r="N477" s="139" t="e">
        <f t="shared" si="19"/>
        <v>#N/A</v>
      </c>
    </row>
    <row r="478" spans="13:14" x14ac:dyDescent="0.25">
      <c r="M478" s="139" t="e">
        <f t="shared" si="18"/>
        <v>#N/A</v>
      </c>
      <c r="N478" s="139" t="e">
        <f t="shared" si="19"/>
        <v>#N/A</v>
      </c>
    </row>
    <row r="479" spans="13:14" x14ac:dyDescent="0.25">
      <c r="M479" s="139" t="e">
        <f t="shared" ref="M479:M542" si="20">G479&amp;" "&amp;(VLOOKUP(G479,Code_Analytique_ASC,2))</f>
        <v>#N/A</v>
      </c>
      <c r="N479" s="139" t="e">
        <f t="shared" ref="N479:N542" si="21">H479&amp;" "&amp;(VLOOKUP(H479,N°_Comptes,2))</f>
        <v>#N/A</v>
      </c>
    </row>
    <row r="480" spans="13:14" x14ac:dyDescent="0.25">
      <c r="M480" s="139" t="e">
        <f t="shared" si="20"/>
        <v>#N/A</v>
      </c>
      <c r="N480" s="139" t="e">
        <f t="shared" si="21"/>
        <v>#N/A</v>
      </c>
    </row>
    <row r="481" spans="13:14" x14ac:dyDescent="0.25">
      <c r="M481" s="139" t="e">
        <f t="shared" si="20"/>
        <v>#N/A</v>
      </c>
      <c r="N481" s="139" t="e">
        <f t="shared" si="21"/>
        <v>#N/A</v>
      </c>
    </row>
    <row r="482" spans="13:14" x14ac:dyDescent="0.25">
      <c r="M482" s="139" t="e">
        <f t="shared" si="20"/>
        <v>#N/A</v>
      </c>
      <c r="N482" s="139" t="e">
        <f t="shared" si="21"/>
        <v>#N/A</v>
      </c>
    </row>
    <row r="483" spans="13:14" x14ac:dyDescent="0.25">
      <c r="M483" s="139" t="e">
        <f t="shared" si="20"/>
        <v>#N/A</v>
      </c>
      <c r="N483" s="139" t="e">
        <f t="shared" si="21"/>
        <v>#N/A</v>
      </c>
    </row>
    <row r="484" spans="13:14" x14ac:dyDescent="0.25">
      <c r="M484" s="139" t="e">
        <f t="shared" si="20"/>
        <v>#N/A</v>
      </c>
      <c r="N484" s="139" t="e">
        <f t="shared" si="21"/>
        <v>#N/A</v>
      </c>
    </row>
    <row r="485" spans="13:14" x14ac:dyDescent="0.25">
      <c r="M485" s="139" t="e">
        <f t="shared" si="20"/>
        <v>#N/A</v>
      </c>
      <c r="N485" s="139" t="e">
        <f t="shared" si="21"/>
        <v>#N/A</v>
      </c>
    </row>
    <row r="486" spans="13:14" x14ac:dyDescent="0.25">
      <c r="M486" s="139" t="e">
        <f t="shared" si="20"/>
        <v>#N/A</v>
      </c>
      <c r="N486" s="139" t="e">
        <f t="shared" si="21"/>
        <v>#N/A</v>
      </c>
    </row>
    <row r="487" spans="13:14" x14ac:dyDescent="0.25">
      <c r="M487" s="139" t="e">
        <f t="shared" si="20"/>
        <v>#N/A</v>
      </c>
      <c r="N487" s="139" t="e">
        <f t="shared" si="21"/>
        <v>#N/A</v>
      </c>
    </row>
    <row r="488" spans="13:14" x14ac:dyDescent="0.25">
      <c r="M488" s="139" t="e">
        <f t="shared" si="20"/>
        <v>#N/A</v>
      </c>
      <c r="N488" s="139" t="e">
        <f t="shared" si="21"/>
        <v>#N/A</v>
      </c>
    </row>
    <row r="489" spans="13:14" x14ac:dyDescent="0.25">
      <c r="M489" s="139" t="e">
        <f t="shared" si="20"/>
        <v>#N/A</v>
      </c>
      <c r="N489" s="139" t="e">
        <f t="shared" si="21"/>
        <v>#N/A</v>
      </c>
    </row>
    <row r="490" spans="13:14" x14ac:dyDescent="0.25">
      <c r="M490" s="139" t="e">
        <f t="shared" si="20"/>
        <v>#N/A</v>
      </c>
      <c r="N490" s="139" t="e">
        <f t="shared" si="21"/>
        <v>#N/A</v>
      </c>
    </row>
    <row r="491" spans="13:14" x14ac:dyDescent="0.25">
      <c r="M491" s="139" t="e">
        <f t="shared" si="20"/>
        <v>#N/A</v>
      </c>
      <c r="N491" s="139" t="e">
        <f t="shared" si="21"/>
        <v>#N/A</v>
      </c>
    </row>
    <row r="492" spans="13:14" x14ac:dyDescent="0.25">
      <c r="M492" s="139" t="e">
        <f t="shared" si="20"/>
        <v>#N/A</v>
      </c>
      <c r="N492" s="139" t="e">
        <f t="shared" si="21"/>
        <v>#N/A</v>
      </c>
    </row>
    <row r="493" spans="13:14" x14ac:dyDescent="0.25">
      <c r="M493" s="139" t="e">
        <f t="shared" si="20"/>
        <v>#N/A</v>
      </c>
      <c r="N493" s="139" t="e">
        <f t="shared" si="21"/>
        <v>#N/A</v>
      </c>
    </row>
    <row r="494" spans="13:14" x14ac:dyDescent="0.25">
      <c r="M494" s="139" t="e">
        <f t="shared" si="20"/>
        <v>#N/A</v>
      </c>
      <c r="N494" s="139" t="e">
        <f t="shared" si="21"/>
        <v>#N/A</v>
      </c>
    </row>
    <row r="495" spans="13:14" x14ac:dyDescent="0.25">
      <c r="M495" s="139" t="e">
        <f t="shared" si="20"/>
        <v>#N/A</v>
      </c>
      <c r="N495" s="139" t="e">
        <f t="shared" si="21"/>
        <v>#N/A</v>
      </c>
    </row>
    <row r="496" spans="13:14" x14ac:dyDescent="0.25">
      <c r="M496" s="139" t="e">
        <f t="shared" si="20"/>
        <v>#N/A</v>
      </c>
      <c r="N496" s="139" t="e">
        <f t="shared" si="21"/>
        <v>#N/A</v>
      </c>
    </row>
    <row r="497" spans="13:14" x14ac:dyDescent="0.25">
      <c r="M497" s="139" t="e">
        <f t="shared" si="20"/>
        <v>#N/A</v>
      </c>
      <c r="N497" s="139" t="e">
        <f t="shared" si="21"/>
        <v>#N/A</v>
      </c>
    </row>
    <row r="498" spans="13:14" x14ac:dyDescent="0.25">
      <c r="M498" s="139" t="e">
        <f t="shared" si="20"/>
        <v>#N/A</v>
      </c>
      <c r="N498" s="139" t="e">
        <f t="shared" si="21"/>
        <v>#N/A</v>
      </c>
    </row>
    <row r="499" spans="13:14" x14ac:dyDescent="0.25">
      <c r="M499" s="139" t="e">
        <f t="shared" si="20"/>
        <v>#N/A</v>
      </c>
      <c r="N499" s="139" t="e">
        <f t="shared" si="21"/>
        <v>#N/A</v>
      </c>
    </row>
    <row r="500" spans="13:14" x14ac:dyDescent="0.25">
      <c r="M500" s="139" t="e">
        <f t="shared" si="20"/>
        <v>#N/A</v>
      </c>
      <c r="N500" s="139" t="e">
        <f t="shared" si="21"/>
        <v>#N/A</v>
      </c>
    </row>
    <row r="501" spans="13:14" x14ac:dyDescent="0.25">
      <c r="M501" s="139" t="e">
        <f t="shared" si="20"/>
        <v>#N/A</v>
      </c>
      <c r="N501" s="139" t="e">
        <f t="shared" si="21"/>
        <v>#N/A</v>
      </c>
    </row>
    <row r="502" spans="13:14" x14ac:dyDescent="0.25">
      <c r="M502" s="139" t="e">
        <f t="shared" si="20"/>
        <v>#N/A</v>
      </c>
      <c r="N502" s="139" t="e">
        <f t="shared" si="21"/>
        <v>#N/A</v>
      </c>
    </row>
    <row r="503" spans="13:14" x14ac:dyDescent="0.25">
      <c r="M503" s="139" t="e">
        <f t="shared" si="20"/>
        <v>#N/A</v>
      </c>
      <c r="N503" s="139" t="e">
        <f t="shared" si="21"/>
        <v>#N/A</v>
      </c>
    </row>
    <row r="504" spans="13:14" x14ac:dyDescent="0.25">
      <c r="M504" s="139" t="e">
        <f t="shared" si="20"/>
        <v>#N/A</v>
      </c>
      <c r="N504" s="139" t="e">
        <f t="shared" si="21"/>
        <v>#N/A</v>
      </c>
    </row>
    <row r="505" spans="13:14" x14ac:dyDescent="0.25">
      <c r="M505" s="139" t="e">
        <f t="shared" si="20"/>
        <v>#N/A</v>
      </c>
      <c r="N505" s="139" t="e">
        <f t="shared" si="21"/>
        <v>#N/A</v>
      </c>
    </row>
    <row r="506" spans="13:14" x14ac:dyDescent="0.25">
      <c r="M506" s="139" t="e">
        <f t="shared" si="20"/>
        <v>#N/A</v>
      </c>
      <c r="N506" s="139" t="e">
        <f t="shared" si="21"/>
        <v>#N/A</v>
      </c>
    </row>
    <row r="507" spans="13:14" x14ac:dyDescent="0.25">
      <c r="M507" s="139" t="e">
        <f t="shared" si="20"/>
        <v>#N/A</v>
      </c>
      <c r="N507" s="139" t="e">
        <f t="shared" si="21"/>
        <v>#N/A</v>
      </c>
    </row>
    <row r="508" spans="13:14" x14ac:dyDescent="0.25">
      <c r="M508" s="139" t="e">
        <f t="shared" si="20"/>
        <v>#N/A</v>
      </c>
      <c r="N508" s="139" t="e">
        <f t="shared" si="21"/>
        <v>#N/A</v>
      </c>
    </row>
    <row r="509" spans="13:14" x14ac:dyDescent="0.25">
      <c r="M509" s="139" t="e">
        <f t="shared" si="20"/>
        <v>#N/A</v>
      </c>
      <c r="N509" s="139" t="e">
        <f t="shared" si="21"/>
        <v>#N/A</v>
      </c>
    </row>
    <row r="510" spans="13:14" x14ac:dyDescent="0.25">
      <c r="M510" s="139" t="e">
        <f t="shared" si="20"/>
        <v>#N/A</v>
      </c>
      <c r="N510" s="139" t="e">
        <f t="shared" si="21"/>
        <v>#N/A</v>
      </c>
    </row>
    <row r="511" spans="13:14" x14ac:dyDescent="0.25">
      <c r="M511" s="139" t="e">
        <f t="shared" si="20"/>
        <v>#N/A</v>
      </c>
      <c r="N511" s="139" t="e">
        <f t="shared" si="21"/>
        <v>#N/A</v>
      </c>
    </row>
    <row r="512" spans="13:14" x14ac:dyDescent="0.25">
      <c r="M512" s="139" t="e">
        <f t="shared" si="20"/>
        <v>#N/A</v>
      </c>
      <c r="N512" s="139" t="e">
        <f t="shared" si="21"/>
        <v>#N/A</v>
      </c>
    </row>
    <row r="513" spans="13:14" x14ac:dyDescent="0.25">
      <c r="M513" s="139" t="e">
        <f t="shared" si="20"/>
        <v>#N/A</v>
      </c>
      <c r="N513" s="139" t="e">
        <f t="shared" si="21"/>
        <v>#N/A</v>
      </c>
    </row>
    <row r="514" spans="13:14" x14ac:dyDescent="0.25">
      <c r="M514" s="139" t="e">
        <f t="shared" si="20"/>
        <v>#N/A</v>
      </c>
      <c r="N514" s="139" t="e">
        <f t="shared" si="21"/>
        <v>#N/A</v>
      </c>
    </row>
    <row r="515" spans="13:14" x14ac:dyDescent="0.25">
      <c r="M515" s="139" t="e">
        <f t="shared" si="20"/>
        <v>#N/A</v>
      </c>
      <c r="N515" s="139" t="e">
        <f t="shared" si="21"/>
        <v>#N/A</v>
      </c>
    </row>
    <row r="516" spans="13:14" x14ac:dyDescent="0.25">
      <c r="M516" s="139" t="e">
        <f t="shared" si="20"/>
        <v>#N/A</v>
      </c>
      <c r="N516" s="139" t="e">
        <f t="shared" si="21"/>
        <v>#N/A</v>
      </c>
    </row>
    <row r="517" spans="13:14" x14ac:dyDescent="0.25">
      <c r="M517" s="139" t="e">
        <f t="shared" si="20"/>
        <v>#N/A</v>
      </c>
      <c r="N517" s="139" t="e">
        <f t="shared" si="21"/>
        <v>#N/A</v>
      </c>
    </row>
    <row r="518" spans="13:14" x14ac:dyDescent="0.25">
      <c r="M518" s="139" t="e">
        <f t="shared" si="20"/>
        <v>#N/A</v>
      </c>
      <c r="N518" s="139" t="e">
        <f t="shared" si="21"/>
        <v>#N/A</v>
      </c>
    </row>
    <row r="519" spans="13:14" x14ac:dyDescent="0.25">
      <c r="M519" s="139" t="e">
        <f t="shared" si="20"/>
        <v>#N/A</v>
      </c>
      <c r="N519" s="139" t="e">
        <f t="shared" si="21"/>
        <v>#N/A</v>
      </c>
    </row>
    <row r="520" spans="13:14" x14ac:dyDescent="0.25">
      <c r="M520" s="139" t="e">
        <f t="shared" si="20"/>
        <v>#N/A</v>
      </c>
      <c r="N520" s="139" t="e">
        <f t="shared" si="21"/>
        <v>#N/A</v>
      </c>
    </row>
    <row r="521" spans="13:14" x14ac:dyDescent="0.25">
      <c r="M521" s="139" t="e">
        <f t="shared" si="20"/>
        <v>#N/A</v>
      </c>
      <c r="N521" s="139" t="e">
        <f t="shared" si="21"/>
        <v>#N/A</v>
      </c>
    </row>
    <row r="522" spans="13:14" x14ac:dyDescent="0.25">
      <c r="M522" s="139" t="e">
        <f t="shared" si="20"/>
        <v>#N/A</v>
      </c>
      <c r="N522" s="139" t="e">
        <f t="shared" si="21"/>
        <v>#N/A</v>
      </c>
    </row>
    <row r="523" spans="13:14" x14ac:dyDescent="0.25">
      <c r="M523" s="139" t="e">
        <f t="shared" si="20"/>
        <v>#N/A</v>
      </c>
      <c r="N523" s="139" t="e">
        <f t="shared" si="21"/>
        <v>#N/A</v>
      </c>
    </row>
    <row r="524" spans="13:14" x14ac:dyDescent="0.25">
      <c r="M524" s="139" t="e">
        <f t="shared" si="20"/>
        <v>#N/A</v>
      </c>
      <c r="N524" s="139" t="e">
        <f t="shared" si="21"/>
        <v>#N/A</v>
      </c>
    </row>
    <row r="525" spans="13:14" x14ac:dyDescent="0.25">
      <c r="M525" s="139" t="e">
        <f t="shared" si="20"/>
        <v>#N/A</v>
      </c>
      <c r="N525" s="139" t="e">
        <f t="shared" si="21"/>
        <v>#N/A</v>
      </c>
    </row>
    <row r="526" spans="13:14" x14ac:dyDescent="0.25">
      <c r="M526" s="139" t="e">
        <f t="shared" si="20"/>
        <v>#N/A</v>
      </c>
      <c r="N526" s="139" t="e">
        <f t="shared" si="21"/>
        <v>#N/A</v>
      </c>
    </row>
    <row r="527" spans="13:14" x14ac:dyDescent="0.25">
      <c r="M527" s="139" t="e">
        <f t="shared" si="20"/>
        <v>#N/A</v>
      </c>
      <c r="N527" s="139" t="e">
        <f t="shared" si="21"/>
        <v>#N/A</v>
      </c>
    </row>
    <row r="528" spans="13:14" x14ac:dyDescent="0.25">
      <c r="M528" s="139" t="e">
        <f t="shared" si="20"/>
        <v>#N/A</v>
      </c>
      <c r="N528" s="139" t="e">
        <f t="shared" si="21"/>
        <v>#N/A</v>
      </c>
    </row>
    <row r="529" spans="13:14" x14ac:dyDescent="0.25">
      <c r="M529" s="139" t="e">
        <f t="shared" si="20"/>
        <v>#N/A</v>
      </c>
      <c r="N529" s="139" t="e">
        <f t="shared" si="21"/>
        <v>#N/A</v>
      </c>
    </row>
    <row r="530" spans="13:14" x14ac:dyDescent="0.25">
      <c r="M530" s="139" t="e">
        <f t="shared" si="20"/>
        <v>#N/A</v>
      </c>
      <c r="N530" s="139" t="e">
        <f t="shared" si="21"/>
        <v>#N/A</v>
      </c>
    </row>
    <row r="531" spans="13:14" x14ac:dyDescent="0.25">
      <c r="M531" s="139" t="e">
        <f t="shared" si="20"/>
        <v>#N/A</v>
      </c>
      <c r="N531" s="139" t="e">
        <f t="shared" si="21"/>
        <v>#N/A</v>
      </c>
    </row>
    <row r="532" spans="13:14" x14ac:dyDescent="0.25">
      <c r="M532" s="139" t="e">
        <f t="shared" si="20"/>
        <v>#N/A</v>
      </c>
      <c r="N532" s="139" t="e">
        <f t="shared" si="21"/>
        <v>#N/A</v>
      </c>
    </row>
    <row r="533" spans="13:14" x14ac:dyDescent="0.25">
      <c r="M533" s="139" t="e">
        <f t="shared" si="20"/>
        <v>#N/A</v>
      </c>
      <c r="N533" s="139" t="e">
        <f t="shared" si="21"/>
        <v>#N/A</v>
      </c>
    </row>
    <row r="534" spans="13:14" x14ac:dyDescent="0.25">
      <c r="M534" s="139" t="e">
        <f t="shared" si="20"/>
        <v>#N/A</v>
      </c>
      <c r="N534" s="139" t="e">
        <f t="shared" si="21"/>
        <v>#N/A</v>
      </c>
    </row>
    <row r="535" spans="13:14" x14ac:dyDescent="0.25">
      <c r="M535" s="139" t="e">
        <f t="shared" si="20"/>
        <v>#N/A</v>
      </c>
      <c r="N535" s="139" t="e">
        <f t="shared" si="21"/>
        <v>#N/A</v>
      </c>
    </row>
    <row r="536" spans="13:14" x14ac:dyDescent="0.25">
      <c r="M536" s="139" t="e">
        <f t="shared" si="20"/>
        <v>#N/A</v>
      </c>
      <c r="N536" s="139" t="e">
        <f t="shared" si="21"/>
        <v>#N/A</v>
      </c>
    </row>
    <row r="537" spans="13:14" x14ac:dyDescent="0.25">
      <c r="M537" s="139" t="e">
        <f t="shared" si="20"/>
        <v>#N/A</v>
      </c>
      <c r="N537" s="139" t="e">
        <f t="shared" si="21"/>
        <v>#N/A</v>
      </c>
    </row>
    <row r="538" spans="13:14" x14ac:dyDescent="0.25">
      <c r="M538" s="139" t="e">
        <f t="shared" si="20"/>
        <v>#N/A</v>
      </c>
      <c r="N538" s="139" t="e">
        <f t="shared" si="21"/>
        <v>#N/A</v>
      </c>
    </row>
    <row r="539" spans="13:14" x14ac:dyDescent="0.25">
      <c r="M539" s="139" t="e">
        <f t="shared" si="20"/>
        <v>#N/A</v>
      </c>
      <c r="N539" s="139" t="e">
        <f t="shared" si="21"/>
        <v>#N/A</v>
      </c>
    </row>
    <row r="540" spans="13:14" x14ac:dyDescent="0.25">
      <c r="M540" s="139" t="e">
        <f t="shared" si="20"/>
        <v>#N/A</v>
      </c>
      <c r="N540" s="139" t="e">
        <f t="shared" si="21"/>
        <v>#N/A</v>
      </c>
    </row>
    <row r="541" spans="13:14" x14ac:dyDescent="0.25">
      <c r="M541" s="139" t="e">
        <f t="shared" si="20"/>
        <v>#N/A</v>
      </c>
      <c r="N541" s="139" t="e">
        <f t="shared" si="21"/>
        <v>#N/A</v>
      </c>
    </row>
    <row r="542" spans="13:14" x14ac:dyDescent="0.25">
      <c r="M542" s="139" t="e">
        <f t="shared" si="20"/>
        <v>#N/A</v>
      </c>
      <c r="N542" s="139" t="e">
        <f t="shared" si="21"/>
        <v>#N/A</v>
      </c>
    </row>
    <row r="543" spans="13:14" x14ac:dyDescent="0.25">
      <c r="M543" s="139" t="e">
        <f t="shared" ref="M543:M606" si="22">G543&amp;" "&amp;(VLOOKUP(G543,Code_Analytique_ASC,2))</f>
        <v>#N/A</v>
      </c>
      <c r="N543" s="139" t="e">
        <f t="shared" ref="N543:N606" si="23">H543&amp;" "&amp;(VLOOKUP(H543,N°_Comptes,2))</f>
        <v>#N/A</v>
      </c>
    </row>
    <row r="544" spans="13:14" x14ac:dyDescent="0.25">
      <c r="M544" s="139" t="e">
        <f t="shared" si="22"/>
        <v>#N/A</v>
      </c>
      <c r="N544" s="139" t="e">
        <f t="shared" si="23"/>
        <v>#N/A</v>
      </c>
    </row>
    <row r="545" spans="13:14" x14ac:dyDescent="0.25">
      <c r="M545" s="139" t="e">
        <f t="shared" si="22"/>
        <v>#N/A</v>
      </c>
      <c r="N545" s="139" t="e">
        <f t="shared" si="23"/>
        <v>#N/A</v>
      </c>
    </row>
    <row r="546" spans="13:14" x14ac:dyDescent="0.25">
      <c r="M546" s="139" t="e">
        <f t="shared" si="22"/>
        <v>#N/A</v>
      </c>
      <c r="N546" s="139" t="e">
        <f t="shared" si="23"/>
        <v>#N/A</v>
      </c>
    </row>
    <row r="547" spans="13:14" x14ac:dyDescent="0.25">
      <c r="M547" s="139" t="e">
        <f t="shared" si="22"/>
        <v>#N/A</v>
      </c>
      <c r="N547" s="139" t="e">
        <f t="shared" si="23"/>
        <v>#N/A</v>
      </c>
    </row>
    <row r="548" spans="13:14" x14ac:dyDescent="0.25">
      <c r="M548" s="139" t="e">
        <f t="shared" si="22"/>
        <v>#N/A</v>
      </c>
      <c r="N548" s="139" t="e">
        <f t="shared" si="23"/>
        <v>#N/A</v>
      </c>
    </row>
    <row r="549" spans="13:14" x14ac:dyDescent="0.25">
      <c r="M549" s="139" t="e">
        <f t="shared" si="22"/>
        <v>#N/A</v>
      </c>
      <c r="N549" s="139" t="e">
        <f t="shared" si="23"/>
        <v>#N/A</v>
      </c>
    </row>
    <row r="550" spans="13:14" x14ac:dyDescent="0.25">
      <c r="M550" s="139" t="e">
        <f t="shared" si="22"/>
        <v>#N/A</v>
      </c>
      <c r="N550" s="139" t="e">
        <f t="shared" si="23"/>
        <v>#N/A</v>
      </c>
    </row>
    <row r="551" spans="13:14" x14ac:dyDescent="0.25">
      <c r="M551" s="139" t="e">
        <f t="shared" si="22"/>
        <v>#N/A</v>
      </c>
      <c r="N551" s="139" t="e">
        <f t="shared" si="23"/>
        <v>#N/A</v>
      </c>
    </row>
    <row r="552" spans="13:14" x14ac:dyDescent="0.25">
      <c r="M552" s="139" t="e">
        <f t="shared" si="22"/>
        <v>#N/A</v>
      </c>
      <c r="N552" s="139" t="e">
        <f t="shared" si="23"/>
        <v>#N/A</v>
      </c>
    </row>
    <row r="553" spans="13:14" x14ac:dyDescent="0.25">
      <c r="M553" s="139" t="e">
        <f t="shared" si="22"/>
        <v>#N/A</v>
      </c>
      <c r="N553" s="139" t="e">
        <f t="shared" si="23"/>
        <v>#N/A</v>
      </c>
    </row>
    <row r="554" spans="13:14" x14ac:dyDescent="0.25">
      <c r="M554" s="139" t="e">
        <f t="shared" si="22"/>
        <v>#N/A</v>
      </c>
      <c r="N554" s="139" t="e">
        <f t="shared" si="23"/>
        <v>#N/A</v>
      </c>
    </row>
    <row r="555" spans="13:14" x14ac:dyDescent="0.25">
      <c r="M555" s="139" t="e">
        <f t="shared" si="22"/>
        <v>#N/A</v>
      </c>
      <c r="N555" s="139" t="e">
        <f t="shared" si="23"/>
        <v>#N/A</v>
      </c>
    </row>
    <row r="556" spans="13:14" x14ac:dyDescent="0.25">
      <c r="M556" s="139" t="e">
        <f t="shared" si="22"/>
        <v>#N/A</v>
      </c>
      <c r="N556" s="139" t="e">
        <f t="shared" si="23"/>
        <v>#N/A</v>
      </c>
    </row>
    <row r="557" spans="13:14" x14ac:dyDescent="0.25">
      <c r="M557" s="139" t="e">
        <f t="shared" si="22"/>
        <v>#N/A</v>
      </c>
      <c r="N557" s="139" t="e">
        <f t="shared" si="23"/>
        <v>#N/A</v>
      </c>
    </row>
    <row r="558" spans="13:14" x14ac:dyDescent="0.25">
      <c r="M558" s="139" t="e">
        <f t="shared" si="22"/>
        <v>#N/A</v>
      </c>
      <c r="N558" s="139" t="e">
        <f t="shared" si="23"/>
        <v>#N/A</v>
      </c>
    </row>
    <row r="559" spans="13:14" x14ac:dyDescent="0.25">
      <c r="M559" s="139" t="e">
        <f t="shared" si="22"/>
        <v>#N/A</v>
      </c>
      <c r="N559" s="139" t="e">
        <f t="shared" si="23"/>
        <v>#N/A</v>
      </c>
    </row>
    <row r="560" spans="13:14" x14ac:dyDescent="0.25">
      <c r="M560" s="139" t="e">
        <f t="shared" si="22"/>
        <v>#N/A</v>
      </c>
      <c r="N560" s="139" t="e">
        <f t="shared" si="23"/>
        <v>#N/A</v>
      </c>
    </row>
    <row r="561" spans="13:14" x14ac:dyDescent="0.25">
      <c r="M561" s="139" t="e">
        <f t="shared" si="22"/>
        <v>#N/A</v>
      </c>
      <c r="N561" s="139" t="e">
        <f t="shared" si="23"/>
        <v>#N/A</v>
      </c>
    </row>
    <row r="562" spans="13:14" x14ac:dyDescent="0.25">
      <c r="M562" s="139" t="e">
        <f t="shared" si="22"/>
        <v>#N/A</v>
      </c>
      <c r="N562" s="139" t="e">
        <f t="shared" si="23"/>
        <v>#N/A</v>
      </c>
    </row>
    <row r="563" spans="13:14" x14ac:dyDescent="0.25">
      <c r="M563" s="139" t="e">
        <f t="shared" si="22"/>
        <v>#N/A</v>
      </c>
      <c r="N563" s="139" t="e">
        <f t="shared" si="23"/>
        <v>#N/A</v>
      </c>
    </row>
    <row r="564" spans="13:14" x14ac:dyDescent="0.25">
      <c r="M564" s="139" t="e">
        <f t="shared" si="22"/>
        <v>#N/A</v>
      </c>
      <c r="N564" s="139" t="e">
        <f t="shared" si="23"/>
        <v>#N/A</v>
      </c>
    </row>
    <row r="565" spans="13:14" x14ac:dyDescent="0.25">
      <c r="M565" s="139" t="e">
        <f t="shared" si="22"/>
        <v>#N/A</v>
      </c>
      <c r="N565" s="139" t="e">
        <f t="shared" si="23"/>
        <v>#N/A</v>
      </c>
    </row>
    <row r="566" spans="13:14" x14ac:dyDescent="0.25">
      <c r="M566" s="139" t="e">
        <f t="shared" si="22"/>
        <v>#N/A</v>
      </c>
      <c r="N566" s="139" t="e">
        <f t="shared" si="23"/>
        <v>#N/A</v>
      </c>
    </row>
    <row r="567" spans="13:14" x14ac:dyDescent="0.25">
      <c r="M567" s="139" t="e">
        <f t="shared" si="22"/>
        <v>#N/A</v>
      </c>
      <c r="N567" s="139" t="e">
        <f t="shared" si="23"/>
        <v>#N/A</v>
      </c>
    </row>
    <row r="568" spans="13:14" x14ac:dyDescent="0.25">
      <c r="M568" s="139" t="e">
        <f t="shared" si="22"/>
        <v>#N/A</v>
      </c>
      <c r="N568" s="139" t="e">
        <f t="shared" si="23"/>
        <v>#N/A</v>
      </c>
    </row>
    <row r="569" spans="13:14" x14ac:dyDescent="0.25">
      <c r="M569" s="139" t="e">
        <f t="shared" si="22"/>
        <v>#N/A</v>
      </c>
      <c r="N569" s="139" t="e">
        <f t="shared" si="23"/>
        <v>#N/A</v>
      </c>
    </row>
    <row r="570" spans="13:14" x14ac:dyDescent="0.25">
      <c r="M570" s="139" t="e">
        <f t="shared" si="22"/>
        <v>#N/A</v>
      </c>
      <c r="N570" s="139" t="e">
        <f t="shared" si="23"/>
        <v>#N/A</v>
      </c>
    </row>
    <row r="571" spans="13:14" x14ac:dyDescent="0.25">
      <c r="M571" s="139" t="e">
        <f t="shared" si="22"/>
        <v>#N/A</v>
      </c>
      <c r="N571" s="139" t="e">
        <f t="shared" si="23"/>
        <v>#N/A</v>
      </c>
    </row>
    <row r="572" spans="13:14" x14ac:dyDescent="0.25">
      <c r="M572" s="139" t="e">
        <f t="shared" si="22"/>
        <v>#N/A</v>
      </c>
      <c r="N572" s="139" t="e">
        <f t="shared" si="23"/>
        <v>#N/A</v>
      </c>
    </row>
    <row r="573" spans="13:14" x14ac:dyDescent="0.25">
      <c r="M573" s="139" t="e">
        <f t="shared" si="22"/>
        <v>#N/A</v>
      </c>
      <c r="N573" s="139" t="e">
        <f t="shared" si="23"/>
        <v>#N/A</v>
      </c>
    </row>
    <row r="574" spans="13:14" x14ac:dyDescent="0.25">
      <c r="M574" s="139" t="e">
        <f t="shared" si="22"/>
        <v>#N/A</v>
      </c>
      <c r="N574" s="139" t="e">
        <f t="shared" si="23"/>
        <v>#N/A</v>
      </c>
    </row>
    <row r="575" spans="13:14" x14ac:dyDescent="0.25">
      <c r="M575" s="139" t="e">
        <f t="shared" si="22"/>
        <v>#N/A</v>
      </c>
      <c r="N575" s="139" t="e">
        <f t="shared" si="23"/>
        <v>#N/A</v>
      </c>
    </row>
    <row r="576" spans="13:14" x14ac:dyDescent="0.25">
      <c r="M576" s="139" t="e">
        <f t="shared" si="22"/>
        <v>#N/A</v>
      </c>
      <c r="N576" s="139" t="e">
        <f t="shared" si="23"/>
        <v>#N/A</v>
      </c>
    </row>
    <row r="577" spans="13:14" x14ac:dyDescent="0.25">
      <c r="M577" s="139" t="e">
        <f t="shared" si="22"/>
        <v>#N/A</v>
      </c>
      <c r="N577" s="139" t="e">
        <f t="shared" si="23"/>
        <v>#N/A</v>
      </c>
    </row>
    <row r="578" spans="13:14" x14ac:dyDescent="0.25">
      <c r="M578" s="139" t="e">
        <f t="shared" si="22"/>
        <v>#N/A</v>
      </c>
      <c r="N578" s="139" t="e">
        <f t="shared" si="23"/>
        <v>#N/A</v>
      </c>
    </row>
    <row r="579" spans="13:14" x14ac:dyDescent="0.25">
      <c r="M579" s="139" t="e">
        <f t="shared" si="22"/>
        <v>#N/A</v>
      </c>
      <c r="N579" s="139" t="e">
        <f t="shared" si="23"/>
        <v>#N/A</v>
      </c>
    </row>
    <row r="580" spans="13:14" x14ac:dyDescent="0.25">
      <c r="M580" s="139" t="e">
        <f t="shared" si="22"/>
        <v>#N/A</v>
      </c>
      <c r="N580" s="139" t="e">
        <f t="shared" si="23"/>
        <v>#N/A</v>
      </c>
    </row>
    <row r="581" spans="13:14" x14ac:dyDescent="0.25">
      <c r="M581" s="139" t="e">
        <f t="shared" si="22"/>
        <v>#N/A</v>
      </c>
      <c r="N581" s="139" t="e">
        <f t="shared" si="23"/>
        <v>#N/A</v>
      </c>
    </row>
    <row r="582" spans="13:14" x14ac:dyDescent="0.25">
      <c r="M582" s="139" t="e">
        <f t="shared" si="22"/>
        <v>#N/A</v>
      </c>
      <c r="N582" s="139" t="e">
        <f t="shared" si="23"/>
        <v>#N/A</v>
      </c>
    </row>
    <row r="583" spans="13:14" x14ac:dyDescent="0.25">
      <c r="M583" s="139" t="e">
        <f t="shared" si="22"/>
        <v>#N/A</v>
      </c>
      <c r="N583" s="139" t="e">
        <f t="shared" si="23"/>
        <v>#N/A</v>
      </c>
    </row>
    <row r="584" spans="13:14" x14ac:dyDescent="0.25">
      <c r="M584" s="139" t="e">
        <f t="shared" si="22"/>
        <v>#N/A</v>
      </c>
      <c r="N584" s="139" t="e">
        <f t="shared" si="23"/>
        <v>#N/A</v>
      </c>
    </row>
    <row r="585" spans="13:14" x14ac:dyDescent="0.25">
      <c r="M585" s="139" t="e">
        <f t="shared" si="22"/>
        <v>#N/A</v>
      </c>
      <c r="N585" s="139" t="e">
        <f t="shared" si="23"/>
        <v>#N/A</v>
      </c>
    </row>
    <row r="586" spans="13:14" x14ac:dyDescent="0.25">
      <c r="M586" s="139" t="e">
        <f t="shared" si="22"/>
        <v>#N/A</v>
      </c>
      <c r="N586" s="139" t="e">
        <f t="shared" si="23"/>
        <v>#N/A</v>
      </c>
    </row>
    <row r="587" spans="13:14" x14ac:dyDescent="0.25">
      <c r="M587" s="139" t="e">
        <f t="shared" si="22"/>
        <v>#N/A</v>
      </c>
      <c r="N587" s="139" t="e">
        <f t="shared" si="23"/>
        <v>#N/A</v>
      </c>
    </row>
    <row r="588" spans="13:14" x14ac:dyDescent="0.25">
      <c r="M588" s="139" t="e">
        <f t="shared" si="22"/>
        <v>#N/A</v>
      </c>
      <c r="N588" s="139" t="e">
        <f t="shared" si="23"/>
        <v>#N/A</v>
      </c>
    </row>
    <row r="589" spans="13:14" x14ac:dyDescent="0.25">
      <c r="M589" s="139" t="e">
        <f t="shared" si="22"/>
        <v>#N/A</v>
      </c>
      <c r="N589" s="139" t="e">
        <f t="shared" si="23"/>
        <v>#N/A</v>
      </c>
    </row>
    <row r="590" spans="13:14" x14ac:dyDescent="0.25">
      <c r="M590" s="139" t="e">
        <f t="shared" si="22"/>
        <v>#N/A</v>
      </c>
      <c r="N590" s="139" t="e">
        <f t="shared" si="23"/>
        <v>#N/A</v>
      </c>
    </row>
    <row r="591" spans="13:14" x14ac:dyDescent="0.25">
      <c r="M591" s="139" t="e">
        <f t="shared" si="22"/>
        <v>#N/A</v>
      </c>
      <c r="N591" s="139" t="e">
        <f t="shared" si="23"/>
        <v>#N/A</v>
      </c>
    </row>
    <row r="592" spans="13:14" x14ac:dyDescent="0.25">
      <c r="M592" s="139" t="e">
        <f t="shared" si="22"/>
        <v>#N/A</v>
      </c>
      <c r="N592" s="139" t="e">
        <f t="shared" si="23"/>
        <v>#N/A</v>
      </c>
    </row>
    <row r="593" spans="13:14" x14ac:dyDescent="0.25">
      <c r="M593" s="139" t="e">
        <f t="shared" si="22"/>
        <v>#N/A</v>
      </c>
      <c r="N593" s="139" t="e">
        <f t="shared" si="23"/>
        <v>#N/A</v>
      </c>
    </row>
    <row r="594" spans="13:14" x14ac:dyDescent="0.25">
      <c r="M594" s="139" t="e">
        <f t="shared" si="22"/>
        <v>#N/A</v>
      </c>
      <c r="N594" s="139" t="e">
        <f t="shared" si="23"/>
        <v>#N/A</v>
      </c>
    </row>
    <row r="595" spans="13:14" x14ac:dyDescent="0.25">
      <c r="M595" s="139" t="e">
        <f t="shared" si="22"/>
        <v>#N/A</v>
      </c>
      <c r="N595" s="139" t="e">
        <f t="shared" si="23"/>
        <v>#N/A</v>
      </c>
    </row>
    <row r="596" spans="13:14" x14ac:dyDescent="0.25">
      <c r="M596" s="139" t="e">
        <f t="shared" si="22"/>
        <v>#N/A</v>
      </c>
      <c r="N596" s="139" t="e">
        <f t="shared" si="23"/>
        <v>#N/A</v>
      </c>
    </row>
    <row r="597" spans="13:14" x14ac:dyDescent="0.25">
      <c r="M597" s="139" t="e">
        <f t="shared" si="22"/>
        <v>#N/A</v>
      </c>
      <c r="N597" s="139" t="e">
        <f t="shared" si="23"/>
        <v>#N/A</v>
      </c>
    </row>
    <row r="598" spans="13:14" x14ac:dyDescent="0.25">
      <c r="M598" s="139" t="e">
        <f t="shared" si="22"/>
        <v>#N/A</v>
      </c>
      <c r="N598" s="139" t="e">
        <f t="shared" si="23"/>
        <v>#N/A</v>
      </c>
    </row>
    <row r="599" spans="13:14" x14ac:dyDescent="0.25">
      <c r="M599" s="139" t="e">
        <f t="shared" si="22"/>
        <v>#N/A</v>
      </c>
      <c r="N599" s="139" t="e">
        <f t="shared" si="23"/>
        <v>#N/A</v>
      </c>
    </row>
    <row r="600" spans="13:14" x14ac:dyDescent="0.25">
      <c r="M600" s="139" t="e">
        <f t="shared" si="22"/>
        <v>#N/A</v>
      </c>
      <c r="N600" s="139" t="e">
        <f t="shared" si="23"/>
        <v>#N/A</v>
      </c>
    </row>
    <row r="601" spans="13:14" x14ac:dyDescent="0.25">
      <c r="M601" s="139" t="e">
        <f t="shared" si="22"/>
        <v>#N/A</v>
      </c>
      <c r="N601" s="139" t="e">
        <f t="shared" si="23"/>
        <v>#N/A</v>
      </c>
    </row>
    <row r="602" spans="13:14" x14ac:dyDescent="0.25">
      <c r="M602" s="139" t="e">
        <f t="shared" si="22"/>
        <v>#N/A</v>
      </c>
      <c r="N602" s="139" t="e">
        <f t="shared" si="23"/>
        <v>#N/A</v>
      </c>
    </row>
    <row r="603" spans="13:14" x14ac:dyDescent="0.25">
      <c r="M603" s="139" t="e">
        <f t="shared" si="22"/>
        <v>#N/A</v>
      </c>
      <c r="N603" s="139" t="e">
        <f t="shared" si="23"/>
        <v>#N/A</v>
      </c>
    </row>
    <row r="604" spans="13:14" x14ac:dyDescent="0.25">
      <c r="M604" s="139" t="e">
        <f t="shared" si="22"/>
        <v>#N/A</v>
      </c>
      <c r="N604" s="139" t="e">
        <f t="shared" si="23"/>
        <v>#N/A</v>
      </c>
    </row>
    <row r="605" spans="13:14" x14ac:dyDescent="0.25">
      <c r="M605" s="139" t="e">
        <f t="shared" si="22"/>
        <v>#N/A</v>
      </c>
      <c r="N605" s="139" t="e">
        <f t="shared" si="23"/>
        <v>#N/A</v>
      </c>
    </row>
    <row r="606" spans="13:14" x14ac:dyDescent="0.25">
      <c r="M606" s="139" t="e">
        <f t="shared" si="22"/>
        <v>#N/A</v>
      </c>
      <c r="N606" s="139" t="e">
        <f t="shared" si="23"/>
        <v>#N/A</v>
      </c>
    </row>
    <row r="607" spans="13:14" x14ac:dyDescent="0.25">
      <c r="M607" s="139" t="e">
        <f t="shared" ref="M607:M670" si="24">G607&amp;" "&amp;(VLOOKUP(G607,Code_Analytique_ASC,2))</f>
        <v>#N/A</v>
      </c>
      <c r="N607" s="139" t="e">
        <f t="shared" ref="N607:N670" si="25">H607&amp;" "&amp;(VLOOKUP(H607,N°_Comptes,2))</f>
        <v>#N/A</v>
      </c>
    </row>
    <row r="608" spans="13:14" x14ac:dyDescent="0.25">
      <c r="M608" s="139" t="e">
        <f t="shared" si="24"/>
        <v>#N/A</v>
      </c>
      <c r="N608" s="139" t="e">
        <f t="shared" si="25"/>
        <v>#N/A</v>
      </c>
    </row>
    <row r="609" spans="13:14" x14ac:dyDescent="0.25">
      <c r="M609" s="139" t="e">
        <f t="shared" si="24"/>
        <v>#N/A</v>
      </c>
      <c r="N609" s="139" t="e">
        <f t="shared" si="25"/>
        <v>#N/A</v>
      </c>
    </row>
    <row r="610" spans="13:14" x14ac:dyDescent="0.25">
      <c r="M610" s="139" t="e">
        <f t="shared" si="24"/>
        <v>#N/A</v>
      </c>
      <c r="N610" s="139" t="e">
        <f t="shared" si="25"/>
        <v>#N/A</v>
      </c>
    </row>
    <row r="611" spans="13:14" x14ac:dyDescent="0.25">
      <c r="M611" s="139" t="e">
        <f t="shared" si="24"/>
        <v>#N/A</v>
      </c>
      <c r="N611" s="139" t="e">
        <f t="shared" si="25"/>
        <v>#N/A</v>
      </c>
    </row>
    <row r="612" spans="13:14" x14ac:dyDescent="0.25">
      <c r="M612" s="139" t="e">
        <f t="shared" si="24"/>
        <v>#N/A</v>
      </c>
      <c r="N612" s="139" t="e">
        <f t="shared" si="25"/>
        <v>#N/A</v>
      </c>
    </row>
    <row r="613" spans="13:14" x14ac:dyDescent="0.25">
      <c r="M613" s="139" t="e">
        <f t="shared" si="24"/>
        <v>#N/A</v>
      </c>
      <c r="N613" s="139" t="e">
        <f t="shared" si="25"/>
        <v>#N/A</v>
      </c>
    </row>
    <row r="614" spans="13:14" x14ac:dyDescent="0.25">
      <c r="M614" s="139" t="e">
        <f t="shared" si="24"/>
        <v>#N/A</v>
      </c>
      <c r="N614" s="139" t="e">
        <f t="shared" si="25"/>
        <v>#N/A</v>
      </c>
    </row>
    <row r="615" spans="13:14" x14ac:dyDescent="0.25">
      <c r="M615" s="139" t="e">
        <f t="shared" si="24"/>
        <v>#N/A</v>
      </c>
      <c r="N615" s="139" t="e">
        <f t="shared" si="25"/>
        <v>#N/A</v>
      </c>
    </row>
    <row r="616" spans="13:14" x14ac:dyDescent="0.25">
      <c r="M616" s="139" t="e">
        <f t="shared" si="24"/>
        <v>#N/A</v>
      </c>
      <c r="N616" s="139" t="e">
        <f t="shared" si="25"/>
        <v>#N/A</v>
      </c>
    </row>
    <row r="617" spans="13:14" x14ac:dyDescent="0.25">
      <c r="M617" s="139" t="e">
        <f t="shared" si="24"/>
        <v>#N/A</v>
      </c>
      <c r="N617" s="139" t="e">
        <f t="shared" si="25"/>
        <v>#N/A</v>
      </c>
    </row>
    <row r="618" spans="13:14" x14ac:dyDescent="0.25">
      <c r="M618" s="139" t="e">
        <f t="shared" si="24"/>
        <v>#N/A</v>
      </c>
      <c r="N618" s="139" t="e">
        <f t="shared" si="25"/>
        <v>#N/A</v>
      </c>
    </row>
    <row r="619" spans="13:14" x14ac:dyDescent="0.25">
      <c r="M619" s="139" t="e">
        <f t="shared" si="24"/>
        <v>#N/A</v>
      </c>
      <c r="N619" s="139" t="e">
        <f t="shared" si="25"/>
        <v>#N/A</v>
      </c>
    </row>
    <row r="620" spans="13:14" x14ac:dyDescent="0.25">
      <c r="M620" s="139" t="e">
        <f t="shared" si="24"/>
        <v>#N/A</v>
      </c>
      <c r="N620" s="139" t="e">
        <f t="shared" si="25"/>
        <v>#N/A</v>
      </c>
    </row>
    <row r="621" spans="13:14" x14ac:dyDescent="0.25">
      <c r="M621" s="139" t="e">
        <f t="shared" si="24"/>
        <v>#N/A</v>
      </c>
      <c r="N621" s="139" t="e">
        <f t="shared" si="25"/>
        <v>#N/A</v>
      </c>
    </row>
    <row r="622" spans="13:14" x14ac:dyDescent="0.25">
      <c r="M622" s="139" t="e">
        <f t="shared" si="24"/>
        <v>#N/A</v>
      </c>
      <c r="N622" s="139" t="e">
        <f t="shared" si="25"/>
        <v>#N/A</v>
      </c>
    </row>
    <row r="623" spans="13:14" x14ac:dyDescent="0.25">
      <c r="M623" s="139" t="e">
        <f t="shared" si="24"/>
        <v>#N/A</v>
      </c>
      <c r="N623" s="139" t="e">
        <f t="shared" si="25"/>
        <v>#N/A</v>
      </c>
    </row>
    <row r="624" spans="13:14" x14ac:dyDescent="0.25">
      <c r="M624" s="139" t="e">
        <f t="shared" si="24"/>
        <v>#N/A</v>
      </c>
      <c r="N624" s="139" t="e">
        <f t="shared" si="25"/>
        <v>#N/A</v>
      </c>
    </row>
    <row r="625" spans="13:14" x14ac:dyDescent="0.25">
      <c r="M625" s="139" t="e">
        <f t="shared" si="24"/>
        <v>#N/A</v>
      </c>
      <c r="N625" s="139" t="e">
        <f t="shared" si="25"/>
        <v>#N/A</v>
      </c>
    </row>
    <row r="626" spans="13:14" x14ac:dyDescent="0.25">
      <c r="M626" s="139" t="e">
        <f t="shared" si="24"/>
        <v>#N/A</v>
      </c>
      <c r="N626" s="139" t="e">
        <f t="shared" si="25"/>
        <v>#N/A</v>
      </c>
    </row>
    <row r="627" spans="13:14" x14ac:dyDescent="0.25">
      <c r="M627" s="139" t="e">
        <f t="shared" si="24"/>
        <v>#N/A</v>
      </c>
      <c r="N627" s="139" t="e">
        <f t="shared" si="25"/>
        <v>#N/A</v>
      </c>
    </row>
    <row r="628" spans="13:14" x14ac:dyDescent="0.25">
      <c r="M628" s="139" t="e">
        <f t="shared" si="24"/>
        <v>#N/A</v>
      </c>
      <c r="N628" s="139" t="e">
        <f t="shared" si="25"/>
        <v>#N/A</v>
      </c>
    </row>
    <row r="629" spans="13:14" x14ac:dyDescent="0.25">
      <c r="M629" s="139" t="e">
        <f t="shared" si="24"/>
        <v>#N/A</v>
      </c>
      <c r="N629" s="139" t="e">
        <f t="shared" si="25"/>
        <v>#N/A</v>
      </c>
    </row>
    <row r="630" spans="13:14" x14ac:dyDescent="0.25">
      <c r="M630" s="139" t="e">
        <f t="shared" si="24"/>
        <v>#N/A</v>
      </c>
      <c r="N630" s="139" t="e">
        <f t="shared" si="25"/>
        <v>#N/A</v>
      </c>
    </row>
    <row r="631" spans="13:14" x14ac:dyDescent="0.25">
      <c r="M631" s="139" t="e">
        <f t="shared" si="24"/>
        <v>#N/A</v>
      </c>
      <c r="N631" s="139" t="e">
        <f t="shared" si="25"/>
        <v>#N/A</v>
      </c>
    </row>
    <row r="632" spans="13:14" x14ac:dyDescent="0.25">
      <c r="M632" s="139" t="e">
        <f t="shared" si="24"/>
        <v>#N/A</v>
      </c>
      <c r="N632" s="139" t="e">
        <f t="shared" si="25"/>
        <v>#N/A</v>
      </c>
    </row>
    <row r="633" spans="13:14" x14ac:dyDescent="0.25">
      <c r="M633" s="139" t="e">
        <f t="shared" si="24"/>
        <v>#N/A</v>
      </c>
      <c r="N633" s="139" t="e">
        <f t="shared" si="25"/>
        <v>#N/A</v>
      </c>
    </row>
    <row r="634" spans="13:14" x14ac:dyDescent="0.25">
      <c r="M634" s="139" t="e">
        <f t="shared" si="24"/>
        <v>#N/A</v>
      </c>
      <c r="N634" s="139" t="e">
        <f t="shared" si="25"/>
        <v>#N/A</v>
      </c>
    </row>
    <row r="635" spans="13:14" x14ac:dyDescent="0.25">
      <c r="M635" s="139" t="e">
        <f t="shared" si="24"/>
        <v>#N/A</v>
      </c>
      <c r="N635" s="139" t="e">
        <f t="shared" si="25"/>
        <v>#N/A</v>
      </c>
    </row>
    <row r="636" spans="13:14" x14ac:dyDescent="0.25">
      <c r="M636" s="139" t="e">
        <f t="shared" si="24"/>
        <v>#N/A</v>
      </c>
      <c r="N636" s="139" t="e">
        <f t="shared" si="25"/>
        <v>#N/A</v>
      </c>
    </row>
    <row r="637" spans="13:14" x14ac:dyDescent="0.25">
      <c r="M637" s="139" t="e">
        <f t="shared" si="24"/>
        <v>#N/A</v>
      </c>
      <c r="N637" s="139" t="e">
        <f t="shared" si="25"/>
        <v>#N/A</v>
      </c>
    </row>
    <row r="638" spans="13:14" x14ac:dyDescent="0.25">
      <c r="M638" s="139" t="e">
        <f t="shared" si="24"/>
        <v>#N/A</v>
      </c>
      <c r="N638" s="139" t="e">
        <f t="shared" si="25"/>
        <v>#N/A</v>
      </c>
    </row>
    <row r="639" spans="13:14" x14ac:dyDescent="0.25">
      <c r="M639" s="139" t="e">
        <f t="shared" si="24"/>
        <v>#N/A</v>
      </c>
      <c r="N639" s="139" t="e">
        <f t="shared" si="25"/>
        <v>#N/A</v>
      </c>
    </row>
    <row r="640" spans="13:14" x14ac:dyDescent="0.25">
      <c r="M640" s="139" t="e">
        <f t="shared" si="24"/>
        <v>#N/A</v>
      </c>
      <c r="N640" s="139" t="e">
        <f t="shared" si="25"/>
        <v>#N/A</v>
      </c>
    </row>
    <row r="641" spans="13:14" x14ac:dyDescent="0.25">
      <c r="M641" s="139" t="e">
        <f t="shared" si="24"/>
        <v>#N/A</v>
      </c>
      <c r="N641" s="139" t="e">
        <f t="shared" si="25"/>
        <v>#N/A</v>
      </c>
    </row>
    <row r="642" spans="13:14" x14ac:dyDescent="0.25">
      <c r="M642" s="139" t="e">
        <f t="shared" si="24"/>
        <v>#N/A</v>
      </c>
      <c r="N642" s="139" t="e">
        <f t="shared" si="25"/>
        <v>#N/A</v>
      </c>
    </row>
    <row r="643" spans="13:14" x14ac:dyDescent="0.25">
      <c r="M643" s="139" t="e">
        <f t="shared" si="24"/>
        <v>#N/A</v>
      </c>
      <c r="N643" s="139" t="e">
        <f t="shared" si="25"/>
        <v>#N/A</v>
      </c>
    </row>
    <row r="644" spans="13:14" x14ac:dyDescent="0.25">
      <c r="M644" s="139" t="e">
        <f t="shared" si="24"/>
        <v>#N/A</v>
      </c>
      <c r="N644" s="139" t="e">
        <f t="shared" si="25"/>
        <v>#N/A</v>
      </c>
    </row>
    <row r="645" spans="13:14" x14ac:dyDescent="0.25">
      <c r="M645" s="139" t="e">
        <f t="shared" si="24"/>
        <v>#N/A</v>
      </c>
      <c r="N645" s="139" t="e">
        <f t="shared" si="25"/>
        <v>#N/A</v>
      </c>
    </row>
    <row r="646" spans="13:14" x14ac:dyDescent="0.25">
      <c r="M646" s="139" t="e">
        <f t="shared" si="24"/>
        <v>#N/A</v>
      </c>
      <c r="N646" s="139" t="e">
        <f t="shared" si="25"/>
        <v>#N/A</v>
      </c>
    </row>
    <row r="647" spans="13:14" x14ac:dyDescent="0.25">
      <c r="M647" s="139" t="e">
        <f t="shared" si="24"/>
        <v>#N/A</v>
      </c>
      <c r="N647" s="139" t="e">
        <f t="shared" si="25"/>
        <v>#N/A</v>
      </c>
    </row>
    <row r="648" spans="13:14" x14ac:dyDescent="0.25">
      <c r="M648" s="139" t="e">
        <f t="shared" si="24"/>
        <v>#N/A</v>
      </c>
      <c r="N648" s="139" t="e">
        <f t="shared" si="25"/>
        <v>#N/A</v>
      </c>
    </row>
    <row r="649" spans="13:14" x14ac:dyDescent="0.25">
      <c r="M649" s="139" t="e">
        <f t="shared" si="24"/>
        <v>#N/A</v>
      </c>
      <c r="N649" s="139" t="e">
        <f t="shared" si="25"/>
        <v>#N/A</v>
      </c>
    </row>
    <row r="650" spans="13:14" x14ac:dyDescent="0.25">
      <c r="M650" s="139" t="e">
        <f t="shared" si="24"/>
        <v>#N/A</v>
      </c>
      <c r="N650" s="139" t="e">
        <f t="shared" si="25"/>
        <v>#N/A</v>
      </c>
    </row>
    <row r="651" spans="13:14" x14ac:dyDescent="0.25">
      <c r="M651" s="139" t="e">
        <f t="shared" si="24"/>
        <v>#N/A</v>
      </c>
      <c r="N651" s="139" t="e">
        <f t="shared" si="25"/>
        <v>#N/A</v>
      </c>
    </row>
    <row r="652" spans="13:14" x14ac:dyDescent="0.25">
      <c r="M652" s="139" t="e">
        <f t="shared" si="24"/>
        <v>#N/A</v>
      </c>
      <c r="N652" s="139" t="e">
        <f t="shared" si="25"/>
        <v>#N/A</v>
      </c>
    </row>
    <row r="653" spans="13:14" x14ac:dyDescent="0.25">
      <c r="M653" s="139" t="e">
        <f t="shared" si="24"/>
        <v>#N/A</v>
      </c>
      <c r="N653" s="139" t="e">
        <f t="shared" si="25"/>
        <v>#N/A</v>
      </c>
    </row>
    <row r="654" spans="13:14" x14ac:dyDescent="0.25">
      <c r="M654" s="139" t="e">
        <f t="shared" si="24"/>
        <v>#N/A</v>
      </c>
      <c r="N654" s="139" t="e">
        <f t="shared" si="25"/>
        <v>#N/A</v>
      </c>
    </row>
    <row r="655" spans="13:14" x14ac:dyDescent="0.25">
      <c r="M655" s="139" t="e">
        <f t="shared" si="24"/>
        <v>#N/A</v>
      </c>
      <c r="N655" s="139" t="e">
        <f t="shared" si="25"/>
        <v>#N/A</v>
      </c>
    </row>
    <row r="656" spans="13:14" x14ac:dyDescent="0.25">
      <c r="M656" s="139" t="e">
        <f t="shared" si="24"/>
        <v>#N/A</v>
      </c>
      <c r="N656" s="139" t="e">
        <f t="shared" si="25"/>
        <v>#N/A</v>
      </c>
    </row>
    <row r="657" spans="13:14" x14ac:dyDescent="0.25">
      <c r="M657" s="139" t="e">
        <f t="shared" si="24"/>
        <v>#N/A</v>
      </c>
      <c r="N657" s="139" t="e">
        <f t="shared" si="25"/>
        <v>#N/A</v>
      </c>
    </row>
    <row r="658" spans="13:14" x14ac:dyDescent="0.25">
      <c r="M658" s="139" t="e">
        <f t="shared" si="24"/>
        <v>#N/A</v>
      </c>
      <c r="N658" s="139" t="e">
        <f t="shared" si="25"/>
        <v>#N/A</v>
      </c>
    </row>
    <row r="659" spans="13:14" x14ac:dyDescent="0.25">
      <c r="M659" s="139" t="e">
        <f t="shared" si="24"/>
        <v>#N/A</v>
      </c>
      <c r="N659" s="139" t="e">
        <f t="shared" si="25"/>
        <v>#N/A</v>
      </c>
    </row>
    <row r="660" spans="13:14" x14ac:dyDescent="0.25">
      <c r="M660" s="139" t="e">
        <f t="shared" si="24"/>
        <v>#N/A</v>
      </c>
      <c r="N660" s="139" t="e">
        <f t="shared" si="25"/>
        <v>#N/A</v>
      </c>
    </row>
    <row r="661" spans="13:14" x14ac:dyDescent="0.25">
      <c r="M661" s="139" t="e">
        <f t="shared" si="24"/>
        <v>#N/A</v>
      </c>
      <c r="N661" s="139" t="e">
        <f t="shared" si="25"/>
        <v>#N/A</v>
      </c>
    </row>
    <row r="662" spans="13:14" x14ac:dyDescent="0.25">
      <c r="M662" s="139" t="e">
        <f t="shared" si="24"/>
        <v>#N/A</v>
      </c>
      <c r="N662" s="139" t="e">
        <f t="shared" si="25"/>
        <v>#N/A</v>
      </c>
    </row>
    <row r="663" spans="13:14" x14ac:dyDescent="0.25">
      <c r="M663" s="139" t="e">
        <f t="shared" si="24"/>
        <v>#N/A</v>
      </c>
      <c r="N663" s="139" t="e">
        <f t="shared" si="25"/>
        <v>#N/A</v>
      </c>
    </row>
    <row r="664" spans="13:14" x14ac:dyDescent="0.25">
      <c r="M664" s="139" t="e">
        <f t="shared" si="24"/>
        <v>#N/A</v>
      </c>
      <c r="N664" s="139" t="e">
        <f t="shared" si="25"/>
        <v>#N/A</v>
      </c>
    </row>
    <row r="665" spans="13:14" x14ac:dyDescent="0.25">
      <c r="M665" s="139" t="e">
        <f t="shared" si="24"/>
        <v>#N/A</v>
      </c>
      <c r="N665" s="139" t="e">
        <f t="shared" si="25"/>
        <v>#N/A</v>
      </c>
    </row>
    <row r="666" spans="13:14" x14ac:dyDescent="0.25">
      <c r="M666" s="139" t="e">
        <f t="shared" si="24"/>
        <v>#N/A</v>
      </c>
      <c r="N666" s="139" t="e">
        <f t="shared" si="25"/>
        <v>#N/A</v>
      </c>
    </row>
    <row r="667" spans="13:14" x14ac:dyDescent="0.25">
      <c r="M667" s="139" t="e">
        <f t="shared" si="24"/>
        <v>#N/A</v>
      </c>
      <c r="N667" s="139" t="e">
        <f t="shared" si="25"/>
        <v>#N/A</v>
      </c>
    </row>
    <row r="668" spans="13:14" x14ac:dyDescent="0.25">
      <c r="M668" s="139" t="e">
        <f t="shared" si="24"/>
        <v>#N/A</v>
      </c>
      <c r="N668" s="139" t="e">
        <f t="shared" si="25"/>
        <v>#N/A</v>
      </c>
    </row>
    <row r="669" spans="13:14" x14ac:dyDescent="0.25">
      <c r="M669" s="139" t="e">
        <f t="shared" si="24"/>
        <v>#N/A</v>
      </c>
      <c r="N669" s="139" t="e">
        <f t="shared" si="25"/>
        <v>#N/A</v>
      </c>
    </row>
    <row r="670" spans="13:14" x14ac:dyDescent="0.25">
      <c r="M670" s="139" t="e">
        <f t="shared" si="24"/>
        <v>#N/A</v>
      </c>
      <c r="N670" s="139" t="e">
        <f t="shared" si="25"/>
        <v>#N/A</v>
      </c>
    </row>
    <row r="671" spans="13:14" x14ac:dyDescent="0.25">
      <c r="M671" s="139" t="e">
        <f t="shared" ref="M671:M734" si="26">G671&amp;" "&amp;(VLOOKUP(G671,Code_Analytique_ASC,2))</f>
        <v>#N/A</v>
      </c>
      <c r="N671" s="139" t="e">
        <f t="shared" ref="N671:N734" si="27">H671&amp;" "&amp;(VLOOKUP(H671,N°_Comptes,2))</f>
        <v>#N/A</v>
      </c>
    </row>
    <row r="672" spans="13:14" x14ac:dyDescent="0.25">
      <c r="M672" s="139" t="e">
        <f t="shared" si="26"/>
        <v>#N/A</v>
      </c>
      <c r="N672" s="139" t="e">
        <f t="shared" si="27"/>
        <v>#N/A</v>
      </c>
    </row>
    <row r="673" spans="13:14" x14ac:dyDescent="0.25">
      <c r="M673" s="139" t="e">
        <f t="shared" si="26"/>
        <v>#N/A</v>
      </c>
      <c r="N673" s="139" t="e">
        <f t="shared" si="27"/>
        <v>#N/A</v>
      </c>
    </row>
    <row r="674" spans="13:14" x14ac:dyDescent="0.25">
      <c r="M674" s="139" t="e">
        <f t="shared" si="26"/>
        <v>#N/A</v>
      </c>
      <c r="N674" s="139" t="e">
        <f t="shared" si="27"/>
        <v>#N/A</v>
      </c>
    </row>
    <row r="675" spans="13:14" x14ac:dyDescent="0.25">
      <c r="M675" s="139" t="e">
        <f t="shared" si="26"/>
        <v>#N/A</v>
      </c>
      <c r="N675" s="139" t="e">
        <f t="shared" si="27"/>
        <v>#N/A</v>
      </c>
    </row>
    <row r="676" spans="13:14" x14ac:dyDescent="0.25">
      <c r="M676" s="139" t="e">
        <f t="shared" si="26"/>
        <v>#N/A</v>
      </c>
      <c r="N676" s="139" t="e">
        <f t="shared" si="27"/>
        <v>#N/A</v>
      </c>
    </row>
    <row r="677" spans="13:14" x14ac:dyDescent="0.25">
      <c r="M677" s="139" t="e">
        <f t="shared" si="26"/>
        <v>#N/A</v>
      </c>
      <c r="N677" s="139" t="e">
        <f t="shared" si="27"/>
        <v>#N/A</v>
      </c>
    </row>
    <row r="678" spans="13:14" x14ac:dyDescent="0.25">
      <c r="M678" s="139" t="e">
        <f t="shared" si="26"/>
        <v>#N/A</v>
      </c>
      <c r="N678" s="139" t="e">
        <f t="shared" si="27"/>
        <v>#N/A</v>
      </c>
    </row>
    <row r="679" spans="13:14" x14ac:dyDescent="0.25">
      <c r="M679" s="139" t="e">
        <f t="shared" si="26"/>
        <v>#N/A</v>
      </c>
      <c r="N679" s="139" t="e">
        <f t="shared" si="27"/>
        <v>#N/A</v>
      </c>
    </row>
    <row r="680" spans="13:14" x14ac:dyDescent="0.25">
      <c r="M680" s="139" t="e">
        <f t="shared" si="26"/>
        <v>#N/A</v>
      </c>
      <c r="N680" s="139" t="e">
        <f t="shared" si="27"/>
        <v>#N/A</v>
      </c>
    </row>
    <row r="681" spans="13:14" x14ac:dyDescent="0.25">
      <c r="M681" s="139" t="e">
        <f t="shared" si="26"/>
        <v>#N/A</v>
      </c>
      <c r="N681" s="139" t="e">
        <f t="shared" si="27"/>
        <v>#N/A</v>
      </c>
    </row>
    <row r="682" spans="13:14" x14ac:dyDescent="0.25">
      <c r="M682" s="139" t="e">
        <f t="shared" si="26"/>
        <v>#N/A</v>
      </c>
      <c r="N682" s="139" t="e">
        <f t="shared" si="27"/>
        <v>#N/A</v>
      </c>
    </row>
    <row r="683" spans="13:14" x14ac:dyDescent="0.25">
      <c r="M683" s="139" t="e">
        <f t="shared" si="26"/>
        <v>#N/A</v>
      </c>
      <c r="N683" s="139" t="e">
        <f t="shared" si="27"/>
        <v>#N/A</v>
      </c>
    </row>
    <row r="684" spans="13:14" x14ac:dyDescent="0.25">
      <c r="M684" s="139" t="e">
        <f t="shared" si="26"/>
        <v>#N/A</v>
      </c>
      <c r="N684" s="139" t="e">
        <f t="shared" si="27"/>
        <v>#N/A</v>
      </c>
    </row>
    <row r="685" spans="13:14" x14ac:dyDescent="0.25">
      <c r="M685" s="139" t="e">
        <f t="shared" si="26"/>
        <v>#N/A</v>
      </c>
      <c r="N685" s="139" t="e">
        <f t="shared" si="27"/>
        <v>#N/A</v>
      </c>
    </row>
    <row r="686" spans="13:14" x14ac:dyDescent="0.25">
      <c r="M686" s="139" t="e">
        <f t="shared" si="26"/>
        <v>#N/A</v>
      </c>
      <c r="N686" s="139" t="e">
        <f t="shared" si="27"/>
        <v>#N/A</v>
      </c>
    </row>
    <row r="687" spans="13:14" x14ac:dyDescent="0.25">
      <c r="M687" s="139" t="e">
        <f t="shared" si="26"/>
        <v>#N/A</v>
      </c>
      <c r="N687" s="139" t="e">
        <f t="shared" si="27"/>
        <v>#N/A</v>
      </c>
    </row>
    <row r="688" spans="13:14" x14ac:dyDescent="0.25">
      <c r="M688" s="139" t="e">
        <f t="shared" si="26"/>
        <v>#N/A</v>
      </c>
      <c r="N688" s="139" t="e">
        <f t="shared" si="27"/>
        <v>#N/A</v>
      </c>
    </row>
    <row r="689" spans="13:14" x14ac:dyDescent="0.25">
      <c r="M689" s="139" t="e">
        <f t="shared" si="26"/>
        <v>#N/A</v>
      </c>
      <c r="N689" s="139" t="e">
        <f t="shared" si="27"/>
        <v>#N/A</v>
      </c>
    </row>
    <row r="690" spans="13:14" x14ac:dyDescent="0.25">
      <c r="M690" s="139" t="e">
        <f t="shared" si="26"/>
        <v>#N/A</v>
      </c>
      <c r="N690" s="139" t="e">
        <f t="shared" si="27"/>
        <v>#N/A</v>
      </c>
    </row>
    <row r="691" spans="13:14" x14ac:dyDescent="0.25">
      <c r="M691" s="139" t="e">
        <f t="shared" si="26"/>
        <v>#N/A</v>
      </c>
      <c r="N691" s="139" t="e">
        <f t="shared" si="27"/>
        <v>#N/A</v>
      </c>
    </row>
    <row r="692" spans="13:14" x14ac:dyDescent="0.25">
      <c r="M692" s="139" t="e">
        <f t="shared" si="26"/>
        <v>#N/A</v>
      </c>
      <c r="N692" s="139" t="e">
        <f t="shared" si="27"/>
        <v>#N/A</v>
      </c>
    </row>
    <row r="693" spans="13:14" x14ac:dyDescent="0.25">
      <c r="M693" s="139" t="e">
        <f t="shared" si="26"/>
        <v>#N/A</v>
      </c>
      <c r="N693" s="139" t="e">
        <f t="shared" si="27"/>
        <v>#N/A</v>
      </c>
    </row>
    <row r="694" spans="13:14" x14ac:dyDescent="0.25">
      <c r="M694" s="139" t="e">
        <f t="shared" si="26"/>
        <v>#N/A</v>
      </c>
      <c r="N694" s="139" t="e">
        <f t="shared" si="27"/>
        <v>#N/A</v>
      </c>
    </row>
    <row r="695" spans="13:14" x14ac:dyDescent="0.25">
      <c r="M695" s="139" t="e">
        <f t="shared" si="26"/>
        <v>#N/A</v>
      </c>
      <c r="N695" s="139" t="e">
        <f t="shared" si="27"/>
        <v>#N/A</v>
      </c>
    </row>
    <row r="696" spans="13:14" x14ac:dyDescent="0.25">
      <c r="M696" s="139" t="e">
        <f t="shared" si="26"/>
        <v>#N/A</v>
      </c>
      <c r="N696" s="139" t="e">
        <f t="shared" si="27"/>
        <v>#N/A</v>
      </c>
    </row>
    <row r="697" spans="13:14" x14ac:dyDescent="0.25">
      <c r="M697" s="139" t="e">
        <f t="shared" si="26"/>
        <v>#N/A</v>
      </c>
      <c r="N697" s="139" t="e">
        <f t="shared" si="27"/>
        <v>#N/A</v>
      </c>
    </row>
    <row r="698" spans="13:14" x14ac:dyDescent="0.25">
      <c r="M698" s="139" t="e">
        <f t="shared" si="26"/>
        <v>#N/A</v>
      </c>
      <c r="N698" s="139" t="e">
        <f t="shared" si="27"/>
        <v>#N/A</v>
      </c>
    </row>
    <row r="699" spans="13:14" x14ac:dyDescent="0.25">
      <c r="M699" s="139" t="e">
        <f t="shared" si="26"/>
        <v>#N/A</v>
      </c>
      <c r="N699" s="139" t="e">
        <f t="shared" si="27"/>
        <v>#N/A</v>
      </c>
    </row>
    <row r="700" spans="13:14" x14ac:dyDescent="0.25">
      <c r="M700" s="139" t="e">
        <f t="shared" si="26"/>
        <v>#N/A</v>
      </c>
      <c r="N700" s="139" t="e">
        <f t="shared" si="27"/>
        <v>#N/A</v>
      </c>
    </row>
    <row r="701" spans="13:14" x14ac:dyDescent="0.25">
      <c r="M701" s="139" t="e">
        <f t="shared" si="26"/>
        <v>#N/A</v>
      </c>
      <c r="N701" s="139" t="e">
        <f t="shared" si="27"/>
        <v>#N/A</v>
      </c>
    </row>
    <row r="702" spans="13:14" x14ac:dyDescent="0.25">
      <c r="M702" s="139" t="e">
        <f t="shared" si="26"/>
        <v>#N/A</v>
      </c>
      <c r="N702" s="139" t="e">
        <f t="shared" si="27"/>
        <v>#N/A</v>
      </c>
    </row>
    <row r="703" spans="13:14" x14ac:dyDescent="0.25">
      <c r="M703" s="139" t="e">
        <f t="shared" si="26"/>
        <v>#N/A</v>
      </c>
      <c r="N703" s="139" t="e">
        <f t="shared" si="27"/>
        <v>#N/A</v>
      </c>
    </row>
    <row r="704" spans="13:14" x14ac:dyDescent="0.25">
      <c r="M704" s="139" t="e">
        <f t="shared" si="26"/>
        <v>#N/A</v>
      </c>
      <c r="N704" s="139" t="e">
        <f t="shared" si="27"/>
        <v>#N/A</v>
      </c>
    </row>
    <row r="705" spans="13:14" x14ac:dyDescent="0.25">
      <c r="M705" s="139" t="e">
        <f t="shared" si="26"/>
        <v>#N/A</v>
      </c>
      <c r="N705" s="139" t="e">
        <f t="shared" si="27"/>
        <v>#N/A</v>
      </c>
    </row>
    <row r="706" spans="13:14" x14ac:dyDescent="0.25">
      <c r="M706" s="139" t="e">
        <f t="shared" si="26"/>
        <v>#N/A</v>
      </c>
      <c r="N706" s="139" t="e">
        <f t="shared" si="27"/>
        <v>#N/A</v>
      </c>
    </row>
    <row r="707" spans="13:14" x14ac:dyDescent="0.25">
      <c r="M707" s="139" t="e">
        <f t="shared" si="26"/>
        <v>#N/A</v>
      </c>
      <c r="N707" s="139" t="e">
        <f t="shared" si="27"/>
        <v>#N/A</v>
      </c>
    </row>
    <row r="708" spans="13:14" x14ac:dyDescent="0.25">
      <c r="M708" s="139" t="e">
        <f t="shared" si="26"/>
        <v>#N/A</v>
      </c>
      <c r="N708" s="139" t="e">
        <f t="shared" si="27"/>
        <v>#N/A</v>
      </c>
    </row>
    <row r="709" spans="13:14" x14ac:dyDescent="0.25">
      <c r="M709" s="139" t="e">
        <f t="shared" si="26"/>
        <v>#N/A</v>
      </c>
      <c r="N709" s="139" t="e">
        <f t="shared" si="27"/>
        <v>#N/A</v>
      </c>
    </row>
    <row r="710" spans="13:14" x14ac:dyDescent="0.25">
      <c r="M710" s="139" t="e">
        <f t="shared" si="26"/>
        <v>#N/A</v>
      </c>
      <c r="N710" s="139" t="e">
        <f t="shared" si="27"/>
        <v>#N/A</v>
      </c>
    </row>
    <row r="711" spans="13:14" x14ac:dyDescent="0.25">
      <c r="M711" s="139" t="e">
        <f t="shared" si="26"/>
        <v>#N/A</v>
      </c>
      <c r="N711" s="139" t="e">
        <f t="shared" si="27"/>
        <v>#N/A</v>
      </c>
    </row>
    <row r="712" spans="13:14" x14ac:dyDescent="0.25">
      <c r="M712" s="139" t="e">
        <f t="shared" si="26"/>
        <v>#N/A</v>
      </c>
      <c r="N712" s="139" t="e">
        <f t="shared" si="27"/>
        <v>#N/A</v>
      </c>
    </row>
    <row r="713" spans="13:14" x14ac:dyDescent="0.25">
      <c r="M713" s="139" t="e">
        <f t="shared" si="26"/>
        <v>#N/A</v>
      </c>
      <c r="N713" s="139" t="e">
        <f t="shared" si="27"/>
        <v>#N/A</v>
      </c>
    </row>
    <row r="714" spans="13:14" x14ac:dyDescent="0.25">
      <c r="M714" s="139" t="e">
        <f t="shared" si="26"/>
        <v>#N/A</v>
      </c>
      <c r="N714" s="139" t="e">
        <f t="shared" si="27"/>
        <v>#N/A</v>
      </c>
    </row>
    <row r="715" spans="13:14" x14ac:dyDescent="0.25">
      <c r="M715" s="139" t="e">
        <f t="shared" si="26"/>
        <v>#N/A</v>
      </c>
      <c r="N715" s="139" t="e">
        <f t="shared" si="27"/>
        <v>#N/A</v>
      </c>
    </row>
    <row r="716" spans="13:14" x14ac:dyDescent="0.25">
      <c r="M716" s="139" t="e">
        <f t="shared" si="26"/>
        <v>#N/A</v>
      </c>
      <c r="N716" s="139" t="e">
        <f t="shared" si="27"/>
        <v>#N/A</v>
      </c>
    </row>
    <row r="717" spans="13:14" x14ac:dyDescent="0.25">
      <c r="M717" s="139" t="e">
        <f t="shared" si="26"/>
        <v>#N/A</v>
      </c>
      <c r="N717" s="139" t="e">
        <f t="shared" si="27"/>
        <v>#N/A</v>
      </c>
    </row>
    <row r="718" spans="13:14" x14ac:dyDescent="0.25">
      <c r="M718" s="139" t="e">
        <f t="shared" si="26"/>
        <v>#N/A</v>
      </c>
      <c r="N718" s="139" t="e">
        <f t="shared" si="27"/>
        <v>#N/A</v>
      </c>
    </row>
    <row r="719" spans="13:14" x14ac:dyDescent="0.25">
      <c r="M719" s="139" t="e">
        <f t="shared" si="26"/>
        <v>#N/A</v>
      </c>
      <c r="N719" s="139" t="e">
        <f t="shared" si="27"/>
        <v>#N/A</v>
      </c>
    </row>
    <row r="720" spans="13:14" x14ac:dyDescent="0.25">
      <c r="M720" s="139" t="e">
        <f t="shared" si="26"/>
        <v>#N/A</v>
      </c>
      <c r="N720" s="139" t="e">
        <f t="shared" si="27"/>
        <v>#N/A</v>
      </c>
    </row>
    <row r="721" spans="13:14" x14ac:dyDescent="0.25">
      <c r="M721" s="139" t="e">
        <f t="shared" si="26"/>
        <v>#N/A</v>
      </c>
      <c r="N721" s="139" t="e">
        <f t="shared" si="27"/>
        <v>#N/A</v>
      </c>
    </row>
    <row r="722" spans="13:14" x14ac:dyDescent="0.25">
      <c r="M722" s="139" t="e">
        <f t="shared" si="26"/>
        <v>#N/A</v>
      </c>
      <c r="N722" s="139" t="e">
        <f t="shared" si="27"/>
        <v>#N/A</v>
      </c>
    </row>
    <row r="723" spans="13:14" x14ac:dyDescent="0.25">
      <c r="M723" s="139" t="e">
        <f t="shared" si="26"/>
        <v>#N/A</v>
      </c>
      <c r="N723" s="139" t="e">
        <f t="shared" si="27"/>
        <v>#N/A</v>
      </c>
    </row>
    <row r="724" spans="13:14" x14ac:dyDescent="0.25">
      <c r="M724" s="139" t="e">
        <f t="shared" si="26"/>
        <v>#N/A</v>
      </c>
      <c r="N724" s="139" t="e">
        <f t="shared" si="27"/>
        <v>#N/A</v>
      </c>
    </row>
    <row r="725" spans="13:14" x14ac:dyDescent="0.25">
      <c r="M725" s="139" t="e">
        <f t="shared" si="26"/>
        <v>#N/A</v>
      </c>
      <c r="N725" s="139" t="e">
        <f t="shared" si="27"/>
        <v>#N/A</v>
      </c>
    </row>
    <row r="726" spans="13:14" x14ac:dyDescent="0.25">
      <c r="M726" s="139" t="e">
        <f t="shared" si="26"/>
        <v>#N/A</v>
      </c>
      <c r="N726" s="139" t="e">
        <f t="shared" si="27"/>
        <v>#N/A</v>
      </c>
    </row>
    <row r="727" spans="13:14" x14ac:dyDescent="0.25">
      <c r="M727" s="139" t="e">
        <f t="shared" si="26"/>
        <v>#N/A</v>
      </c>
      <c r="N727" s="139" t="e">
        <f t="shared" si="27"/>
        <v>#N/A</v>
      </c>
    </row>
    <row r="728" spans="13:14" x14ac:dyDescent="0.25">
      <c r="M728" s="139" t="e">
        <f t="shared" si="26"/>
        <v>#N/A</v>
      </c>
      <c r="N728" s="139" t="e">
        <f t="shared" si="27"/>
        <v>#N/A</v>
      </c>
    </row>
    <row r="729" spans="13:14" x14ac:dyDescent="0.25">
      <c r="M729" s="139" t="e">
        <f t="shared" si="26"/>
        <v>#N/A</v>
      </c>
      <c r="N729" s="139" t="e">
        <f t="shared" si="27"/>
        <v>#N/A</v>
      </c>
    </row>
    <row r="730" spans="13:14" x14ac:dyDescent="0.25">
      <c r="M730" s="139" t="e">
        <f t="shared" si="26"/>
        <v>#N/A</v>
      </c>
      <c r="N730" s="139" t="e">
        <f t="shared" si="27"/>
        <v>#N/A</v>
      </c>
    </row>
    <row r="731" spans="13:14" x14ac:dyDescent="0.25">
      <c r="M731" s="139" t="e">
        <f t="shared" si="26"/>
        <v>#N/A</v>
      </c>
      <c r="N731" s="139" t="e">
        <f t="shared" si="27"/>
        <v>#N/A</v>
      </c>
    </row>
    <row r="732" spans="13:14" x14ac:dyDescent="0.25">
      <c r="M732" s="139" t="e">
        <f t="shared" si="26"/>
        <v>#N/A</v>
      </c>
      <c r="N732" s="139" t="e">
        <f t="shared" si="27"/>
        <v>#N/A</v>
      </c>
    </row>
    <row r="733" spans="13:14" x14ac:dyDescent="0.25">
      <c r="M733" s="139" t="e">
        <f t="shared" si="26"/>
        <v>#N/A</v>
      </c>
      <c r="N733" s="139" t="e">
        <f t="shared" si="27"/>
        <v>#N/A</v>
      </c>
    </row>
    <row r="734" spans="13:14" x14ac:dyDescent="0.25">
      <c r="M734" s="139" t="e">
        <f t="shared" si="26"/>
        <v>#N/A</v>
      </c>
      <c r="N734" s="139" t="e">
        <f t="shared" si="27"/>
        <v>#N/A</v>
      </c>
    </row>
    <row r="735" spans="13:14" x14ac:dyDescent="0.25">
      <c r="M735" s="139" t="e">
        <f t="shared" ref="M735:M798" si="28">G735&amp;" "&amp;(VLOOKUP(G735,Code_Analytique_ASC,2))</f>
        <v>#N/A</v>
      </c>
      <c r="N735" s="139" t="e">
        <f t="shared" ref="N735:N798" si="29">H735&amp;" "&amp;(VLOOKUP(H735,N°_Comptes,2))</f>
        <v>#N/A</v>
      </c>
    </row>
    <row r="736" spans="13:14" x14ac:dyDescent="0.25">
      <c r="M736" s="139" t="e">
        <f t="shared" si="28"/>
        <v>#N/A</v>
      </c>
      <c r="N736" s="139" t="e">
        <f t="shared" si="29"/>
        <v>#N/A</v>
      </c>
    </row>
    <row r="737" spans="13:14" x14ac:dyDescent="0.25">
      <c r="M737" s="139" t="e">
        <f t="shared" si="28"/>
        <v>#N/A</v>
      </c>
      <c r="N737" s="139" t="e">
        <f t="shared" si="29"/>
        <v>#N/A</v>
      </c>
    </row>
    <row r="738" spans="13:14" x14ac:dyDescent="0.25">
      <c r="M738" s="139" t="e">
        <f t="shared" si="28"/>
        <v>#N/A</v>
      </c>
      <c r="N738" s="139" t="e">
        <f t="shared" si="29"/>
        <v>#N/A</v>
      </c>
    </row>
    <row r="739" spans="13:14" x14ac:dyDescent="0.25">
      <c r="M739" s="139" t="e">
        <f t="shared" si="28"/>
        <v>#N/A</v>
      </c>
      <c r="N739" s="139" t="e">
        <f t="shared" si="29"/>
        <v>#N/A</v>
      </c>
    </row>
    <row r="740" spans="13:14" x14ac:dyDescent="0.25">
      <c r="M740" s="139" t="e">
        <f t="shared" si="28"/>
        <v>#N/A</v>
      </c>
      <c r="N740" s="139" t="e">
        <f t="shared" si="29"/>
        <v>#N/A</v>
      </c>
    </row>
    <row r="741" spans="13:14" x14ac:dyDescent="0.25">
      <c r="M741" s="139" t="e">
        <f t="shared" si="28"/>
        <v>#N/A</v>
      </c>
      <c r="N741" s="139" t="e">
        <f t="shared" si="29"/>
        <v>#N/A</v>
      </c>
    </row>
    <row r="742" spans="13:14" x14ac:dyDescent="0.25">
      <c r="M742" s="139" t="e">
        <f t="shared" si="28"/>
        <v>#N/A</v>
      </c>
      <c r="N742" s="139" t="e">
        <f t="shared" si="29"/>
        <v>#N/A</v>
      </c>
    </row>
    <row r="743" spans="13:14" x14ac:dyDescent="0.25">
      <c r="M743" s="139" t="e">
        <f t="shared" si="28"/>
        <v>#N/A</v>
      </c>
      <c r="N743" s="139" t="e">
        <f t="shared" si="29"/>
        <v>#N/A</v>
      </c>
    </row>
    <row r="744" spans="13:14" x14ac:dyDescent="0.25">
      <c r="M744" s="139" t="e">
        <f t="shared" si="28"/>
        <v>#N/A</v>
      </c>
      <c r="N744" s="139" t="e">
        <f t="shared" si="29"/>
        <v>#N/A</v>
      </c>
    </row>
    <row r="745" spans="13:14" x14ac:dyDescent="0.25">
      <c r="M745" s="139" t="e">
        <f t="shared" si="28"/>
        <v>#N/A</v>
      </c>
      <c r="N745" s="139" t="e">
        <f t="shared" si="29"/>
        <v>#N/A</v>
      </c>
    </row>
    <row r="746" spans="13:14" x14ac:dyDescent="0.25">
      <c r="M746" s="139" t="e">
        <f t="shared" si="28"/>
        <v>#N/A</v>
      </c>
      <c r="N746" s="139" t="e">
        <f t="shared" si="29"/>
        <v>#N/A</v>
      </c>
    </row>
    <row r="747" spans="13:14" x14ac:dyDescent="0.25">
      <c r="M747" s="139" t="e">
        <f t="shared" si="28"/>
        <v>#N/A</v>
      </c>
      <c r="N747" s="139" t="e">
        <f t="shared" si="29"/>
        <v>#N/A</v>
      </c>
    </row>
    <row r="748" spans="13:14" x14ac:dyDescent="0.25">
      <c r="M748" s="139" t="e">
        <f t="shared" si="28"/>
        <v>#N/A</v>
      </c>
      <c r="N748" s="139" t="e">
        <f t="shared" si="29"/>
        <v>#N/A</v>
      </c>
    </row>
    <row r="749" spans="13:14" x14ac:dyDescent="0.25">
      <c r="M749" s="139" t="e">
        <f t="shared" si="28"/>
        <v>#N/A</v>
      </c>
      <c r="N749" s="139" t="e">
        <f t="shared" si="29"/>
        <v>#N/A</v>
      </c>
    </row>
    <row r="750" spans="13:14" x14ac:dyDescent="0.25">
      <c r="M750" s="139" t="e">
        <f t="shared" si="28"/>
        <v>#N/A</v>
      </c>
      <c r="N750" s="139" t="e">
        <f t="shared" si="29"/>
        <v>#N/A</v>
      </c>
    </row>
    <row r="751" spans="13:14" x14ac:dyDescent="0.25">
      <c r="M751" s="139" t="e">
        <f t="shared" si="28"/>
        <v>#N/A</v>
      </c>
      <c r="N751" s="139" t="e">
        <f t="shared" si="29"/>
        <v>#N/A</v>
      </c>
    </row>
    <row r="752" spans="13:14" x14ac:dyDescent="0.25">
      <c r="M752" s="139" t="e">
        <f t="shared" si="28"/>
        <v>#N/A</v>
      </c>
      <c r="N752" s="139" t="e">
        <f t="shared" si="29"/>
        <v>#N/A</v>
      </c>
    </row>
    <row r="753" spans="13:14" x14ac:dyDescent="0.25">
      <c r="M753" s="139" t="e">
        <f t="shared" si="28"/>
        <v>#N/A</v>
      </c>
      <c r="N753" s="139" t="e">
        <f t="shared" si="29"/>
        <v>#N/A</v>
      </c>
    </row>
    <row r="754" spans="13:14" x14ac:dyDescent="0.25">
      <c r="M754" s="139" t="e">
        <f t="shared" si="28"/>
        <v>#N/A</v>
      </c>
      <c r="N754" s="139" t="e">
        <f t="shared" si="29"/>
        <v>#N/A</v>
      </c>
    </row>
    <row r="755" spans="13:14" x14ac:dyDescent="0.25">
      <c r="M755" s="139" t="e">
        <f t="shared" si="28"/>
        <v>#N/A</v>
      </c>
      <c r="N755" s="139" t="e">
        <f t="shared" si="29"/>
        <v>#N/A</v>
      </c>
    </row>
    <row r="756" spans="13:14" x14ac:dyDescent="0.25">
      <c r="M756" s="139" t="e">
        <f t="shared" si="28"/>
        <v>#N/A</v>
      </c>
      <c r="N756" s="139" t="e">
        <f t="shared" si="29"/>
        <v>#N/A</v>
      </c>
    </row>
    <row r="757" spans="13:14" x14ac:dyDescent="0.25">
      <c r="M757" s="139" t="e">
        <f t="shared" si="28"/>
        <v>#N/A</v>
      </c>
      <c r="N757" s="139" t="e">
        <f t="shared" si="29"/>
        <v>#N/A</v>
      </c>
    </row>
    <row r="758" spans="13:14" x14ac:dyDescent="0.25">
      <c r="M758" s="139" t="e">
        <f t="shared" si="28"/>
        <v>#N/A</v>
      </c>
      <c r="N758" s="139" t="e">
        <f t="shared" si="29"/>
        <v>#N/A</v>
      </c>
    </row>
    <row r="759" spans="13:14" x14ac:dyDescent="0.25">
      <c r="M759" s="139" t="e">
        <f t="shared" si="28"/>
        <v>#N/A</v>
      </c>
      <c r="N759" s="139" t="e">
        <f t="shared" si="29"/>
        <v>#N/A</v>
      </c>
    </row>
    <row r="760" spans="13:14" x14ac:dyDescent="0.25">
      <c r="M760" s="139" t="e">
        <f t="shared" si="28"/>
        <v>#N/A</v>
      </c>
      <c r="N760" s="139" t="e">
        <f t="shared" si="29"/>
        <v>#N/A</v>
      </c>
    </row>
    <row r="761" spans="13:14" x14ac:dyDescent="0.25">
      <c r="M761" s="139" t="e">
        <f t="shared" si="28"/>
        <v>#N/A</v>
      </c>
      <c r="N761" s="139" t="e">
        <f t="shared" si="29"/>
        <v>#N/A</v>
      </c>
    </row>
    <row r="762" spans="13:14" x14ac:dyDescent="0.25">
      <c r="M762" s="139" t="e">
        <f t="shared" si="28"/>
        <v>#N/A</v>
      </c>
      <c r="N762" s="139" t="e">
        <f t="shared" si="29"/>
        <v>#N/A</v>
      </c>
    </row>
    <row r="763" spans="13:14" x14ac:dyDescent="0.25">
      <c r="M763" s="139" t="e">
        <f t="shared" si="28"/>
        <v>#N/A</v>
      </c>
      <c r="N763" s="139" t="e">
        <f t="shared" si="29"/>
        <v>#N/A</v>
      </c>
    </row>
    <row r="764" spans="13:14" x14ac:dyDescent="0.25">
      <c r="M764" s="139" t="e">
        <f t="shared" si="28"/>
        <v>#N/A</v>
      </c>
      <c r="N764" s="139" t="e">
        <f t="shared" si="29"/>
        <v>#N/A</v>
      </c>
    </row>
    <row r="765" spans="13:14" x14ac:dyDescent="0.25">
      <c r="M765" s="139" t="e">
        <f t="shared" si="28"/>
        <v>#N/A</v>
      </c>
      <c r="N765" s="139" t="e">
        <f t="shared" si="29"/>
        <v>#N/A</v>
      </c>
    </row>
    <row r="766" spans="13:14" x14ac:dyDescent="0.25">
      <c r="M766" s="139" t="e">
        <f t="shared" si="28"/>
        <v>#N/A</v>
      </c>
      <c r="N766" s="139" t="e">
        <f t="shared" si="29"/>
        <v>#N/A</v>
      </c>
    </row>
    <row r="767" spans="13:14" x14ac:dyDescent="0.25">
      <c r="M767" s="139" t="e">
        <f t="shared" si="28"/>
        <v>#N/A</v>
      </c>
      <c r="N767" s="139" t="e">
        <f t="shared" si="29"/>
        <v>#N/A</v>
      </c>
    </row>
    <row r="768" spans="13:14" x14ac:dyDescent="0.25">
      <c r="M768" s="139" t="e">
        <f t="shared" si="28"/>
        <v>#N/A</v>
      </c>
      <c r="N768" s="139" t="e">
        <f t="shared" si="29"/>
        <v>#N/A</v>
      </c>
    </row>
    <row r="769" spans="13:14" x14ac:dyDescent="0.25">
      <c r="M769" s="139" t="e">
        <f t="shared" si="28"/>
        <v>#N/A</v>
      </c>
      <c r="N769" s="139" t="e">
        <f t="shared" si="29"/>
        <v>#N/A</v>
      </c>
    </row>
    <row r="770" spans="13:14" x14ac:dyDescent="0.25">
      <c r="M770" s="139" t="e">
        <f t="shared" si="28"/>
        <v>#N/A</v>
      </c>
      <c r="N770" s="139" t="e">
        <f t="shared" si="29"/>
        <v>#N/A</v>
      </c>
    </row>
    <row r="771" spans="13:14" x14ac:dyDescent="0.25">
      <c r="M771" s="139" t="e">
        <f t="shared" si="28"/>
        <v>#N/A</v>
      </c>
      <c r="N771" s="139" t="e">
        <f t="shared" si="29"/>
        <v>#N/A</v>
      </c>
    </row>
    <row r="772" spans="13:14" x14ac:dyDescent="0.25">
      <c r="M772" s="139" t="e">
        <f t="shared" si="28"/>
        <v>#N/A</v>
      </c>
      <c r="N772" s="139" t="e">
        <f t="shared" si="29"/>
        <v>#N/A</v>
      </c>
    </row>
    <row r="773" spans="13:14" x14ac:dyDescent="0.25">
      <c r="M773" s="139" t="e">
        <f t="shared" si="28"/>
        <v>#N/A</v>
      </c>
      <c r="N773" s="139" t="e">
        <f t="shared" si="29"/>
        <v>#N/A</v>
      </c>
    </row>
    <row r="774" spans="13:14" x14ac:dyDescent="0.25">
      <c r="M774" s="139" t="e">
        <f t="shared" si="28"/>
        <v>#N/A</v>
      </c>
      <c r="N774" s="139" t="e">
        <f t="shared" si="29"/>
        <v>#N/A</v>
      </c>
    </row>
    <row r="775" spans="13:14" x14ac:dyDescent="0.25">
      <c r="M775" s="139" t="e">
        <f t="shared" si="28"/>
        <v>#N/A</v>
      </c>
      <c r="N775" s="139" t="e">
        <f t="shared" si="29"/>
        <v>#N/A</v>
      </c>
    </row>
    <row r="776" spans="13:14" x14ac:dyDescent="0.25">
      <c r="M776" s="139" t="e">
        <f t="shared" si="28"/>
        <v>#N/A</v>
      </c>
      <c r="N776" s="139" t="e">
        <f t="shared" si="29"/>
        <v>#N/A</v>
      </c>
    </row>
    <row r="777" spans="13:14" x14ac:dyDescent="0.25">
      <c r="M777" s="139" t="e">
        <f t="shared" si="28"/>
        <v>#N/A</v>
      </c>
      <c r="N777" s="139" t="e">
        <f t="shared" si="29"/>
        <v>#N/A</v>
      </c>
    </row>
    <row r="778" spans="13:14" x14ac:dyDescent="0.25">
      <c r="M778" s="139" t="e">
        <f t="shared" si="28"/>
        <v>#N/A</v>
      </c>
      <c r="N778" s="139" t="e">
        <f t="shared" si="29"/>
        <v>#N/A</v>
      </c>
    </row>
    <row r="779" spans="13:14" x14ac:dyDescent="0.25">
      <c r="M779" s="139" t="e">
        <f t="shared" si="28"/>
        <v>#N/A</v>
      </c>
      <c r="N779" s="139" t="e">
        <f t="shared" si="29"/>
        <v>#N/A</v>
      </c>
    </row>
    <row r="780" spans="13:14" x14ac:dyDescent="0.25">
      <c r="M780" s="139" t="e">
        <f t="shared" si="28"/>
        <v>#N/A</v>
      </c>
      <c r="N780" s="139" t="e">
        <f t="shared" si="29"/>
        <v>#N/A</v>
      </c>
    </row>
    <row r="781" spans="13:14" x14ac:dyDescent="0.25">
      <c r="M781" s="139" t="e">
        <f t="shared" si="28"/>
        <v>#N/A</v>
      </c>
      <c r="N781" s="139" t="e">
        <f t="shared" si="29"/>
        <v>#N/A</v>
      </c>
    </row>
    <row r="782" spans="13:14" x14ac:dyDescent="0.25">
      <c r="M782" s="139" t="e">
        <f t="shared" si="28"/>
        <v>#N/A</v>
      </c>
      <c r="N782" s="139" t="e">
        <f t="shared" si="29"/>
        <v>#N/A</v>
      </c>
    </row>
    <row r="783" spans="13:14" x14ac:dyDescent="0.25">
      <c r="M783" s="139" t="e">
        <f t="shared" si="28"/>
        <v>#N/A</v>
      </c>
      <c r="N783" s="139" t="e">
        <f t="shared" si="29"/>
        <v>#N/A</v>
      </c>
    </row>
    <row r="784" spans="13:14" x14ac:dyDescent="0.25">
      <c r="M784" s="139" t="e">
        <f t="shared" si="28"/>
        <v>#N/A</v>
      </c>
      <c r="N784" s="139" t="e">
        <f t="shared" si="29"/>
        <v>#N/A</v>
      </c>
    </row>
    <row r="785" spans="13:14" x14ac:dyDescent="0.25">
      <c r="M785" s="139" t="e">
        <f t="shared" si="28"/>
        <v>#N/A</v>
      </c>
      <c r="N785" s="139" t="e">
        <f t="shared" si="29"/>
        <v>#N/A</v>
      </c>
    </row>
    <row r="786" spans="13:14" x14ac:dyDescent="0.25">
      <c r="M786" s="139" t="e">
        <f t="shared" si="28"/>
        <v>#N/A</v>
      </c>
      <c r="N786" s="139" t="e">
        <f t="shared" si="29"/>
        <v>#N/A</v>
      </c>
    </row>
    <row r="787" spans="13:14" x14ac:dyDescent="0.25">
      <c r="M787" s="139" t="e">
        <f t="shared" si="28"/>
        <v>#N/A</v>
      </c>
      <c r="N787" s="139" t="e">
        <f t="shared" si="29"/>
        <v>#N/A</v>
      </c>
    </row>
    <row r="788" spans="13:14" x14ac:dyDescent="0.25">
      <c r="M788" s="139" t="e">
        <f t="shared" si="28"/>
        <v>#N/A</v>
      </c>
      <c r="N788" s="139" t="e">
        <f t="shared" si="29"/>
        <v>#N/A</v>
      </c>
    </row>
    <row r="789" spans="13:14" x14ac:dyDescent="0.25">
      <c r="M789" s="139" t="e">
        <f t="shared" si="28"/>
        <v>#N/A</v>
      </c>
      <c r="N789" s="139" t="e">
        <f t="shared" si="29"/>
        <v>#N/A</v>
      </c>
    </row>
    <row r="790" spans="13:14" x14ac:dyDescent="0.25">
      <c r="M790" s="139" t="e">
        <f t="shared" si="28"/>
        <v>#N/A</v>
      </c>
      <c r="N790" s="139" t="e">
        <f t="shared" si="29"/>
        <v>#N/A</v>
      </c>
    </row>
    <row r="791" spans="13:14" x14ac:dyDescent="0.25">
      <c r="M791" s="139" t="e">
        <f t="shared" si="28"/>
        <v>#N/A</v>
      </c>
      <c r="N791" s="139" t="e">
        <f t="shared" si="29"/>
        <v>#N/A</v>
      </c>
    </row>
    <row r="792" spans="13:14" x14ac:dyDescent="0.25">
      <c r="M792" s="139" t="e">
        <f t="shared" si="28"/>
        <v>#N/A</v>
      </c>
      <c r="N792" s="139" t="e">
        <f t="shared" si="29"/>
        <v>#N/A</v>
      </c>
    </row>
    <row r="793" spans="13:14" x14ac:dyDescent="0.25">
      <c r="M793" s="139" t="e">
        <f t="shared" si="28"/>
        <v>#N/A</v>
      </c>
      <c r="N793" s="139" t="e">
        <f t="shared" si="29"/>
        <v>#N/A</v>
      </c>
    </row>
    <row r="794" spans="13:14" x14ac:dyDescent="0.25">
      <c r="M794" s="139" t="e">
        <f t="shared" si="28"/>
        <v>#N/A</v>
      </c>
      <c r="N794" s="139" t="e">
        <f t="shared" si="29"/>
        <v>#N/A</v>
      </c>
    </row>
    <row r="795" spans="13:14" x14ac:dyDescent="0.25">
      <c r="M795" s="139" t="e">
        <f t="shared" si="28"/>
        <v>#N/A</v>
      </c>
      <c r="N795" s="139" t="e">
        <f t="shared" si="29"/>
        <v>#N/A</v>
      </c>
    </row>
    <row r="796" spans="13:14" x14ac:dyDescent="0.25">
      <c r="M796" s="139" t="e">
        <f t="shared" si="28"/>
        <v>#N/A</v>
      </c>
      <c r="N796" s="139" t="e">
        <f t="shared" si="29"/>
        <v>#N/A</v>
      </c>
    </row>
    <row r="797" spans="13:14" x14ac:dyDescent="0.25">
      <c r="M797" s="139" t="e">
        <f t="shared" si="28"/>
        <v>#N/A</v>
      </c>
      <c r="N797" s="139" t="e">
        <f t="shared" si="29"/>
        <v>#N/A</v>
      </c>
    </row>
    <row r="798" spans="13:14" x14ac:dyDescent="0.25">
      <c r="M798" s="139" t="e">
        <f t="shared" si="28"/>
        <v>#N/A</v>
      </c>
      <c r="N798" s="139" t="e">
        <f t="shared" si="29"/>
        <v>#N/A</v>
      </c>
    </row>
    <row r="799" spans="13:14" x14ac:dyDescent="0.25">
      <c r="M799" s="139" t="e">
        <f t="shared" ref="M799:M862" si="30">G799&amp;" "&amp;(VLOOKUP(G799,Code_Analytique_ASC,2))</f>
        <v>#N/A</v>
      </c>
      <c r="N799" s="139" t="e">
        <f t="shared" ref="N799:N862" si="31">H799&amp;" "&amp;(VLOOKUP(H799,N°_Comptes,2))</f>
        <v>#N/A</v>
      </c>
    </row>
    <row r="800" spans="13:14" x14ac:dyDescent="0.25">
      <c r="M800" s="139" t="e">
        <f t="shared" si="30"/>
        <v>#N/A</v>
      </c>
      <c r="N800" s="139" t="e">
        <f t="shared" si="31"/>
        <v>#N/A</v>
      </c>
    </row>
    <row r="801" spans="13:14" x14ac:dyDescent="0.25">
      <c r="M801" s="139" t="e">
        <f t="shared" si="30"/>
        <v>#N/A</v>
      </c>
      <c r="N801" s="139" t="e">
        <f t="shared" si="31"/>
        <v>#N/A</v>
      </c>
    </row>
    <row r="802" spans="13:14" x14ac:dyDescent="0.25">
      <c r="M802" s="139" t="e">
        <f t="shared" si="30"/>
        <v>#N/A</v>
      </c>
      <c r="N802" s="139" t="e">
        <f t="shared" si="31"/>
        <v>#N/A</v>
      </c>
    </row>
    <row r="803" spans="13:14" x14ac:dyDescent="0.25">
      <c r="M803" s="139" t="e">
        <f t="shared" si="30"/>
        <v>#N/A</v>
      </c>
      <c r="N803" s="139" t="e">
        <f t="shared" si="31"/>
        <v>#N/A</v>
      </c>
    </row>
    <row r="804" spans="13:14" x14ac:dyDescent="0.25">
      <c r="M804" s="139" t="e">
        <f t="shared" si="30"/>
        <v>#N/A</v>
      </c>
      <c r="N804" s="139" t="e">
        <f t="shared" si="31"/>
        <v>#N/A</v>
      </c>
    </row>
    <row r="805" spans="13:14" x14ac:dyDescent="0.25">
      <c r="M805" s="139" t="e">
        <f t="shared" si="30"/>
        <v>#N/A</v>
      </c>
      <c r="N805" s="139" t="e">
        <f t="shared" si="31"/>
        <v>#N/A</v>
      </c>
    </row>
    <row r="806" spans="13:14" x14ac:dyDescent="0.25">
      <c r="M806" s="139" t="e">
        <f t="shared" si="30"/>
        <v>#N/A</v>
      </c>
      <c r="N806" s="139" t="e">
        <f t="shared" si="31"/>
        <v>#N/A</v>
      </c>
    </row>
    <row r="807" spans="13:14" x14ac:dyDescent="0.25">
      <c r="M807" s="139" t="e">
        <f t="shared" si="30"/>
        <v>#N/A</v>
      </c>
      <c r="N807" s="139" t="e">
        <f t="shared" si="31"/>
        <v>#N/A</v>
      </c>
    </row>
    <row r="808" spans="13:14" x14ac:dyDescent="0.25">
      <c r="M808" s="139" t="e">
        <f t="shared" si="30"/>
        <v>#N/A</v>
      </c>
      <c r="N808" s="139" t="e">
        <f t="shared" si="31"/>
        <v>#N/A</v>
      </c>
    </row>
    <row r="809" spans="13:14" x14ac:dyDescent="0.25">
      <c r="M809" s="139" t="e">
        <f t="shared" si="30"/>
        <v>#N/A</v>
      </c>
      <c r="N809" s="139" t="e">
        <f t="shared" si="31"/>
        <v>#N/A</v>
      </c>
    </row>
    <row r="810" spans="13:14" x14ac:dyDescent="0.25">
      <c r="M810" s="139" t="e">
        <f t="shared" si="30"/>
        <v>#N/A</v>
      </c>
      <c r="N810" s="139" t="e">
        <f t="shared" si="31"/>
        <v>#N/A</v>
      </c>
    </row>
    <row r="811" spans="13:14" x14ac:dyDescent="0.25">
      <c r="M811" s="139" t="e">
        <f t="shared" si="30"/>
        <v>#N/A</v>
      </c>
      <c r="N811" s="139" t="e">
        <f t="shared" si="31"/>
        <v>#N/A</v>
      </c>
    </row>
    <row r="812" spans="13:14" x14ac:dyDescent="0.25">
      <c r="M812" s="139" t="e">
        <f t="shared" si="30"/>
        <v>#N/A</v>
      </c>
      <c r="N812" s="139" t="e">
        <f t="shared" si="31"/>
        <v>#N/A</v>
      </c>
    </row>
    <row r="813" spans="13:14" x14ac:dyDescent="0.25">
      <c r="M813" s="139" t="e">
        <f t="shared" si="30"/>
        <v>#N/A</v>
      </c>
      <c r="N813" s="139" t="e">
        <f t="shared" si="31"/>
        <v>#N/A</v>
      </c>
    </row>
    <row r="814" spans="13:14" x14ac:dyDescent="0.25">
      <c r="M814" s="139" t="e">
        <f t="shared" si="30"/>
        <v>#N/A</v>
      </c>
      <c r="N814" s="139" t="e">
        <f t="shared" si="31"/>
        <v>#N/A</v>
      </c>
    </row>
    <row r="815" spans="13:14" x14ac:dyDescent="0.25">
      <c r="M815" s="139" t="e">
        <f t="shared" si="30"/>
        <v>#N/A</v>
      </c>
      <c r="N815" s="139" t="e">
        <f t="shared" si="31"/>
        <v>#N/A</v>
      </c>
    </row>
    <row r="816" spans="13:14" x14ac:dyDescent="0.25">
      <c r="M816" s="139" t="e">
        <f t="shared" si="30"/>
        <v>#N/A</v>
      </c>
      <c r="N816" s="139" t="e">
        <f t="shared" si="31"/>
        <v>#N/A</v>
      </c>
    </row>
    <row r="817" spans="13:14" x14ac:dyDescent="0.25">
      <c r="M817" s="139" t="e">
        <f t="shared" si="30"/>
        <v>#N/A</v>
      </c>
      <c r="N817" s="139" t="e">
        <f t="shared" si="31"/>
        <v>#N/A</v>
      </c>
    </row>
    <row r="818" spans="13:14" x14ac:dyDescent="0.25">
      <c r="M818" s="139" t="e">
        <f t="shared" si="30"/>
        <v>#N/A</v>
      </c>
      <c r="N818" s="139" t="e">
        <f t="shared" si="31"/>
        <v>#N/A</v>
      </c>
    </row>
    <row r="819" spans="13:14" x14ac:dyDescent="0.25">
      <c r="M819" s="139" t="e">
        <f t="shared" si="30"/>
        <v>#N/A</v>
      </c>
      <c r="N819" s="139" t="e">
        <f t="shared" si="31"/>
        <v>#N/A</v>
      </c>
    </row>
    <row r="820" spans="13:14" x14ac:dyDescent="0.25">
      <c r="M820" s="139" t="e">
        <f t="shared" si="30"/>
        <v>#N/A</v>
      </c>
      <c r="N820" s="139" t="e">
        <f t="shared" si="31"/>
        <v>#N/A</v>
      </c>
    </row>
    <row r="821" spans="13:14" x14ac:dyDescent="0.25">
      <c r="M821" s="139" t="e">
        <f t="shared" si="30"/>
        <v>#N/A</v>
      </c>
      <c r="N821" s="139" t="e">
        <f t="shared" si="31"/>
        <v>#N/A</v>
      </c>
    </row>
    <row r="822" spans="13:14" x14ac:dyDescent="0.25">
      <c r="M822" s="139" t="e">
        <f t="shared" si="30"/>
        <v>#N/A</v>
      </c>
      <c r="N822" s="139" t="e">
        <f t="shared" si="31"/>
        <v>#N/A</v>
      </c>
    </row>
    <row r="823" spans="13:14" x14ac:dyDescent="0.25">
      <c r="M823" s="139" t="e">
        <f t="shared" si="30"/>
        <v>#N/A</v>
      </c>
      <c r="N823" s="139" t="e">
        <f t="shared" si="31"/>
        <v>#N/A</v>
      </c>
    </row>
    <row r="824" spans="13:14" x14ac:dyDescent="0.25">
      <c r="M824" s="139" t="e">
        <f t="shared" si="30"/>
        <v>#N/A</v>
      </c>
      <c r="N824" s="139" t="e">
        <f t="shared" si="31"/>
        <v>#N/A</v>
      </c>
    </row>
    <row r="825" spans="13:14" x14ac:dyDescent="0.25">
      <c r="M825" s="139" t="e">
        <f t="shared" si="30"/>
        <v>#N/A</v>
      </c>
      <c r="N825" s="139" t="e">
        <f t="shared" si="31"/>
        <v>#N/A</v>
      </c>
    </row>
    <row r="826" spans="13:14" x14ac:dyDescent="0.25">
      <c r="M826" s="139" t="e">
        <f t="shared" si="30"/>
        <v>#N/A</v>
      </c>
      <c r="N826" s="139" t="e">
        <f t="shared" si="31"/>
        <v>#N/A</v>
      </c>
    </row>
    <row r="827" spans="13:14" x14ac:dyDescent="0.25">
      <c r="M827" s="139" t="e">
        <f t="shared" si="30"/>
        <v>#N/A</v>
      </c>
      <c r="N827" s="139" t="e">
        <f t="shared" si="31"/>
        <v>#N/A</v>
      </c>
    </row>
    <row r="828" spans="13:14" x14ac:dyDescent="0.25">
      <c r="M828" s="139" t="e">
        <f t="shared" si="30"/>
        <v>#N/A</v>
      </c>
      <c r="N828" s="139" t="e">
        <f t="shared" si="31"/>
        <v>#N/A</v>
      </c>
    </row>
    <row r="829" spans="13:14" x14ac:dyDescent="0.25">
      <c r="M829" s="139" t="e">
        <f t="shared" si="30"/>
        <v>#N/A</v>
      </c>
      <c r="N829" s="139" t="e">
        <f t="shared" si="31"/>
        <v>#N/A</v>
      </c>
    </row>
    <row r="830" spans="13:14" x14ac:dyDescent="0.25">
      <c r="M830" s="139" t="e">
        <f t="shared" si="30"/>
        <v>#N/A</v>
      </c>
      <c r="N830" s="139" t="e">
        <f t="shared" si="31"/>
        <v>#N/A</v>
      </c>
    </row>
    <row r="831" spans="13:14" x14ac:dyDescent="0.25">
      <c r="M831" s="139" t="e">
        <f t="shared" si="30"/>
        <v>#N/A</v>
      </c>
      <c r="N831" s="139" t="e">
        <f t="shared" si="31"/>
        <v>#N/A</v>
      </c>
    </row>
    <row r="832" spans="13:14" x14ac:dyDescent="0.25">
      <c r="M832" s="139" t="e">
        <f t="shared" si="30"/>
        <v>#N/A</v>
      </c>
      <c r="N832" s="139" t="e">
        <f t="shared" si="31"/>
        <v>#N/A</v>
      </c>
    </row>
    <row r="833" spans="13:14" x14ac:dyDescent="0.25">
      <c r="M833" s="139" t="e">
        <f t="shared" si="30"/>
        <v>#N/A</v>
      </c>
      <c r="N833" s="139" t="e">
        <f t="shared" si="31"/>
        <v>#N/A</v>
      </c>
    </row>
    <row r="834" spans="13:14" x14ac:dyDescent="0.25">
      <c r="M834" s="139" t="e">
        <f t="shared" si="30"/>
        <v>#N/A</v>
      </c>
      <c r="N834" s="139" t="e">
        <f t="shared" si="31"/>
        <v>#N/A</v>
      </c>
    </row>
    <row r="835" spans="13:14" x14ac:dyDescent="0.25">
      <c r="M835" s="139" t="e">
        <f t="shared" si="30"/>
        <v>#N/A</v>
      </c>
      <c r="N835" s="139" t="e">
        <f t="shared" si="31"/>
        <v>#N/A</v>
      </c>
    </row>
    <row r="836" spans="13:14" x14ac:dyDescent="0.25">
      <c r="M836" s="139" t="e">
        <f t="shared" si="30"/>
        <v>#N/A</v>
      </c>
      <c r="N836" s="139" t="e">
        <f t="shared" si="31"/>
        <v>#N/A</v>
      </c>
    </row>
    <row r="837" spans="13:14" x14ac:dyDescent="0.25">
      <c r="M837" s="139" t="e">
        <f t="shared" si="30"/>
        <v>#N/A</v>
      </c>
      <c r="N837" s="139" t="e">
        <f t="shared" si="31"/>
        <v>#N/A</v>
      </c>
    </row>
    <row r="838" spans="13:14" x14ac:dyDescent="0.25">
      <c r="M838" s="139" t="e">
        <f t="shared" si="30"/>
        <v>#N/A</v>
      </c>
      <c r="N838" s="139" t="e">
        <f t="shared" si="31"/>
        <v>#N/A</v>
      </c>
    </row>
    <row r="839" spans="13:14" x14ac:dyDescent="0.25">
      <c r="M839" s="139" t="e">
        <f t="shared" si="30"/>
        <v>#N/A</v>
      </c>
      <c r="N839" s="139" t="e">
        <f t="shared" si="31"/>
        <v>#N/A</v>
      </c>
    </row>
    <row r="840" spans="13:14" x14ac:dyDescent="0.25">
      <c r="M840" s="139" t="e">
        <f t="shared" si="30"/>
        <v>#N/A</v>
      </c>
      <c r="N840" s="139" t="e">
        <f t="shared" si="31"/>
        <v>#N/A</v>
      </c>
    </row>
    <row r="841" spans="13:14" x14ac:dyDescent="0.25">
      <c r="M841" s="139" t="e">
        <f t="shared" si="30"/>
        <v>#N/A</v>
      </c>
      <c r="N841" s="139" t="e">
        <f t="shared" si="31"/>
        <v>#N/A</v>
      </c>
    </row>
    <row r="842" spans="13:14" x14ac:dyDescent="0.25">
      <c r="M842" s="139" t="e">
        <f t="shared" si="30"/>
        <v>#N/A</v>
      </c>
      <c r="N842" s="139" t="e">
        <f t="shared" si="31"/>
        <v>#N/A</v>
      </c>
    </row>
    <row r="843" spans="13:14" x14ac:dyDescent="0.25">
      <c r="M843" s="139" t="e">
        <f t="shared" si="30"/>
        <v>#N/A</v>
      </c>
      <c r="N843" s="139" t="e">
        <f t="shared" si="31"/>
        <v>#N/A</v>
      </c>
    </row>
    <row r="844" spans="13:14" x14ac:dyDescent="0.25">
      <c r="M844" s="139" t="e">
        <f t="shared" si="30"/>
        <v>#N/A</v>
      </c>
      <c r="N844" s="139" t="e">
        <f t="shared" si="31"/>
        <v>#N/A</v>
      </c>
    </row>
    <row r="845" spans="13:14" x14ac:dyDescent="0.25">
      <c r="M845" s="139" t="e">
        <f t="shared" si="30"/>
        <v>#N/A</v>
      </c>
      <c r="N845" s="139" t="e">
        <f t="shared" si="31"/>
        <v>#N/A</v>
      </c>
    </row>
    <row r="846" spans="13:14" x14ac:dyDescent="0.25">
      <c r="M846" s="139" t="e">
        <f t="shared" si="30"/>
        <v>#N/A</v>
      </c>
      <c r="N846" s="139" t="e">
        <f t="shared" si="31"/>
        <v>#N/A</v>
      </c>
    </row>
    <row r="847" spans="13:14" x14ac:dyDescent="0.25">
      <c r="M847" s="139" t="e">
        <f t="shared" si="30"/>
        <v>#N/A</v>
      </c>
      <c r="N847" s="139" t="e">
        <f t="shared" si="31"/>
        <v>#N/A</v>
      </c>
    </row>
    <row r="848" spans="13:14" x14ac:dyDescent="0.25">
      <c r="M848" s="139" t="e">
        <f t="shared" si="30"/>
        <v>#N/A</v>
      </c>
      <c r="N848" s="139" t="e">
        <f t="shared" si="31"/>
        <v>#N/A</v>
      </c>
    </row>
    <row r="849" spans="13:14" x14ac:dyDescent="0.25">
      <c r="M849" s="139" t="e">
        <f t="shared" si="30"/>
        <v>#N/A</v>
      </c>
      <c r="N849" s="139" t="e">
        <f t="shared" si="31"/>
        <v>#N/A</v>
      </c>
    </row>
    <row r="850" spans="13:14" x14ac:dyDescent="0.25">
      <c r="M850" s="139" t="e">
        <f t="shared" si="30"/>
        <v>#N/A</v>
      </c>
      <c r="N850" s="139" t="e">
        <f t="shared" si="31"/>
        <v>#N/A</v>
      </c>
    </row>
    <row r="851" spans="13:14" x14ac:dyDescent="0.25">
      <c r="M851" s="139" t="e">
        <f t="shared" si="30"/>
        <v>#N/A</v>
      </c>
      <c r="N851" s="139" t="e">
        <f t="shared" si="31"/>
        <v>#N/A</v>
      </c>
    </row>
    <row r="852" spans="13:14" x14ac:dyDescent="0.25">
      <c r="M852" s="139" t="e">
        <f t="shared" si="30"/>
        <v>#N/A</v>
      </c>
      <c r="N852" s="139" t="e">
        <f t="shared" si="31"/>
        <v>#N/A</v>
      </c>
    </row>
    <row r="853" spans="13:14" x14ac:dyDescent="0.25">
      <c r="M853" s="139" t="e">
        <f t="shared" si="30"/>
        <v>#N/A</v>
      </c>
      <c r="N853" s="139" t="e">
        <f t="shared" si="31"/>
        <v>#N/A</v>
      </c>
    </row>
    <row r="854" spans="13:14" x14ac:dyDescent="0.25">
      <c r="M854" s="139" t="e">
        <f t="shared" si="30"/>
        <v>#N/A</v>
      </c>
      <c r="N854" s="139" t="e">
        <f t="shared" si="31"/>
        <v>#N/A</v>
      </c>
    </row>
    <row r="855" spans="13:14" x14ac:dyDescent="0.25">
      <c r="M855" s="139" t="e">
        <f t="shared" si="30"/>
        <v>#N/A</v>
      </c>
      <c r="N855" s="139" t="e">
        <f t="shared" si="31"/>
        <v>#N/A</v>
      </c>
    </row>
    <row r="856" spans="13:14" x14ac:dyDescent="0.25">
      <c r="M856" s="139" t="e">
        <f t="shared" si="30"/>
        <v>#N/A</v>
      </c>
      <c r="N856" s="139" t="e">
        <f t="shared" si="31"/>
        <v>#N/A</v>
      </c>
    </row>
    <row r="857" spans="13:14" x14ac:dyDescent="0.25">
      <c r="M857" s="139" t="e">
        <f t="shared" si="30"/>
        <v>#N/A</v>
      </c>
      <c r="N857" s="139" t="e">
        <f t="shared" si="31"/>
        <v>#N/A</v>
      </c>
    </row>
    <row r="858" spans="13:14" x14ac:dyDescent="0.25">
      <c r="M858" s="139" t="e">
        <f t="shared" si="30"/>
        <v>#N/A</v>
      </c>
      <c r="N858" s="139" t="e">
        <f t="shared" si="31"/>
        <v>#N/A</v>
      </c>
    </row>
    <row r="859" spans="13:14" x14ac:dyDescent="0.25">
      <c r="M859" s="139" t="e">
        <f t="shared" si="30"/>
        <v>#N/A</v>
      </c>
      <c r="N859" s="139" t="e">
        <f t="shared" si="31"/>
        <v>#N/A</v>
      </c>
    </row>
    <row r="860" spans="13:14" x14ac:dyDescent="0.25">
      <c r="M860" s="139" t="e">
        <f t="shared" si="30"/>
        <v>#N/A</v>
      </c>
      <c r="N860" s="139" t="e">
        <f t="shared" si="31"/>
        <v>#N/A</v>
      </c>
    </row>
    <row r="861" spans="13:14" x14ac:dyDescent="0.25">
      <c r="M861" s="139" t="e">
        <f t="shared" si="30"/>
        <v>#N/A</v>
      </c>
      <c r="N861" s="139" t="e">
        <f t="shared" si="31"/>
        <v>#N/A</v>
      </c>
    </row>
    <row r="862" spans="13:14" x14ac:dyDescent="0.25">
      <c r="M862" s="139" t="e">
        <f t="shared" si="30"/>
        <v>#N/A</v>
      </c>
      <c r="N862" s="139" t="e">
        <f t="shared" si="31"/>
        <v>#N/A</v>
      </c>
    </row>
    <row r="863" spans="13:14" x14ac:dyDescent="0.25">
      <c r="M863" s="139" t="e">
        <f t="shared" ref="M863:M926" si="32">G863&amp;" "&amp;(VLOOKUP(G863,Code_Analytique_ASC,2))</f>
        <v>#N/A</v>
      </c>
      <c r="N863" s="139" t="e">
        <f t="shared" ref="N863:N926" si="33">H863&amp;" "&amp;(VLOOKUP(H863,N°_Comptes,2))</f>
        <v>#N/A</v>
      </c>
    </row>
    <row r="864" spans="13:14" x14ac:dyDescent="0.25">
      <c r="M864" s="139" t="e">
        <f t="shared" si="32"/>
        <v>#N/A</v>
      </c>
      <c r="N864" s="139" t="e">
        <f t="shared" si="33"/>
        <v>#N/A</v>
      </c>
    </row>
    <row r="865" spans="13:14" x14ac:dyDescent="0.25">
      <c r="M865" s="139" t="e">
        <f t="shared" si="32"/>
        <v>#N/A</v>
      </c>
      <c r="N865" s="139" t="e">
        <f t="shared" si="33"/>
        <v>#N/A</v>
      </c>
    </row>
    <row r="866" spans="13:14" x14ac:dyDescent="0.25">
      <c r="M866" s="139" t="e">
        <f t="shared" si="32"/>
        <v>#N/A</v>
      </c>
      <c r="N866" s="139" t="e">
        <f t="shared" si="33"/>
        <v>#N/A</v>
      </c>
    </row>
    <row r="867" spans="13:14" x14ac:dyDescent="0.25">
      <c r="M867" s="139" t="e">
        <f t="shared" si="32"/>
        <v>#N/A</v>
      </c>
      <c r="N867" s="139" t="e">
        <f t="shared" si="33"/>
        <v>#N/A</v>
      </c>
    </row>
    <row r="868" spans="13:14" x14ac:dyDescent="0.25">
      <c r="M868" s="139" t="e">
        <f t="shared" si="32"/>
        <v>#N/A</v>
      </c>
      <c r="N868" s="139" t="e">
        <f t="shared" si="33"/>
        <v>#N/A</v>
      </c>
    </row>
    <row r="869" spans="13:14" x14ac:dyDescent="0.25">
      <c r="M869" s="139" t="e">
        <f t="shared" si="32"/>
        <v>#N/A</v>
      </c>
      <c r="N869" s="139" t="e">
        <f t="shared" si="33"/>
        <v>#N/A</v>
      </c>
    </row>
    <row r="870" spans="13:14" x14ac:dyDescent="0.25">
      <c r="M870" s="139" t="e">
        <f t="shared" si="32"/>
        <v>#N/A</v>
      </c>
      <c r="N870" s="139" t="e">
        <f t="shared" si="33"/>
        <v>#N/A</v>
      </c>
    </row>
    <row r="871" spans="13:14" x14ac:dyDescent="0.25">
      <c r="M871" s="139" t="e">
        <f t="shared" si="32"/>
        <v>#N/A</v>
      </c>
      <c r="N871" s="139" t="e">
        <f t="shared" si="33"/>
        <v>#N/A</v>
      </c>
    </row>
    <row r="872" spans="13:14" x14ac:dyDescent="0.25">
      <c r="M872" s="139" t="e">
        <f t="shared" si="32"/>
        <v>#N/A</v>
      </c>
      <c r="N872" s="139" t="e">
        <f t="shared" si="33"/>
        <v>#N/A</v>
      </c>
    </row>
    <row r="873" spans="13:14" x14ac:dyDescent="0.25">
      <c r="M873" s="139" t="e">
        <f t="shared" si="32"/>
        <v>#N/A</v>
      </c>
      <c r="N873" s="139" t="e">
        <f t="shared" si="33"/>
        <v>#N/A</v>
      </c>
    </row>
    <row r="874" spans="13:14" x14ac:dyDescent="0.25">
      <c r="M874" s="139" t="e">
        <f t="shared" si="32"/>
        <v>#N/A</v>
      </c>
      <c r="N874" s="139" t="e">
        <f t="shared" si="33"/>
        <v>#N/A</v>
      </c>
    </row>
    <row r="875" spans="13:14" x14ac:dyDescent="0.25">
      <c r="M875" s="139" t="e">
        <f t="shared" si="32"/>
        <v>#N/A</v>
      </c>
      <c r="N875" s="139" t="e">
        <f t="shared" si="33"/>
        <v>#N/A</v>
      </c>
    </row>
    <row r="876" spans="13:14" x14ac:dyDescent="0.25">
      <c r="M876" s="139" t="e">
        <f t="shared" si="32"/>
        <v>#N/A</v>
      </c>
      <c r="N876" s="139" t="e">
        <f t="shared" si="33"/>
        <v>#N/A</v>
      </c>
    </row>
    <row r="877" spans="13:14" x14ac:dyDescent="0.25">
      <c r="M877" s="139" t="e">
        <f t="shared" si="32"/>
        <v>#N/A</v>
      </c>
      <c r="N877" s="139" t="e">
        <f t="shared" si="33"/>
        <v>#N/A</v>
      </c>
    </row>
    <row r="878" spans="13:14" x14ac:dyDescent="0.25">
      <c r="M878" s="139" t="e">
        <f t="shared" si="32"/>
        <v>#N/A</v>
      </c>
      <c r="N878" s="139" t="e">
        <f t="shared" si="33"/>
        <v>#N/A</v>
      </c>
    </row>
    <row r="879" spans="13:14" x14ac:dyDescent="0.25">
      <c r="M879" s="139" t="e">
        <f t="shared" si="32"/>
        <v>#N/A</v>
      </c>
      <c r="N879" s="139" t="e">
        <f t="shared" si="33"/>
        <v>#N/A</v>
      </c>
    </row>
    <row r="880" spans="13:14" x14ac:dyDescent="0.25">
      <c r="M880" s="139" t="e">
        <f t="shared" si="32"/>
        <v>#N/A</v>
      </c>
      <c r="N880" s="139" t="e">
        <f t="shared" si="33"/>
        <v>#N/A</v>
      </c>
    </row>
    <row r="881" spans="13:14" x14ac:dyDescent="0.25">
      <c r="M881" s="139" t="e">
        <f t="shared" si="32"/>
        <v>#N/A</v>
      </c>
      <c r="N881" s="139" t="e">
        <f t="shared" si="33"/>
        <v>#N/A</v>
      </c>
    </row>
    <row r="882" spans="13:14" x14ac:dyDescent="0.25">
      <c r="M882" s="139" t="e">
        <f t="shared" si="32"/>
        <v>#N/A</v>
      </c>
      <c r="N882" s="139" t="e">
        <f t="shared" si="33"/>
        <v>#N/A</v>
      </c>
    </row>
    <row r="883" spans="13:14" x14ac:dyDescent="0.25">
      <c r="M883" s="139" t="e">
        <f t="shared" si="32"/>
        <v>#N/A</v>
      </c>
      <c r="N883" s="139" t="e">
        <f t="shared" si="33"/>
        <v>#N/A</v>
      </c>
    </row>
    <row r="884" spans="13:14" x14ac:dyDescent="0.25">
      <c r="M884" s="139" t="e">
        <f t="shared" si="32"/>
        <v>#N/A</v>
      </c>
      <c r="N884" s="139" t="e">
        <f t="shared" si="33"/>
        <v>#N/A</v>
      </c>
    </row>
    <row r="885" spans="13:14" x14ac:dyDescent="0.25">
      <c r="M885" s="139" t="e">
        <f t="shared" si="32"/>
        <v>#N/A</v>
      </c>
      <c r="N885" s="139" t="e">
        <f t="shared" si="33"/>
        <v>#N/A</v>
      </c>
    </row>
    <row r="886" spans="13:14" x14ac:dyDescent="0.25">
      <c r="M886" s="139" t="e">
        <f t="shared" si="32"/>
        <v>#N/A</v>
      </c>
      <c r="N886" s="139" t="e">
        <f t="shared" si="33"/>
        <v>#N/A</v>
      </c>
    </row>
    <row r="887" spans="13:14" x14ac:dyDescent="0.25">
      <c r="M887" s="139" t="e">
        <f t="shared" si="32"/>
        <v>#N/A</v>
      </c>
      <c r="N887" s="139" t="e">
        <f t="shared" si="33"/>
        <v>#N/A</v>
      </c>
    </row>
    <row r="888" spans="13:14" x14ac:dyDescent="0.25">
      <c r="M888" s="139" t="e">
        <f t="shared" si="32"/>
        <v>#N/A</v>
      </c>
      <c r="N888" s="139" t="e">
        <f t="shared" si="33"/>
        <v>#N/A</v>
      </c>
    </row>
    <row r="889" spans="13:14" x14ac:dyDescent="0.25">
      <c r="M889" s="139" t="e">
        <f t="shared" si="32"/>
        <v>#N/A</v>
      </c>
      <c r="N889" s="139" t="e">
        <f t="shared" si="33"/>
        <v>#N/A</v>
      </c>
    </row>
    <row r="890" spans="13:14" x14ac:dyDescent="0.25">
      <c r="M890" s="139" t="e">
        <f t="shared" si="32"/>
        <v>#N/A</v>
      </c>
      <c r="N890" s="139" t="e">
        <f t="shared" si="33"/>
        <v>#N/A</v>
      </c>
    </row>
    <row r="891" spans="13:14" x14ac:dyDescent="0.25">
      <c r="M891" s="139" t="e">
        <f t="shared" si="32"/>
        <v>#N/A</v>
      </c>
      <c r="N891" s="139" t="e">
        <f t="shared" si="33"/>
        <v>#N/A</v>
      </c>
    </row>
    <row r="892" spans="13:14" x14ac:dyDescent="0.25">
      <c r="M892" s="139" t="e">
        <f t="shared" si="32"/>
        <v>#N/A</v>
      </c>
      <c r="N892" s="139" t="e">
        <f t="shared" si="33"/>
        <v>#N/A</v>
      </c>
    </row>
    <row r="893" spans="13:14" x14ac:dyDescent="0.25">
      <c r="M893" s="139" t="e">
        <f t="shared" si="32"/>
        <v>#N/A</v>
      </c>
      <c r="N893" s="139" t="e">
        <f t="shared" si="33"/>
        <v>#N/A</v>
      </c>
    </row>
    <row r="894" spans="13:14" x14ac:dyDescent="0.25">
      <c r="M894" s="139" t="e">
        <f t="shared" si="32"/>
        <v>#N/A</v>
      </c>
      <c r="N894" s="139" t="e">
        <f t="shared" si="33"/>
        <v>#N/A</v>
      </c>
    </row>
    <row r="895" spans="13:14" x14ac:dyDescent="0.25">
      <c r="M895" s="139" t="e">
        <f t="shared" si="32"/>
        <v>#N/A</v>
      </c>
      <c r="N895" s="139" t="e">
        <f t="shared" si="33"/>
        <v>#N/A</v>
      </c>
    </row>
    <row r="896" spans="13:14" x14ac:dyDescent="0.25">
      <c r="M896" s="139" t="e">
        <f t="shared" si="32"/>
        <v>#N/A</v>
      </c>
      <c r="N896" s="139" t="e">
        <f t="shared" si="33"/>
        <v>#N/A</v>
      </c>
    </row>
    <row r="897" spans="13:14" x14ac:dyDescent="0.25">
      <c r="M897" s="139" t="e">
        <f t="shared" si="32"/>
        <v>#N/A</v>
      </c>
      <c r="N897" s="139" t="e">
        <f t="shared" si="33"/>
        <v>#N/A</v>
      </c>
    </row>
    <row r="898" spans="13:14" x14ac:dyDescent="0.25">
      <c r="M898" s="139" t="e">
        <f t="shared" si="32"/>
        <v>#N/A</v>
      </c>
      <c r="N898" s="139" t="e">
        <f t="shared" si="33"/>
        <v>#N/A</v>
      </c>
    </row>
    <row r="899" spans="13:14" x14ac:dyDescent="0.25">
      <c r="M899" s="139" t="e">
        <f t="shared" si="32"/>
        <v>#N/A</v>
      </c>
      <c r="N899" s="139" t="e">
        <f t="shared" si="33"/>
        <v>#N/A</v>
      </c>
    </row>
    <row r="900" spans="13:14" x14ac:dyDescent="0.25">
      <c r="M900" s="139" t="e">
        <f t="shared" si="32"/>
        <v>#N/A</v>
      </c>
      <c r="N900" s="139" t="e">
        <f t="shared" si="33"/>
        <v>#N/A</v>
      </c>
    </row>
    <row r="901" spans="13:14" x14ac:dyDescent="0.25">
      <c r="M901" s="139" t="e">
        <f t="shared" si="32"/>
        <v>#N/A</v>
      </c>
      <c r="N901" s="139" t="e">
        <f t="shared" si="33"/>
        <v>#N/A</v>
      </c>
    </row>
    <row r="902" spans="13:14" x14ac:dyDescent="0.25">
      <c r="M902" s="139" t="e">
        <f t="shared" si="32"/>
        <v>#N/A</v>
      </c>
      <c r="N902" s="139" t="e">
        <f t="shared" si="33"/>
        <v>#N/A</v>
      </c>
    </row>
    <row r="903" spans="13:14" x14ac:dyDescent="0.25">
      <c r="M903" s="139" t="e">
        <f t="shared" si="32"/>
        <v>#N/A</v>
      </c>
      <c r="N903" s="139" t="e">
        <f t="shared" si="33"/>
        <v>#N/A</v>
      </c>
    </row>
    <row r="904" spans="13:14" x14ac:dyDescent="0.25">
      <c r="M904" s="139" t="e">
        <f t="shared" si="32"/>
        <v>#N/A</v>
      </c>
      <c r="N904" s="139" t="e">
        <f t="shared" si="33"/>
        <v>#N/A</v>
      </c>
    </row>
    <row r="905" spans="13:14" x14ac:dyDescent="0.25">
      <c r="M905" s="139" t="e">
        <f t="shared" si="32"/>
        <v>#N/A</v>
      </c>
      <c r="N905" s="139" t="e">
        <f t="shared" si="33"/>
        <v>#N/A</v>
      </c>
    </row>
    <row r="906" spans="13:14" x14ac:dyDescent="0.25">
      <c r="M906" s="139" t="e">
        <f t="shared" si="32"/>
        <v>#N/A</v>
      </c>
      <c r="N906" s="139" t="e">
        <f t="shared" si="33"/>
        <v>#N/A</v>
      </c>
    </row>
    <row r="907" spans="13:14" x14ac:dyDescent="0.25">
      <c r="M907" s="139" t="e">
        <f t="shared" si="32"/>
        <v>#N/A</v>
      </c>
      <c r="N907" s="139" t="e">
        <f t="shared" si="33"/>
        <v>#N/A</v>
      </c>
    </row>
    <row r="908" spans="13:14" x14ac:dyDescent="0.25">
      <c r="M908" s="139" t="e">
        <f t="shared" si="32"/>
        <v>#N/A</v>
      </c>
      <c r="N908" s="139" t="e">
        <f t="shared" si="33"/>
        <v>#N/A</v>
      </c>
    </row>
    <row r="909" spans="13:14" x14ac:dyDescent="0.25">
      <c r="M909" s="139" t="e">
        <f t="shared" si="32"/>
        <v>#N/A</v>
      </c>
      <c r="N909" s="139" t="e">
        <f t="shared" si="33"/>
        <v>#N/A</v>
      </c>
    </row>
    <row r="910" spans="13:14" x14ac:dyDescent="0.25">
      <c r="M910" s="139" t="e">
        <f t="shared" si="32"/>
        <v>#N/A</v>
      </c>
      <c r="N910" s="139" t="e">
        <f t="shared" si="33"/>
        <v>#N/A</v>
      </c>
    </row>
    <row r="911" spans="13:14" x14ac:dyDescent="0.25">
      <c r="M911" s="139" t="e">
        <f t="shared" si="32"/>
        <v>#N/A</v>
      </c>
      <c r="N911" s="139" t="e">
        <f t="shared" si="33"/>
        <v>#N/A</v>
      </c>
    </row>
    <row r="912" spans="13:14" x14ac:dyDescent="0.25">
      <c r="M912" s="139" t="e">
        <f t="shared" si="32"/>
        <v>#N/A</v>
      </c>
      <c r="N912" s="139" t="e">
        <f t="shared" si="33"/>
        <v>#N/A</v>
      </c>
    </row>
    <row r="913" spans="13:14" x14ac:dyDescent="0.25">
      <c r="M913" s="139" t="e">
        <f t="shared" si="32"/>
        <v>#N/A</v>
      </c>
      <c r="N913" s="139" t="e">
        <f t="shared" si="33"/>
        <v>#N/A</v>
      </c>
    </row>
    <row r="914" spans="13:14" x14ac:dyDescent="0.25">
      <c r="M914" s="139" t="e">
        <f t="shared" si="32"/>
        <v>#N/A</v>
      </c>
      <c r="N914" s="139" t="e">
        <f t="shared" si="33"/>
        <v>#N/A</v>
      </c>
    </row>
    <row r="915" spans="13:14" x14ac:dyDescent="0.25">
      <c r="M915" s="139" t="e">
        <f t="shared" si="32"/>
        <v>#N/A</v>
      </c>
      <c r="N915" s="139" t="e">
        <f t="shared" si="33"/>
        <v>#N/A</v>
      </c>
    </row>
    <row r="916" spans="13:14" x14ac:dyDescent="0.25">
      <c r="M916" s="139" t="e">
        <f t="shared" si="32"/>
        <v>#N/A</v>
      </c>
      <c r="N916" s="139" t="e">
        <f t="shared" si="33"/>
        <v>#N/A</v>
      </c>
    </row>
    <row r="917" spans="13:14" x14ac:dyDescent="0.25">
      <c r="M917" s="139" t="e">
        <f t="shared" si="32"/>
        <v>#N/A</v>
      </c>
      <c r="N917" s="139" t="e">
        <f t="shared" si="33"/>
        <v>#N/A</v>
      </c>
    </row>
    <row r="918" spans="13:14" x14ac:dyDescent="0.25">
      <c r="M918" s="139" t="e">
        <f t="shared" si="32"/>
        <v>#N/A</v>
      </c>
      <c r="N918" s="139" t="e">
        <f t="shared" si="33"/>
        <v>#N/A</v>
      </c>
    </row>
    <row r="919" spans="13:14" x14ac:dyDescent="0.25">
      <c r="M919" s="139" t="e">
        <f t="shared" si="32"/>
        <v>#N/A</v>
      </c>
      <c r="N919" s="139" t="e">
        <f t="shared" si="33"/>
        <v>#N/A</v>
      </c>
    </row>
    <row r="920" spans="13:14" x14ac:dyDescent="0.25">
      <c r="M920" s="139" t="e">
        <f t="shared" si="32"/>
        <v>#N/A</v>
      </c>
      <c r="N920" s="139" t="e">
        <f t="shared" si="33"/>
        <v>#N/A</v>
      </c>
    </row>
    <row r="921" spans="13:14" x14ac:dyDescent="0.25">
      <c r="M921" s="139" t="e">
        <f t="shared" si="32"/>
        <v>#N/A</v>
      </c>
      <c r="N921" s="139" t="e">
        <f t="shared" si="33"/>
        <v>#N/A</v>
      </c>
    </row>
    <row r="922" spans="13:14" x14ac:dyDescent="0.25">
      <c r="M922" s="139" t="e">
        <f t="shared" si="32"/>
        <v>#N/A</v>
      </c>
      <c r="N922" s="139" t="e">
        <f t="shared" si="33"/>
        <v>#N/A</v>
      </c>
    </row>
    <row r="923" spans="13:14" x14ac:dyDescent="0.25">
      <c r="M923" s="139" t="e">
        <f t="shared" si="32"/>
        <v>#N/A</v>
      </c>
      <c r="N923" s="139" t="e">
        <f t="shared" si="33"/>
        <v>#N/A</v>
      </c>
    </row>
    <row r="924" spans="13:14" x14ac:dyDescent="0.25">
      <c r="M924" s="139" t="e">
        <f t="shared" si="32"/>
        <v>#N/A</v>
      </c>
      <c r="N924" s="139" t="e">
        <f t="shared" si="33"/>
        <v>#N/A</v>
      </c>
    </row>
    <row r="925" spans="13:14" x14ac:dyDescent="0.25">
      <c r="M925" s="139" t="e">
        <f t="shared" si="32"/>
        <v>#N/A</v>
      </c>
      <c r="N925" s="139" t="e">
        <f t="shared" si="33"/>
        <v>#N/A</v>
      </c>
    </row>
    <row r="926" spans="13:14" x14ac:dyDescent="0.25">
      <c r="M926" s="139" t="e">
        <f t="shared" si="32"/>
        <v>#N/A</v>
      </c>
      <c r="N926" s="139" t="e">
        <f t="shared" si="33"/>
        <v>#N/A</v>
      </c>
    </row>
    <row r="927" spans="13:14" x14ac:dyDescent="0.25">
      <c r="M927" s="139" t="e">
        <f t="shared" ref="M927:M990" si="34">G927&amp;" "&amp;(VLOOKUP(G927,Code_Analytique_ASC,2))</f>
        <v>#N/A</v>
      </c>
      <c r="N927" s="139" t="e">
        <f t="shared" ref="N927:N990" si="35">H927&amp;" "&amp;(VLOOKUP(H927,N°_Comptes,2))</f>
        <v>#N/A</v>
      </c>
    </row>
    <row r="928" spans="13:14" x14ac:dyDescent="0.25">
      <c r="M928" s="139" t="e">
        <f t="shared" si="34"/>
        <v>#N/A</v>
      </c>
      <c r="N928" s="139" t="e">
        <f t="shared" si="35"/>
        <v>#N/A</v>
      </c>
    </row>
    <row r="929" spans="13:14" x14ac:dyDescent="0.25">
      <c r="M929" s="139" t="e">
        <f t="shared" si="34"/>
        <v>#N/A</v>
      </c>
      <c r="N929" s="139" t="e">
        <f t="shared" si="35"/>
        <v>#N/A</v>
      </c>
    </row>
    <row r="930" spans="13:14" x14ac:dyDescent="0.25">
      <c r="M930" s="139" t="e">
        <f t="shared" si="34"/>
        <v>#N/A</v>
      </c>
      <c r="N930" s="139" t="e">
        <f t="shared" si="35"/>
        <v>#N/A</v>
      </c>
    </row>
    <row r="931" spans="13:14" x14ac:dyDescent="0.25">
      <c r="M931" s="139" t="e">
        <f t="shared" si="34"/>
        <v>#N/A</v>
      </c>
      <c r="N931" s="139" t="e">
        <f t="shared" si="35"/>
        <v>#N/A</v>
      </c>
    </row>
    <row r="932" spans="13:14" x14ac:dyDescent="0.25">
      <c r="M932" s="139" t="e">
        <f t="shared" si="34"/>
        <v>#N/A</v>
      </c>
      <c r="N932" s="139" t="e">
        <f t="shared" si="35"/>
        <v>#N/A</v>
      </c>
    </row>
    <row r="933" spans="13:14" x14ac:dyDescent="0.25">
      <c r="M933" s="139" t="e">
        <f t="shared" si="34"/>
        <v>#N/A</v>
      </c>
      <c r="N933" s="139" t="e">
        <f t="shared" si="35"/>
        <v>#N/A</v>
      </c>
    </row>
    <row r="934" spans="13:14" x14ac:dyDescent="0.25">
      <c r="M934" s="139" t="e">
        <f t="shared" si="34"/>
        <v>#N/A</v>
      </c>
      <c r="N934" s="139" t="e">
        <f t="shared" si="35"/>
        <v>#N/A</v>
      </c>
    </row>
    <row r="935" spans="13:14" x14ac:dyDescent="0.25">
      <c r="M935" s="139" t="e">
        <f t="shared" si="34"/>
        <v>#N/A</v>
      </c>
      <c r="N935" s="139" t="e">
        <f t="shared" si="35"/>
        <v>#N/A</v>
      </c>
    </row>
    <row r="936" spans="13:14" x14ac:dyDescent="0.25">
      <c r="M936" s="139" t="e">
        <f t="shared" si="34"/>
        <v>#N/A</v>
      </c>
      <c r="N936" s="139" t="e">
        <f t="shared" si="35"/>
        <v>#N/A</v>
      </c>
    </row>
    <row r="937" spans="13:14" x14ac:dyDescent="0.25">
      <c r="M937" s="139" t="e">
        <f t="shared" si="34"/>
        <v>#N/A</v>
      </c>
      <c r="N937" s="139" t="e">
        <f t="shared" si="35"/>
        <v>#N/A</v>
      </c>
    </row>
    <row r="938" spans="13:14" x14ac:dyDescent="0.25">
      <c r="M938" s="139" t="e">
        <f t="shared" si="34"/>
        <v>#N/A</v>
      </c>
      <c r="N938" s="139" t="e">
        <f t="shared" si="35"/>
        <v>#N/A</v>
      </c>
    </row>
    <row r="939" spans="13:14" x14ac:dyDescent="0.25">
      <c r="M939" s="139" t="e">
        <f t="shared" si="34"/>
        <v>#N/A</v>
      </c>
      <c r="N939" s="139" t="e">
        <f t="shared" si="35"/>
        <v>#N/A</v>
      </c>
    </row>
    <row r="940" spans="13:14" x14ac:dyDescent="0.25">
      <c r="M940" s="139" t="e">
        <f t="shared" si="34"/>
        <v>#N/A</v>
      </c>
      <c r="N940" s="139" t="e">
        <f t="shared" si="35"/>
        <v>#N/A</v>
      </c>
    </row>
    <row r="941" spans="13:14" x14ac:dyDescent="0.25">
      <c r="M941" s="139" t="e">
        <f t="shared" si="34"/>
        <v>#N/A</v>
      </c>
      <c r="N941" s="139" t="e">
        <f t="shared" si="35"/>
        <v>#N/A</v>
      </c>
    </row>
    <row r="942" spans="13:14" x14ac:dyDescent="0.25">
      <c r="M942" s="139" t="e">
        <f t="shared" si="34"/>
        <v>#N/A</v>
      </c>
      <c r="N942" s="139" t="e">
        <f t="shared" si="35"/>
        <v>#N/A</v>
      </c>
    </row>
    <row r="943" spans="13:14" x14ac:dyDescent="0.25">
      <c r="M943" s="139" t="e">
        <f t="shared" si="34"/>
        <v>#N/A</v>
      </c>
      <c r="N943" s="139" t="e">
        <f t="shared" si="35"/>
        <v>#N/A</v>
      </c>
    </row>
    <row r="944" spans="13:14" x14ac:dyDescent="0.25">
      <c r="M944" s="139" t="e">
        <f t="shared" si="34"/>
        <v>#N/A</v>
      </c>
      <c r="N944" s="139" t="e">
        <f t="shared" si="35"/>
        <v>#N/A</v>
      </c>
    </row>
    <row r="945" spans="13:14" x14ac:dyDescent="0.25">
      <c r="M945" s="139" t="e">
        <f t="shared" si="34"/>
        <v>#N/A</v>
      </c>
      <c r="N945" s="139" t="e">
        <f t="shared" si="35"/>
        <v>#N/A</v>
      </c>
    </row>
    <row r="946" spans="13:14" x14ac:dyDescent="0.25">
      <c r="M946" s="139" t="e">
        <f t="shared" si="34"/>
        <v>#N/A</v>
      </c>
      <c r="N946" s="139" t="e">
        <f t="shared" si="35"/>
        <v>#N/A</v>
      </c>
    </row>
    <row r="947" spans="13:14" x14ac:dyDescent="0.25">
      <c r="M947" s="139" t="e">
        <f t="shared" si="34"/>
        <v>#N/A</v>
      </c>
      <c r="N947" s="139" t="e">
        <f t="shared" si="35"/>
        <v>#N/A</v>
      </c>
    </row>
    <row r="948" spans="13:14" x14ac:dyDescent="0.25">
      <c r="M948" s="139" t="e">
        <f t="shared" si="34"/>
        <v>#N/A</v>
      </c>
      <c r="N948" s="139" t="e">
        <f t="shared" si="35"/>
        <v>#N/A</v>
      </c>
    </row>
    <row r="949" spans="13:14" x14ac:dyDescent="0.25">
      <c r="M949" s="139" t="e">
        <f t="shared" si="34"/>
        <v>#N/A</v>
      </c>
      <c r="N949" s="139" t="e">
        <f t="shared" si="35"/>
        <v>#N/A</v>
      </c>
    </row>
    <row r="950" spans="13:14" x14ac:dyDescent="0.25">
      <c r="M950" s="139" t="e">
        <f t="shared" si="34"/>
        <v>#N/A</v>
      </c>
      <c r="N950" s="139" t="e">
        <f t="shared" si="35"/>
        <v>#N/A</v>
      </c>
    </row>
    <row r="951" spans="13:14" x14ac:dyDescent="0.25">
      <c r="M951" s="139" t="e">
        <f t="shared" si="34"/>
        <v>#N/A</v>
      </c>
      <c r="N951" s="139" t="e">
        <f t="shared" si="35"/>
        <v>#N/A</v>
      </c>
    </row>
    <row r="952" spans="13:14" x14ac:dyDescent="0.25">
      <c r="M952" s="139" t="e">
        <f t="shared" si="34"/>
        <v>#N/A</v>
      </c>
      <c r="N952" s="139" t="e">
        <f t="shared" si="35"/>
        <v>#N/A</v>
      </c>
    </row>
    <row r="953" spans="13:14" x14ac:dyDescent="0.25">
      <c r="M953" s="139" t="e">
        <f t="shared" si="34"/>
        <v>#N/A</v>
      </c>
      <c r="N953" s="139" t="e">
        <f t="shared" si="35"/>
        <v>#N/A</v>
      </c>
    </row>
    <row r="954" spans="13:14" x14ac:dyDescent="0.25">
      <c r="M954" s="139" t="e">
        <f t="shared" si="34"/>
        <v>#N/A</v>
      </c>
      <c r="N954" s="139" t="e">
        <f t="shared" si="35"/>
        <v>#N/A</v>
      </c>
    </row>
    <row r="955" spans="13:14" x14ac:dyDescent="0.25">
      <c r="M955" s="139" t="e">
        <f t="shared" si="34"/>
        <v>#N/A</v>
      </c>
      <c r="N955" s="139" t="e">
        <f t="shared" si="35"/>
        <v>#N/A</v>
      </c>
    </row>
    <row r="956" spans="13:14" x14ac:dyDescent="0.25">
      <c r="M956" s="139" t="e">
        <f t="shared" si="34"/>
        <v>#N/A</v>
      </c>
      <c r="N956" s="139" t="e">
        <f t="shared" si="35"/>
        <v>#N/A</v>
      </c>
    </row>
    <row r="957" spans="13:14" x14ac:dyDescent="0.25">
      <c r="M957" s="139" t="e">
        <f t="shared" si="34"/>
        <v>#N/A</v>
      </c>
      <c r="N957" s="139" t="e">
        <f t="shared" si="35"/>
        <v>#N/A</v>
      </c>
    </row>
    <row r="958" spans="13:14" x14ac:dyDescent="0.25">
      <c r="M958" s="139" t="e">
        <f t="shared" si="34"/>
        <v>#N/A</v>
      </c>
      <c r="N958" s="139" t="e">
        <f t="shared" si="35"/>
        <v>#N/A</v>
      </c>
    </row>
    <row r="959" spans="13:14" x14ac:dyDescent="0.25">
      <c r="M959" s="139" t="e">
        <f t="shared" si="34"/>
        <v>#N/A</v>
      </c>
      <c r="N959" s="139" t="e">
        <f t="shared" si="35"/>
        <v>#N/A</v>
      </c>
    </row>
    <row r="960" spans="13:14" x14ac:dyDescent="0.25">
      <c r="M960" s="139" t="e">
        <f t="shared" si="34"/>
        <v>#N/A</v>
      </c>
      <c r="N960" s="139" t="e">
        <f t="shared" si="35"/>
        <v>#N/A</v>
      </c>
    </row>
    <row r="961" spans="13:14" x14ac:dyDescent="0.25">
      <c r="M961" s="139" t="e">
        <f t="shared" si="34"/>
        <v>#N/A</v>
      </c>
      <c r="N961" s="139" t="e">
        <f t="shared" si="35"/>
        <v>#N/A</v>
      </c>
    </row>
    <row r="962" spans="13:14" x14ac:dyDescent="0.25">
      <c r="M962" s="139" t="e">
        <f t="shared" si="34"/>
        <v>#N/A</v>
      </c>
      <c r="N962" s="139" t="e">
        <f t="shared" si="35"/>
        <v>#N/A</v>
      </c>
    </row>
    <row r="963" spans="13:14" x14ac:dyDescent="0.25">
      <c r="M963" s="139" t="e">
        <f t="shared" si="34"/>
        <v>#N/A</v>
      </c>
      <c r="N963" s="139" t="e">
        <f t="shared" si="35"/>
        <v>#N/A</v>
      </c>
    </row>
    <row r="964" spans="13:14" x14ac:dyDescent="0.25">
      <c r="M964" s="139" t="e">
        <f t="shared" si="34"/>
        <v>#N/A</v>
      </c>
      <c r="N964" s="139" t="e">
        <f t="shared" si="35"/>
        <v>#N/A</v>
      </c>
    </row>
    <row r="965" spans="13:14" x14ac:dyDescent="0.25">
      <c r="M965" s="139" t="e">
        <f t="shared" si="34"/>
        <v>#N/A</v>
      </c>
      <c r="N965" s="139" t="e">
        <f t="shared" si="35"/>
        <v>#N/A</v>
      </c>
    </row>
    <row r="966" spans="13:14" x14ac:dyDescent="0.25">
      <c r="M966" s="139" t="e">
        <f t="shared" si="34"/>
        <v>#N/A</v>
      </c>
      <c r="N966" s="139" t="e">
        <f t="shared" si="35"/>
        <v>#N/A</v>
      </c>
    </row>
    <row r="967" spans="13:14" x14ac:dyDescent="0.25">
      <c r="M967" s="139" t="e">
        <f t="shared" si="34"/>
        <v>#N/A</v>
      </c>
      <c r="N967" s="139" t="e">
        <f t="shared" si="35"/>
        <v>#N/A</v>
      </c>
    </row>
    <row r="968" spans="13:14" x14ac:dyDescent="0.25">
      <c r="M968" s="139" t="e">
        <f t="shared" si="34"/>
        <v>#N/A</v>
      </c>
      <c r="N968" s="139" t="e">
        <f t="shared" si="35"/>
        <v>#N/A</v>
      </c>
    </row>
    <row r="969" spans="13:14" x14ac:dyDescent="0.25">
      <c r="M969" s="139" t="e">
        <f t="shared" si="34"/>
        <v>#N/A</v>
      </c>
      <c r="N969" s="139" t="e">
        <f t="shared" si="35"/>
        <v>#N/A</v>
      </c>
    </row>
    <row r="970" spans="13:14" x14ac:dyDescent="0.25">
      <c r="M970" s="139" t="e">
        <f t="shared" si="34"/>
        <v>#N/A</v>
      </c>
      <c r="N970" s="139" t="e">
        <f t="shared" si="35"/>
        <v>#N/A</v>
      </c>
    </row>
    <row r="971" spans="13:14" x14ac:dyDescent="0.25">
      <c r="M971" s="139" t="e">
        <f t="shared" si="34"/>
        <v>#N/A</v>
      </c>
      <c r="N971" s="139" t="e">
        <f t="shared" si="35"/>
        <v>#N/A</v>
      </c>
    </row>
    <row r="972" spans="13:14" x14ac:dyDescent="0.25">
      <c r="M972" s="139" t="e">
        <f t="shared" si="34"/>
        <v>#N/A</v>
      </c>
      <c r="N972" s="139" t="e">
        <f t="shared" si="35"/>
        <v>#N/A</v>
      </c>
    </row>
    <row r="973" spans="13:14" x14ac:dyDescent="0.25">
      <c r="M973" s="139" t="e">
        <f t="shared" si="34"/>
        <v>#N/A</v>
      </c>
      <c r="N973" s="139" t="e">
        <f t="shared" si="35"/>
        <v>#N/A</v>
      </c>
    </row>
    <row r="974" spans="13:14" x14ac:dyDescent="0.25">
      <c r="M974" s="139" t="e">
        <f t="shared" si="34"/>
        <v>#N/A</v>
      </c>
      <c r="N974" s="139" t="e">
        <f t="shared" si="35"/>
        <v>#N/A</v>
      </c>
    </row>
    <row r="975" spans="13:14" x14ac:dyDescent="0.25">
      <c r="M975" s="139" t="e">
        <f t="shared" si="34"/>
        <v>#N/A</v>
      </c>
      <c r="N975" s="139" t="e">
        <f t="shared" si="35"/>
        <v>#N/A</v>
      </c>
    </row>
    <row r="976" spans="13:14" x14ac:dyDescent="0.25">
      <c r="M976" s="139" t="e">
        <f t="shared" si="34"/>
        <v>#N/A</v>
      </c>
      <c r="N976" s="139" t="e">
        <f t="shared" si="35"/>
        <v>#N/A</v>
      </c>
    </row>
    <row r="977" spans="13:14" x14ac:dyDescent="0.25">
      <c r="M977" s="139" t="e">
        <f t="shared" si="34"/>
        <v>#N/A</v>
      </c>
      <c r="N977" s="139" t="e">
        <f t="shared" si="35"/>
        <v>#N/A</v>
      </c>
    </row>
    <row r="978" spans="13:14" x14ac:dyDescent="0.25">
      <c r="M978" s="139" t="e">
        <f t="shared" si="34"/>
        <v>#N/A</v>
      </c>
      <c r="N978" s="139" t="e">
        <f t="shared" si="35"/>
        <v>#N/A</v>
      </c>
    </row>
    <row r="979" spans="13:14" x14ac:dyDescent="0.25">
      <c r="M979" s="139" t="e">
        <f t="shared" si="34"/>
        <v>#N/A</v>
      </c>
      <c r="N979" s="139" t="e">
        <f t="shared" si="35"/>
        <v>#N/A</v>
      </c>
    </row>
    <row r="980" spans="13:14" x14ac:dyDescent="0.25">
      <c r="M980" s="139" t="e">
        <f t="shared" si="34"/>
        <v>#N/A</v>
      </c>
      <c r="N980" s="139" t="e">
        <f t="shared" si="35"/>
        <v>#N/A</v>
      </c>
    </row>
    <row r="981" spans="13:14" x14ac:dyDescent="0.25">
      <c r="M981" s="139" t="e">
        <f t="shared" si="34"/>
        <v>#N/A</v>
      </c>
      <c r="N981" s="139" t="e">
        <f t="shared" si="35"/>
        <v>#N/A</v>
      </c>
    </row>
    <row r="982" spans="13:14" x14ac:dyDescent="0.25">
      <c r="M982" s="139" t="e">
        <f t="shared" si="34"/>
        <v>#N/A</v>
      </c>
      <c r="N982" s="139" t="e">
        <f t="shared" si="35"/>
        <v>#N/A</v>
      </c>
    </row>
    <row r="983" spans="13:14" x14ac:dyDescent="0.25">
      <c r="M983" s="139" t="e">
        <f t="shared" si="34"/>
        <v>#N/A</v>
      </c>
      <c r="N983" s="139" t="e">
        <f t="shared" si="35"/>
        <v>#N/A</v>
      </c>
    </row>
    <row r="984" spans="13:14" x14ac:dyDescent="0.25">
      <c r="M984" s="139" t="e">
        <f t="shared" si="34"/>
        <v>#N/A</v>
      </c>
      <c r="N984" s="139" t="e">
        <f t="shared" si="35"/>
        <v>#N/A</v>
      </c>
    </row>
    <row r="985" spans="13:14" x14ac:dyDescent="0.25">
      <c r="M985" s="139" t="e">
        <f t="shared" si="34"/>
        <v>#N/A</v>
      </c>
      <c r="N985" s="139" t="e">
        <f t="shared" si="35"/>
        <v>#N/A</v>
      </c>
    </row>
    <row r="986" spans="13:14" x14ac:dyDescent="0.25">
      <c r="M986" s="139" t="e">
        <f t="shared" si="34"/>
        <v>#N/A</v>
      </c>
      <c r="N986" s="139" t="e">
        <f t="shared" si="35"/>
        <v>#N/A</v>
      </c>
    </row>
    <row r="987" spans="13:14" x14ac:dyDescent="0.25">
      <c r="M987" s="139" t="e">
        <f t="shared" si="34"/>
        <v>#N/A</v>
      </c>
      <c r="N987" s="139" t="e">
        <f t="shared" si="35"/>
        <v>#N/A</v>
      </c>
    </row>
    <row r="988" spans="13:14" x14ac:dyDescent="0.25">
      <c r="M988" s="139" t="e">
        <f t="shared" si="34"/>
        <v>#N/A</v>
      </c>
      <c r="N988" s="139" t="e">
        <f t="shared" si="35"/>
        <v>#N/A</v>
      </c>
    </row>
    <row r="989" spans="13:14" x14ac:dyDescent="0.25">
      <c r="M989" s="139" t="e">
        <f t="shared" si="34"/>
        <v>#N/A</v>
      </c>
      <c r="N989" s="139" t="e">
        <f t="shared" si="35"/>
        <v>#N/A</v>
      </c>
    </row>
    <row r="990" spans="13:14" x14ac:dyDescent="0.25">
      <c r="M990" s="139" t="e">
        <f t="shared" si="34"/>
        <v>#N/A</v>
      </c>
      <c r="N990" s="139" t="e">
        <f t="shared" si="35"/>
        <v>#N/A</v>
      </c>
    </row>
    <row r="991" spans="13:14" x14ac:dyDescent="0.25">
      <c r="M991" s="139" t="e">
        <f t="shared" ref="M991:M1029" si="36">G991&amp;" "&amp;(VLOOKUP(G991,Code_Analytique_ASC,2))</f>
        <v>#N/A</v>
      </c>
      <c r="N991" s="139" t="e">
        <f t="shared" ref="N991:N1029" si="37">H991&amp;" "&amp;(VLOOKUP(H991,N°_Comptes,2))</f>
        <v>#N/A</v>
      </c>
    </row>
    <row r="992" spans="13:14" x14ac:dyDescent="0.25">
      <c r="M992" s="139" t="e">
        <f t="shared" si="36"/>
        <v>#N/A</v>
      </c>
      <c r="N992" s="139" t="e">
        <f t="shared" si="37"/>
        <v>#N/A</v>
      </c>
    </row>
    <row r="993" spans="13:14" x14ac:dyDescent="0.25">
      <c r="M993" s="139" t="e">
        <f t="shared" si="36"/>
        <v>#N/A</v>
      </c>
      <c r="N993" s="139" t="e">
        <f t="shared" si="37"/>
        <v>#N/A</v>
      </c>
    </row>
    <row r="994" spans="13:14" x14ac:dyDescent="0.25">
      <c r="M994" s="139" t="e">
        <f t="shared" si="36"/>
        <v>#N/A</v>
      </c>
      <c r="N994" s="139" t="e">
        <f t="shared" si="37"/>
        <v>#N/A</v>
      </c>
    </row>
    <row r="995" spans="13:14" x14ac:dyDescent="0.25">
      <c r="M995" s="139" t="e">
        <f t="shared" si="36"/>
        <v>#N/A</v>
      </c>
      <c r="N995" s="139" t="e">
        <f t="shared" si="37"/>
        <v>#N/A</v>
      </c>
    </row>
    <row r="996" spans="13:14" x14ac:dyDescent="0.25">
      <c r="M996" s="139" t="e">
        <f t="shared" si="36"/>
        <v>#N/A</v>
      </c>
      <c r="N996" s="139" t="e">
        <f t="shared" si="37"/>
        <v>#N/A</v>
      </c>
    </row>
    <row r="997" spans="13:14" x14ac:dyDescent="0.25">
      <c r="M997" s="139" t="e">
        <f t="shared" si="36"/>
        <v>#N/A</v>
      </c>
      <c r="N997" s="139" t="e">
        <f t="shared" si="37"/>
        <v>#N/A</v>
      </c>
    </row>
    <row r="998" spans="13:14" x14ac:dyDescent="0.25">
      <c r="M998" s="139" t="e">
        <f t="shared" si="36"/>
        <v>#N/A</v>
      </c>
      <c r="N998" s="139" t="e">
        <f t="shared" si="37"/>
        <v>#N/A</v>
      </c>
    </row>
    <row r="999" spans="13:14" x14ac:dyDescent="0.25">
      <c r="M999" s="139" t="e">
        <f t="shared" si="36"/>
        <v>#N/A</v>
      </c>
      <c r="N999" s="139" t="e">
        <f t="shared" si="37"/>
        <v>#N/A</v>
      </c>
    </row>
    <row r="1000" spans="13:14" x14ac:dyDescent="0.25">
      <c r="M1000" s="139" t="e">
        <f t="shared" si="36"/>
        <v>#N/A</v>
      </c>
      <c r="N1000" s="139" t="e">
        <f t="shared" si="37"/>
        <v>#N/A</v>
      </c>
    </row>
    <row r="1001" spans="13:14" x14ac:dyDescent="0.25">
      <c r="M1001" s="139" t="e">
        <f t="shared" si="36"/>
        <v>#N/A</v>
      </c>
      <c r="N1001" s="139" t="e">
        <f t="shared" si="37"/>
        <v>#N/A</v>
      </c>
    </row>
    <row r="1002" spans="13:14" x14ac:dyDescent="0.25">
      <c r="M1002" s="139" t="e">
        <f t="shared" si="36"/>
        <v>#N/A</v>
      </c>
      <c r="N1002" s="139" t="e">
        <f t="shared" si="37"/>
        <v>#N/A</v>
      </c>
    </row>
    <row r="1003" spans="13:14" x14ac:dyDescent="0.25">
      <c r="M1003" s="139" t="e">
        <f t="shared" si="36"/>
        <v>#N/A</v>
      </c>
      <c r="N1003" s="139" t="e">
        <f t="shared" si="37"/>
        <v>#N/A</v>
      </c>
    </row>
    <row r="1004" spans="13:14" x14ac:dyDescent="0.25">
      <c r="M1004" s="139" t="e">
        <f t="shared" si="36"/>
        <v>#N/A</v>
      </c>
      <c r="N1004" s="139" t="e">
        <f t="shared" si="37"/>
        <v>#N/A</v>
      </c>
    </row>
    <row r="1005" spans="13:14" x14ac:dyDescent="0.25">
      <c r="M1005" s="139" t="e">
        <f t="shared" si="36"/>
        <v>#N/A</v>
      </c>
      <c r="N1005" s="139" t="e">
        <f t="shared" si="37"/>
        <v>#N/A</v>
      </c>
    </row>
    <row r="1006" spans="13:14" x14ac:dyDescent="0.25">
      <c r="M1006" s="139" t="e">
        <f t="shared" si="36"/>
        <v>#N/A</v>
      </c>
      <c r="N1006" s="139" t="e">
        <f t="shared" si="37"/>
        <v>#N/A</v>
      </c>
    </row>
    <row r="1007" spans="13:14" x14ac:dyDescent="0.25">
      <c r="M1007" s="139" t="e">
        <f t="shared" si="36"/>
        <v>#N/A</v>
      </c>
      <c r="N1007" s="139" t="e">
        <f t="shared" si="37"/>
        <v>#N/A</v>
      </c>
    </row>
    <row r="1008" spans="13:14" x14ac:dyDescent="0.25">
      <c r="M1008" s="139" t="e">
        <f t="shared" si="36"/>
        <v>#N/A</v>
      </c>
      <c r="N1008" s="139" t="e">
        <f t="shared" si="37"/>
        <v>#N/A</v>
      </c>
    </row>
    <row r="1009" spans="13:14" x14ac:dyDescent="0.25">
      <c r="M1009" s="139" t="e">
        <f t="shared" si="36"/>
        <v>#N/A</v>
      </c>
      <c r="N1009" s="139" t="e">
        <f t="shared" si="37"/>
        <v>#N/A</v>
      </c>
    </row>
    <row r="1010" spans="13:14" x14ac:dyDescent="0.25">
      <c r="M1010" s="139" t="e">
        <f t="shared" si="36"/>
        <v>#N/A</v>
      </c>
      <c r="N1010" s="139" t="e">
        <f t="shared" si="37"/>
        <v>#N/A</v>
      </c>
    </row>
    <row r="1011" spans="13:14" x14ac:dyDescent="0.25">
      <c r="M1011" s="139" t="e">
        <f t="shared" si="36"/>
        <v>#N/A</v>
      </c>
      <c r="N1011" s="139" t="e">
        <f t="shared" si="37"/>
        <v>#N/A</v>
      </c>
    </row>
    <row r="1012" spans="13:14" x14ac:dyDescent="0.25">
      <c r="M1012" s="139" t="e">
        <f t="shared" si="36"/>
        <v>#N/A</v>
      </c>
      <c r="N1012" s="139" t="e">
        <f t="shared" si="37"/>
        <v>#N/A</v>
      </c>
    </row>
    <row r="1013" spans="13:14" x14ac:dyDescent="0.25">
      <c r="M1013" s="139" t="e">
        <f t="shared" si="36"/>
        <v>#N/A</v>
      </c>
      <c r="N1013" s="139" t="e">
        <f t="shared" si="37"/>
        <v>#N/A</v>
      </c>
    </row>
    <row r="1014" spans="13:14" x14ac:dyDescent="0.25">
      <c r="M1014" s="139" t="e">
        <f t="shared" si="36"/>
        <v>#N/A</v>
      </c>
      <c r="N1014" s="139" t="e">
        <f t="shared" si="37"/>
        <v>#N/A</v>
      </c>
    </row>
    <row r="1015" spans="13:14" x14ac:dyDescent="0.25">
      <c r="M1015" s="139" t="e">
        <f t="shared" si="36"/>
        <v>#N/A</v>
      </c>
      <c r="N1015" s="139" t="e">
        <f t="shared" si="37"/>
        <v>#N/A</v>
      </c>
    </row>
    <row r="1016" spans="13:14" x14ac:dyDescent="0.25">
      <c r="M1016" s="139" t="e">
        <f t="shared" si="36"/>
        <v>#N/A</v>
      </c>
      <c r="N1016" s="139" t="e">
        <f t="shared" si="37"/>
        <v>#N/A</v>
      </c>
    </row>
    <row r="1017" spans="13:14" x14ac:dyDescent="0.25">
      <c r="M1017" s="139" t="e">
        <f t="shared" si="36"/>
        <v>#N/A</v>
      </c>
      <c r="N1017" s="139" t="e">
        <f t="shared" si="37"/>
        <v>#N/A</v>
      </c>
    </row>
    <row r="1018" spans="13:14" x14ac:dyDescent="0.25">
      <c r="M1018" s="139" t="e">
        <f t="shared" si="36"/>
        <v>#N/A</v>
      </c>
      <c r="N1018" s="139" t="e">
        <f t="shared" si="37"/>
        <v>#N/A</v>
      </c>
    </row>
    <row r="1019" spans="13:14" x14ac:dyDescent="0.25">
      <c r="M1019" s="139" t="e">
        <f t="shared" si="36"/>
        <v>#N/A</v>
      </c>
      <c r="N1019" s="139" t="e">
        <f t="shared" si="37"/>
        <v>#N/A</v>
      </c>
    </row>
    <row r="1020" spans="13:14" x14ac:dyDescent="0.25">
      <c r="M1020" s="139" t="e">
        <f t="shared" si="36"/>
        <v>#N/A</v>
      </c>
      <c r="N1020" s="139" t="e">
        <f t="shared" si="37"/>
        <v>#N/A</v>
      </c>
    </row>
    <row r="1021" spans="13:14" x14ac:dyDescent="0.25">
      <c r="M1021" s="139" t="e">
        <f t="shared" si="36"/>
        <v>#N/A</v>
      </c>
      <c r="N1021" s="139" t="e">
        <f t="shared" si="37"/>
        <v>#N/A</v>
      </c>
    </row>
    <row r="1022" spans="13:14" x14ac:dyDescent="0.25">
      <c r="M1022" s="139" t="e">
        <f t="shared" si="36"/>
        <v>#N/A</v>
      </c>
      <c r="N1022" s="139" t="e">
        <f t="shared" si="37"/>
        <v>#N/A</v>
      </c>
    </row>
    <row r="1023" spans="13:14" x14ac:dyDescent="0.25">
      <c r="M1023" s="139" t="e">
        <f t="shared" si="36"/>
        <v>#N/A</v>
      </c>
      <c r="N1023" s="139" t="e">
        <f t="shared" si="37"/>
        <v>#N/A</v>
      </c>
    </row>
    <row r="1024" spans="13:14" x14ac:dyDescent="0.25">
      <c r="M1024" s="139" t="e">
        <f t="shared" si="36"/>
        <v>#N/A</v>
      </c>
      <c r="N1024" s="139" t="e">
        <f t="shared" si="37"/>
        <v>#N/A</v>
      </c>
    </row>
    <row r="1025" spans="13:14" x14ac:dyDescent="0.25">
      <c r="M1025" s="139" t="e">
        <f t="shared" si="36"/>
        <v>#N/A</v>
      </c>
      <c r="N1025" s="139" t="e">
        <f t="shared" si="37"/>
        <v>#N/A</v>
      </c>
    </row>
    <row r="1026" spans="13:14" x14ac:dyDescent="0.25">
      <c r="M1026" s="139" t="e">
        <f t="shared" si="36"/>
        <v>#N/A</v>
      </c>
      <c r="N1026" s="139" t="e">
        <f t="shared" si="37"/>
        <v>#N/A</v>
      </c>
    </row>
    <row r="1027" spans="13:14" x14ac:dyDescent="0.25">
      <c r="M1027" s="139" t="e">
        <f t="shared" si="36"/>
        <v>#N/A</v>
      </c>
      <c r="N1027" s="139" t="e">
        <f t="shared" si="37"/>
        <v>#N/A</v>
      </c>
    </row>
    <row r="1028" spans="13:14" x14ac:dyDescent="0.25">
      <c r="M1028" s="139" t="e">
        <f t="shared" si="36"/>
        <v>#N/A</v>
      </c>
      <c r="N1028" s="139" t="e">
        <f t="shared" si="37"/>
        <v>#N/A</v>
      </c>
    </row>
    <row r="1029" spans="13:14" x14ac:dyDescent="0.25">
      <c r="M1029" s="139" t="e">
        <f t="shared" si="36"/>
        <v>#N/A</v>
      </c>
      <c r="N1029" s="139" t="e">
        <f t="shared" si="37"/>
        <v>#N/A</v>
      </c>
    </row>
    <row r="5000" spans="10:13" x14ac:dyDescent="0.25">
      <c r="J5000" s="115" t="s">
        <v>125</v>
      </c>
      <c r="M5000" s="139" t="s">
        <v>117</v>
      </c>
    </row>
  </sheetData>
  <sheetProtection selectLockedCells="1" selectUnlockedCells="1"/>
  <autoFilter ref="C8:J1029"/>
  <sortState ref="B9:L31">
    <sortCondition ref="C9"/>
  </sortState>
  <mergeCells count="8">
    <mergeCell ref="C2:D3"/>
    <mergeCell ref="AI1:AJ1"/>
    <mergeCell ref="AI2:AJ2"/>
    <mergeCell ref="AI7:AJ7"/>
    <mergeCell ref="AI5:AJ5"/>
    <mergeCell ref="AI6:AJ6"/>
    <mergeCell ref="AI3:AJ3"/>
    <mergeCell ref="AI4:AJ4"/>
  </mergeCells>
  <conditionalFormatting sqref="I5:I7 I9:I58312">
    <cfRule type="cellIs" dxfId="11" priority="29" stopIfTrue="1" operator="equal">
      <formula>"þ"</formula>
    </cfRule>
  </conditionalFormatting>
  <conditionalFormatting sqref="L4:L5 L8:L58312">
    <cfRule type="cellIs" dxfId="10" priority="27" stopIfTrue="1" operator="greaterThanOrEqual">
      <formula>0</formula>
    </cfRule>
    <cfRule type="cellIs" dxfId="9" priority="28" stopIfTrue="1" operator="lessThan">
      <formula>0</formula>
    </cfRule>
  </conditionalFormatting>
  <conditionalFormatting sqref="G2:G4">
    <cfRule type="cellIs" dxfId="8" priority="26" stopIfTrue="1" operator="lessThan">
      <formula>0</formula>
    </cfRule>
  </conditionalFormatting>
  <conditionalFormatting sqref="G7">
    <cfRule type="cellIs" dxfId="7" priority="24" stopIfTrue="1" operator="lessThan">
      <formula>0</formula>
    </cfRule>
    <cfRule type="cellIs" dxfId="6" priority="25" stopIfTrue="1" operator="greaterThanOrEqual">
      <formula>0</formula>
    </cfRule>
  </conditionalFormatting>
  <printOptions horizontalCentered="1"/>
  <pageMargins left="0.23622047244094491" right="0.23622047244094491" top="0.55118110236220474" bottom="0.55118110236220474" header="0.31496062992125984" footer="0.31496062992125984"/>
  <pageSetup paperSize="9" scale="85" orientation="landscape" blackAndWhite="1" r:id="rId1"/>
  <headerFooter alignWithMargins="0">
    <oddHeader xml:space="preserve">&amp;C&amp;"-,Gras"&amp;14
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indexed="44"/>
  </sheetPr>
  <dimension ref="A1:S45"/>
  <sheetViews>
    <sheetView showGridLines="0" workbookViewId="0">
      <selection activeCell="D34" sqref="D34"/>
    </sheetView>
  </sheetViews>
  <sheetFormatPr baseColWidth="10" defaultRowHeight="9" customHeight="1" x14ac:dyDescent="0.15"/>
  <cols>
    <col min="1" max="1" width="3.85546875" style="146" bestFit="1" customWidth="1"/>
    <col min="2" max="2" width="21.7109375" style="146" bestFit="1" customWidth="1"/>
    <col min="3" max="3" width="3.85546875" style="146" bestFit="1" customWidth="1"/>
    <col min="4" max="4" width="25.85546875" style="146" bestFit="1" customWidth="1"/>
    <col min="5" max="5" width="5.5703125" style="146" bestFit="1" customWidth="1"/>
    <col min="6" max="6" width="31.140625" style="146" bestFit="1" customWidth="1"/>
    <col min="7" max="7" width="13" style="146" bestFit="1" customWidth="1"/>
    <col min="8" max="8" width="12.140625" style="146" bestFit="1" customWidth="1"/>
    <col min="9" max="9" width="11.5703125" style="146" bestFit="1" customWidth="1"/>
    <col min="10" max="10" width="13.28515625" style="146" bestFit="1" customWidth="1"/>
    <col min="11" max="12" width="0" style="146" hidden="1" customWidth="1"/>
    <col min="13" max="15" width="11.42578125" style="146"/>
    <col min="16" max="16" width="11.42578125" style="146" customWidth="1"/>
    <col min="17" max="17" width="21.85546875" style="146" customWidth="1"/>
    <col min="18" max="18" width="11.42578125" style="146" customWidth="1"/>
    <col min="19" max="19" width="31.28515625" style="146" customWidth="1"/>
    <col min="20" max="16384" width="11.42578125" style="146"/>
  </cols>
  <sheetData>
    <row r="1" spans="1:19" ht="12" customHeight="1" x14ac:dyDescent="0.25">
      <c r="A1" s="205" t="s">
        <v>43</v>
      </c>
      <c r="B1" s="205"/>
      <c r="C1" s="205" t="s">
        <v>54</v>
      </c>
      <c r="D1" s="205"/>
      <c r="E1" s="205" t="s">
        <v>91</v>
      </c>
      <c r="F1" s="205"/>
      <c r="G1" s="146" t="s">
        <v>9</v>
      </c>
      <c r="H1" s="146" t="s">
        <v>97</v>
      </c>
      <c r="I1" s="146" t="s">
        <v>98</v>
      </c>
      <c r="J1" s="146" t="s">
        <v>101</v>
      </c>
      <c r="L1" s="146">
        <v>2015</v>
      </c>
      <c r="M1" s="147">
        <v>2015</v>
      </c>
      <c r="P1" s="205" t="str">
        <f>A1</f>
        <v>Code Analytique ASC</v>
      </c>
      <c r="Q1" s="205"/>
      <c r="R1" s="205" t="str">
        <f>E1</f>
        <v>N° Comptes</v>
      </c>
      <c r="S1" s="205"/>
    </row>
    <row r="2" spans="1:19" ht="7.5" customHeight="1" x14ac:dyDescent="0.15">
      <c r="A2" s="146">
        <v>200</v>
      </c>
      <c r="B2" s="146" t="s">
        <v>42</v>
      </c>
      <c r="C2" s="146">
        <v>100</v>
      </c>
      <c r="D2" s="146" t="s">
        <v>51</v>
      </c>
      <c r="E2" s="146">
        <v>60100</v>
      </c>
      <c r="F2" s="146" t="s">
        <v>64</v>
      </c>
      <c r="G2" s="146" t="s">
        <v>18</v>
      </c>
      <c r="H2" s="146" t="s">
        <v>94</v>
      </c>
      <c r="I2" s="146" t="s">
        <v>99</v>
      </c>
      <c r="J2" s="146" t="s">
        <v>102</v>
      </c>
      <c r="L2" s="146">
        <v>2016</v>
      </c>
      <c r="P2" s="146">
        <f t="shared" ref="P2:P42" si="0">A2</f>
        <v>200</v>
      </c>
      <c r="Q2" s="146" t="str">
        <f t="shared" ref="Q2:Q42" si="1">B2</f>
        <v>Dotation ASC</v>
      </c>
      <c r="R2" s="146">
        <f t="shared" ref="R2:R43" si="2">E2</f>
        <v>60100</v>
      </c>
      <c r="S2" s="146" t="str">
        <f t="shared" ref="S2:S43" si="3">F2</f>
        <v xml:space="preserve"> Achats</v>
      </c>
    </row>
    <row r="3" spans="1:19" ht="7.5" customHeight="1" x14ac:dyDescent="0.15">
      <c r="A3" s="146">
        <v>210</v>
      </c>
      <c r="B3" s="146" t="s">
        <v>21</v>
      </c>
      <c r="C3" s="146">
        <v>110</v>
      </c>
      <c r="D3" s="146" t="s">
        <v>44</v>
      </c>
      <c r="E3" s="146">
        <v>60110</v>
      </c>
      <c r="F3" s="146" t="s">
        <v>65</v>
      </c>
      <c r="G3" s="146" t="s">
        <v>14</v>
      </c>
      <c r="H3" s="146" t="s">
        <v>95</v>
      </c>
      <c r="I3" s="146" t="s">
        <v>100</v>
      </c>
      <c r="J3" s="146" t="s">
        <v>103</v>
      </c>
      <c r="L3" s="146">
        <v>2017</v>
      </c>
      <c r="P3" s="146">
        <f t="shared" si="0"/>
        <v>210</v>
      </c>
      <c r="Q3" s="146" t="str">
        <f t="shared" si="1"/>
        <v>Charges communes</v>
      </c>
      <c r="R3" s="146">
        <f t="shared" si="2"/>
        <v>60110</v>
      </c>
      <c r="S3" s="146" t="str">
        <f t="shared" si="3"/>
        <v xml:space="preserve"> Achats collations</v>
      </c>
    </row>
    <row r="4" spans="1:19" ht="7.5" customHeight="1" x14ac:dyDescent="0.15">
      <c r="A4" s="146">
        <v>212</v>
      </c>
      <c r="B4" s="146" t="s">
        <v>22</v>
      </c>
      <c r="C4" s="146">
        <v>111</v>
      </c>
      <c r="D4" s="146" t="s">
        <v>45</v>
      </c>
      <c r="E4" s="146">
        <v>60130</v>
      </c>
      <c r="F4" s="146" t="s">
        <v>111</v>
      </c>
      <c r="G4" s="146" t="s">
        <v>92</v>
      </c>
      <c r="L4" s="146">
        <v>2018</v>
      </c>
      <c r="P4" s="146">
        <f t="shared" si="0"/>
        <v>212</v>
      </c>
      <c r="Q4" s="146" t="str">
        <f t="shared" si="1"/>
        <v>EPICEA</v>
      </c>
      <c r="R4" s="146">
        <f t="shared" si="2"/>
        <v>60130</v>
      </c>
      <c r="S4" s="146" t="str">
        <f t="shared" si="3"/>
        <v xml:space="preserve"> Achats restauration, collations</v>
      </c>
    </row>
    <row r="5" spans="1:19" ht="7.5" customHeight="1" x14ac:dyDescent="0.15">
      <c r="A5" s="146">
        <v>220</v>
      </c>
      <c r="B5" s="146" t="s">
        <v>29</v>
      </c>
      <c r="C5" s="146">
        <v>120</v>
      </c>
      <c r="D5" s="146" t="s">
        <v>46</v>
      </c>
      <c r="E5" s="146">
        <v>60140</v>
      </c>
      <c r="F5" s="146" t="s">
        <v>66</v>
      </c>
      <c r="G5" s="146" t="s">
        <v>93</v>
      </c>
      <c r="L5" s="146">
        <v>2019</v>
      </c>
      <c r="P5" s="146">
        <f t="shared" si="0"/>
        <v>220</v>
      </c>
      <c r="Q5" s="146" t="str">
        <f t="shared" si="1"/>
        <v>Action et solidarité</v>
      </c>
      <c r="R5" s="146">
        <f t="shared" si="2"/>
        <v>60140</v>
      </c>
      <c r="S5" s="146" t="str">
        <f t="shared" si="3"/>
        <v xml:space="preserve"> Achats de chèques vacances</v>
      </c>
    </row>
    <row r="6" spans="1:19" ht="7.5" customHeight="1" x14ac:dyDescent="0.15">
      <c r="A6" s="146">
        <v>221</v>
      </c>
      <c r="B6" s="146" t="s">
        <v>19</v>
      </c>
      <c r="C6" s="146">
        <v>121</v>
      </c>
      <c r="D6" s="146" t="s">
        <v>47</v>
      </c>
      <c r="E6" s="146">
        <v>60150</v>
      </c>
      <c r="F6" s="146" t="s">
        <v>67</v>
      </c>
      <c r="G6" s="146" t="s">
        <v>94</v>
      </c>
      <c r="L6" s="146">
        <v>2020</v>
      </c>
      <c r="P6" s="146">
        <f t="shared" si="0"/>
        <v>221</v>
      </c>
      <c r="Q6" s="146" t="str">
        <f t="shared" si="1"/>
        <v>Retraite</v>
      </c>
      <c r="R6" s="146">
        <f t="shared" si="2"/>
        <v>60150</v>
      </c>
      <c r="S6" s="146" t="str">
        <f t="shared" si="3"/>
        <v xml:space="preserve"> Achats bons cadeaux</v>
      </c>
    </row>
    <row r="7" spans="1:19" ht="7.5" customHeight="1" x14ac:dyDescent="0.15">
      <c r="A7" s="146">
        <v>222</v>
      </c>
      <c r="B7" s="146" t="s">
        <v>30</v>
      </c>
      <c r="C7" s="146">
        <v>130</v>
      </c>
      <c r="D7" s="146" t="s">
        <v>53</v>
      </c>
      <c r="E7" s="146">
        <v>60400</v>
      </c>
      <c r="F7" s="146" t="s">
        <v>68</v>
      </c>
      <c r="G7" s="146" t="s">
        <v>95</v>
      </c>
      <c r="L7" s="146">
        <v>2021</v>
      </c>
      <c r="P7" s="146">
        <f t="shared" si="0"/>
        <v>222</v>
      </c>
      <c r="Q7" s="146" t="str">
        <f t="shared" si="1"/>
        <v>Obsèques</v>
      </c>
      <c r="R7" s="146">
        <f t="shared" si="2"/>
        <v>60400</v>
      </c>
      <c r="S7" s="146" t="str">
        <f t="shared" si="3"/>
        <v xml:space="preserve"> Achats de prestations de services</v>
      </c>
    </row>
    <row r="8" spans="1:19" ht="7.5" customHeight="1" x14ac:dyDescent="0.15">
      <c r="A8" s="146">
        <v>223</v>
      </c>
      <c r="B8" s="146" t="s">
        <v>31</v>
      </c>
      <c r="C8" s="146">
        <v>131</v>
      </c>
      <c r="D8" s="146" t="s">
        <v>48</v>
      </c>
      <c r="E8" s="146">
        <v>60410</v>
      </c>
      <c r="F8" s="146" t="s">
        <v>69</v>
      </c>
      <c r="G8" s="146" t="s">
        <v>96</v>
      </c>
      <c r="L8" s="146">
        <v>2022</v>
      </c>
      <c r="P8" s="146">
        <f t="shared" si="0"/>
        <v>223</v>
      </c>
      <c r="Q8" s="146" t="str">
        <f t="shared" si="1"/>
        <v>Arbre de Noël</v>
      </c>
      <c r="R8" s="146">
        <f t="shared" si="2"/>
        <v>60410</v>
      </c>
      <c r="S8" s="146" t="str">
        <f t="shared" si="3"/>
        <v xml:space="preserve"> Achats de billeteries</v>
      </c>
    </row>
    <row r="9" spans="1:19" ht="7.5" customHeight="1" x14ac:dyDescent="0.15">
      <c r="A9" s="146">
        <v>224</v>
      </c>
      <c r="B9" s="146" t="s">
        <v>32</v>
      </c>
      <c r="C9" s="146">
        <v>132</v>
      </c>
      <c r="D9" s="146" t="s">
        <v>49</v>
      </c>
      <c r="E9" s="146">
        <v>60600</v>
      </c>
      <c r="F9" s="146" t="s">
        <v>70</v>
      </c>
      <c r="L9" s="146">
        <v>2023</v>
      </c>
      <c r="P9" s="146">
        <f t="shared" si="0"/>
        <v>224</v>
      </c>
      <c r="Q9" s="146" t="str">
        <f t="shared" si="1"/>
        <v>Fête de fin d'année</v>
      </c>
      <c r="R9" s="146">
        <f t="shared" si="2"/>
        <v>60600</v>
      </c>
      <c r="S9" s="146" t="str">
        <f t="shared" si="3"/>
        <v xml:space="preserve"> Fournitures de bureaux et petits matériel</v>
      </c>
    </row>
    <row r="10" spans="1:19" ht="7.5" customHeight="1" x14ac:dyDescent="0.15">
      <c r="A10" s="146">
        <v>225</v>
      </c>
      <c r="B10" s="146" t="s">
        <v>33</v>
      </c>
      <c r="C10" s="146">
        <v>140</v>
      </c>
      <c r="D10" s="146" t="s">
        <v>52</v>
      </c>
      <c r="E10" s="146">
        <v>61100</v>
      </c>
      <c r="F10" s="146" t="s">
        <v>71</v>
      </c>
      <c r="L10" s="146">
        <v>2024</v>
      </c>
      <c r="P10" s="146">
        <f t="shared" si="0"/>
        <v>225</v>
      </c>
      <c r="Q10" s="146" t="str">
        <f t="shared" si="1"/>
        <v>Fête du 1er mai</v>
      </c>
      <c r="R10" s="146">
        <f t="shared" si="2"/>
        <v>61100</v>
      </c>
      <c r="S10" s="146" t="str">
        <f t="shared" si="3"/>
        <v xml:space="preserve"> Travaux sous traités</v>
      </c>
    </row>
    <row r="11" spans="1:19" ht="7.5" customHeight="1" x14ac:dyDescent="0.15">
      <c r="A11" s="146">
        <v>231</v>
      </c>
      <c r="B11" s="146" t="s">
        <v>23</v>
      </c>
      <c r="C11" s="146">
        <v>150</v>
      </c>
      <c r="D11" s="146" t="s">
        <v>50</v>
      </c>
      <c r="E11" s="146">
        <v>61130</v>
      </c>
      <c r="F11" s="146" t="s">
        <v>72</v>
      </c>
      <c r="L11" s="146">
        <v>2025</v>
      </c>
      <c r="P11" s="146">
        <f t="shared" si="0"/>
        <v>231</v>
      </c>
      <c r="Q11" s="146" t="str">
        <f t="shared" si="1"/>
        <v>Spectacles, concerts</v>
      </c>
      <c r="R11" s="146">
        <f t="shared" si="2"/>
        <v>61130</v>
      </c>
      <c r="S11" s="146" t="str">
        <f t="shared" si="3"/>
        <v xml:space="preserve"> Prestations sous traités, formation</v>
      </c>
    </row>
    <row r="12" spans="1:19" ht="7.5" customHeight="1" x14ac:dyDescent="0.15">
      <c r="A12" s="146">
        <v>232</v>
      </c>
      <c r="B12" s="146" t="s">
        <v>24</v>
      </c>
      <c r="E12" s="146">
        <v>61200</v>
      </c>
      <c r="F12" s="146" t="s">
        <v>55</v>
      </c>
      <c r="L12" s="146">
        <v>2026</v>
      </c>
      <c r="P12" s="146">
        <f t="shared" si="0"/>
        <v>232</v>
      </c>
      <c r="Q12" s="146" t="str">
        <f t="shared" si="1"/>
        <v>Cinéma</v>
      </c>
      <c r="R12" s="146">
        <f t="shared" si="2"/>
        <v>61200</v>
      </c>
      <c r="S12" s="146" t="str">
        <f t="shared" si="3"/>
        <v xml:space="preserve"> Location photocopieur</v>
      </c>
    </row>
    <row r="13" spans="1:19" ht="7.5" customHeight="1" x14ac:dyDescent="0.15">
      <c r="A13" s="146">
        <v>235</v>
      </c>
      <c r="B13" s="146" t="s">
        <v>34</v>
      </c>
      <c r="E13" s="146">
        <v>61300</v>
      </c>
      <c r="F13" s="146" t="s">
        <v>73</v>
      </c>
      <c r="L13" s="146">
        <v>2027</v>
      </c>
      <c r="P13" s="146">
        <f t="shared" si="0"/>
        <v>235</v>
      </c>
      <c r="Q13" s="146" t="str">
        <f t="shared" si="1"/>
        <v>Formation ouvrière</v>
      </c>
      <c r="R13" s="146">
        <f t="shared" si="2"/>
        <v>61300</v>
      </c>
      <c r="S13" s="146" t="str">
        <f t="shared" si="3"/>
        <v xml:space="preserve"> Location salle</v>
      </c>
    </row>
    <row r="14" spans="1:19" ht="7.5" customHeight="1" x14ac:dyDescent="0.15">
      <c r="A14" s="146">
        <v>243</v>
      </c>
      <c r="B14" s="146" t="s">
        <v>25</v>
      </c>
      <c r="E14" s="146">
        <v>61400</v>
      </c>
      <c r="F14" s="146" t="s">
        <v>74</v>
      </c>
      <c r="L14" s="146">
        <v>2028</v>
      </c>
      <c r="P14" s="146">
        <f t="shared" si="0"/>
        <v>243</v>
      </c>
      <c r="Q14" s="146" t="str">
        <f t="shared" si="1"/>
        <v>ASCTUB</v>
      </c>
      <c r="R14" s="146">
        <f t="shared" si="2"/>
        <v>61400</v>
      </c>
      <c r="S14" s="146" t="str">
        <f t="shared" si="3"/>
        <v xml:space="preserve"> Charges locatives salle</v>
      </c>
    </row>
    <row r="15" spans="1:19" ht="7.5" customHeight="1" x14ac:dyDescent="0.15">
      <c r="A15" s="146">
        <v>251</v>
      </c>
      <c r="B15" s="146" t="s">
        <v>26</v>
      </c>
      <c r="E15" s="146">
        <v>61500</v>
      </c>
      <c r="F15" s="146" t="s">
        <v>75</v>
      </c>
      <c r="L15" s="146">
        <v>2029</v>
      </c>
      <c r="P15" s="146">
        <f t="shared" si="0"/>
        <v>251</v>
      </c>
      <c r="Q15" s="146" t="str">
        <f t="shared" si="1"/>
        <v>Loisirs et WE</v>
      </c>
      <c r="R15" s="146">
        <f t="shared" si="2"/>
        <v>61500</v>
      </c>
      <c r="S15" s="146" t="str">
        <f t="shared" si="3"/>
        <v xml:space="preserve"> Entretien réparations</v>
      </c>
    </row>
    <row r="16" spans="1:19" ht="7.5" customHeight="1" x14ac:dyDescent="0.15">
      <c r="A16" s="146">
        <v>252</v>
      </c>
      <c r="B16" s="146" t="s">
        <v>35</v>
      </c>
      <c r="E16" s="146">
        <v>61800</v>
      </c>
      <c r="F16" s="146" t="s">
        <v>56</v>
      </c>
      <c r="L16" s="146">
        <v>2030</v>
      </c>
      <c r="P16" s="146">
        <f t="shared" si="0"/>
        <v>252</v>
      </c>
      <c r="Q16" s="146" t="str">
        <f t="shared" si="1"/>
        <v>Evenements spéciaux</v>
      </c>
      <c r="R16" s="146">
        <f t="shared" si="2"/>
        <v>61800</v>
      </c>
      <c r="S16" s="146" t="str">
        <f t="shared" si="3"/>
        <v xml:space="preserve"> Documentation abonnement</v>
      </c>
    </row>
    <row r="17" spans="1:19" ht="7.5" customHeight="1" x14ac:dyDescent="0.15">
      <c r="A17" s="146">
        <v>261</v>
      </c>
      <c r="B17" s="146" t="s">
        <v>36</v>
      </c>
      <c r="E17" s="146">
        <v>62300</v>
      </c>
      <c r="F17" s="146" t="s">
        <v>57</v>
      </c>
      <c r="L17" s="146">
        <v>2031</v>
      </c>
      <c r="P17" s="146">
        <f t="shared" si="0"/>
        <v>261</v>
      </c>
      <c r="Q17" s="146" t="str">
        <f t="shared" si="1"/>
        <v>Part du CE activités enfants</v>
      </c>
      <c r="R17" s="146">
        <f t="shared" si="2"/>
        <v>62300</v>
      </c>
      <c r="S17" s="146" t="str">
        <f t="shared" si="3"/>
        <v xml:space="preserve"> Publications</v>
      </c>
    </row>
    <row r="18" spans="1:19" ht="7.5" customHeight="1" x14ac:dyDescent="0.15">
      <c r="A18" s="146">
        <v>262</v>
      </c>
      <c r="E18" s="146">
        <v>62500</v>
      </c>
      <c r="F18" s="146" t="s">
        <v>76</v>
      </c>
      <c r="L18" s="146">
        <v>2032</v>
      </c>
      <c r="P18" s="146">
        <f t="shared" si="0"/>
        <v>262</v>
      </c>
      <c r="Q18" s="146">
        <f t="shared" si="1"/>
        <v>0</v>
      </c>
      <c r="R18" s="146">
        <f t="shared" si="2"/>
        <v>62500</v>
      </c>
      <c r="S18" s="146" t="str">
        <f t="shared" si="3"/>
        <v xml:space="preserve"> Frais de missions</v>
      </c>
    </row>
    <row r="19" spans="1:19" ht="7.5" customHeight="1" x14ac:dyDescent="0.15">
      <c r="A19" s="146">
        <v>263</v>
      </c>
      <c r="B19" s="146" t="s">
        <v>27</v>
      </c>
      <c r="E19" s="146">
        <v>62510</v>
      </c>
      <c r="F19" s="146" t="s">
        <v>58</v>
      </c>
      <c r="L19" s="146">
        <v>2033</v>
      </c>
      <c r="P19" s="146">
        <f t="shared" si="0"/>
        <v>263</v>
      </c>
      <c r="Q19" s="146" t="str">
        <f t="shared" si="1"/>
        <v>Camping</v>
      </c>
      <c r="R19" s="146">
        <f t="shared" si="2"/>
        <v>62510</v>
      </c>
      <c r="S19" s="146" t="str">
        <f t="shared" si="3"/>
        <v xml:space="preserve"> Locations voitures +km</v>
      </c>
    </row>
    <row r="20" spans="1:19" ht="7.5" customHeight="1" x14ac:dyDescent="0.15">
      <c r="A20" s="146">
        <v>264</v>
      </c>
      <c r="B20" s="146" t="s">
        <v>37</v>
      </c>
      <c r="E20" s="146">
        <v>62600</v>
      </c>
      <c r="F20" s="146" t="s">
        <v>77</v>
      </c>
      <c r="L20" s="146">
        <v>2034</v>
      </c>
      <c r="P20" s="146">
        <f t="shared" si="0"/>
        <v>264</v>
      </c>
      <c r="Q20" s="146" t="str">
        <f t="shared" si="1"/>
        <v>Chèques vacances</v>
      </c>
      <c r="R20" s="146">
        <f t="shared" si="2"/>
        <v>62600</v>
      </c>
      <c r="S20" s="146" t="str">
        <f t="shared" si="3"/>
        <v xml:space="preserve"> Frais postaux et téléphone</v>
      </c>
    </row>
    <row r="21" spans="1:19" ht="7.5" customHeight="1" x14ac:dyDescent="0.15">
      <c r="A21" s="146">
        <v>265</v>
      </c>
      <c r="B21" s="146" t="s">
        <v>38</v>
      </c>
      <c r="E21" s="146">
        <v>62610</v>
      </c>
      <c r="F21" s="146" t="s">
        <v>59</v>
      </c>
      <c r="L21" s="146">
        <v>2035</v>
      </c>
      <c r="P21" s="146">
        <f t="shared" si="0"/>
        <v>265</v>
      </c>
      <c r="Q21" s="146" t="str">
        <f t="shared" si="1"/>
        <v>Séjours enfants</v>
      </c>
      <c r="R21" s="146">
        <f t="shared" si="2"/>
        <v>62610</v>
      </c>
      <c r="S21" s="146" t="str">
        <f t="shared" si="3"/>
        <v xml:space="preserve"> Affranchissements</v>
      </c>
    </row>
    <row r="22" spans="1:19" ht="7.5" customHeight="1" x14ac:dyDescent="0.15">
      <c r="A22" s="146">
        <v>266</v>
      </c>
      <c r="E22" s="146">
        <v>62700</v>
      </c>
      <c r="F22" s="146" t="s">
        <v>60</v>
      </c>
      <c r="L22" s="146">
        <v>2036</v>
      </c>
      <c r="P22" s="146">
        <f t="shared" si="0"/>
        <v>266</v>
      </c>
      <c r="Q22" s="146">
        <f t="shared" si="1"/>
        <v>0</v>
      </c>
      <c r="R22" s="146">
        <f t="shared" si="2"/>
        <v>62700</v>
      </c>
      <c r="S22" s="146" t="str">
        <f t="shared" si="3"/>
        <v xml:space="preserve"> Frais bancaire</v>
      </c>
    </row>
    <row r="23" spans="1:19" ht="7.5" customHeight="1" x14ac:dyDescent="0.15">
      <c r="A23" s="146">
        <v>267</v>
      </c>
      <c r="B23" s="146" t="s">
        <v>39</v>
      </c>
      <c r="E23" s="146">
        <v>62800</v>
      </c>
      <c r="F23" s="146" t="s">
        <v>78</v>
      </c>
      <c r="L23" s="146">
        <v>2037</v>
      </c>
      <c r="P23" s="146">
        <f t="shared" si="0"/>
        <v>267</v>
      </c>
      <c r="Q23" s="146" t="str">
        <f t="shared" si="1"/>
        <v>Séjours neige</v>
      </c>
      <c r="R23" s="146">
        <f t="shared" si="2"/>
        <v>62800</v>
      </c>
      <c r="S23" s="146" t="str">
        <f t="shared" si="3"/>
        <v xml:space="preserve"> Cotisations inter CE</v>
      </c>
    </row>
    <row r="24" spans="1:19" ht="7.5" customHeight="1" x14ac:dyDescent="0.15">
      <c r="A24" s="146">
        <v>268</v>
      </c>
      <c r="B24" s="146" t="s">
        <v>40</v>
      </c>
      <c r="E24" s="146">
        <v>63700</v>
      </c>
      <c r="F24" s="146" t="s">
        <v>79</v>
      </c>
      <c r="L24" s="146">
        <v>2038</v>
      </c>
      <c r="P24" s="146">
        <f t="shared" si="0"/>
        <v>268</v>
      </c>
      <c r="Q24" s="146" t="str">
        <f t="shared" si="1"/>
        <v>Séjours étrangers</v>
      </c>
      <c r="R24" s="146">
        <f t="shared" si="2"/>
        <v>63700</v>
      </c>
      <c r="S24" s="146" t="str">
        <f t="shared" si="3"/>
        <v xml:space="preserve"> Impôts et taxes</v>
      </c>
    </row>
    <row r="25" spans="1:19" ht="7.5" customHeight="1" x14ac:dyDescent="0.15">
      <c r="A25" s="146">
        <v>269</v>
      </c>
      <c r="E25" s="146">
        <v>64000</v>
      </c>
      <c r="F25" s="146" t="s">
        <v>80</v>
      </c>
      <c r="L25" s="146">
        <v>2039</v>
      </c>
      <c r="P25" s="146">
        <f t="shared" si="0"/>
        <v>269</v>
      </c>
      <c r="Q25" s="146">
        <f t="shared" si="1"/>
        <v>0</v>
      </c>
      <c r="R25" s="146">
        <f t="shared" si="2"/>
        <v>64000</v>
      </c>
      <c r="S25" s="146" t="str">
        <f t="shared" si="3"/>
        <v xml:space="preserve"> Salaires</v>
      </c>
    </row>
    <row r="26" spans="1:19" ht="7.5" customHeight="1" x14ac:dyDescent="0.15">
      <c r="A26" s="146">
        <v>270</v>
      </c>
      <c r="B26" s="146" t="s">
        <v>28</v>
      </c>
      <c r="E26" s="146">
        <v>65200</v>
      </c>
      <c r="F26" s="146" t="s">
        <v>81</v>
      </c>
      <c r="L26" s="146">
        <v>2040</v>
      </c>
      <c r="P26" s="146">
        <f t="shared" si="0"/>
        <v>270</v>
      </c>
      <c r="Q26" s="146" t="str">
        <f t="shared" si="1"/>
        <v>App de boissons</v>
      </c>
      <c r="R26" s="146">
        <f t="shared" si="2"/>
        <v>65200</v>
      </c>
      <c r="S26" s="146" t="str">
        <f t="shared" si="3"/>
        <v xml:space="preserve"> Participations du CE</v>
      </c>
    </row>
    <row r="27" spans="1:19" ht="7.5" customHeight="1" x14ac:dyDescent="0.15">
      <c r="A27" s="146">
        <v>281</v>
      </c>
      <c r="B27" s="146" t="s">
        <v>41</v>
      </c>
      <c r="E27" s="146">
        <v>65700</v>
      </c>
      <c r="F27" s="146" t="s">
        <v>82</v>
      </c>
      <c r="L27" s="146">
        <v>2041</v>
      </c>
      <c r="P27" s="146">
        <f t="shared" si="0"/>
        <v>281</v>
      </c>
      <c r="Q27" s="146" t="str">
        <f t="shared" si="1"/>
        <v>Prêts sociaux</v>
      </c>
      <c r="R27" s="146">
        <f t="shared" si="2"/>
        <v>65700</v>
      </c>
      <c r="S27" s="146" t="str">
        <f t="shared" si="3"/>
        <v xml:space="preserve"> Subvention clubs</v>
      </c>
    </row>
    <row r="28" spans="1:19" ht="7.5" customHeight="1" x14ac:dyDescent="0.15">
      <c r="E28" s="146">
        <v>65800</v>
      </c>
      <c r="F28" s="146" t="s">
        <v>83</v>
      </c>
      <c r="L28" s="146">
        <v>2042</v>
      </c>
      <c r="P28" s="146">
        <f t="shared" si="0"/>
        <v>0</v>
      </c>
      <c r="Q28" s="146">
        <f t="shared" si="1"/>
        <v>0</v>
      </c>
      <c r="R28" s="146">
        <f t="shared" si="2"/>
        <v>65800</v>
      </c>
      <c r="S28" s="146" t="str">
        <f t="shared" si="3"/>
        <v xml:space="preserve"> Dons et secours</v>
      </c>
    </row>
    <row r="29" spans="1:19" ht="7.5" customHeight="1" x14ac:dyDescent="0.15">
      <c r="E29" s="146">
        <v>66100</v>
      </c>
      <c r="F29" s="146" t="s">
        <v>84</v>
      </c>
      <c r="L29" s="146">
        <v>2043</v>
      </c>
      <c r="P29" s="146">
        <f t="shared" si="0"/>
        <v>0</v>
      </c>
      <c r="Q29" s="146">
        <f t="shared" si="1"/>
        <v>0</v>
      </c>
      <c r="R29" s="146">
        <f t="shared" si="2"/>
        <v>66100</v>
      </c>
      <c r="S29" s="146" t="str">
        <f t="shared" si="3"/>
        <v xml:space="preserve"> Interêts bancaires sur prêts sociaux</v>
      </c>
    </row>
    <row r="30" spans="1:19" ht="7.5" customHeight="1" x14ac:dyDescent="0.15">
      <c r="E30" s="146">
        <v>67000</v>
      </c>
      <c r="F30" s="146" t="s">
        <v>61</v>
      </c>
      <c r="L30" s="146">
        <v>2044</v>
      </c>
      <c r="P30" s="146">
        <f t="shared" si="0"/>
        <v>0</v>
      </c>
      <c r="Q30" s="146">
        <f t="shared" si="1"/>
        <v>0</v>
      </c>
      <c r="R30" s="146">
        <f t="shared" si="2"/>
        <v>67000</v>
      </c>
      <c r="S30" s="146" t="str">
        <f t="shared" si="3"/>
        <v xml:space="preserve"> Charges exceptionnelles</v>
      </c>
    </row>
    <row r="31" spans="1:19" ht="7.5" customHeight="1" x14ac:dyDescent="0.15">
      <c r="E31" s="146">
        <v>68100</v>
      </c>
      <c r="F31" s="146" t="s">
        <v>62</v>
      </c>
      <c r="L31" s="146">
        <v>2045</v>
      </c>
      <c r="P31" s="146">
        <f t="shared" si="0"/>
        <v>0</v>
      </c>
      <c r="Q31" s="146">
        <f t="shared" si="1"/>
        <v>0</v>
      </c>
      <c r="R31" s="146">
        <f t="shared" si="2"/>
        <v>68100</v>
      </c>
      <c r="S31" s="146" t="str">
        <f t="shared" si="3"/>
        <v xml:space="preserve"> Amortissements</v>
      </c>
    </row>
    <row r="32" spans="1:19" ht="7.5" customHeight="1" x14ac:dyDescent="0.15">
      <c r="E32" s="146">
        <v>68200</v>
      </c>
      <c r="F32" s="146" t="s">
        <v>63</v>
      </c>
      <c r="L32" s="146">
        <v>2046</v>
      </c>
      <c r="P32" s="146">
        <f t="shared" si="0"/>
        <v>0</v>
      </c>
      <c r="Q32" s="146">
        <f t="shared" si="1"/>
        <v>0</v>
      </c>
      <c r="R32" s="146">
        <f t="shared" si="2"/>
        <v>68200</v>
      </c>
      <c r="S32" s="146" t="str">
        <f t="shared" si="3"/>
        <v xml:space="preserve"> Provisions</v>
      </c>
    </row>
    <row r="33" spans="5:19" ht="7.5" customHeight="1" x14ac:dyDescent="0.15">
      <c r="E33" s="146">
        <v>74100</v>
      </c>
      <c r="F33" s="146" t="s">
        <v>87</v>
      </c>
      <c r="L33" s="146">
        <v>2047</v>
      </c>
      <c r="P33" s="146">
        <f t="shared" si="0"/>
        <v>0</v>
      </c>
      <c r="Q33" s="146">
        <f t="shared" si="1"/>
        <v>0</v>
      </c>
      <c r="R33" s="146">
        <f t="shared" si="2"/>
        <v>74100</v>
      </c>
      <c r="S33" s="146" t="str">
        <f t="shared" si="3"/>
        <v xml:space="preserve"> Dotation FONCT.</v>
      </c>
    </row>
    <row r="34" spans="5:19" ht="7.5" customHeight="1" x14ac:dyDescent="0.15">
      <c r="E34" s="146">
        <v>74200</v>
      </c>
      <c r="F34" s="148" t="s">
        <v>88</v>
      </c>
      <c r="L34" s="146">
        <v>2048</v>
      </c>
      <c r="P34" s="146">
        <f t="shared" si="0"/>
        <v>0</v>
      </c>
      <c r="Q34" s="146">
        <f t="shared" si="1"/>
        <v>0</v>
      </c>
      <c r="R34" s="146">
        <f t="shared" si="2"/>
        <v>74200</v>
      </c>
      <c r="S34" s="146" t="str">
        <f t="shared" si="3"/>
        <v xml:space="preserve"> Dotation ASC</v>
      </c>
    </row>
    <row r="35" spans="5:19" ht="7.5" customHeight="1" x14ac:dyDescent="0.15">
      <c r="E35" s="146">
        <v>70400</v>
      </c>
      <c r="F35" s="149" t="s">
        <v>89</v>
      </c>
      <c r="L35" s="146">
        <v>2049</v>
      </c>
      <c r="P35" s="146">
        <f t="shared" si="0"/>
        <v>0</v>
      </c>
      <c r="Q35" s="146">
        <f t="shared" si="1"/>
        <v>0</v>
      </c>
      <c r="R35" s="146">
        <f t="shared" si="2"/>
        <v>70400</v>
      </c>
      <c r="S35" s="146" t="str">
        <f t="shared" si="3"/>
        <v xml:space="preserve"> Participation des salaris</v>
      </c>
    </row>
    <row r="36" spans="5:19" ht="7.5" customHeight="1" x14ac:dyDescent="0.15">
      <c r="E36" s="146">
        <v>70700</v>
      </c>
      <c r="F36" s="149" t="s">
        <v>85</v>
      </c>
      <c r="L36" s="146">
        <v>2050</v>
      </c>
      <c r="P36" s="146">
        <f t="shared" si="0"/>
        <v>0</v>
      </c>
      <c r="Q36" s="146">
        <f t="shared" si="1"/>
        <v>0</v>
      </c>
      <c r="R36" s="146">
        <f t="shared" si="2"/>
        <v>70700</v>
      </c>
      <c r="S36" s="146" t="str">
        <f t="shared" si="3"/>
        <v xml:space="preserve"> Redevance appareils de boissons</v>
      </c>
    </row>
    <row r="37" spans="5:19" ht="7.5" customHeight="1" x14ac:dyDescent="0.15">
      <c r="E37" s="146">
        <v>76400</v>
      </c>
      <c r="F37" s="149" t="s">
        <v>90</v>
      </c>
      <c r="L37" s="146">
        <v>2051</v>
      </c>
      <c r="P37" s="146">
        <f t="shared" si="0"/>
        <v>0</v>
      </c>
      <c r="Q37" s="146">
        <f t="shared" si="1"/>
        <v>0</v>
      </c>
      <c r="R37" s="146">
        <f t="shared" si="2"/>
        <v>76400</v>
      </c>
      <c r="S37" s="146" t="str">
        <f t="shared" si="3"/>
        <v xml:space="preserve"> Produits financiers</v>
      </c>
    </row>
    <row r="38" spans="5:19" ht="7.5" customHeight="1" x14ac:dyDescent="0.15">
      <c r="E38" s="146">
        <v>21600</v>
      </c>
      <c r="F38" s="146" t="s">
        <v>86</v>
      </c>
      <c r="L38" s="146">
        <v>2052</v>
      </c>
      <c r="P38" s="146">
        <f t="shared" si="0"/>
        <v>0</v>
      </c>
      <c r="Q38" s="146">
        <f t="shared" si="1"/>
        <v>0</v>
      </c>
      <c r="R38" s="146">
        <f t="shared" si="2"/>
        <v>21600</v>
      </c>
      <c r="S38" s="146" t="str">
        <f t="shared" si="3"/>
        <v xml:space="preserve"> immobilisations</v>
      </c>
    </row>
    <row r="39" spans="5:19" ht="7.5" customHeight="1" x14ac:dyDescent="0.15">
      <c r="L39" s="146">
        <v>2053</v>
      </c>
      <c r="P39" s="146">
        <f t="shared" si="0"/>
        <v>0</v>
      </c>
      <c r="Q39" s="146">
        <f t="shared" si="1"/>
        <v>0</v>
      </c>
      <c r="R39" s="146">
        <f t="shared" si="2"/>
        <v>0</v>
      </c>
      <c r="S39" s="146">
        <f t="shared" si="3"/>
        <v>0</v>
      </c>
    </row>
    <row r="40" spans="5:19" ht="7.5" customHeight="1" x14ac:dyDescent="0.15">
      <c r="L40" s="146">
        <v>2054</v>
      </c>
      <c r="P40" s="146">
        <f t="shared" si="0"/>
        <v>0</v>
      </c>
      <c r="Q40" s="146">
        <f t="shared" si="1"/>
        <v>0</v>
      </c>
      <c r="R40" s="146">
        <f t="shared" si="2"/>
        <v>0</v>
      </c>
      <c r="S40" s="146">
        <f t="shared" si="3"/>
        <v>0</v>
      </c>
    </row>
    <row r="41" spans="5:19" ht="9" customHeight="1" x14ac:dyDescent="0.15">
      <c r="L41" s="146">
        <v>2055</v>
      </c>
      <c r="P41" s="146">
        <f t="shared" si="0"/>
        <v>0</v>
      </c>
      <c r="Q41" s="146">
        <f t="shared" si="1"/>
        <v>0</v>
      </c>
      <c r="R41" s="146">
        <f t="shared" si="2"/>
        <v>0</v>
      </c>
      <c r="S41" s="146">
        <f t="shared" si="3"/>
        <v>0</v>
      </c>
    </row>
    <row r="42" spans="5:19" ht="9" customHeight="1" x14ac:dyDescent="0.15">
      <c r="L42" s="146">
        <v>2056</v>
      </c>
      <c r="P42" s="146">
        <f t="shared" si="0"/>
        <v>0</v>
      </c>
      <c r="Q42" s="146">
        <f t="shared" si="1"/>
        <v>0</v>
      </c>
      <c r="R42" s="146">
        <f t="shared" si="2"/>
        <v>0</v>
      </c>
      <c r="S42" s="146">
        <f t="shared" si="3"/>
        <v>0</v>
      </c>
    </row>
    <row r="43" spans="5:19" ht="9" customHeight="1" x14ac:dyDescent="0.15">
      <c r="L43" s="146">
        <v>2057</v>
      </c>
      <c r="P43" s="146">
        <f>A43</f>
        <v>0</v>
      </c>
      <c r="Q43" s="146">
        <f>B43</f>
        <v>0</v>
      </c>
      <c r="R43" s="146">
        <f t="shared" si="2"/>
        <v>0</v>
      </c>
      <c r="S43" s="146">
        <f t="shared" si="3"/>
        <v>0</v>
      </c>
    </row>
    <row r="44" spans="5:19" ht="9" customHeight="1" x14ac:dyDescent="0.15">
      <c r="L44" s="146">
        <v>2058</v>
      </c>
    </row>
    <row r="45" spans="5:19" ht="9" customHeight="1" x14ac:dyDescent="0.15">
      <c r="L45" s="146">
        <v>2059</v>
      </c>
    </row>
  </sheetData>
  <mergeCells count="5">
    <mergeCell ref="A1:B1"/>
    <mergeCell ref="C1:D1"/>
    <mergeCell ref="E1:F1"/>
    <mergeCell ref="P1:Q1"/>
    <mergeCell ref="R1:S1"/>
  </mergeCells>
  <dataValidations count="1">
    <dataValidation type="list" allowBlank="1" showInputMessage="1" showErrorMessage="1" sqref="M1">
      <formula1>$L$1:$L$45</formula1>
    </dataValidation>
  </dataValidations>
  <pageMargins left="0.78740157499999996" right="0.78740157499999996" top="0.984251969" bottom="0.984251969" header="0.4921259845" footer="0.4921259845"/>
  <pageSetup paperSize="9" orientation="portrait" blackAndWhite="1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8" tint="-0.249977111117893"/>
  </sheetPr>
  <dimension ref="A1:XFC5000"/>
  <sheetViews>
    <sheetView showGridLines="0" tabSelected="1" zoomScale="106" zoomScaleNormal="106" workbookViewId="0">
      <selection activeCell="E21" sqref="E21"/>
    </sheetView>
  </sheetViews>
  <sheetFormatPr baseColWidth="10" defaultColWidth="82.28515625" defaultRowHeight="15" x14ac:dyDescent="0.25"/>
  <cols>
    <col min="1" max="1" width="5.5703125" customWidth="1"/>
    <col min="2" max="2" width="15.42578125" style="2" customWidth="1"/>
    <col min="3" max="3" width="14" style="15" bestFit="1" customWidth="1"/>
    <col min="4" max="4" width="20.85546875" style="5" bestFit="1" customWidth="1"/>
    <col min="5" max="5" width="12.5703125" style="7" bestFit="1" customWidth="1"/>
    <col min="6" max="6" width="23.85546875" bestFit="1" customWidth="1"/>
    <col min="7" max="7" width="15.5703125" style="5" bestFit="1" customWidth="1"/>
    <col min="8" max="8" width="13.28515625" style="3" bestFit="1" customWidth="1"/>
    <col min="9" max="9" width="4.5703125" style="4" bestFit="1" customWidth="1"/>
    <col min="10" max="10" width="13.42578125" style="115" bestFit="1" customWidth="1"/>
    <col min="11" max="11" width="9.5703125" style="115" bestFit="1" customWidth="1"/>
    <col min="12" max="12" width="11.28515625" style="115" customWidth="1"/>
    <col min="13" max="13" width="29.85546875" hidden="1" customWidth="1"/>
    <col min="14" max="14" width="11.28515625" hidden="1" customWidth="1"/>
    <col min="15" max="16369" width="11.28515625" customWidth="1"/>
    <col min="16370" max="16370" width="10.28515625" customWidth="1"/>
    <col min="16371" max="16371" width="4.42578125" customWidth="1"/>
    <col min="16372" max="16372" width="6.85546875" customWidth="1"/>
    <col min="16373" max="16373" width="10.140625" customWidth="1"/>
    <col min="16374" max="16374" width="8.28515625" customWidth="1"/>
    <col min="16375" max="16375" width="12.42578125" customWidth="1"/>
    <col min="16376" max="16376" width="11" customWidth="1"/>
    <col min="16377" max="16380" width="20.85546875" customWidth="1"/>
    <col min="16381" max="16381" width="9" customWidth="1"/>
    <col min="16382" max="16382" width="18.28515625" customWidth="1"/>
    <col min="16383" max="16383" width="10.5703125" customWidth="1"/>
    <col min="16384" max="16384" width="82.28515625" style="21"/>
  </cols>
  <sheetData>
    <row r="1" spans="1:42" s="191" customFormat="1" ht="20.25" customHeight="1" thickBot="1" x14ac:dyDescent="0.35">
      <c r="A1" s="150" t="str">
        <f>C1</f>
        <v>Dernière modif :</v>
      </c>
      <c r="B1" s="161">
        <f>LOOKUP(9^9,C9:C53324)</f>
        <v>42404</v>
      </c>
      <c r="C1" s="187" t="s">
        <v>20</v>
      </c>
      <c r="D1" s="188" t="s">
        <v>126</v>
      </c>
      <c r="E1" s="153"/>
      <c r="F1" s="154" t="s">
        <v>0</v>
      </c>
      <c r="G1" s="155">
        <f ca="1">TODAY()</f>
        <v>42368</v>
      </c>
      <c r="H1" s="173"/>
      <c r="I1" s="174"/>
      <c r="J1" s="189"/>
      <c r="K1" s="189"/>
      <c r="L1" s="190"/>
      <c r="AB1" s="192"/>
      <c r="AD1" s="192"/>
      <c r="AI1" s="206"/>
      <c r="AJ1" s="206"/>
    </row>
    <row r="2" spans="1:42" s="191" customFormat="1" ht="15" customHeight="1" x14ac:dyDescent="0.25">
      <c r="A2" s="161"/>
      <c r="B2" s="161"/>
      <c r="C2" s="203" t="s">
        <v>108</v>
      </c>
      <c r="D2" s="203"/>
      <c r="E2" s="162"/>
      <c r="F2" s="163" t="s">
        <v>1</v>
      </c>
      <c r="G2" s="164">
        <f>SUMIF(I9:I58494,"þ",K9:K58494)-SUMIF(I9:I58494,"þ",J9:J58494)</f>
        <v>12</v>
      </c>
      <c r="H2" s="173"/>
      <c r="I2" s="174"/>
      <c r="J2" s="189"/>
      <c r="K2" s="189"/>
      <c r="L2" s="189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68"/>
      <c r="AB2" s="168"/>
      <c r="AC2" s="168"/>
      <c r="AD2" s="168"/>
      <c r="AG2" s="168"/>
      <c r="AH2" s="168"/>
      <c r="AI2" s="206"/>
      <c r="AJ2" s="206"/>
    </row>
    <row r="3" spans="1:42" s="191" customFormat="1" ht="15" customHeight="1" x14ac:dyDescent="0.25">
      <c r="A3" s="161"/>
      <c r="B3" s="161"/>
      <c r="C3" s="203"/>
      <c r="D3" s="203"/>
      <c r="E3" s="162"/>
      <c r="F3" s="165" t="s">
        <v>2</v>
      </c>
      <c r="G3" s="166">
        <f>LOOKUP(9^9,L9:L58517)</f>
        <v>-3254</v>
      </c>
      <c r="H3" s="173"/>
      <c r="I3" s="174"/>
      <c r="J3" s="189"/>
      <c r="K3" s="189"/>
      <c r="L3" s="189"/>
      <c r="AA3" s="168"/>
      <c r="AB3" s="168"/>
      <c r="AC3" s="168"/>
      <c r="AD3" s="168"/>
      <c r="AG3" s="168"/>
      <c r="AH3" s="168"/>
      <c r="AI3" s="206"/>
      <c r="AJ3" s="206"/>
    </row>
    <row r="4" spans="1:42" s="191" customFormat="1" ht="15" customHeight="1" x14ac:dyDescent="0.25">
      <c r="A4" s="161"/>
      <c r="B4" s="161"/>
      <c r="C4" s="161"/>
      <c r="D4" s="168"/>
      <c r="E4" s="162"/>
      <c r="F4" s="169" t="s">
        <v>3</v>
      </c>
      <c r="G4" s="170">
        <f>-SUMIF(I9:I58324,"o",J9:J58324)+SUMIF(I9:I58324,"o",K9:K58324)</f>
        <v>-3266</v>
      </c>
      <c r="H4" s="173"/>
      <c r="I4" s="174"/>
      <c r="J4" s="158"/>
      <c r="K4" s="158"/>
      <c r="L4" s="158"/>
      <c r="O4" s="194"/>
      <c r="P4" s="194"/>
      <c r="Q4" s="194"/>
      <c r="R4" s="194"/>
      <c r="S4" s="194"/>
      <c r="T4" s="194"/>
      <c r="U4" s="194"/>
      <c r="V4" s="194"/>
      <c r="W4" s="194"/>
      <c r="X4" s="194"/>
      <c r="Y4" s="194"/>
      <c r="AA4" s="168"/>
      <c r="AB4" s="168"/>
      <c r="AC4" s="168"/>
      <c r="AD4" s="168"/>
      <c r="AG4" s="168"/>
      <c r="AH4" s="168"/>
      <c r="AI4" s="206"/>
      <c r="AJ4" s="206"/>
    </row>
    <row r="5" spans="1:42" s="191" customFormat="1" ht="15" customHeight="1" x14ac:dyDescent="0.25">
      <c r="A5" s="161"/>
      <c r="B5" s="161"/>
      <c r="C5" s="161"/>
      <c r="D5" s="168"/>
      <c r="E5" s="162"/>
      <c r="F5" s="165" t="s">
        <v>4</v>
      </c>
      <c r="G5" s="172">
        <f>SUM(K9:K58324)</f>
        <v>57</v>
      </c>
      <c r="H5" s="173"/>
      <c r="I5" s="174"/>
      <c r="J5" s="158"/>
      <c r="K5" s="158"/>
      <c r="L5" s="158"/>
      <c r="AA5" s="168"/>
      <c r="AB5" s="168"/>
      <c r="AC5" s="168"/>
      <c r="AD5" s="168"/>
      <c r="AG5" s="168"/>
      <c r="AH5" s="168"/>
      <c r="AI5" s="206"/>
      <c r="AJ5" s="206"/>
    </row>
    <row r="6" spans="1:42" s="191" customFormat="1" ht="15" customHeight="1" x14ac:dyDescent="0.25">
      <c r="A6" s="161"/>
      <c r="B6" s="161"/>
      <c r="C6" s="161"/>
      <c r="D6" s="168"/>
      <c r="E6" s="162"/>
      <c r="F6" s="167" t="s">
        <v>5</v>
      </c>
      <c r="G6" s="166">
        <f>SUM(J9:J58324)</f>
        <v>3829.2</v>
      </c>
      <c r="H6" s="173"/>
      <c r="I6" s="174"/>
      <c r="J6" s="158"/>
      <c r="K6" s="158"/>
      <c r="L6" s="158"/>
      <c r="AA6" s="168"/>
      <c r="AB6" s="168"/>
      <c r="AC6" s="168"/>
      <c r="AD6" s="168"/>
      <c r="AG6" s="168"/>
      <c r="AH6" s="168"/>
      <c r="AI6" s="206"/>
      <c r="AJ6" s="206"/>
    </row>
    <row r="7" spans="1:42" s="191" customFormat="1" ht="15.75" x14ac:dyDescent="0.25">
      <c r="A7" s="161"/>
      <c r="B7" s="161"/>
      <c r="C7" s="161"/>
      <c r="D7" s="168"/>
      <c r="E7" s="162"/>
      <c r="F7" s="171" t="s">
        <v>6</v>
      </c>
      <c r="G7" s="176">
        <f>G5-G6</f>
        <v>-3772.2</v>
      </c>
      <c r="H7" s="173"/>
      <c r="I7" s="174"/>
      <c r="J7" s="158"/>
      <c r="K7" s="158"/>
      <c r="L7" s="158"/>
      <c r="AA7" s="168"/>
      <c r="AB7" s="168"/>
      <c r="AC7" s="168"/>
      <c r="AD7" s="168"/>
      <c r="AG7" s="168"/>
      <c r="AH7" s="168"/>
      <c r="AI7" s="206"/>
      <c r="AJ7" s="206"/>
    </row>
    <row r="8" spans="1:42" s="193" customFormat="1" x14ac:dyDescent="0.25">
      <c r="A8" s="177" t="s">
        <v>104</v>
      </c>
      <c r="B8" s="195" t="s">
        <v>7</v>
      </c>
      <c r="C8" s="179" t="s">
        <v>8</v>
      </c>
      <c r="D8" s="180" t="s">
        <v>9</v>
      </c>
      <c r="E8" s="181" t="s">
        <v>10</v>
      </c>
      <c r="F8" s="177" t="s">
        <v>11</v>
      </c>
      <c r="G8" s="180" t="s">
        <v>128</v>
      </c>
      <c r="H8" s="182" t="s">
        <v>12</v>
      </c>
      <c r="I8" s="183" t="s">
        <v>129</v>
      </c>
      <c r="J8" s="184" t="s">
        <v>130</v>
      </c>
      <c r="K8" s="184" t="s">
        <v>107</v>
      </c>
      <c r="L8" s="184" t="s">
        <v>13</v>
      </c>
      <c r="M8" s="193" t="s">
        <v>109</v>
      </c>
      <c r="N8" s="193" t="s">
        <v>110</v>
      </c>
    </row>
    <row r="9" spans="1:42" x14ac:dyDescent="0.25">
      <c r="A9" s="41">
        <f t="shared" ref="A9:A16" si="0">MAX(A8:A8)+1</f>
        <v>1</v>
      </c>
      <c r="B9" s="37"/>
      <c r="C9" s="38">
        <v>42005</v>
      </c>
      <c r="D9" s="39"/>
      <c r="E9" s="40"/>
      <c r="F9" s="41" t="s">
        <v>15</v>
      </c>
      <c r="G9" s="39"/>
      <c r="H9" s="42"/>
      <c r="I9" s="43"/>
      <c r="J9" s="109"/>
      <c r="K9" s="109"/>
      <c r="L9" s="110">
        <f>K9</f>
        <v>0</v>
      </c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</row>
    <row r="10" spans="1:42" s="10" customFormat="1" x14ac:dyDescent="0.25">
      <c r="A10" s="41">
        <f t="shared" si="0"/>
        <v>2</v>
      </c>
      <c r="B10" s="37"/>
      <c r="C10" s="38">
        <v>42005</v>
      </c>
      <c r="D10" s="39" t="s">
        <v>14</v>
      </c>
      <c r="E10" s="40"/>
      <c r="F10" s="41" t="s">
        <v>15</v>
      </c>
      <c r="G10" s="39" t="s">
        <v>133</v>
      </c>
      <c r="H10" s="42">
        <v>60200</v>
      </c>
      <c r="I10" s="43" t="s">
        <v>17</v>
      </c>
      <c r="J10" s="109">
        <v>786</v>
      </c>
      <c r="K10" s="109"/>
      <c r="L10" s="109">
        <f>L9-J10+K10</f>
        <v>-786</v>
      </c>
      <c r="M10" s="10" t="str">
        <f t="shared" ref="M10:M16" si="1">G10&amp;" "&amp;(VLOOKUP(G10,Code_Analytique_FONCT.,2))</f>
        <v xml:space="preserve">nn </v>
      </c>
      <c r="N10" s="10" t="str">
        <f t="shared" ref="N10:N16" si="2">H10&amp;" "&amp;(VLOOKUP(H10,N°_Comptes,2))</f>
        <v>60200  Achats bons cadeaux</v>
      </c>
    </row>
    <row r="11" spans="1:42" s="10" customFormat="1" x14ac:dyDescent="0.25">
      <c r="A11" s="26">
        <f t="shared" si="0"/>
        <v>3</v>
      </c>
      <c r="B11" s="34"/>
      <c r="C11" s="23">
        <v>42005</v>
      </c>
      <c r="D11" s="24" t="s">
        <v>14</v>
      </c>
      <c r="E11" s="25"/>
      <c r="F11" s="26" t="s">
        <v>15</v>
      </c>
      <c r="G11" s="24">
        <v>110</v>
      </c>
      <c r="H11" s="27">
        <v>60200</v>
      </c>
      <c r="I11" s="28" t="s">
        <v>17</v>
      </c>
      <c r="J11" s="111">
        <v>46</v>
      </c>
      <c r="K11" s="111"/>
      <c r="L11" s="111">
        <f>L10-J11+K11</f>
        <v>-832</v>
      </c>
      <c r="M11" s="10" t="str">
        <f t="shared" si="1"/>
        <v>110 Charges diverses de gestion</v>
      </c>
      <c r="N11" s="10" t="str">
        <f t="shared" si="2"/>
        <v>60200  Achats bons cadeaux</v>
      </c>
    </row>
    <row r="12" spans="1:42" s="10" customFormat="1" x14ac:dyDescent="0.25">
      <c r="A12" s="26">
        <f t="shared" si="0"/>
        <v>4</v>
      </c>
      <c r="B12" s="34"/>
      <c r="C12" s="23">
        <v>42005</v>
      </c>
      <c r="D12" s="24" t="s">
        <v>14</v>
      </c>
      <c r="E12" s="25"/>
      <c r="F12" s="26" t="s">
        <v>15</v>
      </c>
      <c r="G12" s="24">
        <v>110</v>
      </c>
      <c r="H12" s="27">
        <v>60100</v>
      </c>
      <c r="I12" s="28" t="s">
        <v>17</v>
      </c>
      <c r="J12" s="111">
        <v>325</v>
      </c>
      <c r="K12" s="111"/>
      <c r="L12" s="111">
        <f>L11-J12+K12</f>
        <v>-1157</v>
      </c>
      <c r="M12" s="10" t="str">
        <f t="shared" si="1"/>
        <v>110 Charges diverses de gestion</v>
      </c>
      <c r="N12" s="10" t="str">
        <f t="shared" si="2"/>
        <v>60100  Achats</v>
      </c>
    </row>
    <row r="13" spans="1:42" s="10" customFormat="1" x14ac:dyDescent="0.25">
      <c r="A13" s="26">
        <f t="shared" si="0"/>
        <v>5</v>
      </c>
      <c r="B13" s="35"/>
      <c r="C13" s="36">
        <v>42005</v>
      </c>
      <c r="D13" s="29" t="s">
        <v>14</v>
      </c>
      <c r="E13" s="30"/>
      <c r="F13" s="31" t="s">
        <v>15</v>
      </c>
      <c r="G13" s="29">
        <v>120</v>
      </c>
      <c r="H13" s="32">
        <v>60200</v>
      </c>
      <c r="I13" s="33" t="s">
        <v>17</v>
      </c>
      <c r="J13" s="112">
        <v>786</v>
      </c>
      <c r="K13" s="112"/>
      <c r="L13" s="111">
        <f>L12-J13+K13</f>
        <v>-1943</v>
      </c>
      <c r="M13" s="10" t="str">
        <f t="shared" si="1"/>
        <v>120 CHSCT</v>
      </c>
      <c r="N13" s="10" t="str">
        <f t="shared" si="2"/>
        <v>60200  Achats bons cadeaux</v>
      </c>
    </row>
    <row r="14" spans="1:42" s="10" customFormat="1" x14ac:dyDescent="0.25">
      <c r="A14" s="45">
        <f t="shared" si="0"/>
        <v>6</v>
      </c>
      <c r="B14" s="46"/>
      <c r="C14" s="47">
        <v>42005</v>
      </c>
      <c r="D14" s="48" t="s">
        <v>14</v>
      </c>
      <c r="E14" s="49"/>
      <c r="F14" s="45" t="s">
        <v>15</v>
      </c>
      <c r="G14" s="48">
        <v>120</v>
      </c>
      <c r="H14" s="50">
        <v>60100</v>
      </c>
      <c r="I14" s="51" t="s">
        <v>17</v>
      </c>
      <c r="J14" s="113">
        <v>1245</v>
      </c>
      <c r="K14" s="113"/>
      <c r="L14" s="113">
        <f>L13+K14-J14</f>
        <v>-3188</v>
      </c>
      <c r="M14" s="10" t="str">
        <f t="shared" si="1"/>
        <v>120 CHSCT</v>
      </c>
      <c r="N14" s="10" t="str">
        <f t="shared" si="2"/>
        <v>60100  Achats</v>
      </c>
    </row>
    <row r="15" spans="1:42" s="10" customFormat="1" x14ac:dyDescent="0.25">
      <c r="A15" s="45">
        <f t="shared" si="0"/>
        <v>7</v>
      </c>
      <c r="B15" s="46"/>
      <c r="C15" s="47">
        <v>42005</v>
      </c>
      <c r="D15" s="48" t="s">
        <v>14</v>
      </c>
      <c r="E15" s="49"/>
      <c r="F15" s="45" t="s">
        <v>15</v>
      </c>
      <c r="G15" s="48">
        <v>100</v>
      </c>
      <c r="H15" s="50">
        <v>60100</v>
      </c>
      <c r="I15" s="51" t="s">
        <v>17</v>
      </c>
      <c r="J15" s="113">
        <v>123</v>
      </c>
      <c r="K15" s="113"/>
      <c r="L15" s="113">
        <f>L14+K15-J15</f>
        <v>-3311</v>
      </c>
      <c r="M15" s="10" t="str">
        <f t="shared" si="1"/>
        <v>100 Dotation Fonct.</v>
      </c>
      <c r="N15" s="10" t="str">
        <f t="shared" si="2"/>
        <v>60100  Achats</v>
      </c>
    </row>
    <row r="16" spans="1:42" s="10" customFormat="1" x14ac:dyDescent="0.25">
      <c r="A16" s="41">
        <f t="shared" si="0"/>
        <v>8</v>
      </c>
      <c r="B16" s="37"/>
      <c r="C16" s="38">
        <v>42005</v>
      </c>
      <c r="D16" s="39" t="s">
        <v>92</v>
      </c>
      <c r="E16" s="40"/>
      <c r="F16" s="41" t="s">
        <v>15</v>
      </c>
      <c r="G16" s="39">
        <v>150</v>
      </c>
      <c r="H16" s="42">
        <v>60130</v>
      </c>
      <c r="I16" s="43" t="s">
        <v>16</v>
      </c>
      <c r="J16" s="109"/>
      <c r="K16" s="109">
        <v>12</v>
      </c>
      <c r="L16" s="109">
        <f>L15+K16-J16</f>
        <v>-3299</v>
      </c>
      <c r="M16" s="10" t="str">
        <f t="shared" si="1"/>
        <v>150 Commission logement</v>
      </c>
      <c r="N16" s="10" t="str">
        <f t="shared" si="2"/>
        <v>60130  Achats restauration, collations</v>
      </c>
    </row>
    <row r="17" spans="1:14" s="10" customFormat="1" x14ac:dyDescent="0.25">
      <c r="A17" s="196">
        <v>9</v>
      </c>
      <c r="B17" s="91"/>
      <c r="C17" s="197">
        <v>42404</v>
      </c>
      <c r="D17" s="198" t="s">
        <v>135</v>
      </c>
      <c r="E17" s="199"/>
      <c r="F17" s="196" t="s">
        <v>134</v>
      </c>
      <c r="G17" s="198">
        <v>110</v>
      </c>
      <c r="H17" s="200">
        <v>60120</v>
      </c>
      <c r="I17" s="201" t="s">
        <v>17</v>
      </c>
      <c r="J17" s="202"/>
      <c r="K17" s="202">
        <v>45</v>
      </c>
      <c r="L17" s="109">
        <f>L16+K17-J17</f>
        <v>-3254</v>
      </c>
      <c r="M17" s="10" t="str">
        <f t="shared" ref="M17:M80" si="3">G17&amp;" "&amp;(VLOOKUP(G17,Code_Analytique_FONCT.,2))</f>
        <v>110 Charges diverses de gestion</v>
      </c>
      <c r="N17" s="10" t="str">
        <f t="shared" ref="N17:N80" si="4">H17&amp;" "&amp;(VLOOKUP(H17,N°_Comptes,2))</f>
        <v>60120  Achats collations</v>
      </c>
    </row>
    <row r="18" spans="1:14" s="10" customFormat="1" x14ac:dyDescent="0.25">
      <c r="B18" s="22"/>
      <c r="C18" s="14"/>
      <c r="D18" s="8"/>
      <c r="E18" s="9"/>
      <c r="G18" s="8"/>
      <c r="H18" s="11"/>
      <c r="I18" s="12"/>
      <c r="J18" s="114"/>
      <c r="K18" s="114"/>
      <c r="L18" s="114"/>
      <c r="M18" s="10" t="e">
        <f t="shared" si="3"/>
        <v>#N/A</v>
      </c>
      <c r="N18" s="10" t="e">
        <f t="shared" si="4"/>
        <v>#N/A</v>
      </c>
    </row>
    <row r="19" spans="1:14" s="10" customFormat="1" x14ac:dyDescent="0.25">
      <c r="B19" s="22"/>
      <c r="C19" s="14"/>
      <c r="D19" s="8"/>
      <c r="E19" s="9"/>
      <c r="G19" s="8"/>
      <c r="H19" s="11"/>
      <c r="I19" s="12"/>
      <c r="J19" s="114"/>
      <c r="K19" s="114"/>
      <c r="L19" s="114"/>
      <c r="M19" s="10" t="e">
        <f t="shared" si="3"/>
        <v>#N/A</v>
      </c>
      <c r="N19" s="10" t="e">
        <f t="shared" si="4"/>
        <v>#N/A</v>
      </c>
    </row>
    <row r="20" spans="1:14" s="10" customFormat="1" x14ac:dyDescent="0.25">
      <c r="B20" s="22"/>
      <c r="C20" s="14"/>
      <c r="D20" s="8"/>
      <c r="E20" s="9"/>
      <c r="G20" s="8"/>
      <c r="H20" s="11"/>
      <c r="I20" s="12"/>
      <c r="J20" s="114"/>
      <c r="K20" s="114"/>
      <c r="L20" s="114"/>
      <c r="M20" s="10" t="e">
        <f t="shared" si="3"/>
        <v>#N/A</v>
      </c>
      <c r="N20" s="10" t="e">
        <f t="shared" si="4"/>
        <v>#N/A</v>
      </c>
    </row>
    <row r="21" spans="1:14" x14ac:dyDescent="0.25">
      <c r="A21" s="10"/>
      <c r="B21" s="22"/>
      <c r="C21" s="14"/>
      <c r="D21" s="8"/>
      <c r="E21" s="9"/>
      <c r="F21" s="10"/>
      <c r="G21" s="8"/>
      <c r="H21" s="11"/>
      <c r="I21" s="12"/>
      <c r="J21" s="114"/>
      <c r="K21" s="114"/>
      <c r="M21" s="10" t="e">
        <f t="shared" si="3"/>
        <v>#N/A</v>
      </c>
      <c r="N21" s="10" t="e">
        <f t="shared" si="4"/>
        <v>#N/A</v>
      </c>
    </row>
    <row r="22" spans="1:14" x14ac:dyDescent="0.25">
      <c r="M22" s="10" t="e">
        <f t="shared" si="3"/>
        <v>#N/A</v>
      </c>
      <c r="N22" s="10" t="e">
        <f t="shared" si="4"/>
        <v>#N/A</v>
      </c>
    </row>
    <row r="23" spans="1:14" x14ac:dyDescent="0.25">
      <c r="M23" s="10" t="e">
        <f t="shared" si="3"/>
        <v>#N/A</v>
      </c>
      <c r="N23" s="10" t="e">
        <f t="shared" si="4"/>
        <v>#N/A</v>
      </c>
    </row>
    <row r="24" spans="1:14" x14ac:dyDescent="0.25">
      <c r="M24" s="10" t="e">
        <f t="shared" si="3"/>
        <v>#N/A</v>
      </c>
      <c r="N24" s="10" t="e">
        <f t="shared" si="4"/>
        <v>#N/A</v>
      </c>
    </row>
    <row r="25" spans="1:14" x14ac:dyDescent="0.25">
      <c r="M25" s="10" t="e">
        <f t="shared" si="3"/>
        <v>#N/A</v>
      </c>
      <c r="N25" s="10" t="e">
        <f t="shared" si="4"/>
        <v>#N/A</v>
      </c>
    </row>
    <row r="26" spans="1:14" x14ac:dyDescent="0.25">
      <c r="M26" s="10" t="e">
        <f t="shared" si="3"/>
        <v>#N/A</v>
      </c>
      <c r="N26" s="10" t="e">
        <f t="shared" si="4"/>
        <v>#N/A</v>
      </c>
    </row>
    <row r="27" spans="1:14" x14ac:dyDescent="0.25">
      <c r="M27" s="10" t="e">
        <f t="shared" si="3"/>
        <v>#N/A</v>
      </c>
      <c r="N27" s="10" t="e">
        <f t="shared" si="4"/>
        <v>#N/A</v>
      </c>
    </row>
    <row r="28" spans="1:14" x14ac:dyDescent="0.25">
      <c r="M28" s="10" t="e">
        <f t="shared" si="3"/>
        <v>#N/A</v>
      </c>
      <c r="N28" s="10" t="e">
        <f t="shared" si="4"/>
        <v>#N/A</v>
      </c>
    </row>
    <row r="29" spans="1:14" x14ac:dyDescent="0.25">
      <c r="M29" s="10" t="e">
        <f t="shared" si="3"/>
        <v>#N/A</v>
      </c>
      <c r="N29" s="10" t="e">
        <f t="shared" si="4"/>
        <v>#N/A</v>
      </c>
    </row>
    <row r="30" spans="1:14" x14ac:dyDescent="0.25">
      <c r="M30" s="10" t="e">
        <f t="shared" si="3"/>
        <v>#N/A</v>
      </c>
      <c r="N30" s="10" t="e">
        <f t="shared" si="4"/>
        <v>#N/A</v>
      </c>
    </row>
    <row r="31" spans="1:14" x14ac:dyDescent="0.25">
      <c r="M31" s="10" t="e">
        <f t="shared" si="3"/>
        <v>#N/A</v>
      </c>
      <c r="N31" s="10" t="e">
        <f t="shared" si="4"/>
        <v>#N/A</v>
      </c>
    </row>
    <row r="32" spans="1:14" x14ac:dyDescent="0.25">
      <c r="M32" s="10" t="e">
        <f t="shared" si="3"/>
        <v>#N/A</v>
      </c>
      <c r="N32" s="10" t="e">
        <f t="shared" si="4"/>
        <v>#N/A</v>
      </c>
    </row>
    <row r="33" spans="13:14" x14ac:dyDescent="0.25">
      <c r="M33" s="10" t="e">
        <f t="shared" si="3"/>
        <v>#N/A</v>
      </c>
      <c r="N33" s="10" t="e">
        <f t="shared" si="4"/>
        <v>#N/A</v>
      </c>
    </row>
    <row r="34" spans="13:14" x14ac:dyDescent="0.25">
      <c r="M34" s="10" t="e">
        <f t="shared" si="3"/>
        <v>#N/A</v>
      </c>
      <c r="N34" s="10" t="e">
        <f t="shared" si="4"/>
        <v>#N/A</v>
      </c>
    </row>
    <row r="35" spans="13:14" x14ac:dyDescent="0.25">
      <c r="M35" s="10" t="e">
        <f t="shared" si="3"/>
        <v>#N/A</v>
      </c>
      <c r="N35" s="10" t="e">
        <f t="shared" si="4"/>
        <v>#N/A</v>
      </c>
    </row>
    <row r="36" spans="13:14" x14ac:dyDescent="0.25">
      <c r="M36" s="10" t="e">
        <f t="shared" si="3"/>
        <v>#N/A</v>
      </c>
      <c r="N36" s="10" t="e">
        <f t="shared" si="4"/>
        <v>#N/A</v>
      </c>
    </row>
    <row r="37" spans="13:14" x14ac:dyDescent="0.25">
      <c r="M37" s="10" t="e">
        <f t="shared" si="3"/>
        <v>#N/A</v>
      </c>
      <c r="N37" s="10" t="e">
        <f t="shared" si="4"/>
        <v>#N/A</v>
      </c>
    </row>
    <row r="38" spans="13:14" x14ac:dyDescent="0.25">
      <c r="M38" s="10" t="e">
        <f t="shared" si="3"/>
        <v>#N/A</v>
      </c>
      <c r="N38" s="10" t="e">
        <f t="shared" si="4"/>
        <v>#N/A</v>
      </c>
    </row>
    <row r="39" spans="13:14" x14ac:dyDescent="0.25">
      <c r="M39" s="10" t="e">
        <f t="shared" si="3"/>
        <v>#N/A</v>
      </c>
      <c r="N39" s="10" t="e">
        <f t="shared" si="4"/>
        <v>#N/A</v>
      </c>
    </row>
    <row r="40" spans="13:14" x14ac:dyDescent="0.25">
      <c r="M40" s="10" t="e">
        <f t="shared" si="3"/>
        <v>#N/A</v>
      </c>
      <c r="N40" s="10" t="e">
        <f t="shared" si="4"/>
        <v>#N/A</v>
      </c>
    </row>
    <row r="41" spans="13:14" x14ac:dyDescent="0.25">
      <c r="M41" s="10" t="e">
        <f t="shared" si="3"/>
        <v>#N/A</v>
      </c>
      <c r="N41" s="10" t="e">
        <f t="shared" si="4"/>
        <v>#N/A</v>
      </c>
    </row>
    <row r="42" spans="13:14" x14ac:dyDescent="0.25">
      <c r="M42" s="10" t="e">
        <f t="shared" si="3"/>
        <v>#N/A</v>
      </c>
      <c r="N42" s="10" t="e">
        <f t="shared" si="4"/>
        <v>#N/A</v>
      </c>
    </row>
    <row r="43" spans="13:14" x14ac:dyDescent="0.25">
      <c r="M43" s="10" t="e">
        <f t="shared" si="3"/>
        <v>#N/A</v>
      </c>
      <c r="N43" s="10" t="e">
        <f t="shared" si="4"/>
        <v>#N/A</v>
      </c>
    </row>
    <row r="44" spans="13:14" x14ac:dyDescent="0.25">
      <c r="M44" s="10" t="e">
        <f t="shared" si="3"/>
        <v>#N/A</v>
      </c>
      <c r="N44" s="10" t="e">
        <f t="shared" si="4"/>
        <v>#N/A</v>
      </c>
    </row>
    <row r="45" spans="13:14" x14ac:dyDescent="0.25">
      <c r="M45" s="10" t="e">
        <f t="shared" si="3"/>
        <v>#N/A</v>
      </c>
      <c r="N45" s="10" t="e">
        <f t="shared" si="4"/>
        <v>#N/A</v>
      </c>
    </row>
    <row r="46" spans="13:14" x14ac:dyDescent="0.25">
      <c r="M46" s="10" t="e">
        <f t="shared" si="3"/>
        <v>#N/A</v>
      </c>
      <c r="N46" s="10" t="e">
        <f t="shared" si="4"/>
        <v>#N/A</v>
      </c>
    </row>
    <row r="47" spans="13:14" x14ac:dyDescent="0.25">
      <c r="M47" s="10" t="e">
        <f t="shared" si="3"/>
        <v>#N/A</v>
      </c>
      <c r="N47" s="10" t="e">
        <f t="shared" si="4"/>
        <v>#N/A</v>
      </c>
    </row>
    <row r="48" spans="13:14" x14ac:dyDescent="0.25">
      <c r="M48" s="10" t="e">
        <f t="shared" si="3"/>
        <v>#N/A</v>
      </c>
      <c r="N48" s="10" t="e">
        <f t="shared" si="4"/>
        <v>#N/A</v>
      </c>
    </row>
    <row r="49" spans="13:14" x14ac:dyDescent="0.25">
      <c r="M49" s="10" t="e">
        <f t="shared" si="3"/>
        <v>#N/A</v>
      </c>
      <c r="N49" s="10" t="e">
        <f t="shared" si="4"/>
        <v>#N/A</v>
      </c>
    </row>
    <row r="50" spans="13:14" x14ac:dyDescent="0.25">
      <c r="M50" s="10" t="e">
        <f t="shared" si="3"/>
        <v>#N/A</v>
      </c>
      <c r="N50" s="10" t="e">
        <f t="shared" si="4"/>
        <v>#N/A</v>
      </c>
    </row>
    <row r="51" spans="13:14" x14ac:dyDescent="0.25">
      <c r="M51" s="10" t="e">
        <f t="shared" si="3"/>
        <v>#N/A</v>
      </c>
      <c r="N51" s="10" t="e">
        <f t="shared" si="4"/>
        <v>#N/A</v>
      </c>
    </row>
    <row r="52" spans="13:14" x14ac:dyDescent="0.25">
      <c r="M52" s="10" t="e">
        <f t="shared" si="3"/>
        <v>#N/A</v>
      </c>
      <c r="N52" s="10" t="e">
        <f t="shared" si="4"/>
        <v>#N/A</v>
      </c>
    </row>
    <row r="53" spans="13:14" x14ac:dyDescent="0.25">
      <c r="M53" s="10" t="e">
        <f t="shared" si="3"/>
        <v>#N/A</v>
      </c>
      <c r="N53" s="10" t="e">
        <f t="shared" si="4"/>
        <v>#N/A</v>
      </c>
    </row>
    <row r="54" spans="13:14" x14ac:dyDescent="0.25">
      <c r="M54" s="10" t="e">
        <f t="shared" si="3"/>
        <v>#N/A</v>
      </c>
      <c r="N54" s="10" t="e">
        <f t="shared" si="4"/>
        <v>#N/A</v>
      </c>
    </row>
    <row r="55" spans="13:14" x14ac:dyDescent="0.25">
      <c r="M55" s="10" t="e">
        <f t="shared" si="3"/>
        <v>#N/A</v>
      </c>
      <c r="N55" s="10" t="e">
        <f t="shared" si="4"/>
        <v>#N/A</v>
      </c>
    </row>
    <row r="56" spans="13:14" x14ac:dyDescent="0.25">
      <c r="M56" s="10" t="e">
        <f t="shared" si="3"/>
        <v>#N/A</v>
      </c>
      <c r="N56" s="10" t="e">
        <f t="shared" si="4"/>
        <v>#N/A</v>
      </c>
    </row>
    <row r="57" spans="13:14" x14ac:dyDescent="0.25">
      <c r="M57" s="10" t="e">
        <f t="shared" si="3"/>
        <v>#N/A</v>
      </c>
      <c r="N57" s="10" t="e">
        <f t="shared" si="4"/>
        <v>#N/A</v>
      </c>
    </row>
    <row r="58" spans="13:14" x14ac:dyDescent="0.25">
      <c r="M58" s="10" t="e">
        <f t="shared" si="3"/>
        <v>#N/A</v>
      </c>
      <c r="N58" s="10" t="e">
        <f t="shared" si="4"/>
        <v>#N/A</v>
      </c>
    </row>
    <row r="59" spans="13:14" x14ac:dyDescent="0.25">
      <c r="M59" s="10" t="e">
        <f t="shared" si="3"/>
        <v>#N/A</v>
      </c>
      <c r="N59" s="10" t="e">
        <f t="shared" si="4"/>
        <v>#N/A</v>
      </c>
    </row>
    <row r="60" spans="13:14" x14ac:dyDescent="0.25">
      <c r="M60" s="10" t="e">
        <f t="shared" si="3"/>
        <v>#N/A</v>
      </c>
      <c r="N60" s="10" t="e">
        <f t="shared" si="4"/>
        <v>#N/A</v>
      </c>
    </row>
    <row r="61" spans="13:14" x14ac:dyDescent="0.25">
      <c r="M61" s="10" t="e">
        <f t="shared" si="3"/>
        <v>#N/A</v>
      </c>
      <c r="N61" s="10" t="e">
        <f t="shared" si="4"/>
        <v>#N/A</v>
      </c>
    </row>
    <row r="62" spans="13:14" x14ac:dyDescent="0.25">
      <c r="M62" s="10" t="e">
        <f t="shared" si="3"/>
        <v>#N/A</v>
      </c>
      <c r="N62" s="10" t="e">
        <f t="shared" si="4"/>
        <v>#N/A</v>
      </c>
    </row>
    <row r="63" spans="13:14" x14ac:dyDescent="0.25">
      <c r="M63" s="10" t="e">
        <f t="shared" si="3"/>
        <v>#N/A</v>
      </c>
      <c r="N63" s="10" t="e">
        <f t="shared" si="4"/>
        <v>#N/A</v>
      </c>
    </row>
    <row r="64" spans="13:14" x14ac:dyDescent="0.25">
      <c r="M64" s="10" t="e">
        <f t="shared" si="3"/>
        <v>#N/A</v>
      </c>
      <c r="N64" s="10" t="e">
        <f t="shared" si="4"/>
        <v>#N/A</v>
      </c>
    </row>
    <row r="65" spans="13:14" x14ac:dyDescent="0.25">
      <c r="M65" s="10" t="e">
        <f t="shared" si="3"/>
        <v>#N/A</v>
      </c>
      <c r="N65" s="10" t="e">
        <f t="shared" si="4"/>
        <v>#N/A</v>
      </c>
    </row>
    <row r="66" spans="13:14" x14ac:dyDescent="0.25">
      <c r="M66" s="10" t="e">
        <f t="shared" si="3"/>
        <v>#N/A</v>
      </c>
      <c r="N66" s="10" t="e">
        <f t="shared" si="4"/>
        <v>#N/A</v>
      </c>
    </row>
    <row r="67" spans="13:14" x14ac:dyDescent="0.25">
      <c r="M67" s="10" t="e">
        <f t="shared" si="3"/>
        <v>#N/A</v>
      </c>
      <c r="N67" s="10" t="e">
        <f t="shared" si="4"/>
        <v>#N/A</v>
      </c>
    </row>
    <row r="68" spans="13:14" x14ac:dyDescent="0.25">
      <c r="M68" s="10" t="e">
        <f t="shared" si="3"/>
        <v>#N/A</v>
      </c>
      <c r="N68" s="10" t="e">
        <f t="shared" si="4"/>
        <v>#N/A</v>
      </c>
    </row>
    <row r="69" spans="13:14" x14ac:dyDescent="0.25">
      <c r="M69" s="10" t="e">
        <f t="shared" si="3"/>
        <v>#N/A</v>
      </c>
      <c r="N69" s="10" t="e">
        <f t="shared" si="4"/>
        <v>#N/A</v>
      </c>
    </row>
    <row r="70" spans="13:14" x14ac:dyDescent="0.25">
      <c r="M70" s="10" t="e">
        <f t="shared" si="3"/>
        <v>#N/A</v>
      </c>
      <c r="N70" s="10" t="e">
        <f t="shared" si="4"/>
        <v>#N/A</v>
      </c>
    </row>
    <row r="71" spans="13:14" x14ac:dyDescent="0.25">
      <c r="M71" s="10" t="e">
        <f t="shared" si="3"/>
        <v>#N/A</v>
      </c>
      <c r="N71" s="10" t="e">
        <f t="shared" si="4"/>
        <v>#N/A</v>
      </c>
    </row>
    <row r="72" spans="13:14" x14ac:dyDescent="0.25">
      <c r="M72" s="10" t="e">
        <f t="shared" si="3"/>
        <v>#N/A</v>
      </c>
      <c r="N72" s="10" t="e">
        <f t="shared" si="4"/>
        <v>#N/A</v>
      </c>
    </row>
    <row r="73" spans="13:14" x14ac:dyDescent="0.25">
      <c r="M73" s="10" t="e">
        <f t="shared" si="3"/>
        <v>#N/A</v>
      </c>
      <c r="N73" s="10" t="e">
        <f t="shared" si="4"/>
        <v>#N/A</v>
      </c>
    </row>
    <row r="74" spans="13:14" x14ac:dyDescent="0.25">
      <c r="M74" s="10" t="e">
        <f t="shared" si="3"/>
        <v>#N/A</v>
      </c>
      <c r="N74" s="10" t="e">
        <f t="shared" si="4"/>
        <v>#N/A</v>
      </c>
    </row>
    <row r="75" spans="13:14" x14ac:dyDescent="0.25">
      <c r="M75" s="10" t="e">
        <f t="shared" si="3"/>
        <v>#N/A</v>
      </c>
      <c r="N75" s="10" t="e">
        <f t="shared" si="4"/>
        <v>#N/A</v>
      </c>
    </row>
    <row r="76" spans="13:14" x14ac:dyDescent="0.25">
      <c r="M76" s="10" t="e">
        <f t="shared" si="3"/>
        <v>#N/A</v>
      </c>
      <c r="N76" s="10" t="e">
        <f t="shared" si="4"/>
        <v>#N/A</v>
      </c>
    </row>
    <row r="77" spans="13:14" x14ac:dyDescent="0.25">
      <c r="M77" s="10" t="e">
        <f t="shared" si="3"/>
        <v>#N/A</v>
      </c>
      <c r="N77" s="10" t="e">
        <f t="shared" si="4"/>
        <v>#N/A</v>
      </c>
    </row>
    <row r="78" spans="13:14" x14ac:dyDescent="0.25">
      <c r="M78" s="10" t="e">
        <f t="shared" si="3"/>
        <v>#N/A</v>
      </c>
      <c r="N78" s="10" t="e">
        <f t="shared" si="4"/>
        <v>#N/A</v>
      </c>
    </row>
    <row r="79" spans="13:14" x14ac:dyDescent="0.25">
      <c r="M79" s="10" t="e">
        <f t="shared" si="3"/>
        <v>#N/A</v>
      </c>
      <c r="N79" s="10" t="e">
        <f t="shared" si="4"/>
        <v>#N/A</v>
      </c>
    </row>
    <row r="80" spans="13:14" x14ac:dyDescent="0.25">
      <c r="M80" s="10" t="e">
        <f t="shared" si="3"/>
        <v>#N/A</v>
      </c>
      <c r="N80" s="10" t="e">
        <f t="shared" si="4"/>
        <v>#N/A</v>
      </c>
    </row>
    <row r="81" spans="13:14" x14ac:dyDescent="0.25">
      <c r="M81" s="10" t="e">
        <f t="shared" ref="M81:M144" si="5">G81&amp;" "&amp;(VLOOKUP(G81,Code_Analytique_FONCT.,2))</f>
        <v>#N/A</v>
      </c>
      <c r="N81" s="10" t="e">
        <f t="shared" ref="N81:N144" si="6">H81&amp;" "&amp;(VLOOKUP(H81,N°_Comptes,2))</f>
        <v>#N/A</v>
      </c>
    </row>
    <row r="82" spans="13:14" x14ac:dyDescent="0.25">
      <c r="M82" s="10" t="e">
        <f t="shared" si="5"/>
        <v>#N/A</v>
      </c>
      <c r="N82" s="10" t="e">
        <f t="shared" si="6"/>
        <v>#N/A</v>
      </c>
    </row>
    <row r="83" spans="13:14" x14ac:dyDescent="0.25">
      <c r="M83" s="10" t="e">
        <f t="shared" si="5"/>
        <v>#N/A</v>
      </c>
      <c r="N83" s="10" t="e">
        <f t="shared" si="6"/>
        <v>#N/A</v>
      </c>
    </row>
    <row r="84" spans="13:14" x14ac:dyDescent="0.25">
      <c r="M84" s="10" t="e">
        <f t="shared" si="5"/>
        <v>#N/A</v>
      </c>
      <c r="N84" s="10" t="e">
        <f t="shared" si="6"/>
        <v>#N/A</v>
      </c>
    </row>
    <row r="85" spans="13:14" x14ac:dyDescent="0.25">
      <c r="M85" s="10" t="e">
        <f t="shared" si="5"/>
        <v>#N/A</v>
      </c>
      <c r="N85" s="10" t="e">
        <f t="shared" si="6"/>
        <v>#N/A</v>
      </c>
    </row>
    <row r="86" spans="13:14" x14ac:dyDescent="0.25">
      <c r="M86" s="10" t="e">
        <f t="shared" si="5"/>
        <v>#N/A</v>
      </c>
      <c r="N86" s="10" t="e">
        <f t="shared" si="6"/>
        <v>#N/A</v>
      </c>
    </row>
    <row r="87" spans="13:14" x14ac:dyDescent="0.25">
      <c r="M87" s="10" t="e">
        <f t="shared" si="5"/>
        <v>#N/A</v>
      </c>
      <c r="N87" s="10" t="e">
        <f t="shared" si="6"/>
        <v>#N/A</v>
      </c>
    </row>
    <row r="88" spans="13:14" x14ac:dyDescent="0.25">
      <c r="M88" s="10" t="e">
        <f t="shared" si="5"/>
        <v>#N/A</v>
      </c>
      <c r="N88" s="10" t="e">
        <f t="shared" si="6"/>
        <v>#N/A</v>
      </c>
    </row>
    <row r="89" spans="13:14" x14ac:dyDescent="0.25">
      <c r="M89" s="10" t="e">
        <f t="shared" si="5"/>
        <v>#N/A</v>
      </c>
      <c r="N89" s="10" t="e">
        <f t="shared" si="6"/>
        <v>#N/A</v>
      </c>
    </row>
    <row r="90" spans="13:14" x14ac:dyDescent="0.25">
      <c r="M90" s="10" t="e">
        <f t="shared" si="5"/>
        <v>#N/A</v>
      </c>
      <c r="N90" s="10" t="e">
        <f t="shared" si="6"/>
        <v>#N/A</v>
      </c>
    </row>
    <row r="91" spans="13:14" x14ac:dyDescent="0.25">
      <c r="M91" s="10" t="e">
        <f t="shared" si="5"/>
        <v>#N/A</v>
      </c>
      <c r="N91" s="10" t="e">
        <f t="shared" si="6"/>
        <v>#N/A</v>
      </c>
    </row>
    <row r="92" spans="13:14" x14ac:dyDescent="0.25">
      <c r="M92" s="10" t="e">
        <f t="shared" si="5"/>
        <v>#N/A</v>
      </c>
      <c r="N92" s="10" t="e">
        <f t="shared" si="6"/>
        <v>#N/A</v>
      </c>
    </row>
    <row r="93" spans="13:14" x14ac:dyDescent="0.25">
      <c r="M93" s="10" t="e">
        <f t="shared" si="5"/>
        <v>#N/A</v>
      </c>
      <c r="N93" s="10" t="e">
        <f t="shared" si="6"/>
        <v>#N/A</v>
      </c>
    </row>
    <row r="94" spans="13:14" x14ac:dyDescent="0.25">
      <c r="M94" s="10" t="e">
        <f t="shared" si="5"/>
        <v>#N/A</v>
      </c>
      <c r="N94" s="10" t="e">
        <f t="shared" si="6"/>
        <v>#N/A</v>
      </c>
    </row>
    <row r="95" spans="13:14" x14ac:dyDescent="0.25">
      <c r="M95" s="10" t="e">
        <f t="shared" si="5"/>
        <v>#N/A</v>
      </c>
      <c r="N95" s="10" t="e">
        <f t="shared" si="6"/>
        <v>#N/A</v>
      </c>
    </row>
    <row r="96" spans="13:14" x14ac:dyDescent="0.25">
      <c r="M96" s="10" t="e">
        <f t="shared" si="5"/>
        <v>#N/A</v>
      </c>
      <c r="N96" s="10" t="e">
        <f t="shared" si="6"/>
        <v>#N/A</v>
      </c>
    </row>
    <row r="97" spans="13:14" x14ac:dyDescent="0.25">
      <c r="M97" s="10" t="e">
        <f t="shared" si="5"/>
        <v>#N/A</v>
      </c>
      <c r="N97" s="10" t="e">
        <f t="shared" si="6"/>
        <v>#N/A</v>
      </c>
    </row>
    <row r="98" spans="13:14" x14ac:dyDescent="0.25">
      <c r="M98" s="10" t="e">
        <f t="shared" si="5"/>
        <v>#N/A</v>
      </c>
      <c r="N98" s="10" t="e">
        <f t="shared" si="6"/>
        <v>#N/A</v>
      </c>
    </row>
    <row r="99" spans="13:14" x14ac:dyDescent="0.25">
      <c r="M99" s="10" t="e">
        <f t="shared" si="5"/>
        <v>#N/A</v>
      </c>
      <c r="N99" s="10" t="e">
        <f t="shared" si="6"/>
        <v>#N/A</v>
      </c>
    </row>
    <row r="100" spans="13:14" x14ac:dyDescent="0.25">
      <c r="M100" s="10" t="e">
        <f t="shared" si="5"/>
        <v>#N/A</v>
      </c>
      <c r="N100" s="10" t="e">
        <f t="shared" si="6"/>
        <v>#N/A</v>
      </c>
    </row>
    <row r="101" spans="13:14" x14ac:dyDescent="0.25">
      <c r="M101" s="10" t="e">
        <f t="shared" si="5"/>
        <v>#N/A</v>
      </c>
      <c r="N101" s="10" t="e">
        <f t="shared" si="6"/>
        <v>#N/A</v>
      </c>
    </row>
    <row r="102" spans="13:14" x14ac:dyDescent="0.25">
      <c r="M102" s="10" t="e">
        <f t="shared" si="5"/>
        <v>#N/A</v>
      </c>
      <c r="N102" s="10" t="e">
        <f t="shared" si="6"/>
        <v>#N/A</v>
      </c>
    </row>
    <row r="103" spans="13:14" x14ac:dyDescent="0.25">
      <c r="M103" s="10" t="e">
        <f t="shared" si="5"/>
        <v>#N/A</v>
      </c>
      <c r="N103" s="10" t="e">
        <f t="shared" si="6"/>
        <v>#N/A</v>
      </c>
    </row>
    <row r="104" spans="13:14" x14ac:dyDescent="0.25">
      <c r="M104" s="10" t="e">
        <f t="shared" si="5"/>
        <v>#N/A</v>
      </c>
      <c r="N104" s="10" t="e">
        <f t="shared" si="6"/>
        <v>#N/A</v>
      </c>
    </row>
    <row r="105" spans="13:14" x14ac:dyDescent="0.25">
      <c r="M105" s="10" t="e">
        <f t="shared" si="5"/>
        <v>#N/A</v>
      </c>
      <c r="N105" s="10" t="e">
        <f t="shared" si="6"/>
        <v>#N/A</v>
      </c>
    </row>
    <row r="106" spans="13:14" x14ac:dyDescent="0.25">
      <c r="M106" s="10" t="e">
        <f t="shared" si="5"/>
        <v>#N/A</v>
      </c>
      <c r="N106" s="10" t="e">
        <f t="shared" si="6"/>
        <v>#N/A</v>
      </c>
    </row>
    <row r="107" spans="13:14" x14ac:dyDescent="0.25">
      <c r="M107" s="10" t="e">
        <f t="shared" si="5"/>
        <v>#N/A</v>
      </c>
      <c r="N107" s="10" t="e">
        <f t="shared" si="6"/>
        <v>#N/A</v>
      </c>
    </row>
    <row r="108" spans="13:14" x14ac:dyDescent="0.25">
      <c r="M108" s="10" t="e">
        <f t="shared" si="5"/>
        <v>#N/A</v>
      </c>
      <c r="N108" s="10" t="e">
        <f t="shared" si="6"/>
        <v>#N/A</v>
      </c>
    </row>
    <row r="109" spans="13:14" x14ac:dyDescent="0.25">
      <c r="M109" s="10" t="e">
        <f t="shared" si="5"/>
        <v>#N/A</v>
      </c>
      <c r="N109" s="10" t="e">
        <f t="shared" si="6"/>
        <v>#N/A</v>
      </c>
    </row>
    <row r="110" spans="13:14" x14ac:dyDescent="0.25">
      <c r="M110" s="10" t="e">
        <f t="shared" si="5"/>
        <v>#N/A</v>
      </c>
      <c r="N110" s="10" t="e">
        <f t="shared" si="6"/>
        <v>#N/A</v>
      </c>
    </row>
    <row r="111" spans="13:14" x14ac:dyDescent="0.25">
      <c r="M111" s="10" t="e">
        <f t="shared" si="5"/>
        <v>#N/A</v>
      </c>
      <c r="N111" s="10" t="e">
        <f t="shared" si="6"/>
        <v>#N/A</v>
      </c>
    </row>
    <row r="112" spans="13:14" x14ac:dyDescent="0.25">
      <c r="M112" s="10" t="e">
        <f t="shared" si="5"/>
        <v>#N/A</v>
      </c>
      <c r="N112" s="10" t="e">
        <f t="shared" si="6"/>
        <v>#N/A</v>
      </c>
    </row>
    <row r="113" spans="13:14" x14ac:dyDescent="0.25">
      <c r="M113" s="10" t="e">
        <f t="shared" si="5"/>
        <v>#N/A</v>
      </c>
      <c r="N113" s="10" t="e">
        <f t="shared" si="6"/>
        <v>#N/A</v>
      </c>
    </row>
    <row r="114" spans="13:14" x14ac:dyDescent="0.25">
      <c r="M114" s="10" t="e">
        <f t="shared" si="5"/>
        <v>#N/A</v>
      </c>
      <c r="N114" s="10" t="e">
        <f t="shared" si="6"/>
        <v>#N/A</v>
      </c>
    </row>
    <row r="115" spans="13:14" x14ac:dyDescent="0.25">
      <c r="M115" s="10" t="e">
        <f t="shared" si="5"/>
        <v>#N/A</v>
      </c>
      <c r="N115" s="10" t="e">
        <f t="shared" si="6"/>
        <v>#N/A</v>
      </c>
    </row>
    <row r="116" spans="13:14" x14ac:dyDescent="0.25">
      <c r="M116" s="10" t="e">
        <f t="shared" si="5"/>
        <v>#N/A</v>
      </c>
      <c r="N116" s="10" t="e">
        <f t="shared" si="6"/>
        <v>#N/A</v>
      </c>
    </row>
    <row r="117" spans="13:14" x14ac:dyDescent="0.25">
      <c r="M117" s="10" t="e">
        <f t="shared" si="5"/>
        <v>#N/A</v>
      </c>
      <c r="N117" s="10" t="e">
        <f t="shared" si="6"/>
        <v>#N/A</v>
      </c>
    </row>
    <row r="118" spans="13:14" x14ac:dyDescent="0.25">
      <c r="M118" s="10" t="e">
        <f t="shared" si="5"/>
        <v>#N/A</v>
      </c>
      <c r="N118" s="10" t="e">
        <f t="shared" si="6"/>
        <v>#N/A</v>
      </c>
    </row>
    <row r="119" spans="13:14" x14ac:dyDescent="0.25">
      <c r="M119" s="10" t="e">
        <f t="shared" si="5"/>
        <v>#N/A</v>
      </c>
      <c r="N119" s="10" t="e">
        <f t="shared" si="6"/>
        <v>#N/A</v>
      </c>
    </row>
    <row r="120" spans="13:14" x14ac:dyDescent="0.25">
      <c r="M120" s="10" t="e">
        <f t="shared" si="5"/>
        <v>#N/A</v>
      </c>
      <c r="N120" s="10" t="e">
        <f t="shared" si="6"/>
        <v>#N/A</v>
      </c>
    </row>
    <row r="121" spans="13:14" x14ac:dyDescent="0.25">
      <c r="M121" s="10" t="e">
        <f t="shared" si="5"/>
        <v>#N/A</v>
      </c>
      <c r="N121" s="10" t="e">
        <f t="shared" si="6"/>
        <v>#N/A</v>
      </c>
    </row>
    <row r="122" spans="13:14" x14ac:dyDescent="0.25">
      <c r="M122" s="10" t="e">
        <f t="shared" si="5"/>
        <v>#N/A</v>
      </c>
      <c r="N122" s="10" t="e">
        <f t="shared" si="6"/>
        <v>#N/A</v>
      </c>
    </row>
    <row r="123" spans="13:14" x14ac:dyDescent="0.25">
      <c r="M123" s="10" t="e">
        <f t="shared" si="5"/>
        <v>#N/A</v>
      </c>
      <c r="N123" s="10" t="e">
        <f t="shared" si="6"/>
        <v>#N/A</v>
      </c>
    </row>
    <row r="124" spans="13:14" x14ac:dyDescent="0.25">
      <c r="M124" s="10" t="e">
        <f t="shared" si="5"/>
        <v>#N/A</v>
      </c>
      <c r="N124" s="10" t="e">
        <f t="shared" si="6"/>
        <v>#N/A</v>
      </c>
    </row>
    <row r="125" spans="13:14" x14ac:dyDescent="0.25">
      <c r="M125" s="10" t="e">
        <f t="shared" si="5"/>
        <v>#N/A</v>
      </c>
      <c r="N125" s="10" t="e">
        <f t="shared" si="6"/>
        <v>#N/A</v>
      </c>
    </row>
    <row r="126" spans="13:14" x14ac:dyDescent="0.25">
      <c r="M126" s="10" t="e">
        <f t="shared" si="5"/>
        <v>#N/A</v>
      </c>
      <c r="N126" s="10" t="e">
        <f t="shared" si="6"/>
        <v>#N/A</v>
      </c>
    </row>
    <row r="127" spans="13:14" x14ac:dyDescent="0.25">
      <c r="M127" s="10" t="e">
        <f t="shared" si="5"/>
        <v>#N/A</v>
      </c>
      <c r="N127" s="10" t="e">
        <f t="shared" si="6"/>
        <v>#N/A</v>
      </c>
    </row>
    <row r="128" spans="13:14" x14ac:dyDescent="0.25">
      <c r="M128" s="10" t="e">
        <f t="shared" si="5"/>
        <v>#N/A</v>
      </c>
      <c r="N128" s="10" t="e">
        <f t="shared" si="6"/>
        <v>#N/A</v>
      </c>
    </row>
    <row r="129" spans="13:14" x14ac:dyDescent="0.25">
      <c r="M129" s="10" t="e">
        <f t="shared" si="5"/>
        <v>#N/A</v>
      </c>
      <c r="N129" s="10" t="e">
        <f t="shared" si="6"/>
        <v>#N/A</v>
      </c>
    </row>
    <row r="130" spans="13:14" x14ac:dyDescent="0.25">
      <c r="M130" s="10" t="e">
        <f t="shared" si="5"/>
        <v>#N/A</v>
      </c>
      <c r="N130" s="10" t="e">
        <f t="shared" si="6"/>
        <v>#N/A</v>
      </c>
    </row>
    <row r="131" spans="13:14" x14ac:dyDescent="0.25">
      <c r="M131" s="10" t="e">
        <f t="shared" si="5"/>
        <v>#N/A</v>
      </c>
      <c r="N131" s="10" t="e">
        <f t="shared" si="6"/>
        <v>#N/A</v>
      </c>
    </row>
    <row r="132" spans="13:14" x14ac:dyDescent="0.25">
      <c r="M132" s="10" t="e">
        <f t="shared" si="5"/>
        <v>#N/A</v>
      </c>
      <c r="N132" s="10" t="e">
        <f t="shared" si="6"/>
        <v>#N/A</v>
      </c>
    </row>
    <row r="133" spans="13:14" x14ac:dyDescent="0.25">
      <c r="M133" s="10" t="e">
        <f t="shared" si="5"/>
        <v>#N/A</v>
      </c>
      <c r="N133" s="10" t="e">
        <f t="shared" si="6"/>
        <v>#N/A</v>
      </c>
    </row>
    <row r="134" spans="13:14" x14ac:dyDescent="0.25">
      <c r="M134" s="10" t="e">
        <f t="shared" si="5"/>
        <v>#N/A</v>
      </c>
      <c r="N134" s="10" t="e">
        <f t="shared" si="6"/>
        <v>#N/A</v>
      </c>
    </row>
    <row r="135" spans="13:14" x14ac:dyDescent="0.25">
      <c r="M135" s="10" t="e">
        <f t="shared" si="5"/>
        <v>#N/A</v>
      </c>
      <c r="N135" s="10" t="e">
        <f t="shared" si="6"/>
        <v>#N/A</v>
      </c>
    </row>
    <row r="136" spans="13:14" x14ac:dyDescent="0.25">
      <c r="M136" s="10" t="e">
        <f t="shared" si="5"/>
        <v>#N/A</v>
      </c>
      <c r="N136" s="10" t="e">
        <f t="shared" si="6"/>
        <v>#N/A</v>
      </c>
    </row>
    <row r="137" spans="13:14" x14ac:dyDescent="0.25">
      <c r="M137" s="10" t="e">
        <f t="shared" si="5"/>
        <v>#N/A</v>
      </c>
      <c r="N137" s="10" t="e">
        <f t="shared" si="6"/>
        <v>#N/A</v>
      </c>
    </row>
    <row r="138" spans="13:14" x14ac:dyDescent="0.25">
      <c r="M138" s="10" t="e">
        <f t="shared" si="5"/>
        <v>#N/A</v>
      </c>
      <c r="N138" s="10" t="e">
        <f t="shared" si="6"/>
        <v>#N/A</v>
      </c>
    </row>
    <row r="139" spans="13:14" x14ac:dyDescent="0.25">
      <c r="M139" s="10" t="e">
        <f t="shared" si="5"/>
        <v>#N/A</v>
      </c>
      <c r="N139" s="10" t="e">
        <f t="shared" si="6"/>
        <v>#N/A</v>
      </c>
    </row>
    <row r="140" spans="13:14" x14ac:dyDescent="0.25">
      <c r="M140" s="10" t="e">
        <f t="shared" si="5"/>
        <v>#N/A</v>
      </c>
      <c r="N140" s="10" t="e">
        <f t="shared" si="6"/>
        <v>#N/A</v>
      </c>
    </row>
    <row r="141" spans="13:14" x14ac:dyDescent="0.25">
      <c r="M141" s="10" t="e">
        <f t="shared" si="5"/>
        <v>#N/A</v>
      </c>
      <c r="N141" s="10" t="e">
        <f t="shared" si="6"/>
        <v>#N/A</v>
      </c>
    </row>
    <row r="142" spans="13:14" x14ac:dyDescent="0.25">
      <c r="M142" s="10" t="e">
        <f t="shared" si="5"/>
        <v>#N/A</v>
      </c>
      <c r="N142" s="10" t="e">
        <f t="shared" si="6"/>
        <v>#N/A</v>
      </c>
    </row>
    <row r="143" spans="13:14" x14ac:dyDescent="0.25">
      <c r="M143" s="10" t="e">
        <f t="shared" si="5"/>
        <v>#N/A</v>
      </c>
      <c r="N143" s="10" t="e">
        <f t="shared" si="6"/>
        <v>#N/A</v>
      </c>
    </row>
    <row r="144" spans="13:14" x14ac:dyDescent="0.25">
      <c r="M144" s="10" t="e">
        <f t="shared" si="5"/>
        <v>#N/A</v>
      </c>
      <c r="N144" s="10" t="e">
        <f t="shared" si="6"/>
        <v>#N/A</v>
      </c>
    </row>
    <row r="145" spans="13:14" x14ac:dyDescent="0.25">
      <c r="M145" s="10" t="e">
        <f t="shared" ref="M145:M208" si="7">G145&amp;" "&amp;(VLOOKUP(G145,Code_Analytique_FONCT.,2))</f>
        <v>#N/A</v>
      </c>
      <c r="N145" s="10" t="e">
        <f t="shared" ref="N145:N208" si="8">H145&amp;" "&amp;(VLOOKUP(H145,N°_Comptes,2))</f>
        <v>#N/A</v>
      </c>
    </row>
    <row r="146" spans="13:14" x14ac:dyDescent="0.25">
      <c r="M146" s="10" t="e">
        <f t="shared" si="7"/>
        <v>#N/A</v>
      </c>
      <c r="N146" s="10" t="e">
        <f t="shared" si="8"/>
        <v>#N/A</v>
      </c>
    </row>
    <row r="147" spans="13:14" x14ac:dyDescent="0.25">
      <c r="M147" s="10" t="e">
        <f t="shared" si="7"/>
        <v>#N/A</v>
      </c>
      <c r="N147" s="10" t="e">
        <f t="shared" si="8"/>
        <v>#N/A</v>
      </c>
    </row>
    <row r="148" spans="13:14" x14ac:dyDescent="0.25">
      <c r="M148" s="10" t="e">
        <f t="shared" si="7"/>
        <v>#N/A</v>
      </c>
      <c r="N148" s="10" t="e">
        <f t="shared" si="8"/>
        <v>#N/A</v>
      </c>
    </row>
    <row r="149" spans="13:14" x14ac:dyDescent="0.25">
      <c r="M149" s="10" t="e">
        <f t="shared" si="7"/>
        <v>#N/A</v>
      </c>
      <c r="N149" s="10" t="e">
        <f t="shared" si="8"/>
        <v>#N/A</v>
      </c>
    </row>
    <row r="150" spans="13:14" x14ac:dyDescent="0.25">
      <c r="M150" s="10" t="e">
        <f t="shared" si="7"/>
        <v>#N/A</v>
      </c>
      <c r="N150" s="10" t="e">
        <f t="shared" si="8"/>
        <v>#N/A</v>
      </c>
    </row>
    <row r="151" spans="13:14" x14ac:dyDescent="0.25">
      <c r="M151" s="10" t="e">
        <f t="shared" si="7"/>
        <v>#N/A</v>
      </c>
      <c r="N151" s="10" t="e">
        <f t="shared" si="8"/>
        <v>#N/A</v>
      </c>
    </row>
    <row r="152" spans="13:14" x14ac:dyDescent="0.25">
      <c r="M152" s="10" t="e">
        <f t="shared" si="7"/>
        <v>#N/A</v>
      </c>
      <c r="N152" s="10" t="e">
        <f t="shared" si="8"/>
        <v>#N/A</v>
      </c>
    </row>
    <row r="153" spans="13:14" x14ac:dyDescent="0.25">
      <c r="M153" s="10" t="e">
        <f t="shared" si="7"/>
        <v>#N/A</v>
      </c>
      <c r="N153" s="10" t="e">
        <f t="shared" si="8"/>
        <v>#N/A</v>
      </c>
    </row>
    <row r="154" spans="13:14" x14ac:dyDescent="0.25">
      <c r="M154" s="10" t="e">
        <f t="shared" si="7"/>
        <v>#N/A</v>
      </c>
      <c r="N154" s="10" t="e">
        <f t="shared" si="8"/>
        <v>#N/A</v>
      </c>
    </row>
    <row r="155" spans="13:14" x14ac:dyDescent="0.25">
      <c r="M155" s="10" t="e">
        <f t="shared" si="7"/>
        <v>#N/A</v>
      </c>
      <c r="N155" s="10" t="e">
        <f t="shared" si="8"/>
        <v>#N/A</v>
      </c>
    </row>
    <row r="156" spans="13:14" x14ac:dyDescent="0.25">
      <c r="M156" s="10" t="e">
        <f t="shared" si="7"/>
        <v>#N/A</v>
      </c>
      <c r="N156" s="10" t="e">
        <f t="shared" si="8"/>
        <v>#N/A</v>
      </c>
    </row>
    <row r="157" spans="13:14" x14ac:dyDescent="0.25">
      <c r="M157" s="10" t="e">
        <f t="shared" si="7"/>
        <v>#N/A</v>
      </c>
      <c r="N157" s="10" t="e">
        <f t="shared" si="8"/>
        <v>#N/A</v>
      </c>
    </row>
    <row r="158" spans="13:14" x14ac:dyDescent="0.25">
      <c r="M158" s="10" t="e">
        <f t="shared" si="7"/>
        <v>#N/A</v>
      </c>
      <c r="N158" s="10" t="e">
        <f t="shared" si="8"/>
        <v>#N/A</v>
      </c>
    </row>
    <row r="159" spans="13:14" x14ac:dyDescent="0.25">
      <c r="M159" s="10" t="e">
        <f t="shared" si="7"/>
        <v>#N/A</v>
      </c>
      <c r="N159" s="10" t="e">
        <f t="shared" si="8"/>
        <v>#N/A</v>
      </c>
    </row>
    <row r="160" spans="13:14" x14ac:dyDescent="0.25">
      <c r="M160" s="10" t="e">
        <f t="shared" si="7"/>
        <v>#N/A</v>
      </c>
      <c r="N160" s="10" t="e">
        <f t="shared" si="8"/>
        <v>#N/A</v>
      </c>
    </row>
    <row r="161" spans="13:14" x14ac:dyDescent="0.25">
      <c r="M161" s="10" t="e">
        <f t="shared" si="7"/>
        <v>#N/A</v>
      </c>
      <c r="N161" s="10" t="e">
        <f t="shared" si="8"/>
        <v>#N/A</v>
      </c>
    </row>
    <row r="162" spans="13:14" x14ac:dyDescent="0.25">
      <c r="M162" s="10" t="e">
        <f t="shared" si="7"/>
        <v>#N/A</v>
      </c>
      <c r="N162" s="10" t="e">
        <f t="shared" si="8"/>
        <v>#N/A</v>
      </c>
    </row>
    <row r="163" spans="13:14" x14ac:dyDescent="0.25">
      <c r="M163" s="10" t="e">
        <f t="shared" si="7"/>
        <v>#N/A</v>
      </c>
      <c r="N163" s="10" t="e">
        <f t="shared" si="8"/>
        <v>#N/A</v>
      </c>
    </row>
    <row r="164" spans="13:14" x14ac:dyDescent="0.25">
      <c r="M164" s="10" t="e">
        <f t="shared" si="7"/>
        <v>#N/A</v>
      </c>
      <c r="N164" s="10" t="e">
        <f t="shared" si="8"/>
        <v>#N/A</v>
      </c>
    </row>
    <row r="165" spans="13:14" x14ac:dyDescent="0.25">
      <c r="M165" s="10" t="e">
        <f t="shared" si="7"/>
        <v>#N/A</v>
      </c>
      <c r="N165" s="10" t="e">
        <f t="shared" si="8"/>
        <v>#N/A</v>
      </c>
    </row>
    <row r="166" spans="13:14" x14ac:dyDescent="0.25">
      <c r="M166" s="10" t="e">
        <f t="shared" si="7"/>
        <v>#N/A</v>
      </c>
      <c r="N166" s="10" t="e">
        <f t="shared" si="8"/>
        <v>#N/A</v>
      </c>
    </row>
    <row r="167" spans="13:14" x14ac:dyDescent="0.25">
      <c r="M167" s="10" t="e">
        <f t="shared" si="7"/>
        <v>#N/A</v>
      </c>
      <c r="N167" s="10" t="e">
        <f t="shared" si="8"/>
        <v>#N/A</v>
      </c>
    </row>
    <row r="168" spans="13:14" x14ac:dyDescent="0.25">
      <c r="M168" s="10" t="e">
        <f t="shared" si="7"/>
        <v>#N/A</v>
      </c>
      <c r="N168" s="10" t="e">
        <f t="shared" si="8"/>
        <v>#N/A</v>
      </c>
    </row>
    <row r="169" spans="13:14" x14ac:dyDescent="0.25">
      <c r="M169" s="10" t="e">
        <f t="shared" si="7"/>
        <v>#N/A</v>
      </c>
      <c r="N169" s="10" t="e">
        <f t="shared" si="8"/>
        <v>#N/A</v>
      </c>
    </row>
    <row r="170" spans="13:14" x14ac:dyDescent="0.25">
      <c r="M170" s="10" t="e">
        <f t="shared" si="7"/>
        <v>#N/A</v>
      </c>
      <c r="N170" s="10" t="e">
        <f t="shared" si="8"/>
        <v>#N/A</v>
      </c>
    </row>
    <row r="171" spans="13:14" x14ac:dyDescent="0.25">
      <c r="M171" s="10" t="e">
        <f t="shared" si="7"/>
        <v>#N/A</v>
      </c>
      <c r="N171" s="10" t="e">
        <f t="shared" si="8"/>
        <v>#N/A</v>
      </c>
    </row>
    <row r="172" spans="13:14" x14ac:dyDescent="0.25">
      <c r="M172" s="10" t="e">
        <f t="shared" si="7"/>
        <v>#N/A</v>
      </c>
      <c r="N172" s="10" t="e">
        <f t="shared" si="8"/>
        <v>#N/A</v>
      </c>
    </row>
    <row r="173" spans="13:14" x14ac:dyDescent="0.25">
      <c r="M173" s="10" t="e">
        <f t="shared" si="7"/>
        <v>#N/A</v>
      </c>
      <c r="N173" s="10" t="e">
        <f t="shared" si="8"/>
        <v>#N/A</v>
      </c>
    </row>
    <row r="174" spans="13:14" x14ac:dyDescent="0.25">
      <c r="M174" s="10" t="e">
        <f t="shared" si="7"/>
        <v>#N/A</v>
      </c>
      <c r="N174" s="10" t="e">
        <f t="shared" si="8"/>
        <v>#N/A</v>
      </c>
    </row>
    <row r="175" spans="13:14" x14ac:dyDescent="0.25">
      <c r="M175" s="10" t="e">
        <f t="shared" si="7"/>
        <v>#N/A</v>
      </c>
      <c r="N175" s="10" t="e">
        <f t="shared" si="8"/>
        <v>#N/A</v>
      </c>
    </row>
    <row r="176" spans="13:14" x14ac:dyDescent="0.25">
      <c r="M176" s="10" t="e">
        <f t="shared" si="7"/>
        <v>#N/A</v>
      </c>
      <c r="N176" s="10" t="e">
        <f t="shared" si="8"/>
        <v>#N/A</v>
      </c>
    </row>
    <row r="177" spans="13:14" x14ac:dyDescent="0.25">
      <c r="M177" s="10" t="e">
        <f t="shared" si="7"/>
        <v>#N/A</v>
      </c>
      <c r="N177" s="10" t="e">
        <f t="shared" si="8"/>
        <v>#N/A</v>
      </c>
    </row>
    <row r="178" spans="13:14" x14ac:dyDescent="0.25">
      <c r="M178" s="10" t="e">
        <f t="shared" si="7"/>
        <v>#N/A</v>
      </c>
      <c r="N178" s="10" t="e">
        <f t="shared" si="8"/>
        <v>#N/A</v>
      </c>
    </row>
    <row r="179" spans="13:14" x14ac:dyDescent="0.25">
      <c r="M179" s="10" t="e">
        <f t="shared" si="7"/>
        <v>#N/A</v>
      </c>
      <c r="N179" s="10" t="e">
        <f t="shared" si="8"/>
        <v>#N/A</v>
      </c>
    </row>
    <row r="180" spans="13:14" x14ac:dyDescent="0.25">
      <c r="M180" s="10" t="e">
        <f t="shared" si="7"/>
        <v>#N/A</v>
      </c>
      <c r="N180" s="10" t="e">
        <f t="shared" si="8"/>
        <v>#N/A</v>
      </c>
    </row>
    <row r="181" spans="13:14" x14ac:dyDescent="0.25">
      <c r="M181" s="10" t="e">
        <f t="shared" si="7"/>
        <v>#N/A</v>
      </c>
      <c r="N181" s="10" t="e">
        <f t="shared" si="8"/>
        <v>#N/A</v>
      </c>
    </row>
    <row r="182" spans="13:14" x14ac:dyDescent="0.25">
      <c r="M182" s="10" t="e">
        <f t="shared" si="7"/>
        <v>#N/A</v>
      </c>
      <c r="N182" s="10" t="e">
        <f t="shared" si="8"/>
        <v>#N/A</v>
      </c>
    </row>
    <row r="183" spans="13:14" x14ac:dyDescent="0.25">
      <c r="M183" s="10" t="e">
        <f t="shared" si="7"/>
        <v>#N/A</v>
      </c>
      <c r="N183" s="10" t="e">
        <f t="shared" si="8"/>
        <v>#N/A</v>
      </c>
    </row>
    <row r="184" spans="13:14" x14ac:dyDescent="0.25">
      <c r="M184" s="10" t="e">
        <f t="shared" si="7"/>
        <v>#N/A</v>
      </c>
      <c r="N184" s="10" t="e">
        <f t="shared" si="8"/>
        <v>#N/A</v>
      </c>
    </row>
    <row r="185" spans="13:14" x14ac:dyDescent="0.25">
      <c r="M185" s="10" t="e">
        <f t="shared" si="7"/>
        <v>#N/A</v>
      </c>
      <c r="N185" s="10" t="e">
        <f t="shared" si="8"/>
        <v>#N/A</v>
      </c>
    </row>
    <row r="186" spans="13:14" x14ac:dyDescent="0.25">
      <c r="M186" s="10" t="e">
        <f t="shared" si="7"/>
        <v>#N/A</v>
      </c>
      <c r="N186" s="10" t="e">
        <f t="shared" si="8"/>
        <v>#N/A</v>
      </c>
    </row>
    <row r="187" spans="13:14" x14ac:dyDescent="0.25">
      <c r="M187" s="10" t="e">
        <f t="shared" si="7"/>
        <v>#N/A</v>
      </c>
      <c r="N187" s="10" t="e">
        <f t="shared" si="8"/>
        <v>#N/A</v>
      </c>
    </row>
    <row r="188" spans="13:14" x14ac:dyDescent="0.25">
      <c r="M188" s="10" t="e">
        <f t="shared" si="7"/>
        <v>#N/A</v>
      </c>
      <c r="N188" s="10" t="e">
        <f t="shared" si="8"/>
        <v>#N/A</v>
      </c>
    </row>
    <row r="189" spans="13:14" x14ac:dyDescent="0.25">
      <c r="M189" s="10" t="e">
        <f t="shared" si="7"/>
        <v>#N/A</v>
      </c>
      <c r="N189" s="10" t="e">
        <f t="shared" si="8"/>
        <v>#N/A</v>
      </c>
    </row>
    <row r="190" spans="13:14" x14ac:dyDescent="0.25">
      <c r="M190" s="10" t="e">
        <f t="shared" si="7"/>
        <v>#N/A</v>
      </c>
      <c r="N190" s="10" t="e">
        <f t="shared" si="8"/>
        <v>#N/A</v>
      </c>
    </row>
    <row r="191" spans="13:14" x14ac:dyDescent="0.25">
      <c r="M191" s="10" t="e">
        <f t="shared" si="7"/>
        <v>#N/A</v>
      </c>
      <c r="N191" s="10" t="e">
        <f t="shared" si="8"/>
        <v>#N/A</v>
      </c>
    </row>
    <row r="192" spans="13:14" x14ac:dyDescent="0.25">
      <c r="M192" s="10" t="e">
        <f t="shared" si="7"/>
        <v>#N/A</v>
      </c>
      <c r="N192" s="10" t="e">
        <f t="shared" si="8"/>
        <v>#N/A</v>
      </c>
    </row>
    <row r="193" spans="3:14" x14ac:dyDescent="0.25">
      <c r="M193" s="10" t="e">
        <f t="shared" si="7"/>
        <v>#N/A</v>
      </c>
      <c r="N193" s="10" t="e">
        <f t="shared" si="8"/>
        <v>#N/A</v>
      </c>
    </row>
    <row r="194" spans="3:14" x14ac:dyDescent="0.25">
      <c r="M194" s="10" t="e">
        <f t="shared" si="7"/>
        <v>#N/A</v>
      </c>
      <c r="N194" s="10" t="e">
        <f t="shared" si="8"/>
        <v>#N/A</v>
      </c>
    </row>
    <row r="195" spans="3:14" x14ac:dyDescent="0.25">
      <c r="M195" s="10" t="e">
        <f t="shared" si="7"/>
        <v>#N/A</v>
      </c>
      <c r="N195" s="10" t="e">
        <f t="shared" si="8"/>
        <v>#N/A</v>
      </c>
    </row>
    <row r="196" spans="3:14" x14ac:dyDescent="0.25">
      <c r="M196" s="10" t="e">
        <f t="shared" si="7"/>
        <v>#N/A</v>
      </c>
      <c r="N196" s="10" t="e">
        <f t="shared" si="8"/>
        <v>#N/A</v>
      </c>
    </row>
    <row r="197" spans="3:14" x14ac:dyDescent="0.25">
      <c r="M197" s="10" t="e">
        <f t="shared" si="7"/>
        <v>#N/A</v>
      </c>
      <c r="N197" s="10" t="e">
        <f t="shared" si="8"/>
        <v>#N/A</v>
      </c>
    </row>
    <row r="198" spans="3:14" x14ac:dyDescent="0.25">
      <c r="M198" s="10" t="e">
        <f t="shared" si="7"/>
        <v>#N/A</v>
      </c>
      <c r="N198" s="10" t="e">
        <f t="shared" si="8"/>
        <v>#N/A</v>
      </c>
    </row>
    <row r="199" spans="3:14" x14ac:dyDescent="0.25">
      <c r="C199" s="14"/>
      <c r="D199" s="8"/>
      <c r="E199" s="9"/>
      <c r="F199" s="10"/>
      <c r="G199" s="8"/>
      <c r="H199" s="11"/>
      <c r="I199" s="12"/>
      <c r="J199" s="114"/>
      <c r="K199" s="114"/>
      <c r="M199" s="10" t="e">
        <f t="shared" si="7"/>
        <v>#N/A</v>
      </c>
      <c r="N199" s="10" t="e">
        <f t="shared" si="8"/>
        <v>#N/A</v>
      </c>
    </row>
    <row r="200" spans="3:14" x14ac:dyDescent="0.25">
      <c r="M200" s="10" t="e">
        <f t="shared" si="7"/>
        <v>#N/A</v>
      </c>
      <c r="N200" s="10" t="e">
        <f t="shared" si="8"/>
        <v>#N/A</v>
      </c>
    </row>
    <row r="201" spans="3:14" x14ac:dyDescent="0.25">
      <c r="M201" s="10" t="e">
        <f t="shared" si="7"/>
        <v>#N/A</v>
      </c>
      <c r="N201" s="10" t="e">
        <f t="shared" si="8"/>
        <v>#N/A</v>
      </c>
    </row>
    <row r="202" spans="3:14" x14ac:dyDescent="0.25">
      <c r="M202" s="10" t="e">
        <f t="shared" si="7"/>
        <v>#N/A</v>
      </c>
      <c r="N202" s="10" t="e">
        <f t="shared" si="8"/>
        <v>#N/A</v>
      </c>
    </row>
    <row r="203" spans="3:14" x14ac:dyDescent="0.25">
      <c r="M203" s="10" t="e">
        <f t="shared" si="7"/>
        <v>#N/A</v>
      </c>
      <c r="N203" s="10" t="e">
        <f t="shared" si="8"/>
        <v>#N/A</v>
      </c>
    </row>
    <row r="204" spans="3:14" x14ac:dyDescent="0.25">
      <c r="M204" s="10" t="e">
        <f t="shared" si="7"/>
        <v>#N/A</v>
      </c>
      <c r="N204" s="10" t="e">
        <f t="shared" si="8"/>
        <v>#N/A</v>
      </c>
    </row>
    <row r="205" spans="3:14" x14ac:dyDescent="0.25">
      <c r="M205" s="10" t="e">
        <f t="shared" si="7"/>
        <v>#N/A</v>
      </c>
      <c r="N205" s="10" t="e">
        <f t="shared" si="8"/>
        <v>#N/A</v>
      </c>
    </row>
    <row r="206" spans="3:14" x14ac:dyDescent="0.25">
      <c r="M206" s="10" t="e">
        <f t="shared" si="7"/>
        <v>#N/A</v>
      </c>
      <c r="N206" s="10" t="e">
        <f t="shared" si="8"/>
        <v>#N/A</v>
      </c>
    </row>
    <row r="207" spans="3:14" x14ac:dyDescent="0.25">
      <c r="M207" s="10" t="e">
        <f t="shared" si="7"/>
        <v>#N/A</v>
      </c>
      <c r="N207" s="10" t="e">
        <f t="shared" si="8"/>
        <v>#N/A</v>
      </c>
    </row>
    <row r="208" spans="3:14" x14ac:dyDescent="0.25">
      <c r="M208" s="10" t="e">
        <f t="shared" si="7"/>
        <v>#N/A</v>
      </c>
      <c r="N208" s="10" t="e">
        <f t="shared" si="8"/>
        <v>#N/A</v>
      </c>
    </row>
    <row r="209" spans="13:14" x14ac:dyDescent="0.25">
      <c r="M209" s="10" t="e">
        <f t="shared" ref="M209:M272" si="9">G209&amp;" "&amp;(VLOOKUP(G209,Code_Analytique_FONCT.,2))</f>
        <v>#N/A</v>
      </c>
      <c r="N209" s="10" t="e">
        <f t="shared" ref="N209:N272" si="10">H209&amp;" "&amp;(VLOOKUP(H209,N°_Comptes,2))</f>
        <v>#N/A</v>
      </c>
    </row>
    <row r="210" spans="13:14" x14ac:dyDescent="0.25">
      <c r="M210" s="10" t="e">
        <f t="shared" si="9"/>
        <v>#N/A</v>
      </c>
      <c r="N210" s="10" t="e">
        <f t="shared" si="10"/>
        <v>#N/A</v>
      </c>
    </row>
    <row r="211" spans="13:14" x14ac:dyDescent="0.25">
      <c r="M211" s="10" t="e">
        <f t="shared" si="9"/>
        <v>#N/A</v>
      </c>
      <c r="N211" s="10" t="e">
        <f t="shared" si="10"/>
        <v>#N/A</v>
      </c>
    </row>
    <row r="212" spans="13:14" x14ac:dyDescent="0.25">
      <c r="M212" s="10" t="e">
        <f t="shared" si="9"/>
        <v>#N/A</v>
      </c>
      <c r="N212" s="10" t="e">
        <f t="shared" si="10"/>
        <v>#N/A</v>
      </c>
    </row>
    <row r="213" spans="13:14" x14ac:dyDescent="0.25">
      <c r="M213" s="10" t="e">
        <f t="shared" si="9"/>
        <v>#N/A</v>
      </c>
      <c r="N213" s="10" t="e">
        <f t="shared" si="10"/>
        <v>#N/A</v>
      </c>
    </row>
    <row r="214" spans="13:14" x14ac:dyDescent="0.25">
      <c r="M214" s="10" t="e">
        <f t="shared" si="9"/>
        <v>#N/A</v>
      </c>
      <c r="N214" s="10" t="e">
        <f t="shared" si="10"/>
        <v>#N/A</v>
      </c>
    </row>
    <row r="215" spans="13:14" x14ac:dyDescent="0.25">
      <c r="M215" s="10" t="e">
        <f t="shared" si="9"/>
        <v>#N/A</v>
      </c>
      <c r="N215" s="10" t="e">
        <f t="shared" si="10"/>
        <v>#N/A</v>
      </c>
    </row>
    <row r="216" spans="13:14" x14ac:dyDescent="0.25">
      <c r="M216" s="10" t="e">
        <f t="shared" si="9"/>
        <v>#N/A</v>
      </c>
      <c r="N216" s="10" t="e">
        <f t="shared" si="10"/>
        <v>#N/A</v>
      </c>
    </row>
    <row r="217" spans="13:14" x14ac:dyDescent="0.25">
      <c r="M217" s="10" t="e">
        <f t="shared" si="9"/>
        <v>#N/A</v>
      </c>
      <c r="N217" s="10" t="e">
        <f t="shared" si="10"/>
        <v>#N/A</v>
      </c>
    </row>
    <row r="218" spans="13:14" x14ac:dyDescent="0.25">
      <c r="M218" s="10" t="e">
        <f t="shared" si="9"/>
        <v>#N/A</v>
      </c>
      <c r="N218" s="10" t="e">
        <f t="shared" si="10"/>
        <v>#N/A</v>
      </c>
    </row>
    <row r="219" spans="13:14" x14ac:dyDescent="0.25">
      <c r="M219" s="10" t="e">
        <f t="shared" si="9"/>
        <v>#N/A</v>
      </c>
      <c r="N219" s="10" t="e">
        <f t="shared" si="10"/>
        <v>#N/A</v>
      </c>
    </row>
    <row r="220" spans="13:14" x14ac:dyDescent="0.25">
      <c r="M220" s="10" t="e">
        <f t="shared" si="9"/>
        <v>#N/A</v>
      </c>
      <c r="N220" s="10" t="e">
        <f t="shared" si="10"/>
        <v>#N/A</v>
      </c>
    </row>
    <row r="221" spans="13:14" x14ac:dyDescent="0.25">
      <c r="M221" s="10" t="e">
        <f t="shared" si="9"/>
        <v>#N/A</v>
      </c>
      <c r="N221" s="10" t="e">
        <f t="shared" si="10"/>
        <v>#N/A</v>
      </c>
    </row>
    <row r="222" spans="13:14" x14ac:dyDescent="0.25">
      <c r="M222" s="10" t="e">
        <f t="shared" si="9"/>
        <v>#N/A</v>
      </c>
      <c r="N222" s="10" t="e">
        <f t="shared" si="10"/>
        <v>#N/A</v>
      </c>
    </row>
    <row r="223" spans="13:14" x14ac:dyDescent="0.25">
      <c r="M223" s="10" t="e">
        <f t="shared" si="9"/>
        <v>#N/A</v>
      </c>
      <c r="N223" s="10" t="e">
        <f t="shared" si="10"/>
        <v>#N/A</v>
      </c>
    </row>
    <row r="224" spans="13:14" x14ac:dyDescent="0.25">
      <c r="M224" s="10" t="e">
        <f t="shared" si="9"/>
        <v>#N/A</v>
      </c>
      <c r="N224" s="10" t="e">
        <f t="shared" si="10"/>
        <v>#N/A</v>
      </c>
    </row>
    <row r="225" spans="13:14" x14ac:dyDescent="0.25">
      <c r="M225" s="10" t="e">
        <f t="shared" si="9"/>
        <v>#N/A</v>
      </c>
      <c r="N225" s="10" t="e">
        <f t="shared" si="10"/>
        <v>#N/A</v>
      </c>
    </row>
    <row r="226" spans="13:14" x14ac:dyDescent="0.25">
      <c r="M226" s="10" t="e">
        <f t="shared" si="9"/>
        <v>#N/A</v>
      </c>
      <c r="N226" s="10" t="e">
        <f t="shared" si="10"/>
        <v>#N/A</v>
      </c>
    </row>
    <row r="227" spans="13:14" x14ac:dyDescent="0.25">
      <c r="M227" s="10" t="e">
        <f t="shared" si="9"/>
        <v>#N/A</v>
      </c>
      <c r="N227" s="10" t="e">
        <f t="shared" si="10"/>
        <v>#N/A</v>
      </c>
    </row>
    <row r="228" spans="13:14" x14ac:dyDescent="0.25">
      <c r="M228" s="10" t="e">
        <f t="shared" si="9"/>
        <v>#N/A</v>
      </c>
      <c r="N228" s="10" t="e">
        <f t="shared" si="10"/>
        <v>#N/A</v>
      </c>
    </row>
    <row r="229" spans="13:14" x14ac:dyDescent="0.25">
      <c r="M229" s="10" t="e">
        <f t="shared" si="9"/>
        <v>#N/A</v>
      </c>
      <c r="N229" s="10" t="e">
        <f t="shared" si="10"/>
        <v>#N/A</v>
      </c>
    </row>
    <row r="230" spans="13:14" x14ac:dyDescent="0.25">
      <c r="M230" s="10" t="e">
        <f t="shared" si="9"/>
        <v>#N/A</v>
      </c>
      <c r="N230" s="10" t="e">
        <f t="shared" si="10"/>
        <v>#N/A</v>
      </c>
    </row>
    <row r="231" spans="13:14" x14ac:dyDescent="0.25">
      <c r="M231" s="10" t="e">
        <f t="shared" si="9"/>
        <v>#N/A</v>
      </c>
      <c r="N231" s="10" t="e">
        <f t="shared" si="10"/>
        <v>#N/A</v>
      </c>
    </row>
    <row r="232" spans="13:14" x14ac:dyDescent="0.25">
      <c r="M232" s="10" t="e">
        <f t="shared" si="9"/>
        <v>#N/A</v>
      </c>
      <c r="N232" s="10" t="e">
        <f t="shared" si="10"/>
        <v>#N/A</v>
      </c>
    </row>
    <row r="233" spans="13:14" x14ac:dyDescent="0.25">
      <c r="M233" s="10" t="e">
        <f t="shared" si="9"/>
        <v>#N/A</v>
      </c>
      <c r="N233" s="10" t="e">
        <f t="shared" si="10"/>
        <v>#N/A</v>
      </c>
    </row>
    <row r="234" spans="13:14" x14ac:dyDescent="0.25">
      <c r="M234" s="10" t="e">
        <f t="shared" si="9"/>
        <v>#N/A</v>
      </c>
      <c r="N234" s="10" t="e">
        <f t="shared" si="10"/>
        <v>#N/A</v>
      </c>
    </row>
    <row r="235" spans="13:14" x14ac:dyDescent="0.25">
      <c r="M235" s="10" t="e">
        <f t="shared" si="9"/>
        <v>#N/A</v>
      </c>
      <c r="N235" s="10" t="e">
        <f t="shared" si="10"/>
        <v>#N/A</v>
      </c>
    </row>
    <row r="236" spans="13:14" x14ac:dyDescent="0.25">
      <c r="M236" s="10" t="e">
        <f t="shared" si="9"/>
        <v>#N/A</v>
      </c>
      <c r="N236" s="10" t="e">
        <f t="shared" si="10"/>
        <v>#N/A</v>
      </c>
    </row>
    <row r="237" spans="13:14" x14ac:dyDescent="0.25">
      <c r="M237" s="10" t="e">
        <f t="shared" si="9"/>
        <v>#N/A</v>
      </c>
      <c r="N237" s="10" t="e">
        <f t="shared" si="10"/>
        <v>#N/A</v>
      </c>
    </row>
    <row r="238" spans="13:14" x14ac:dyDescent="0.25">
      <c r="M238" s="10" t="e">
        <f t="shared" si="9"/>
        <v>#N/A</v>
      </c>
      <c r="N238" s="10" t="e">
        <f t="shared" si="10"/>
        <v>#N/A</v>
      </c>
    </row>
    <row r="239" spans="13:14" x14ac:dyDescent="0.25">
      <c r="M239" s="10" t="e">
        <f t="shared" si="9"/>
        <v>#N/A</v>
      </c>
      <c r="N239" s="10" t="e">
        <f t="shared" si="10"/>
        <v>#N/A</v>
      </c>
    </row>
    <row r="240" spans="13:14" x14ac:dyDescent="0.25">
      <c r="M240" s="10" t="e">
        <f t="shared" si="9"/>
        <v>#N/A</v>
      </c>
      <c r="N240" s="10" t="e">
        <f t="shared" si="10"/>
        <v>#N/A</v>
      </c>
    </row>
    <row r="241" spans="13:14" x14ac:dyDescent="0.25">
      <c r="M241" s="10" t="e">
        <f t="shared" si="9"/>
        <v>#N/A</v>
      </c>
      <c r="N241" s="10" t="e">
        <f t="shared" si="10"/>
        <v>#N/A</v>
      </c>
    </row>
    <row r="242" spans="13:14" x14ac:dyDescent="0.25">
      <c r="M242" s="10" t="e">
        <f t="shared" si="9"/>
        <v>#N/A</v>
      </c>
      <c r="N242" s="10" t="e">
        <f t="shared" si="10"/>
        <v>#N/A</v>
      </c>
    </row>
    <row r="243" spans="13:14" x14ac:dyDescent="0.25">
      <c r="M243" s="10" t="e">
        <f t="shared" si="9"/>
        <v>#N/A</v>
      </c>
      <c r="N243" s="10" t="e">
        <f t="shared" si="10"/>
        <v>#N/A</v>
      </c>
    </row>
    <row r="244" spans="13:14" x14ac:dyDescent="0.25">
      <c r="M244" s="10" t="e">
        <f t="shared" si="9"/>
        <v>#N/A</v>
      </c>
      <c r="N244" s="10" t="e">
        <f t="shared" si="10"/>
        <v>#N/A</v>
      </c>
    </row>
    <row r="245" spans="13:14" x14ac:dyDescent="0.25">
      <c r="M245" s="10" t="e">
        <f t="shared" si="9"/>
        <v>#N/A</v>
      </c>
      <c r="N245" s="10" t="e">
        <f t="shared" si="10"/>
        <v>#N/A</v>
      </c>
    </row>
    <row r="246" spans="13:14" x14ac:dyDescent="0.25">
      <c r="M246" s="10" t="e">
        <f t="shared" si="9"/>
        <v>#N/A</v>
      </c>
      <c r="N246" s="10" t="e">
        <f t="shared" si="10"/>
        <v>#N/A</v>
      </c>
    </row>
    <row r="247" spans="13:14" x14ac:dyDescent="0.25">
      <c r="M247" s="10" t="e">
        <f t="shared" si="9"/>
        <v>#N/A</v>
      </c>
      <c r="N247" s="10" t="e">
        <f t="shared" si="10"/>
        <v>#N/A</v>
      </c>
    </row>
    <row r="248" spans="13:14" x14ac:dyDescent="0.25">
      <c r="M248" s="10" t="e">
        <f t="shared" si="9"/>
        <v>#N/A</v>
      </c>
      <c r="N248" s="10" t="e">
        <f t="shared" si="10"/>
        <v>#N/A</v>
      </c>
    </row>
    <row r="249" spans="13:14" x14ac:dyDescent="0.25">
      <c r="M249" s="10" t="e">
        <f t="shared" si="9"/>
        <v>#N/A</v>
      </c>
      <c r="N249" s="10" t="e">
        <f t="shared" si="10"/>
        <v>#N/A</v>
      </c>
    </row>
    <row r="250" spans="13:14" x14ac:dyDescent="0.25">
      <c r="M250" s="10" t="e">
        <f t="shared" si="9"/>
        <v>#N/A</v>
      </c>
      <c r="N250" s="10" t="e">
        <f t="shared" si="10"/>
        <v>#N/A</v>
      </c>
    </row>
    <row r="251" spans="13:14" x14ac:dyDescent="0.25">
      <c r="M251" s="10" t="e">
        <f t="shared" si="9"/>
        <v>#N/A</v>
      </c>
      <c r="N251" s="10" t="e">
        <f t="shared" si="10"/>
        <v>#N/A</v>
      </c>
    </row>
    <row r="252" spans="13:14" x14ac:dyDescent="0.25">
      <c r="M252" s="10" t="e">
        <f t="shared" si="9"/>
        <v>#N/A</v>
      </c>
      <c r="N252" s="10" t="e">
        <f t="shared" si="10"/>
        <v>#N/A</v>
      </c>
    </row>
    <row r="253" spans="13:14" x14ac:dyDescent="0.25">
      <c r="M253" s="10" t="e">
        <f t="shared" si="9"/>
        <v>#N/A</v>
      </c>
      <c r="N253" s="10" t="e">
        <f t="shared" si="10"/>
        <v>#N/A</v>
      </c>
    </row>
    <row r="254" spans="13:14" x14ac:dyDescent="0.25">
      <c r="M254" s="10" t="e">
        <f t="shared" si="9"/>
        <v>#N/A</v>
      </c>
      <c r="N254" s="10" t="e">
        <f t="shared" si="10"/>
        <v>#N/A</v>
      </c>
    </row>
    <row r="255" spans="13:14" x14ac:dyDescent="0.25">
      <c r="M255" s="10" t="e">
        <f t="shared" si="9"/>
        <v>#N/A</v>
      </c>
      <c r="N255" s="10" t="e">
        <f t="shared" si="10"/>
        <v>#N/A</v>
      </c>
    </row>
    <row r="256" spans="13:14" x14ac:dyDescent="0.25">
      <c r="M256" s="10" t="e">
        <f t="shared" si="9"/>
        <v>#N/A</v>
      </c>
      <c r="N256" s="10" t="e">
        <f t="shared" si="10"/>
        <v>#N/A</v>
      </c>
    </row>
    <row r="257" spans="13:14" x14ac:dyDescent="0.25">
      <c r="M257" s="10" t="e">
        <f t="shared" si="9"/>
        <v>#N/A</v>
      </c>
      <c r="N257" s="10" t="e">
        <f t="shared" si="10"/>
        <v>#N/A</v>
      </c>
    </row>
    <row r="258" spans="13:14" x14ac:dyDescent="0.25">
      <c r="M258" s="10" t="e">
        <f t="shared" si="9"/>
        <v>#N/A</v>
      </c>
      <c r="N258" s="10" t="e">
        <f t="shared" si="10"/>
        <v>#N/A</v>
      </c>
    </row>
    <row r="259" spans="13:14" x14ac:dyDescent="0.25">
      <c r="M259" s="10" t="e">
        <f t="shared" si="9"/>
        <v>#N/A</v>
      </c>
      <c r="N259" s="10" t="e">
        <f t="shared" si="10"/>
        <v>#N/A</v>
      </c>
    </row>
    <row r="260" spans="13:14" x14ac:dyDescent="0.25">
      <c r="M260" s="10" t="e">
        <f t="shared" si="9"/>
        <v>#N/A</v>
      </c>
      <c r="N260" s="10" t="e">
        <f t="shared" si="10"/>
        <v>#N/A</v>
      </c>
    </row>
    <row r="261" spans="13:14" x14ac:dyDescent="0.25">
      <c r="M261" s="10" t="e">
        <f t="shared" si="9"/>
        <v>#N/A</v>
      </c>
      <c r="N261" s="10" t="e">
        <f t="shared" si="10"/>
        <v>#N/A</v>
      </c>
    </row>
    <row r="262" spans="13:14" x14ac:dyDescent="0.25">
      <c r="M262" s="10" t="e">
        <f t="shared" si="9"/>
        <v>#N/A</v>
      </c>
      <c r="N262" s="10" t="e">
        <f t="shared" si="10"/>
        <v>#N/A</v>
      </c>
    </row>
    <row r="263" spans="13:14" x14ac:dyDescent="0.25">
      <c r="M263" s="10" t="e">
        <f t="shared" si="9"/>
        <v>#N/A</v>
      </c>
      <c r="N263" s="10" t="e">
        <f t="shared" si="10"/>
        <v>#N/A</v>
      </c>
    </row>
    <row r="264" spans="13:14" x14ac:dyDescent="0.25">
      <c r="M264" s="10" t="e">
        <f t="shared" si="9"/>
        <v>#N/A</v>
      </c>
      <c r="N264" s="10" t="e">
        <f t="shared" si="10"/>
        <v>#N/A</v>
      </c>
    </row>
    <row r="265" spans="13:14" x14ac:dyDescent="0.25">
      <c r="M265" s="10" t="e">
        <f t="shared" si="9"/>
        <v>#N/A</v>
      </c>
      <c r="N265" s="10" t="e">
        <f t="shared" si="10"/>
        <v>#N/A</v>
      </c>
    </row>
    <row r="266" spans="13:14" x14ac:dyDescent="0.25">
      <c r="M266" s="10" t="e">
        <f t="shared" si="9"/>
        <v>#N/A</v>
      </c>
      <c r="N266" s="10" t="e">
        <f t="shared" si="10"/>
        <v>#N/A</v>
      </c>
    </row>
    <row r="267" spans="13:14" x14ac:dyDescent="0.25">
      <c r="M267" s="10" t="e">
        <f t="shared" si="9"/>
        <v>#N/A</v>
      </c>
      <c r="N267" s="10" t="e">
        <f t="shared" si="10"/>
        <v>#N/A</v>
      </c>
    </row>
    <row r="268" spans="13:14" x14ac:dyDescent="0.25">
      <c r="M268" s="10" t="e">
        <f t="shared" si="9"/>
        <v>#N/A</v>
      </c>
      <c r="N268" s="10" t="e">
        <f t="shared" si="10"/>
        <v>#N/A</v>
      </c>
    </row>
    <row r="269" spans="13:14" x14ac:dyDescent="0.25">
      <c r="M269" s="10" t="e">
        <f t="shared" si="9"/>
        <v>#N/A</v>
      </c>
      <c r="N269" s="10" t="e">
        <f t="shared" si="10"/>
        <v>#N/A</v>
      </c>
    </row>
    <row r="270" spans="13:14" x14ac:dyDescent="0.25">
      <c r="M270" s="10" t="e">
        <f t="shared" si="9"/>
        <v>#N/A</v>
      </c>
      <c r="N270" s="10" t="e">
        <f t="shared" si="10"/>
        <v>#N/A</v>
      </c>
    </row>
    <row r="271" spans="13:14" x14ac:dyDescent="0.25">
      <c r="M271" s="10" t="e">
        <f t="shared" si="9"/>
        <v>#N/A</v>
      </c>
      <c r="N271" s="10" t="e">
        <f t="shared" si="10"/>
        <v>#N/A</v>
      </c>
    </row>
    <row r="272" spans="13:14" x14ac:dyDescent="0.25">
      <c r="M272" s="10" t="e">
        <f t="shared" si="9"/>
        <v>#N/A</v>
      </c>
      <c r="N272" s="10" t="e">
        <f t="shared" si="10"/>
        <v>#N/A</v>
      </c>
    </row>
    <row r="273" spans="13:14" x14ac:dyDescent="0.25">
      <c r="M273" s="10" t="e">
        <f t="shared" ref="M273:M336" si="11">G273&amp;" "&amp;(VLOOKUP(G273,Code_Analytique_FONCT.,2))</f>
        <v>#N/A</v>
      </c>
      <c r="N273" s="10" t="e">
        <f t="shared" ref="N273:N336" si="12">H273&amp;" "&amp;(VLOOKUP(H273,N°_Comptes,2))</f>
        <v>#N/A</v>
      </c>
    </row>
    <row r="274" spans="13:14" x14ac:dyDescent="0.25">
      <c r="M274" s="10" t="e">
        <f t="shared" si="11"/>
        <v>#N/A</v>
      </c>
      <c r="N274" s="10" t="e">
        <f t="shared" si="12"/>
        <v>#N/A</v>
      </c>
    </row>
    <row r="275" spans="13:14" x14ac:dyDescent="0.25">
      <c r="M275" s="10" t="e">
        <f t="shared" si="11"/>
        <v>#N/A</v>
      </c>
      <c r="N275" s="10" t="e">
        <f t="shared" si="12"/>
        <v>#N/A</v>
      </c>
    </row>
    <row r="276" spans="13:14" x14ac:dyDescent="0.25">
      <c r="M276" s="10" t="e">
        <f t="shared" si="11"/>
        <v>#N/A</v>
      </c>
      <c r="N276" s="10" t="e">
        <f t="shared" si="12"/>
        <v>#N/A</v>
      </c>
    </row>
    <row r="277" spans="13:14" x14ac:dyDescent="0.25">
      <c r="M277" s="10" t="e">
        <f t="shared" si="11"/>
        <v>#N/A</v>
      </c>
      <c r="N277" s="10" t="e">
        <f t="shared" si="12"/>
        <v>#N/A</v>
      </c>
    </row>
    <row r="278" spans="13:14" x14ac:dyDescent="0.25">
      <c r="M278" s="10" t="e">
        <f t="shared" si="11"/>
        <v>#N/A</v>
      </c>
      <c r="N278" s="10" t="e">
        <f t="shared" si="12"/>
        <v>#N/A</v>
      </c>
    </row>
    <row r="279" spans="13:14" x14ac:dyDescent="0.25">
      <c r="M279" s="10" t="e">
        <f t="shared" si="11"/>
        <v>#N/A</v>
      </c>
      <c r="N279" s="10" t="e">
        <f t="shared" si="12"/>
        <v>#N/A</v>
      </c>
    </row>
    <row r="280" spans="13:14" x14ac:dyDescent="0.25">
      <c r="M280" s="10" t="e">
        <f t="shared" si="11"/>
        <v>#N/A</v>
      </c>
      <c r="N280" s="10" t="e">
        <f t="shared" si="12"/>
        <v>#N/A</v>
      </c>
    </row>
    <row r="281" spans="13:14" x14ac:dyDescent="0.25">
      <c r="M281" s="10" t="e">
        <f t="shared" si="11"/>
        <v>#N/A</v>
      </c>
      <c r="N281" s="10" t="e">
        <f t="shared" si="12"/>
        <v>#N/A</v>
      </c>
    </row>
    <row r="282" spans="13:14" x14ac:dyDescent="0.25">
      <c r="M282" s="10" t="e">
        <f t="shared" si="11"/>
        <v>#N/A</v>
      </c>
      <c r="N282" s="10" t="e">
        <f t="shared" si="12"/>
        <v>#N/A</v>
      </c>
    </row>
    <row r="283" spans="13:14" x14ac:dyDescent="0.25">
      <c r="M283" s="10" t="e">
        <f t="shared" si="11"/>
        <v>#N/A</v>
      </c>
      <c r="N283" s="10" t="e">
        <f t="shared" si="12"/>
        <v>#N/A</v>
      </c>
    </row>
    <row r="284" spans="13:14" x14ac:dyDescent="0.25">
      <c r="M284" s="10" t="e">
        <f t="shared" si="11"/>
        <v>#N/A</v>
      </c>
      <c r="N284" s="10" t="e">
        <f t="shared" si="12"/>
        <v>#N/A</v>
      </c>
    </row>
    <row r="285" spans="13:14" x14ac:dyDescent="0.25">
      <c r="M285" s="10" t="e">
        <f t="shared" si="11"/>
        <v>#N/A</v>
      </c>
      <c r="N285" s="10" t="e">
        <f t="shared" si="12"/>
        <v>#N/A</v>
      </c>
    </row>
    <row r="286" spans="13:14" x14ac:dyDescent="0.25">
      <c r="M286" s="10" t="e">
        <f t="shared" si="11"/>
        <v>#N/A</v>
      </c>
      <c r="N286" s="10" t="e">
        <f t="shared" si="12"/>
        <v>#N/A</v>
      </c>
    </row>
    <row r="287" spans="13:14" x14ac:dyDescent="0.25">
      <c r="M287" s="10" t="e">
        <f t="shared" si="11"/>
        <v>#N/A</v>
      </c>
      <c r="N287" s="10" t="e">
        <f t="shared" si="12"/>
        <v>#N/A</v>
      </c>
    </row>
    <row r="288" spans="13:14" x14ac:dyDescent="0.25">
      <c r="M288" s="10" t="e">
        <f t="shared" si="11"/>
        <v>#N/A</v>
      </c>
      <c r="N288" s="10" t="e">
        <f t="shared" si="12"/>
        <v>#N/A</v>
      </c>
    </row>
    <row r="289" spans="13:14" x14ac:dyDescent="0.25">
      <c r="M289" s="10" t="e">
        <f t="shared" si="11"/>
        <v>#N/A</v>
      </c>
      <c r="N289" s="10" t="e">
        <f t="shared" si="12"/>
        <v>#N/A</v>
      </c>
    </row>
    <row r="290" spans="13:14" x14ac:dyDescent="0.25">
      <c r="M290" s="10" t="e">
        <f t="shared" si="11"/>
        <v>#N/A</v>
      </c>
      <c r="N290" s="10" t="e">
        <f t="shared" si="12"/>
        <v>#N/A</v>
      </c>
    </row>
    <row r="291" spans="13:14" x14ac:dyDescent="0.25">
      <c r="M291" s="10" t="e">
        <f t="shared" si="11"/>
        <v>#N/A</v>
      </c>
      <c r="N291" s="10" t="e">
        <f t="shared" si="12"/>
        <v>#N/A</v>
      </c>
    </row>
    <row r="292" spans="13:14" x14ac:dyDescent="0.25">
      <c r="M292" s="10" t="e">
        <f t="shared" si="11"/>
        <v>#N/A</v>
      </c>
      <c r="N292" s="10" t="e">
        <f t="shared" si="12"/>
        <v>#N/A</v>
      </c>
    </row>
    <row r="293" spans="13:14" x14ac:dyDescent="0.25">
      <c r="M293" s="10" t="e">
        <f t="shared" si="11"/>
        <v>#N/A</v>
      </c>
      <c r="N293" s="10" t="e">
        <f t="shared" si="12"/>
        <v>#N/A</v>
      </c>
    </row>
    <row r="294" spans="13:14" x14ac:dyDescent="0.25">
      <c r="M294" s="10" t="e">
        <f t="shared" si="11"/>
        <v>#N/A</v>
      </c>
      <c r="N294" s="10" t="e">
        <f t="shared" si="12"/>
        <v>#N/A</v>
      </c>
    </row>
    <row r="295" spans="13:14" x14ac:dyDescent="0.25">
      <c r="M295" s="10" t="e">
        <f t="shared" si="11"/>
        <v>#N/A</v>
      </c>
      <c r="N295" s="10" t="e">
        <f t="shared" si="12"/>
        <v>#N/A</v>
      </c>
    </row>
    <row r="296" spans="13:14" x14ac:dyDescent="0.25">
      <c r="M296" s="10" t="e">
        <f t="shared" si="11"/>
        <v>#N/A</v>
      </c>
      <c r="N296" s="10" t="e">
        <f t="shared" si="12"/>
        <v>#N/A</v>
      </c>
    </row>
    <row r="297" spans="13:14" x14ac:dyDescent="0.25">
      <c r="M297" s="10" t="e">
        <f t="shared" si="11"/>
        <v>#N/A</v>
      </c>
      <c r="N297" s="10" t="e">
        <f t="shared" si="12"/>
        <v>#N/A</v>
      </c>
    </row>
    <row r="298" spans="13:14" x14ac:dyDescent="0.25">
      <c r="M298" s="10" t="e">
        <f t="shared" si="11"/>
        <v>#N/A</v>
      </c>
      <c r="N298" s="10" t="e">
        <f t="shared" si="12"/>
        <v>#N/A</v>
      </c>
    </row>
    <row r="299" spans="13:14" x14ac:dyDescent="0.25">
      <c r="M299" s="10" t="e">
        <f t="shared" si="11"/>
        <v>#N/A</v>
      </c>
      <c r="N299" s="10" t="e">
        <f t="shared" si="12"/>
        <v>#N/A</v>
      </c>
    </row>
    <row r="300" spans="13:14" x14ac:dyDescent="0.25">
      <c r="M300" s="10" t="e">
        <f t="shared" si="11"/>
        <v>#N/A</v>
      </c>
      <c r="N300" s="10" t="e">
        <f t="shared" si="12"/>
        <v>#N/A</v>
      </c>
    </row>
    <row r="301" spans="13:14" x14ac:dyDescent="0.25">
      <c r="M301" s="10" t="e">
        <f t="shared" si="11"/>
        <v>#N/A</v>
      </c>
      <c r="N301" s="10" t="e">
        <f t="shared" si="12"/>
        <v>#N/A</v>
      </c>
    </row>
    <row r="302" spans="13:14" x14ac:dyDescent="0.25">
      <c r="M302" s="10" t="e">
        <f t="shared" si="11"/>
        <v>#N/A</v>
      </c>
      <c r="N302" s="10" t="e">
        <f t="shared" si="12"/>
        <v>#N/A</v>
      </c>
    </row>
    <row r="303" spans="13:14" x14ac:dyDescent="0.25">
      <c r="M303" s="10" t="e">
        <f t="shared" si="11"/>
        <v>#N/A</v>
      </c>
      <c r="N303" s="10" t="e">
        <f t="shared" si="12"/>
        <v>#N/A</v>
      </c>
    </row>
    <row r="304" spans="13:14" x14ac:dyDescent="0.25">
      <c r="M304" s="10" t="e">
        <f t="shared" si="11"/>
        <v>#N/A</v>
      </c>
      <c r="N304" s="10" t="e">
        <f t="shared" si="12"/>
        <v>#N/A</v>
      </c>
    </row>
    <row r="305" spans="13:14" x14ac:dyDescent="0.25">
      <c r="M305" s="10" t="e">
        <f t="shared" si="11"/>
        <v>#N/A</v>
      </c>
      <c r="N305" s="10" t="e">
        <f t="shared" si="12"/>
        <v>#N/A</v>
      </c>
    </row>
    <row r="306" spans="13:14" x14ac:dyDescent="0.25">
      <c r="M306" s="10" t="e">
        <f t="shared" si="11"/>
        <v>#N/A</v>
      </c>
      <c r="N306" s="10" t="e">
        <f t="shared" si="12"/>
        <v>#N/A</v>
      </c>
    </row>
    <row r="307" spans="13:14" x14ac:dyDescent="0.25">
      <c r="M307" s="10" t="e">
        <f t="shared" si="11"/>
        <v>#N/A</v>
      </c>
      <c r="N307" s="10" t="e">
        <f t="shared" si="12"/>
        <v>#N/A</v>
      </c>
    </row>
    <row r="308" spans="13:14" x14ac:dyDescent="0.25">
      <c r="M308" s="10" t="e">
        <f t="shared" si="11"/>
        <v>#N/A</v>
      </c>
      <c r="N308" s="10" t="e">
        <f t="shared" si="12"/>
        <v>#N/A</v>
      </c>
    </row>
    <row r="309" spans="13:14" x14ac:dyDescent="0.25">
      <c r="M309" s="10" t="e">
        <f t="shared" si="11"/>
        <v>#N/A</v>
      </c>
      <c r="N309" s="10" t="e">
        <f t="shared" si="12"/>
        <v>#N/A</v>
      </c>
    </row>
    <row r="310" spans="13:14" x14ac:dyDescent="0.25">
      <c r="M310" s="10" t="e">
        <f t="shared" si="11"/>
        <v>#N/A</v>
      </c>
      <c r="N310" s="10" t="e">
        <f t="shared" si="12"/>
        <v>#N/A</v>
      </c>
    </row>
    <row r="311" spans="13:14" x14ac:dyDescent="0.25">
      <c r="M311" s="10" t="e">
        <f t="shared" si="11"/>
        <v>#N/A</v>
      </c>
      <c r="N311" s="10" t="e">
        <f t="shared" si="12"/>
        <v>#N/A</v>
      </c>
    </row>
    <row r="312" spans="13:14" x14ac:dyDescent="0.25">
      <c r="M312" s="10" t="e">
        <f t="shared" si="11"/>
        <v>#N/A</v>
      </c>
      <c r="N312" s="10" t="e">
        <f t="shared" si="12"/>
        <v>#N/A</v>
      </c>
    </row>
    <row r="313" spans="13:14" x14ac:dyDescent="0.25">
      <c r="M313" s="10" t="e">
        <f t="shared" si="11"/>
        <v>#N/A</v>
      </c>
      <c r="N313" s="10" t="e">
        <f t="shared" si="12"/>
        <v>#N/A</v>
      </c>
    </row>
    <row r="314" spans="13:14" x14ac:dyDescent="0.25">
      <c r="M314" s="10" t="e">
        <f t="shared" si="11"/>
        <v>#N/A</v>
      </c>
      <c r="N314" s="10" t="e">
        <f t="shared" si="12"/>
        <v>#N/A</v>
      </c>
    </row>
    <row r="315" spans="13:14" x14ac:dyDescent="0.25">
      <c r="M315" s="10" t="e">
        <f t="shared" si="11"/>
        <v>#N/A</v>
      </c>
      <c r="N315" s="10" t="e">
        <f t="shared" si="12"/>
        <v>#N/A</v>
      </c>
    </row>
    <row r="316" spans="13:14" x14ac:dyDescent="0.25">
      <c r="M316" s="10" t="e">
        <f t="shared" si="11"/>
        <v>#N/A</v>
      </c>
      <c r="N316" s="10" t="e">
        <f t="shared" si="12"/>
        <v>#N/A</v>
      </c>
    </row>
    <row r="317" spans="13:14" x14ac:dyDescent="0.25">
      <c r="M317" s="10" t="e">
        <f t="shared" si="11"/>
        <v>#N/A</v>
      </c>
      <c r="N317" s="10" t="e">
        <f t="shared" si="12"/>
        <v>#N/A</v>
      </c>
    </row>
    <row r="318" spans="13:14" x14ac:dyDescent="0.25">
      <c r="M318" s="10" t="e">
        <f t="shared" si="11"/>
        <v>#N/A</v>
      </c>
      <c r="N318" s="10" t="e">
        <f t="shared" si="12"/>
        <v>#N/A</v>
      </c>
    </row>
    <row r="319" spans="13:14" x14ac:dyDescent="0.25">
      <c r="M319" s="10" t="e">
        <f t="shared" si="11"/>
        <v>#N/A</v>
      </c>
      <c r="N319" s="10" t="e">
        <f t="shared" si="12"/>
        <v>#N/A</v>
      </c>
    </row>
    <row r="320" spans="13:14" x14ac:dyDescent="0.25">
      <c r="M320" s="10" t="e">
        <f t="shared" si="11"/>
        <v>#N/A</v>
      </c>
      <c r="N320" s="10" t="e">
        <f t="shared" si="12"/>
        <v>#N/A</v>
      </c>
    </row>
    <row r="321" spans="13:14" x14ac:dyDescent="0.25">
      <c r="M321" s="10" t="e">
        <f t="shared" si="11"/>
        <v>#N/A</v>
      </c>
      <c r="N321" s="10" t="e">
        <f t="shared" si="12"/>
        <v>#N/A</v>
      </c>
    </row>
    <row r="322" spans="13:14" x14ac:dyDescent="0.25">
      <c r="M322" s="10" t="e">
        <f t="shared" si="11"/>
        <v>#N/A</v>
      </c>
      <c r="N322" s="10" t="e">
        <f t="shared" si="12"/>
        <v>#N/A</v>
      </c>
    </row>
    <row r="323" spans="13:14" x14ac:dyDescent="0.25">
      <c r="M323" s="10" t="e">
        <f t="shared" si="11"/>
        <v>#N/A</v>
      </c>
      <c r="N323" s="10" t="e">
        <f t="shared" si="12"/>
        <v>#N/A</v>
      </c>
    </row>
    <row r="324" spans="13:14" x14ac:dyDescent="0.25">
      <c r="M324" s="10" t="e">
        <f t="shared" si="11"/>
        <v>#N/A</v>
      </c>
      <c r="N324" s="10" t="e">
        <f t="shared" si="12"/>
        <v>#N/A</v>
      </c>
    </row>
    <row r="325" spans="13:14" x14ac:dyDescent="0.25">
      <c r="M325" s="10" t="e">
        <f t="shared" si="11"/>
        <v>#N/A</v>
      </c>
      <c r="N325" s="10" t="e">
        <f t="shared" si="12"/>
        <v>#N/A</v>
      </c>
    </row>
    <row r="326" spans="13:14" x14ac:dyDescent="0.25">
      <c r="M326" s="10" t="e">
        <f t="shared" si="11"/>
        <v>#N/A</v>
      </c>
      <c r="N326" s="10" t="e">
        <f t="shared" si="12"/>
        <v>#N/A</v>
      </c>
    </row>
    <row r="327" spans="13:14" x14ac:dyDescent="0.25">
      <c r="M327" s="10" t="e">
        <f t="shared" si="11"/>
        <v>#N/A</v>
      </c>
      <c r="N327" s="10" t="e">
        <f t="shared" si="12"/>
        <v>#N/A</v>
      </c>
    </row>
    <row r="328" spans="13:14" x14ac:dyDescent="0.25">
      <c r="M328" s="10" t="e">
        <f t="shared" si="11"/>
        <v>#N/A</v>
      </c>
      <c r="N328" s="10" t="e">
        <f t="shared" si="12"/>
        <v>#N/A</v>
      </c>
    </row>
    <row r="329" spans="13:14" x14ac:dyDescent="0.25">
      <c r="M329" s="10" t="e">
        <f t="shared" si="11"/>
        <v>#N/A</v>
      </c>
      <c r="N329" s="10" t="e">
        <f t="shared" si="12"/>
        <v>#N/A</v>
      </c>
    </row>
    <row r="330" spans="13:14" x14ac:dyDescent="0.25">
      <c r="M330" s="10" t="e">
        <f t="shared" si="11"/>
        <v>#N/A</v>
      </c>
      <c r="N330" s="10" t="e">
        <f t="shared" si="12"/>
        <v>#N/A</v>
      </c>
    </row>
    <row r="331" spans="13:14" x14ac:dyDescent="0.25">
      <c r="M331" s="10" t="e">
        <f t="shared" si="11"/>
        <v>#N/A</v>
      </c>
      <c r="N331" s="10" t="e">
        <f t="shared" si="12"/>
        <v>#N/A</v>
      </c>
    </row>
    <row r="332" spans="13:14" x14ac:dyDescent="0.25">
      <c r="M332" s="10" t="e">
        <f t="shared" si="11"/>
        <v>#N/A</v>
      </c>
      <c r="N332" s="10" t="e">
        <f t="shared" si="12"/>
        <v>#N/A</v>
      </c>
    </row>
    <row r="333" spans="13:14" x14ac:dyDescent="0.25">
      <c r="M333" s="10" t="e">
        <f t="shared" si="11"/>
        <v>#N/A</v>
      </c>
      <c r="N333" s="10" t="e">
        <f t="shared" si="12"/>
        <v>#N/A</v>
      </c>
    </row>
    <row r="334" spans="13:14" x14ac:dyDescent="0.25">
      <c r="M334" s="10" t="e">
        <f t="shared" si="11"/>
        <v>#N/A</v>
      </c>
      <c r="N334" s="10" t="e">
        <f t="shared" si="12"/>
        <v>#N/A</v>
      </c>
    </row>
    <row r="335" spans="13:14" x14ac:dyDescent="0.25">
      <c r="M335" s="10" t="e">
        <f t="shared" si="11"/>
        <v>#N/A</v>
      </c>
      <c r="N335" s="10" t="e">
        <f t="shared" si="12"/>
        <v>#N/A</v>
      </c>
    </row>
    <row r="336" spans="13:14" x14ac:dyDescent="0.25">
      <c r="M336" s="10" t="e">
        <f t="shared" si="11"/>
        <v>#N/A</v>
      </c>
      <c r="N336" s="10" t="e">
        <f t="shared" si="12"/>
        <v>#N/A</v>
      </c>
    </row>
    <row r="337" spans="13:14" x14ac:dyDescent="0.25">
      <c r="M337" s="10" t="e">
        <f t="shared" ref="M337:M400" si="13">G337&amp;" "&amp;(VLOOKUP(G337,Code_Analytique_FONCT.,2))</f>
        <v>#N/A</v>
      </c>
      <c r="N337" s="10" t="e">
        <f t="shared" ref="N337:N400" si="14">H337&amp;" "&amp;(VLOOKUP(H337,N°_Comptes,2))</f>
        <v>#N/A</v>
      </c>
    </row>
    <row r="338" spans="13:14" x14ac:dyDescent="0.25">
      <c r="M338" s="10" t="e">
        <f t="shared" si="13"/>
        <v>#N/A</v>
      </c>
      <c r="N338" s="10" t="e">
        <f t="shared" si="14"/>
        <v>#N/A</v>
      </c>
    </row>
    <row r="339" spans="13:14" x14ac:dyDescent="0.25">
      <c r="M339" s="10" t="e">
        <f t="shared" si="13"/>
        <v>#N/A</v>
      </c>
      <c r="N339" s="10" t="e">
        <f t="shared" si="14"/>
        <v>#N/A</v>
      </c>
    </row>
    <row r="340" spans="13:14" x14ac:dyDescent="0.25">
      <c r="M340" s="10" t="e">
        <f t="shared" si="13"/>
        <v>#N/A</v>
      </c>
      <c r="N340" s="10" t="e">
        <f t="shared" si="14"/>
        <v>#N/A</v>
      </c>
    </row>
    <row r="341" spans="13:14" x14ac:dyDescent="0.25">
      <c r="M341" s="10" t="e">
        <f t="shared" si="13"/>
        <v>#N/A</v>
      </c>
      <c r="N341" s="10" t="e">
        <f t="shared" si="14"/>
        <v>#N/A</v>
      </c>
    </row>
    <row r="342" spans="13:14" x14ac:dyDescent="0.25">
      <c r="M342" s="10" t="e">
        <f t="shared" si="13"/>
        <v>#N/A</v>
      </c>
      <c r="N342" s="10" t="e">
        <f t="shared" si="14"/>
        <v>#N/A</v>
      </c>
    </row>
    <row r="343" spans="13:14" x14ac:dyDescent="0.25">
      <c r="M343" s="10" t="e">
        <f t="shared" si="13"/>
        <v>#N/A</v>
      </c>
      <c r="N343" s="10" t="e">
        <f t="shared" si="14"/>
        <v>#N/A</v>
      </c>
    </row>
    <row r="344" spans="13:14" x14ac:dyDescent="0.25">
      <c r="M344" s="10" t="e">
        <f t="shared" si="13"/>
        <v>#N/A</v>
      </c>
      <c r="N344" s="10" t="e">
        <f t="shared" si="14"/>
        <v>#N/A</v>
      </c>
    </row>
    <row r="345" spans="13:14" x14ac:dyDescent="0.25">
      <c r="M345" s="10" t="e">
        <f t="shared" si="13"/>
        <v>#N/A</v>
      </c>
      <c r="N345" s="10" t="e">
        <f t="shared" si="14"/>
        <v>#N/A</v>
      </c>
    </row>
    <row r="346" spans="13:14" x14ac:dyDescent="0.25">
      <c r="M346" s="10" t="e">
        <f t="shared" si="13"/>
        <v>#N/A</v>
      </c>
      <c r="N346" s="10" t="e">
        <f t="shared" si="14"/>
        <v>#N/A</v>
      </c>
    </row>
    <row r="347" spans="13:14" x14ac:dyDescent="0.25">
      <c r="M347" s="10" t="e">
        <f t="shared" si="13"/>
        <v>#N/A</v>
      </c>
      <c r="N347" s="10" t="e">
        <f t="shared" si="14"/>
        <v>#N/A</v>
      </c>
    </row>
    <row r="348" spans="13:14" x14ac:dyDescent="0.25">
      <c r="M348" s="10" t="e">
        <f t="shared" si="13"/>
        <v>#N/A</v>
      </c>
      <c r="N348" s="10" t="e">
        <f t="shared" si="14"/>
        <v>#N/A</v>
      </c>
    </row>
    <row r="349" spans="13:14" x14ac:dyDescent="0.25">
      <c r="M349" s="10" t="e">
        <f t="shared" si="13"/>
        <v>#N/A</v>
      </c>
      <c r="N349" s="10" t="e">
        <f t="shared" si="14"/>
        <v>#N/A</v>
      </c>
    </row>
    <row r="350" spans="13:14" x14ac:dyDescent="0.25">
      <c r="M350" s="10" t="e">
        <f t="shared" si="13"/>
        <v>#N/A</v>
      </c>
      <c r="N350" s="10" t="e">
        <f t="shared" si="14"/>
        <v>#N/A</v>
      </c>
    </row>
    <row r="351" spans="13:14" x14ac:dyDescent="0.25">
      <c r="M351" s="10" t="e">
        <f t="shared" si="13"/>
        <v>#N/A</v>
      </c>
      <c r="N351" s="10" t="e">
        <f t="shared" si="14"/>
        <v>#N/A</v>
      </c>
    </row>
    <row r="352" spans="13:14" x14ac:dyDescent="0.25">
      <c r="M352" s="10" t="e">
        <f t="shared" si="13"/>
        <v>#N/A</v>
      </c>
      <c r="N352" s="10" t="e">
        <f t="shared" si="14"/>
        <v>#N/A</v>
      </c>
    </row>
    <row r="353" spans="13:14" x14ac:dyDescent="0.25">
      <c r="M353" s="10" t="e">
        <f t="shared" si="13"/>
        <v>#N/A</v>
      </c>
      <c r="N353" s="10" t="e">
        <f t="shared" si="14"/>
        <v>#N/A</v>
      </c>
    </row>
    <row r="354" spans="13:14" x14ac:dyDescent="0.25">
      <c r="M354" s="10" t="e">
        <f t="shared" si="13"/>
        <v>#N/A</v>
      </c>
      <c r="N354" s="10" t="e">
        <f t="shared" si="14"/>
        <v>#N/A</v>
      </c>
    </row>
    <row r="355" spans="13:14" x14ac:dyDescent="0.25">
      <c r="M355" s="10" t="e">
        <f t="shared" si="13"/>
        <v>#N/A</v>
      </c>
      <c r="N355" s="10" t="e">
        <f t="shared" si="14"/>
        <v>#N/A</v>
      </c>
    </row>
    <row r="356" spans="13:14" x14ac:dyDescent="0.25">
      <c r="M356" s="10" t="e">
        <f t="shared" si="13"/>
        <v>#N/A</v>
      </c>
      <c r="N356" s="10" t="e">
        <f t="shared" si="14"/>
        <v>#N/A</v>
      </c>
    </row>
    <row r="357" spans="13:14" x14ac:dyDescent="0.25">
      <c r="M357" s="10" t="e">
        <f t="shared" si="13"/>
        <v>#N/A</v>
      </c>
      <c r="N357" s="10" t="e">
        <f t="shared" si="14"/>
        <v>#N/A</v>
      </c>
    </row>
    <row r="358" spans="13:14" x14ac:dyDescent="0.25">
      <c r="M358" s="10" t="e">
        <f t="shared" si="13"/>
        <v>#N/A</v>
      </c>
      <c r="N358" s="10" t="e">
        <f t="shared" si="14"/>
        <v>#N/A</v>
      </c>
    </row>
    <row r="359" spans="13:14" x14ac:dyDescent="0.25">
      <c r="M359" s="10" t="e">
        <f t="shared" si="13"/>
        <v>#N/A</v>
      </c>
      <c r="N359" s="10" t="e">
        <f t="shared" si="14"/>
        <v>#N/A</v>
      </c>
    </row>
    <row r="360" spans="13:14" x14ac:dyDescent="0.25">
      <c r="M360" s="10" t="e">
        <f t="shared" si="13"/>
        <v>#N/A</v>
      </c>
      <c r="N360" s="10" t="e">
        <f t="shared" si="14"/>
        <v>#N/A</v>
      </c>
    </row>
    <row r="361" spans="13:14" x14ac:dyDescent="0.25">
      <c r="M361" s="10" t="e">
        <f t="shared" si="13"/>
        <v>#N/A</v>
      </c>
      <c r="N361" s="10" t="e">
        <f t="shared" si="14"/>
        <v>#N/A</v>
      </c>
    </row>
    <row r="362" spans="13:14" x14ac:dyDescent="0.25">
      <c r="M362" s="10" t="e">
        <f t="shared" si="13"/>
        <v>#N/A</v>
      </c>
      <c r="N362" s="10" t="e">
        <f t="shared" si="14"/>
        <v>#N/A</v>
      </c>
    </row>
    <row r="363" spans="13:14" x14ac:dyDescent="0.25">
      <c r="M363" s="10" t="e">
        <f t="shared" si="13"/>
        <v>#N/A</v>
      </c>
      <c r="N363" s="10" t="e">
        <f t="shared" si="14"/>
        <v>#N/A</v>
      </c>
    </row>
    <row r="364" spans="13:14" x14ac:dyDescent="0.25">
      <c r="M364" s="10" t="e">
        <f t="shared" si="13"/>
        <v>#N/A</v>
      </c>
      <c r="N364" s="10" t="e">
        <f t="shared" si="14"/>
        <v>#N/A</v>
      </c>
    </row>
    <row r="365" spans="13:14" x14ac:dyDescent="0.25">
      <c r="M365" s="10" t="e">
        <f t="shared" si="13"/>
        <v>#N/A</v>
      </c>
      <c r="N365" s="10" t="e">
        <f t="shared" si="14"/>
        <v>#N/A</v>
      </c>
    </row>
    <row r="366" spans="13:14" x14ac:dyDescent="0.25">
      <c r="M366" s="10" t="e">
        <f t="shared" si="13"/>
        <v>#N/A</v>
      </c>
      <c r="N366" s="10" t="e">
        <f t="shared" si="14"/>
        <v>#N/A</v>
      </c>
    </row>
    <row r="367" spans="13:14" x14ac:dyDescent="0.25">
      <c r="M367" s="10" t="e">
        <f t="shared" si="13"/>
        <v>#N/A</v>
      </c>
      <c r="N367" s="10" t="e">
        <f t="shared" si="14"/>
        <v>#N/A</v>
      </c>
    </row>
    <row r="368" spans="13:14" x14ac:dyDescent="0.25">
      <c r="M368" s="10" t="e">
        <f t="shared" si="13"/>
        <v>#N/A</v>
      </c>
      <c r="N368" s="10" t="e">
        <f t="shared" si="14"/>
        <v>#N/A</v>
      </c>
    </row>
    <row r="369" spans="13:14" x14ac:dyDescent="0.25">
      <c r="M369" s="10" t="e">
        <f t="shared" si="13"/>
        <v>#N/A</v>
      </c>
      <c r="N369" s="10" t="e">
        <f t="shared" si="14"/>
        <v>#N/A</v>
      </c>
    </row>
    <row r="370" spans="13:14" x14ac:dyDescent="0.25">
      <c r="M370" s="10" t="e">
        <f t="shared" si="13"/>
        <v>#N/A</v>
      </c>
      <c r="N370" s="10" t="e">
        <f t="shared" si="14"/>
        <v>#N/A</v>
      </c>
    </row>
    <row r="371" spans="13:14" x14ac:dyDescent="0.25">
      <c r="M371" s="10" t="e">
        <f t="shared" si="13"/>
        <v>#N/A</v>
      </c>
      <c r="N371" s="10" t="e">
        <f t="shared" si="14"/>
        <v>#N/A</v>
      </c>
    </row>
    <row r="372" spans="13:14" x14ac:dyDescent="0.25">
      <c r="M372" s="10" t="e">
        <f t="shared" si="13"/>
        <v>#N/A</v>
      </c>
      <c r="N372" s="10" t="e">
        <f t="shared" si="14"/>
        <v>#N/A</v>
      </c>
    </row>
    <row r="373" spans="13:14" x14ac:dyDescent="0.25">
      <c r="M373" s="10" t="e">
        <f t="shared" si="13"/>
        <v>#N/A</v>
      </c>
      <c r="N373" s="10" t="e">
        <f t="shared" si="14"/>
        <v>#N/A</v>
      </c>
    </row>
    <row r="374" spans="13:14" x14ac:dyDescent="0.25">
      <c r="M374" s="10" t="e">
        <f t="shared" si="13"/>
        <v>#N/A</v>
      </c>
      <c r="N374" s="10" t="e">
        <f t="shared" si="14"/>
        <v>#N/A</v>
      </c>
    </row>
    <row r="375" spans="13:14" x14ac:dyDescent="0.25">
      <c r="M375" s="10" t="e">
        <f t="shared" si="13"/>
        <v>#N/A</v>
      </c>
      <c r="N375" s="10" t="e">
        <f t="shared" si="14"/>
        <v>#N/A</v>
      </c>
    </row>
    <row r="376" spans="13:14" x14ac:dyDescent="0.25">
      <c r="M376" s="10" t="e">
        <f t="shared" si="13"/>
        <v>#N/A</v>
      </c>
      <c r="N376" s="10" t="e">
        <f t="shared" si="14"/>
        <v>#N/A</v>
      </c>
    </row>
    <row r="377" spans="13:14" x14ac:dyDescent="0.25">
      <c r="M377" s="10" t="e">
        <f t="shared" si="13"/>
        <v>#N/A</v>
      </c>
      <c r="N377" s="10" t="e">
        <f t="shared" si="14"/>
        <v>#N/A</v>
      </c>
    </row>
    <row r="378" spans="13:14" x14ac:dyDescent="0.25">
      <c r="M378" s="10" t="e">
        <f t="shared" si="13"/>
        <v>#N/A</v>
      </c>
      <c r="N378" s="10" t="e">
        <f t="shared" si="14"/>
        <v>#N/A</v>
      </c>
    </row>
    <row r="379" spans="13:14" x14ac:dyDescent="0.25">
      <c r="M379" s="10" t="e">
        <f t="shared" si="13"/>
        <v>#N/A</v>
      </c>
      <c r="N379" s="10" t="e">
        <f t="shared" si="14"/>
        <v>#N/A</v>
      </c>
    </row>
    <row r="380" spans="13:14" x14ac:dyDescent="0.25">
      <c r="M380" s="10" t="e">
        <f t="shared" si="13"/>
        <v>#N/A</v>
      </c>
      <c r="N380" s="10" t="e">
        <f t="shared" si="14"/>
        <v>#N/A</v>
      </c>
    </row>
    <row r="381" spans="13:14" x14ac:dyDescent="0.25">
      <c r="M381" s="10" t="e">
        <f t="shared" si="13"/>
        <v>#N/A</v>
      </c>
      <c r="N381" s="10" t="e">
        <f t="shared" si="14"/>
        <v>#N/A</v>
      </c>
    </row>
    <row r="382" spans="13:14" x14ac:dyDescent="0.25">
      <c r="M382" s="10" t="e">
        <f t="shared" si="13"/>
        <v>#N/A</v>
      </c>
      <c r="N382" s="10" t="e">
        <f t="shared" si="14"/>
        <v>#N/A</v>
      </c>
    </row>
    <row r="383" spans="13:14" x14ac:dyDescent="0.25">
      <c r="M383" s="10" t="e">
        <f t="shared" si="13"/>
        <v>#N/A</v>
      </c>
      <c r="N383" s="10" t="e">
        <f t="shared" si="14"/>
        <v>#N/A</v>
      </c>
    </row>
    <row r="384" spans="13:14" x14ac:dyDescent="0.25">
      <c r="M384" s="10" t="e">
        <f t="shared" si="13"/>
        <v>#N/A</v>
      </c>
      <c r="N384" s="10" t="e">
        <f t="shared" si="14"/>
        <v>#N/A</v>
      </c>
    </row>
    <row r="385" spans="13:14" x14ac:dyDescent="0.25">
      <c r="M385" s="10" t="e">
        <f t="shared" si="13"/>
        <v>#N/A</v>
      </c>
      <c r="N385" s="10" t="e">
        <f t="shared" si="14"/>
        <v>#N/A</v>
      </c>
    </row>
    <row r="386" spans="13:14" x14ac:dyDescent="0.25">
      <c r="M386" s="10" t="e">
        <f t="shared" si="13"/>
        <v>#N/A</v>
      </c>
      <c r="N386" s="10" t="e">
        <f t="shared" si="14"/>
        <v>#N/A</v>
      </c>
    </row>
    <row r="387" spans="13:14" x14ac:dyDescent="0.25">
      <c r="M387" s="10" t="e">
        <f t="shared" si="13"/>
        <v>#N/A</v>
      </c>
      <c r="N387" s="10" t="e">
        <f t="shared" si="14"/>
        <v>#N/A</v>
      </c>
    </row>
    <row r="388" spans="13:14" x14ac:dyDescent="0.25">
      <c r="M388" s="10" t="e">
        <f t="shared" si="13"/>
        <v>#N/A</v>
      </c>
      <c r="N388" s="10" t="e">
        <f t="shared" si="14"/>
        <v>#N/A</v>
      </c>
    </row>
    <row r="389" spans="13:14" x14ac:dyDescent="0.25">
      <c r="M389" s="10" t="e">
        <f t="shared" si="13"/>
        <v>#N/A</v>
      </c>
      <c r="N389" s="10" t="e">
        <f t="shared" si="14"/>
        <v>#N/A</v>
      </c>
    </row>
    <row r="390" spans="13:14" x14ac:dyDescent="0.25">
      <c r="M390" s="10" t="e">
        <f t="shared" si="13"/>
        <v>#N/A</v>
      </c>
      <c r="N390" s="10" t="e">
        <f t="shared" si="14"/>
        <v>#N/A</v>
      </c>
    </row>
    <row r="391" spans="13:14" x14ac:dyDescent="0.25">
      <c r="M391" s="10" t="e">
        <f t="shared" si="13"/>
        <v>#N/A</v>
      </c>
      <c r="N391" s="10" t="e">
        <f t="shared" si="14"/>
        <v>#N/A</v>
      </c>
    </row>
    <row r="392" spans="13:14" x14ac:dyDescent="0.25">
      <c r="M392" s="10" t="e">
        <f t="shared" si="13"/>
        <v>#N/A</v>
      </c>
      <c r="N392" s="10" t="e">
        <f t="shared" si="14"/>
        <v>#N/A</v>
      </c>
    </row>
    <row r="393" spans="13:14" x14ac:dyDescent="0.25">
      <c r="M393" s="10" t="e">
        <f t="shared" si="13"/>
        <v>#N/A</v>
      </c>
      <c r="N393" s="10" t="e">
        <f t="shared" si="14"/>
        <v>#N/A</v>
      </c>
    </row>
    <row r="394" spans="13:14" x14ac:dyDescent="0.25">
      <c r="M394" s="10" t="e">
        <f t="shared" si="13"/>
        <v>#N/A</v>
      </c>
      <c r="N394" s="10" t="e">
        <f t="shared" si="14"/>
        <v>#N/A</v>
      </c>
    </row>
    <row r="395" spans="13:14" x14ac:dyDescent="0.25">
      <c r="M395" s="10" t="e">
        <f t="shared" si="13"/>
        <v>#N/A</v>
      </c>
      <c r="N395" s="10" t="e">
        <f t="shared" si="14"/>
        <v>#N/A</v>
      </c>
    </row>
    <row r="396" spans="13:14" x14ac:dyDescent="0.25">
      <c r="M396" s="10" t="e">
        <f t="shared" si="13"/>
        <v>#N/A</v>
      </c>
      <c r="N396" s="10" t="e">
        <f t="shared" si="14"/>
        <v>#N/A</v>
      </c>
    </row>
    <row r="397" spans="13:14" x14ac:dyDescent="0.25">
      <c r="M397" s="10" t="e">
        <f t="shared" si="13"/>
        <v>#N/A</v>
      </c>
      <c r="N397" s="10" t="e">
        <f t="shared" si="14"/>
        <v>#N/A</v>
      </c>
    </row>
    <row r="398" spans="13:14" x14ac:dyDescent="0.25">
      <c r="M398" s="10" t="e">
        <f t="shared" si="13"/>
        <v>#N/A</v>
      </c>
      <c r="N398" s="10" t="e">
        <f t="shared" si="14"/>
        <v>#N/A</v>
      </c>
    </row>
    <row r="399" spans="13:14" x14ac:dyDescent="0.25">
      <c r="M399" s="10" t="e">
        <f t="shared" si="13"/>
        <v>#N/A</v>
      </c>
      <c r="N399" s="10" t="e">
        <f t="shared" si="14"/>
        <v>#N/A</v>
      </c>
    </row>
    <row r="400" spans="13:14" x14ac:dyDescent="0.25">
      <c r="M400" s="10" t="e">
        <f t="shared" si="13"/>
        <v>#N/A</v>
      </c>
      <c r="N400" s="10" t="e">
        <f t="shared" si="14"/>
        <v>#N/A</v>
      </c>
    </row>
    <row r="401" spans="13:14" x14ac:dyDescent="0.25">
      <c r="M401" s="10" t="e">
        <f t="shared" ref="M401:M464" si="15">G401&amp;" "&amp;(VLOOKUP(G401,Code_Analytique_FONCT.,2))</f>
        <v>#N/A</v>
      </c>
      <c r="N401" s="10" t="e">
        <f t="shared" ref="N401:N464" si="16">H401&amp;" "&amp;(VLOOKUP(H401,N°_Comptes,2))</f>
        <v>#N/A</v>
      </c>
    </row>
    <row r="402" spans="13:14" x14ac:dyDescent="0.25">
      <c r="M402" s="10" t="e">
        <f t="shared" si="15"/>
        <v>#N/A</v>
      </c>
      <c r="N402" s="10" t="e">
        <f t="shared" si="16"/>
        <v>#N/A</v>
      </c>
    </row>
    <row r="403" spans="13:14" x14ac:dyDescent="0.25">
      <c r="M403" s="10" t="e">
        <f t="shared" si="15"/>
        <v>#N/A</v>
      </c>
      <c r="N403" s="10" t="e">
        <f t="shared" si="16"/>
        <v>#N/A</v>
      </c>
    </row>
    <row r="404" spans="13:14" x14ac:dyDescent="0.25">
      <c r="M404" s="10" t="e">
        <f t="shared" si="15"/>
        <v>#N/A</v>
      </c>
      <c r="N404" s="10" t="e">
        <f t="shared" si="16"/>
        <v>#N/A</v>
      </c>
    </row>
    <row r="405" spans="13:14" x14ac:dyDescent="0.25">
      <c r="M405" s="10" t="e">
        <f t="shared" si="15"/>
        <v>#N/A</v>
      </c>
      <c r="N405" s="10" t="e">
        <f t="shared" si="16"/>
        <v>#N/A</v>
      </c>
    </row>
    <row r="406" spans="13:14" x14ac:dyDescent="0.25">
      <c r="M406" s="10" t="e">
        <f t="shared" si="15"/>
        <v>#N/A</v>
      </c>
      <c r="N406" s="10" t="e">
        <f t="shared" si="16"/>
        <v>#N/A</v>
      </c>
    </row>
    <row r="407" spans="13:14" x14ac:dyDescent="0.25">
      <c r="M407" s="10" t="e">
        <f t="shared" si="15"/>
        <v>#N/A</v>
      </c>
      <c r="N407" s="10" t="e">
        <f t="shared" si="16"/>
        <v>#N/A</v>
      </c>
    </row>
    <row r="408" spans="13:14" x14ac:dyDescent="0.25">
      <c r="M408" s="10" t="e">
        <f t="shared" si="15"/>
        <v>#N/A</v>
      </c>
      <c r="N408" s="10" t="e">
        <f t="shared" si="16"/>
        <v>#N/A</v>
      </c>
    </row>
    <row r="409" spans="13:14" x14ac:dyDescent="0.25">
      <c r="M409" s="10" t="e">
        <f t="shared" si="15"/>
        <v>#N/A</v>
      </c>
      <c r="N409" s="10" t="e">
        <f t="shared" si="16"/>
        <v>#N/A</v>
      </c>
    </row>
    <row r="410" spans="13:14" x14ac:dyDescent="0.25">
      <c r="M410" s="10" t="e">
        <f t="shared" si="15"/>
        <v>#N/A</v>
      </c>
      <c r="N410" s="10" t="e">
        <f t="shared" si="16"/>
        <v>#N/A</v>
      </c>
    </row>
    <row r="411" spans="13:14" x14ac:dyDescent="0.25">
      <c r="M411" s="10" t="e">
        <f t="shared" si="15"/>
        <v>#N/A</v>
      </c>
      <c r="N411" s="10" t="e">
        <f t="shared" si="16"/>
        <v>#N/A</v>
      </c>
    </row>
    <row r="412" spans="13:14" x14ac:dyDescent="0.25">
      <c r="M412" s="10" t="e">
        <f t="shared" si="15"/>
        <v>#N/A</v>
      </c>
      <c r="N412" s="10" t="e">
        <f t="shared" si="16"/>
        <v>#N/A</v>
      </c>
    </row>
    <row r="413" spans="13:14" x14ac:dyDescent="0.25">
      <c r="M413" s="10" t="e">
        <f t="shared" si="15"/>
        <v>#N/A</v>
      </c>
      <c r="N413" s="10" t="e">
        <f t="shared" si="16"/>
        <v>#N/A</v>
      </c>
    </row>
    <row r="414" spans="13:14" x14ac:dyDescent="0.25">
      <c r="M414" s="10" t="e">
        <f t="shared" si="15"/>
        <v>#N/A</v>
      </c>
      <c r="N414" s="10" t="e">
        <f t="shared" si="16"/>
        <v>#N/A</v>
      </c>
    </row>
    <row r="415" spans="13:14" x14ac:dyDescent="0.25">
      <c r="M415" s="10" t="e">
        <f t="shared" si="15"/>
        <v>#N/A</v>
      </c>
      <c r="N415" s="10" t="e">
        <f t="shared" si="16"/>
        <v>#N/A</v>
      </c>
    </row>
    <row r="416" spans="13:14" x14ac:dyDescent="0.25">
      <c r="M416" s="10" t="e">
        <f t="shared" si="15"/>
        <v>#N/A</v>
      </c>
      <c r="N416" s="10" t="e">
        <f t="shared" si="16"/>
        <v>#N/A</v>
      </c>
    </row>
    <row r="417" spans="13:14" x14ac:dyDescent="0.25">
      <c r="M417" s="10" t="e">
        <f t="shared" si="15"/>
        <v>#N/A</v>
      </c>
      <c r="N417" s="10" t="e">
        <f t="shared" si="16"/>
        <v>#N/A</v>
      </c>
    </row>
    <row r="418" spans="13:14" x14ac:dyDescent="0.25">
      <c r="M418" s="10" t="e">
        <f t="shared" si="15"/>
        <v>#N/A</v>
      </c>
      <c r="N418" s="10" t="e">
        <f t="shared" si="16"/>
        <v>#N/A</v>
      </c>
    </row>
    <row r="419" spans="13:14" x14ac:dyDescent="0.25">
      <c r="M419" s="10" t="e">
        <f t="shared" si="15"/>
        <v>#N/A</v>
      </c>
      <c r="N419" s="10" t="e">
        <f t="shared" si="16"/>
        <v>#N/A</v>
      </c>
    </row>
    <row r="420" spans="13:14" x14ac:dyDescent="0.25">
      <c r="M420" s="10" t="e">
        <f t="shared" si="15"/>
        <v>#N/A</v>
      </c>
      <c r="N420" s="10" t="e">
        <f t="shared" si="16"/>
        <v>#N/A</v>
      </c>
    </row>
    <row r="421" spans="13:14" x14ac:dyDescent="0.25">
      <c r="M421" s="10" t="e">
        <f t="shared" si="15"/>
        <v>#N/A</v>
      </c>
      <c r="N421" s="10" t="e">
        <f t="shared" si="16"/>
        <v>#N/A</v>
      </c>
    </row>
    <row r="422" spans="13:14" x14ac:dyDescent="0.25">
      <c r="M422" s="10" t="e">
        <f t="shared" si="15"/>
        <v>#N/A</v>
      </c>
      <c r="N422" s="10" t="e">
        <f t="shared" si="16"/>
        <v>#N/A</v>
      </c>
    </row>
    <row r="423" spans="13:14" x14ac:dyDescent="0.25">
      <c r="M423" s="10" t="e">
        <f t="shared" si="15"/>
        <v>#N/A</v>
      </c>
      <c r="N423" s="10" t="e">
        <f t="shared" si="16"/>
        <v>#N/A</v>
      </c>
    </row>
    <row r="424" spans="13:14" x14ac:dyDescent="0.25">
      <c r="M424" s="10" t="e">
        <f t="shared" si="15"/>
        <v>#N/A</v>
      </c>
      <c r="N424" s="10" t="e">
        <f t="shared" si="16"/>
        <v>#N/A</v>
      </c>
    </row>
    <row r="425" spans="13:14" x14ac:dyDescent="0.25">
      <c r="M425" s="10" t="e">
        <f t="shared" si="15"/>
        <v>#N/A</v>
      </c>
      <c r="N425" s="10" t="e">
        <f t="shared" si="16"/>
        <v>#N/A</v>
      </c>
    </row>
    <row r="426" spans="13:14" x14ac:dyDescent="0.25">
      <c r="M426" s="10" t="e">
        <f t="shared" si="15"/>
        <v>#N/A</v>
      </c>
      <c r="N426" s="10" t="e">
        <f t="shared" si="16"/>
        <v>#N/A</v>
      </c>
    </row>
    <row r="427" spans="13:14" x14ac:dyDescent="0.25">
      <c r="M427" s="10" t="e">
        <f t="shared" si="15"/>
        <v>#N/A</v>
      </c>
      <c r="N427" s="10" t="e">
        <f t="shared" si="16"/>
        <v>#N/A</v>
      </c>
    </row>
    <row r="428" spans="13:14" x14ac:dyDescent="0.25">
      <c r="M428" s="10" t="e">
        <f t="shared" si="15"/>
        <v>#N/A</v>
      </c>
      <c r="N428" s="10" t="e">
        <f t="shared" si="16"/>
        <v>#N/A</v>
      </c>
    </row>
    <row r="429" spans="13:14" x14ac:dyDescent="0.25">
      <c r="M429" s="10" t="e">
        <f t="shared" si="15"/>
        <v>#N/A</v>
      </c>
      <c r="N429" s="10" t="e">
        <f t="shared" si="16"/>
        <v>#N/A</v>
      </c>
    </row>
    <row r="430" spans="13:14" x14ac:dyDescent="0.25">
      <c r="M430" s="10" t="e">
        <f t="shared" si="15"/>
        <v>#N/A</v>
      </c>
      <c r="N430" s="10" t="e">
        <f t="shared" si="16"/>
        <v>#N/A</v>
      </c>
    </row>
    <row r="431" spans="13:14" x14ac:dyDescent="0.25">
      <c r="M431" s="10" t="e">
        <f t="shared" si="15"/>
        <v>#N/A</v>
      </c>
      <c r="N431" s="10" t="e">
        <f t="shared" si="16"/>
        <v>#N/A</v>
      </c>
    </row>
    <row r="432" spans="13:14" x14ac:dyDescent="0.25">
      <c r="M432" s="10" t="e">
        <f t="shared" si="15"/>
        <v>#N/A</v>
      </c>
      <c r="N432" s="10" t="e">
        <f t="shared" si="16"/>
        <v>#N/A</v>
      </c>
    </row>
    <row r="433" spans="13:14" x14ac:dyDescent="0.25">
      <c r="M433" s="10" t="e">
        <f t="shared" si="15"/>
        <v>#N/A</v>
      </c>
      <c r="N433" s="10" t="e">
        <f t="shared" si="16"/>
        <v>#N/A</v>
      </c>
    </row>
    <row r="434" spans="13:14" x14ac:dyDescent="0.25">
      <c r="M434" s="10" t="e">
        <f t="shared" si="15"/>
        <v>#N/A</v>
      </c>
      <c r="N434" s="10" t="e">
        <f t="shared" si="16"/>
        <v>#N/A</v>
      </c>
    </row>
    <row r="435" spans="13:14" x14ac:dyDescent="0.25">
      <c r="M435" s="10" t="e">
        <f t="shared" si="15"/>
        <v>#N/A</v>
      </c>
      <c r="N435" s="10" t="e">
        <f t="shared" si="16"/>
        <v>#N/A</v>
      </c>
    </row>
    <row r="436" spans="13:14" x14ac:dyDescent="0.25">
      <c r="M436" s="10" t="e">
        <f t="shared" si="15"/>
        <v>#N/A</v>
      </c>
      <c r="N436" s="10" t="e">
        <f t="shared" si="16"/>
        <v>#N/A</v>
      </c>
    </row>
    <row r="437" spans="13:14" x14ac:dyDescent="0.25">
      <c r="M437" s="10" t="e">
        <f t="shared" si="15"/>
        <v>#N/A</v>
      </c>
      <c r="N437" s="10" t="e">
        <f t="shared" si="16"/>
        <v>#N/A</v>
      </c>
    </row>
    <row r="438" spans="13:14" x14ac:dyDescent="0.25">
      <c r="M438" s="10" t="e">
        <f t="shared" si="15"/>
        <v>#N/A</v>
      </c>
      <c r="N438" s="10" t="e">
        <f t="shared" si="16"/>
        <v>#N/A</v>
      </c>
    </row>
    <row r="439" spans="13:14" x14ac:dyDescent="0.25">
      <c r="M439" s="10" t="e">
        <f t="shared" si="15"/>
        <v>#N/A</v>
      </c>
      <c r="N439" s="10" t="e">
        <f t="shared" si="16"/>
        <v>#N/A</v>
      </c>
    </row>
    <row r="440" spans="13:14" x14ac:dyDescent="0.25">
      <c r="M440" s="10" t="e">
        <f t="shared" si="15"/>
        <v>#N/A</v>
      </c>
      <c r="N440" s="10" t="e">
        <f t="shared" si="16"/>
        <v>#N/A</v>
      </c>
    </row>
    <row r="441" spans="13:14" x14ac:dyDescent="0.25">
      <c r="M441" s="10" t="e">
        <f t="shared" si="15"/>
        <v>#N/A</v>
      </c>
      <c r="N441" s="10" t="e">
        <f t="shared" si="16"/>
        <v>#N/A</v>
      </c>
    </row>
    <row r="442" spans="13:14" x14ac:dyDescent="0.25">
      <c r="M442" s="10" t="e">
        <f t="shared" si="15"/>
        <v>#N/A</v>
      </c>
      <c r="N442" s="10" t="e">
        <f t="shared" si="16"/>
        <v>#N/A</v>
      </c>
    </row>
    <row r="443" spans="13:14" x14ac:dyDescent="0.25">
      <c r="M443" s="10" t="e">
        <f t="shared" si="15"/>
        <v>#N/A</v>
      </c>
      <c r="N443" s="10" t="e">
        <f t="shared" si="16"/>
        <v>#N/A</v>
      </c>
    </row>
    <row r="444" spans="13:14" x14ac:dyDescent="0.25">
      <c r="M444" s="10" t="e">
        <f t="shared" si="15"/>
        <v>#N/A</v>
      </c>
      <c r="N444" s="10" t="e">
        <f t="shared" si="16"/>
        <v>#N/A</v>
      </c>
    </row>
    <row r="445" spans="13:14" x14ac:dyDescent="0.25">
      <c r="M445" s="10" t="e">
        <f t="shared" si="15"/>
        <v>#N/A</v>
      </c>
      <c r="N445" s="10" t="e">
        <f t="shared" si="16"/>
        <v>#N/A</v>
      </c>
    </row>
    <row r="446" spans="13:14" x14ac:dyDescent="0.25">
      <c r="M446" s="10" t="e">
        <f t="shared" si="15"/>
        <v>#N/A</v>
      </c>
      <c r="N446" s="10" t="e">
        <f t="shared" si="16"/>
        <v>#N/A</v>
      </c>
    </row>
    <row r="447" spans="13:14" x14ac:dyDescent="0.25">
      <c r="M447" s="10" t="e">
        <f t="shared" si="15"/>
        <v>#N/A</v>
      </c>
      <c r="N447" s="10" t="e">
        <f t="shared" si="16"/>
        <v>#N/A</v>
      </c>
    </row>
    <row r="448" spans="13:14" x14ac:dyDescent="0.25">
      <c r="M448" s="10" t="e">
        <f t="shared" si="15"/>
        <v>#N/A</v>
      </c>
      <c r="N448" s="10" t="e">
        <f t="shared" si="16"/>
        <v>#N/A</v>
      </c>
    </row>
    <row r="449" spans="13:14" x14ac:dyDescent="0.25">
      <c r="M449" s="10" t="e">
        <f t="shared" si="15"/>
        <v>#N/A</v>
      </c>
      <c r="N449" s="10" t="e">
        <f t="shared" si="16"/>
        <v>#N/A</v>
      </c>
    </row>
    <row r="450" spans="13:14" x14ac:dyDescent="0.25">
      <c r="M450" s="10" t="e">
        <f t="shared" si="15"/>
        <v>#N/A</v>
      </c>
      <c r="N450" s="10" t="e">
        <f t="shared" si="16"/>
        <v>#N/A</v>
      </c>
    </row>
    <row r="451" spans="13:14" x14ac:dyDescent="0.25">
      <c r="M451" s="10" t="e">
        <f t="shared" si="15"/>
        <v>#N/A</v>
      </c>
      <c r="N451" s="10" t="e">
        <f t="shared" si="16"/>
        <v>#N/A</v>
      </c>
    </row>
    <row r="452" spans="13:14" x14ac:dyDescent="0.25">
      <c r="M452" s="10" t="e">
        <f t="shared" si="15"/>
        <v>#N/A</v>
      </c>
      <c r="N452" s="10" t="e">
        <f t="shared" si="16"/>
        <v>#N/A</v>
      </c>
    </row>
    <row r="453" spans="13:14" x14ac:dyDescent="0.25">
      <c r="M453" s="10" t="e">
        <f t="shared" si="15"/>
        <v>#N/A</v>
      </c>
      <c r="N453" s="10" t="e">
        <f t="shared" si="16"/>
        <v>#N/A</v>
      </c>
    </row>
    <row r="454" spans="13:14" x14ac:dyDescent="0.25">
      <c r="M454" s="10" t="e">
        <f t="shared" si="15"/>
        <v>#N/A</v>
      </c>
      <c r="N454" s="10" t="e">
        <f t="shared" si="16"/>
        <v>#N/A</v>
      </c>
    </row>
    <row r="455" spans="13:14" x14ac:dyDescent="0.25">
      <c r="M455" s="10" t="e">
        <f t="shared" si="15"/>
        <v>#N/A</v>
      </c>
      <c r="N455" s="10" t="e">
        <f t="shared" si="16"/>
        <v>#N/A</v>
      </c>
    </row>
    <row r="456" spans="13:14" x14ac:dyDescent="0.25">
      <c r="M456" s="10" t="e">
        <f t="shared" si="15"/>
        <v>#N/A</v>
      </c>
      <c r="N456" s="10" t="e">
        <f t="shared" si="16"/>
        <v>#N/A</v>
      </c>
    </row>
    <row r="457" spans="13:14" x14ac:dyDescent="0.25">
      <c r="M457" s="10" t="e">
        <f t="shared" si="15"/>
        <v>#N/A</v>
      </c>
      <c r="N457" s="10" t="e">
        <f t="shared" si="16"/>
        <v>#N/A</v>
      </c>
    </row>
    <row r="458" spans="13:14" x14ac:dyDescent="0.25">
      <c r="M458" s="10" t="e">
        <f t="shared" si="15"/>
        <v>#N/A</v>
      </c>
      <c r="N458" s="10" t="e">
        <f t="shared" si="16"/>
        <v>#N/A</v>
      </c>
    </row>
    <row r="459" spans="13:14" x14ac:dyDescent="0.25">
      <c r="M459" s="10" t="e">
        <f t="shared" si="15"/>
        <v>#N/A</v>
      </c>
      <c r="N459" s="10" t="e">
        <f t="shared" si="16"/>
        <v>#N/A</v>
      </c>
    </row>
    <row r="460" spans="13:14" x14ac:dyDescent="0.25">
      <c r="M460" s="10" t="e">
        <f t="shared" si="15"/>
        <v>#N/A</v>
      </c>
      <c r="N460" s="10" t="e">
        <f t="shared" si="16"/>
        <v>#N/A</v>
      </c>
    </row>
    <row r="461" spans="13:14" x14ac:dyDescent="0.25">
      <c r="M461" s="10" t="e">
        <f t="shared" si="15"/>
        <v>#N/A</v>
      </c>
      <c r="N461" s="10" t="e">
        <f t="shared" si="16"/>
        <v>#N/A</v>
      </c>
    </row>
    <row r="462" spans="13:14" x14ac:dyDescent="0.25">
      <c r="M462" s="10" t="e">
        <f t="shared" si="15"/>
        <v>#N/A</v>
      </c>
      <c r="N462" s="10" t="e">
        <f t="shared" si="16"/>
        <v>#N/A</v>
      </c>
    </row>
    <row r="463" spans="13:14" x14ac:dyDescent="0.25">
      <c r="M463" s="10" t="e">
        <f t="shared" si="15"/>
        <v>#N/A</v>
      </c>
      <c r="N463" s="10" t="e">
        <f t="shared" si="16"/>
        <v>#N/A</v>
      </c>
    </row>
    <row r="464" spans="13:14" x14ac:dyDescent="0.25">
      <c r="M464" s="10" t="e">
        <f t="shared" si="15"/>
        <v>#N/A</v>
      </c>
      <c r="N464" s="10" t="e">
        <f t="shared" si="16"/>
        <v>#N/A</v>
      </c>
    </row>
    <row r="465" spans="13:14" x14ac:dyDescent="0.25">
      <c r="M465" s="10" t="e">
        <f t="shared" ref="M465:M528" si="17">G465&amp;" "&amp;(VLOOKUP(G465,Code_Analytique_FONCT.,2))</f>
        <v>#N/A</v>
      </c>
      <c r="N465" s="10" t="e">
        <f t="shared" ref="N465:N528" si="18">H465&amp;" "&amp;(VLOOKUP(H465,N°_Comptes,2))</f>
        <v>#N/A</v>
      </c>
    </row>
    <row r="466" spans="13:14" x14ac:dyDescent="0.25">
      <c r="M466" s="10" t="e">
        <f t="shared" si="17"/>
        <v>#N/A</v>
      </c>
      <c r="N466" s="10" t="e">
        <f t="shared" si="18"/>
        <v>#N/A</v>
      </c>
    </row>
    <row r="467" spans="13:14" x14ac:dyDescent="0.25">
      <c r="M467" s="10" t="e">
        <f t="shared" si="17"/>
        <v>#N/A</v>
      </c>
      <c r="N467" s="10" t="e">
        <f t="shared" si="18"/>
        <v>#N/A</v>
      </c>
    </row>
    <row r="468" spans="13:14" x14ac:dyDescent="0.25">
      <c r="M468" s="10" t="e">
        <f t="shared" si="17"/>
        <v>#N/A</v>
      </c>
      <c r="N468" s="10" t="e">
        <f t="shared" si="18"/>
        <v>#N/A</v>
      </c>
    </row>
    <row r="469" spans="13:14" x14ac:dyDescent="0.25">
      <c r="M469" s="10" t="e">
        <f t="shared" si="17"/>
        <v>#N/A</v>
      </c>
      <c r="N469" s="10" t="e">
        <f t="shared" si="18"/>
        <v>#N/A</v>
      </c>
    </row>
    <row r="470" spans="13:14" x14ac:dyDescent="0.25">
      <c r="M470" s="10" t="e">
        <f t="shared" si="17"/>
        <v>#N/A</v>
      </c>
      <c r="N470" s="10" t="e">
        <f t="shared" si="18"/>
        <v>#N/A</v>
      </c>
    </row>
    <row r="471" spans="13:14" x14ac:dyDescent="0.25">
      <c r="M471" s="10" t="e">
        <f t="shared" si="17"/>
        <v>#N/A</v>
      </c>
      <c r="N471" s="10" t="e">
        <f t="shared" si="18"/>
        <v>#N/A</v>
      </c>
    </row>
    <row r="472" spans="13:14" x14ac:dyDescent="0.25">
      <c r="M472" s="10" t="e">
        <f t="shared" si="17"/>
        <v>#N/A</v>
      </c>
      <c r="N472" s="10" t="e">
        <f t="shared" si="18"/>
        <v>#N/A</v>
      </c>
    </row>
    <row r="473" spans="13:14" x14ac:dyDescent="0.25">
      <c r="M473" s="10" t="e">
        <f t="shared" si="17"/>
        <v>#N/A</v>
      </c>
      <c r="N473" s="10" t="e">
        <f t="shared" si="18"/>
        <v>#N/A</v>
      </c>
    </row>
    <row r="474" spans="13:14" x14ac:dyDescent="0.25">
      <c r="M474" s="10" t="e">
        <f t="shared" si="17"/>
        <v>#N/A</v>
      </c>
      <c r="N474" s="10" t="e">
        <f t="shared" si="18"/>
        <v>#N/A</v>
      </c>
    </row>
    <row r="475" spans="13:14" x14ac:dyDescent="0.25">
      <c r="M475" s="10" t="e">
        <f t="shared" si="17"/>
        <v>#N/A</v>
      </c>
      <c r="N475" s="10" t="e">
        <f t="shared" si="18"/>
        <v>#N/A</v>
      </c>
    </row>
    <row r="476" spans="13:14" x14ac:dyDescent="0.25">
      <c r="M476" s="10" t="e">
        <f t="shared" si="17"/>
        <v>#N/A</v>
      </c>
      <c r="N476" s="10" t="e">
        <f t="shared" si="18"/>
        <v>#N/A</v>
      </c>
    </row>
    <row r="477" spans="13:14" x14ac:dyDescent="0.25">
      <c r="M477" s="10" t="e">
        <f t="shared" si="17"/>
        <v>#N/A</v>
      </c>
      <c r="N477" s="10" t="e">
        <f t="shared" si="18"/>
        <v>#N/A</v>
      </c>
    </row>
    <row r="478" spans="13:14" x14ac:dyDescent="0.25">
      <c r="M478" s="10" t="e">
        <f t="shared" si="17"/>
        <v>#N/A</v>
      </c>
      <c r="N478" s="10" t="e">
        <f t="shared" si="18"/>
        <v>#N/A</v>
      </c>
    </row>
    <row r="479" spans="13:14" x14ac:dyDescent="0.25">
      <c r="M479" s="10" t="e">
        <f t="shared" si="17"/>
        <v>#N/A</v>
      </c>
      <c r="N479" s="10" t="e">
        <f t="shared" si="18"/>
        <v>#N/A</v>
      </c>
    </row>
    <row r="480" spans="13:14" x14ac:dyDescent="0.25">
      <c r="M480" s="10" t="e">
        <f t="shared" si="17"/>
        <v>#N/A</v>
      </c>
      <c r="N480" s="10" t="e">
        <f t="shared" si="18"/>
        <v>#N/A</v>
      </c>
    </row>
    <row r="481" spans="13:14" x14ac:dyDescent="0.25">
      <c r="M481" s="10" t="e">
        <f t="shared" si="17"/>
        <v>#N/A</v>
      </c>
      <c r="N481" s="10" t="e">
        <f t="shared" si="18"/>
        <v>#N/A</v>
      </c>
    </row>
    <row r="482" spans="13:14" x14ac:dyDescent="0.25">
      <c r="M482" s="10" t="e">
        <f t="shared" si="17"/>
        <v>#N/A</v>
      </c>
      <c r="N482" s="10" t="e">
        <f t="shared" si="18"/>
        <v>#N/A</v>
      </c>
    </row>
    <row r="483" spans="13:14" x14ac:dyDescent="0.25">
      <c r="M483" s="10" t="e">
        <f t="shared" si="17"/>
        <v>#N/A</v>
      </c>
      <c r="N483" s="10" t="e">
        <f t="shared" si="18"/>
        <v>#N/A</v>
      </c>
    </row>
    <row r="484" spans="13:14" x14ac:dyDescent="0.25">
      <c r="M484" s="10" t="e">
        <f t="shared" si="17"/>
        <v>#N/A</v>
      </c>
      <c r="N484" s="10" t="e">
        <f t="shared" si="18"/>
        <v>#N/A</v>
      </c>
    </row>
    <row r="485" spans="13:14" x14ac:dyDescent="0.25">
      <c r="M485" s="10" t="e">
        <f t="shared" si="17"/>
        <v>#N/A</v>
      </c>
      <c r="N485" s="10" t="e">
        <f t="shared" si="18"/>
        <v>#N/A</v>
      </c>
    </row>
    <row r="486" spans="13:14" x14ac:dyDescent="0.25">
      <c r="M486" s="10" t="e">
        <f t="shared" si="17"/>
        <v>#N/A</v>
      </c>
      <c r="N486" s="10" t="e">
        <f t="shared" si="18"/>
        <v>#N/A</v>
      </c>
    </row>
    <row r="487" spans="13:14" x14ac:dyDescent="0.25">
      <c r="M487" s="10" t="e">
        <f t="shared" si="17"/>
        <v>#N/A</v>
      </c>
      <c r="N487" s="10" t="e">
        <f t="shared" si="18"/>
        <v>#N/A</v>
      </c>
    </row>
    <row r="488" spans="13:14" x14ac:dyDescent="0.25">
      <c r="M488" s="10" t="e">
        <f t="shared" si="17"/>
        <v>#N/A</v>
      </c>
      <c r="N488" s="10" t="e">
        <f t="shared" si="18"/>
        <v>#N/A</v>
      </c>
    </row>
    <row r="489" spans="13:14" x14ac:dyDescent="0.25">
      <c r="M489" s="10" t="e">
        <f t="shared" si="17"/>
        <v>#N/A</v>
      </c>
      <c r="N489" s="10" t="e">
        <f t="shared" si="18"/>
        <v>#N/A</v>
      </c>
    </row>
    <row r="490" spans="13:14" x14ac:dyDescent="0.25">
      <c r="M490" s="10" t="e">
        <f t="shared" si="17"/>
        <v>#N/A</v>
      </c>
      <c r="N490" s="10" t="e">
        <f t="shared" si="18"/>
        <v>#N/A</v>
      </c>
    </row>
    <row r="491" spans="13:14" x14ac:dyDescent="0.25">
      <c r="M491" s="10" t="e">
        <f t="shared" si="17"/>
        <v>#N/A</v>
      </c>
      <c r="N491" s="10" t="e">
        <f t="shared" si="18"/>
        <v>#N/A</v>
      </c>
    </row>
    <row r="492" spans="13:14" x14ac:dyDescent="0.25">
      <c r="M492" s="10" t="e">
        <f t="shared" si="17"/>
        <v>#N/A</v>
      </c>
      <c r="N492" s="10" t="e">
        <f t="shared" si="18"/>
        <v>#N/A</v>
      </c>
    </row>
    <row r="493" spans="13:14" x14ac:dyDescent="0.25">
      <c r="M493" s="10" t="e">
        <f t="shared" si="17"/>
        <v>#N/A</v>
      </c>
      <c r="N493" s="10" t="e">
        <f t="shared" si="18"/>
        <v>#N/A</v>
      </c>
    </row>
    <row r="494" spans="13:14" x14ac:dyDescent="0.25">
      <c r="M494" s="10" t="e">
        <f t="shared" si="17"/>
        <v>#N/A</v>
      </c>
      <c r="N494" s="10" t="e">
        <f t="shared" si="18"/>
        <v>#N/A</v>
      </c>
    </row>
    <row r="495" spans="13:14" x14ac:dyDescent="0.25">
      <c r="M495" s="10" t="e">
        <f t="shared" si="17"/>
        <v>#N/A</v>
      </c>
      <c r="N495" s="10" t="e">
        <f t="shared" si="18"/>
        <v>#N/A</v>
      </c>
    </row>
    <row r="496" spans="13:14" x14ac:dyDescent="0.25">
      <c r="M496" s="10" t="e">
        <f t="shared" si="17"/>
        <v>#N/A</v>
      </c>
      <c r="N496" s="10" t="e">
        <f t="shared" si="18"/>
        <v>#N/A</v>
      </c>
    </row>
    <row r="497" spans="13:14" x14ac:dyDescent="0.25">
      <c r="M497" s="10" t="e">
        <f t="shared" si="17"/>
        <v>#N/A</v>
      </c>
      <c r="N497" s="10" t="e">
        <f t="shared" si="18"/>
        <v>#N/A</v>
      </c>
    </row>
    <row r="498" spans="13:14" x14ac:dyDescent="0.25">
      <c r="M498" s="10" t="e">
        <f t="shared" si="17"/>
        <v>#N/A</v>
      </c>
      <c r="N498" s="10" t="e">
        <f t="shared" si="18"/>
        <v>#N/A</v>
      </c>
    </row>
    <row r="499" spans="13:14" x14ac:dyDescent="0.25">
      <c r="M499" s="10" t="e">
        <f t="shared" si="17"/>
        <v>#N/A</v>
      </c>
      <c r="N499" s="10" t="e">
        <f t="shared" si="18"/>
        <v>#N/A</v>
      </c>
    </row>
    <row r="500" spans="13:14" x14ac:dyDescent="0.25">
      <c r="M500" s="10" t="e">
        <f t="shared" si="17"/>
        <v>#N/A</v>
      </c>
      <c r="N500" s="10" t="e">
        <f t="shared" si="18"/>
        <v>#N/A</v>
      </c>
    </row>
    <row r="501" spans="13:14" x14ac:dyDescent="0.25">
      <c r="M501" s="10" t="e">
        <f t="shared" si="17"/>
        <v>#N/A</v>
      </c>
      <c r="N501" s="10" t="e">
        <f t="shared" si="18"/>
        <v>#N/A</v>
      </c>
    </row>
    <row r="502" spans="13:14" x14ac:dyDescent="0.25">
      <c r="M502" s="10" t="e">
        <f t="shared" si="17"/>
        <v>#N/A</v>
      </c>
      <c r="N502" s="10" t="e">
        <f t="shared" si="18"/>
        <v>#N/A</v>
      </c>
    </row>
    <row r="503" spans="13:14" x14ac:dyDescent="0.25">
      <c r="M503" s="10" t="e">
        <f t="shared" si="17"/>
        <v>#N/A</v>
      </c>
      <c r="N503" s="10" t="e">
        <f t="shared" si="18"/>
        <v>#N/A</v>
      </c>
    </row>
    <row r="504" spans="13:14" x14ac:dyDescent="0.25">
      <c r="M504" s="10" t="e">
        <f t="shared" si="17"/>
        <v>#N/A</v>
      </c>
      <c r="N504" s="10" t="e">
        <f t="shared" si="18"/>
        <v>#N/A</v>
      </c>
    </row>
    <row r="505" spans="13:14" x14ac:dyDescent="0.25">
      <c r="M505" s="10" t="e">
        <f t="shared" si="17"/>
        <v>#N/A</v>
      </c>
      <c r="N505" s="10" t="e">
        <f t="shared" si="18"/>
        <v>#N/A</v>
      </c>
    </row>
    <row r="506" spans="13:14" x14ac:dyDescent="0.25">
      <c r="M506" s="10" t="e">
        <f t="shared" si="17"/>
        <v>#N/A</v>
      </c>
      <c r="N506" s="10" t="e">
        <f t="shared" si="18"/>
        <v>#N/A</v>
      </c>
    </row>
    <row r="507" spans="13:14" x14ac:dyDescent="0.25">
      <c r="M507" s="10" t="e">
        <f t="shared" si="17"/>
        <v>#N/A</v>
      </c>
      <c r="N507" s="10" t="e">
        <f t="shared" si="18"/>
        <v>#N/A</v>
      </c>
    </row>
    <row r="508" spans="13:14" x14ac:dyDescent="0.25">
      <c r="M508" s="10" t="e">
        <f t="shared" si="17"/>
        <v>#N/A</v>
      </c>
      <c r="N508" s="10" t="e">
        <f t="shared" si="18"/>
        <v>#N/A</v>
      </c>
    </row>
    <row r="509" spans="13:14" x14ac:dyDescent="0.25">
      <c r="M509" s="10" t="e">
        <f t="shared" si="17"/>
        <v>#N/A</v>
      </c>
      <c r="N509" s="10" t="e">
        <f t="shared" si="18"/>
        <v>#N/A</v>
      </c>
    </row>
    <row r="510" spans="13:14" x14ac:dyDescent="0.25">
      <c r="M510" s="10" t="e">
        <f t="shared" si="17"/>
        <v>#N/A</v>
      </c>
      <c r="N510" s="10" t="e">
        <f t="shared" si="18"/>
        <v>#N/A</v>
      </c>
    </row>
    <row r="511" spans="13:14" x14ac:dyDescent="0.25">
      <c r="M511" s="10" t="e">
        <f t="shared" si="17"/>
        <v>#N/A</v>
      </c>
      <c r="N511" s="10" t="e">
        <f t="shared" si="18"/>
        <v>#N/A</v>
      </c>
    </row>
    <row r="512" spans="13:14" x14ac:dyDescent="0.25">
      <c r="M512" s="10" t="e">
        <f t="shared" si="17"/>
        <v>#N/A</v>
      </c>
      <c r="N512" s="10" t="e">
        <f t="shared" si="18"/>
        <v>#N/A</v>
      </c>
    </row>
    <row r="513" spans="13:14" x14ac:dyDescent="0.25">
      <c r="M513" s="10" t="e">
        <f t="shared" si="17"/>
        <v>#N/A</v>
      </c>
      <c r="N513" s="10" t="e">
        <f t="shared" si="18"/>
        <v>#N/A</v>
      </c>
    </row>
    <row r="514" spans="13:14" x14ac:dyDescent="0.25">
      <c r="M514" s="10" t="e">
        <f t="shared" si="17"/>
        <v>#N/A</v>
      </c>
      <c r="N514" s="10" t="e">
        <f t="shared" si="18"/>
        <v>#N/A</v>
      </c>
    </row>
    <row r="515" spans="13:14" x14ac:dyDescent="0.25">
      <c r="M515" s="10" t="e">
        <f t="shared" si="17"/>
        <v>#N/A</v>
      </c>
      <c r="N515" s="10" t="e">
        <f t="shared" si="18"/>
        <v>#N/A</v>
      </c>
    </row>
    <row r="516" spans="13:14" x14ac:dyDescent="0.25">
      <c r="M516" s="10" t="e">
        <f t="shared" si="17"/>
        <v>#N/A</v>
      </c>
      <c r="N516" s="10" t="e">
        <f t="shared" si="18"/>
        <v>#N/A</v>
      </c>
    </row>
    <row r="517" spans="13:14" x14ac:dyDescent="0.25">
      <c r="M517" s="10" t="e">
        <f t="shared" si="17"/>
        <v>#N/A</v>
      </c>
      <c r="N517" s="10" t="e">
        <f t="shared" si="18"/>
        <v>#N/A</v>
      </c>
    </row>
    <row r="518" spans="13:14" x14ac:dyDescent="0.25">
      <c r="M518" s="10" t="e">
        <f t="shared" si="17"/>
        <v>#N/A</v>
      </c>
      <c r="N518" s="10" t="e">
        <f t="shared" si="18"/>
        <v>#N/A</v>
      </c>
    </row>
    <row r="519" spans="13:14" x14ac:dyDescent="0.25">
      <c r="M519" s="10" t="e">
        <f t="shared" si="17"/>
        <v>#N/A</v>
      </c>
      <c r="N519" s="10" t="e">
        <f t="shared" si="18"/>
        <v>#N/A</v>
      </c>
    </row>
    <row r="520" spans="13:14" x14ac:dyDescent="0.25">
      <c r="M520" s="10" t="e">
        <f t="shared" si="17"/>
        <v>#N/A</v>
      </c>
      <c r="N520" s="10" t="e">
        <f t="shared" si="18"/>
        <v>#N/A</v>
      </c>
    </row>
    <row r="521" spans="13:14" x14ac:dyDescent="0.25">
      <c r="M521" s="10" t="e">
        <f t="shared" si="17"/>
        <v>#N/A</v>
      </c>
      <c r="N521" s="10" t="e">
        <f t="shared" si="18"/>
        <v>#N/A</v>
      </c>
    </row>
    <row r="522" spans="13:14" x14ac:dyDescent="0.25">
      <c r="M522" s="10" t="e">
        <f t="shared" si="17"/>
        <v>#N/A</v>
      </c>
      <c r="N522" s="10" t="e">
        <f t="shared" si="18"/>
        <v>#N/A</v>
      </c>
    </row>
    <row r="523" spans="13:14" x14ac:dyDescent="0.25">
      <c r="M523" s="10" t="e">
        <f t="shared" si="17"/>
        <v>#N/A</v>
      </c>
      <c r="N523" s="10" t="e">
        <f t="shared" si="18"/>
        <v>#N/A</v>
      </c>
    </row>
    <row r="524" spans="13:14" x14ac:dyDescent="0.25">
      <c r="M524" s="10" t="e">
        <f t="shared" si="17"/>
        <v>#N/A</v>
      </c>
      <c r="N524" s="10" t="e">
        <f t="shared" si="18"/>
        <v>#N/A</v>
      </c>
    </row>
    <row r="525" spans="13:14" x14ac:dyDescent="0.25">
      <c r="M525" s="10" t="e">
        <f t="shared" si="17"/>
        <v>#N/A</v>
      </c>
      <c r="N525" s="10" t="e">
        <f t="shared" si="18"/>
        <v>#N/A</v>
      </c>
    </row>
    <row r="526" spans="13:14" x14ac:dyDescent="0.25">
      <c r="M526" s="10" t="e">
        <f t="shared" si="17"/>
        <v>#N/A</v>
      </c>
      <c r="N526" s="10" t="e">
        <f t="shared" si="18"/>
        <v>#N/A</v>
      </c>
    </row>
    <row r="527" spans="13:14" x14ac:dyDescent="0.25">
      <c r="M527" s="10" t="e">
        <f t="shared" si="17"/>
        <v>#N/A</v>
      </c>
      <c r="N527" s="10" t="e">
        <f t="shared" si="18"/>
        <v>#N/A</v>
      </c>
    </row>
    <row r="528" spans="13:14" x14ac:dyDescent="0.25">
      <c r="M528" s="10" t="e">
        <f t="shared" si="17"/>
        <v>#N/A</v>
      </c>
      <c r="N528" s="10" t="e">
        <f t="shared" si="18"/>
        <v>#N/A</v>
      </c>
    </row>
    <row r="529" spans="13:14" x14ac:dyDescent="0.25">
      <c r="M529" s="10" t="e">
        <f t="shared" ref="M529:M592" si="19">G529&amp;" "&amp;(VLOOKUP(G529,Code_Analytique_FONCT.,2))</f>
        <v>#N/A</v>
      </c>
      <c r="N529" s="10" t="e">
        <f t="shared" ref="N529:N592" si="20">H529&amp;" "&amp;(VLOOKUP(H529,N°_Comptes,2))</f>
        <v>#N/A</v>
      </c>
    </row>
    <row r="530" spans="13:14" x14ac:dyDescent="0.25">
      <c r="M530" s="10" t="e">
        <f t="shared" si="19"/>
        <v>#N/A</v>
      </c>
      <c r="N530" s="10" t="e">
        <f t="shared" si="20"/>
        <v>#N/A</v>
      </c>
    </row>
    <row r="531" spans="13:14" x14ac:dyDescent="0.25">
      <c r="M531" s="10" t="e">
        <f t="shared" si="19"/>
        <v>#N/A</v>
      </c>
      <c r="N531" s="10" t="e">
        <f t="shared" si="20"/>
        <v>#N/A</v>
      </c>
    </row>
    <row r="532" spans="13:14" x14ac:dyDescent="0.25">
      <c r="M532" s="10" t="e">
        <f t="shared" si="19"/>
        <v>#N/A</v>
      </c>
      <c r="N532" s="10" t="e">
        <f t="shared" si="20"/>
        <v>#N/A</v>
      </c>
    </row>
    <row r="533" spans="13:14" x14ac:dyDescent="0.25">
      <c r="M533" s="10" t="e">
        <f t="shared" si="19"/>
        <v>#N/A</v>
      </c>
      <c r="N533" s="10" t="e">
        <f t="shared" si="20"/>
        <v>#N/A</v>
      </c>
    </row>
    <row r="534" spans="13:14" x14ac:dyDescent="0.25">
      <c r="M534" s="10" t="e">
        <f t="shared" si="19"/>
        <v>#N/A</v>
      </c>
      <c r="N534" s="10" t="e">
        <f t="shared" si="20"/>
        <v>#N/A</v>
      </c>
    </row>
    <row r="535" spans="13:14" x14ac:dyDescent="0.25">
      <c r="M535" s="10" t="e">
        <f t="shared" si="19"/>
        <v>#N/A</v>
      </c>
      <c r="N535" s="10" t="e">
        <f t="shared" si="20"/>
        <v>#N/A</v>
      </c>
    </row>
    <row r="536" spans="13:14" x14ac:dyDescent="0.25">
      <c r="M536" s="10" t="e">
        <f t="shared" si="19"/>
        <v>#N/A</v>
      </c>
      <c r="N536" s="10" t="e">
        <f t="shared" si="20"/>
        <v>#N/A</v>
      </c>
    </row>
    <row r="537" spans="13:14" x14ac:dyDescent="0.25">
      <c r="M537" s="10" t="e">
        <f t="shared" si="19"/>
        <v>#N/A</v>
      </c>
      <c r="N537" s="10" t="e">
        <f t="shared" si="20"/>
        <v>#N/A</v>
      </c>
    </row>
    <row r="538" spans="13:14" x14ac:dyDescent="0.25">
      <c r="M538" s="10" t="e">
        <f t="shared" si="19"/>
        <v>#N/A</v>
      </c>
      <c r="N538" s="10" t="e">
        <f t="shared" si="20"/>
        <v>#N/A</v>
      </c>
    </row>
    <row r="539" spans="13:14" x14ac:dyDescent="0.25">
      <c r="M539" s="10" t="e">
        <f t="shared" si="19"/>
        <v>#N/A</v>
      </c>
      <c r="N539" s="10" t="e">
        <f t="shared" si="20"/>
        <v>#N/A</v>
      </c>
    </row>
    <row r="540" spans="13:14" x14ac:dyDescent="0.25">
      <c r="M540" s="10" t="e">
        <f t="shared" si="19"/>
        <v>#N/A</v>
      </c>
      <c r="N540" s="10" t="e">
        <f t="shared" si="20"/>
        <v>#N/A</v>
      </c>
    </row>
    <row r="541" spans="13:14" x14ac:dyDescent="0.25">
      <c r="M541" s="10" t="e">
        <f t="shared" si="19"/>
        <v>#N/A</v>
      </c>
      <c r="N541" s="10" t="e">
        <f t="shared" si="20"/>
        <v>#N/A</v>
      </c>
    </row>
    <row r="542" spans="13:14" x14ac:dyDescent="0.25">
      <c r="M542" s="10" t="e">
        <f t="shared" si="19"/>
        <v>#N/A</v>
      </c>
      <c r="N542" s="10" t="e">
        <f t="shared" si="20"/>
        <v>#N/A</v>
      </c>
    </row>
    <row r="543" spans="13:14" x14ac:dyDescent="0.25">
      <c r="M543" s="10" t="e">
        <f t="shared" si="19"/>
        <v>#N/A</v>
      </c>
      <c r="N543" s="10" t="e">
        <f t="shared" si="20"/>
        <v>#N/A</v>
      </c>
    </row>
    <row r="544" spans="13:14" x14ac:dyDescent="0.25">
      <c r="M544" s="10" t="e">
        <f t="shared" si="19"/>
        <v>#N/A</v>
      </c>
      <c r="N544" s="10" t="e">
        <f t="shared" si="20"/>
        <v>#N/A</v>
      </c>
    </row>
    <row r="545" spans="13:14" x14ac:dyDescent="0.25">
      <c r="M545" s="10" t="e">
        <f t="shared" si="19"/>
        <v>#N/A</v>
      </c>
      <c r="N545" s="10" t="e">
        <f t="shared" si="20"/>
        <v>#N/A</v>
      </c>
    </row>
    <row r="546" spans="13:14" x14ac:dyDescent="0.25">
      <c r="M546" s="10" t="e">
        <f t="shared" si="19"/>
        <v>#N/A</v>
      </c>
      <c r="N546" s="10" t="e">
        <f t="shared" si="20"/>
        <v>#N/A</v>
      </c>
    </row>
    <row r="547" spans="13:14" x14ac:dyDescent="0.25">
      <c r="M547" s="10" t="e">
        <f t="shared" si="19"/>
        <v>#N/A</v>
      </c>
      <c r="N547" s="10" t="e">
        <f t="shared" si="20"/>
        <v>#N/A</v>
      </c>
    </row>
    <row r="548" spans="13:14" x14ac:dyDescent="0.25">
      <c r="M548" s="10" t="e">
        <f t="shared" si="19"/>
        <v>#N/A</v>
      </c>
      <c r="N548" s="10" t="e">
        <f t="shared" si="20"/>
        <v>#N/A</v>
      </c>
    </row>
    <row r="549" spans="13:14" x14ac:dyDescent="0.25">
      <c r="M549" s="10" t="e">
        <f t="shared" si="19"/>
        <v>#N/A</v>
      </c>
      <c r="N549" s="10" t="e">
        <f t="shared" si="20"/>
        <v>#N/A</v>
      </c>
    </row>
    <row r="550" spans="13:14" x14ac:dyDescent="0.25">
      <c r="M550" s="10" t="e">
        <f t="shared" si="19"/>
        <v>#N/A</v>
      </c>
      <c r="N550" s="10" t="e">
        <f t="shared" si="20"/>
        <v>#N/A</v>
      </c>
    </row>
    <row r="551" spans="13:14" x14ac:dyDescent="0.25">
      <c r="M551" s="10" t="e">
        <f t="shared" si="19"/>
        <v>#N/A</v>
      </c>
      <c r="N551" s="10" t="e">
        <f t="shared" si="20"/>
        <v>#N/A</v>
      </c>
    </row>
    <row r="552" spans="13:14" x14ac:dyDescent="0.25">
      <c r="M552" s="10" t="e">
        <f t="shared" si="19"/>
        <v>#N/A</v>
      </c>
      <c r="N552" s="10" t="e">
        <f t="shared" si="20"/>
        <v>#N/A</v>
      </c>
    </row>
    <row r="553" spans="13:14" x14ac:dyDescent="0.25">
      <c r="M553" s="10" t="e">
        <f t="shared" si="19"/>
        <v>#N/A</v>
      </c>
      <c r="N553" s="10" t="e">
        <f t="shared" si="20"/>
        <v>#N/A</v>
      </c>
    </row>
    <row r="554" spans="13:14" x14ac:dyDescent="0.25">
      <c r="M554" s="10" t="e">
        <f t="shared" si="19"/>
        <v>#N/A</v>
      </c>
      <c r="N554" s="10" t="e">
        <f t="shared" si="20"/>
        <v>#N/A</v>
      </c>
    </row>
    <row r="555" spans="13:14" x14ac:dyDescent="0.25">
      <c r="M555" s="10" t="e">
        <f t="shared" si="19"/>
        <v>#N/A</v>
      </c>
      <c r="N555" s="10" t="e">
        <f t="shared" si="20"/>
        <v>#N/A</v>
      </c>
    </row>
    <row r="556" spans="13:14" x14ac:dyDescent="0.25">
      <c r="M556" s="10" t="e">
        <f t="shared" si="19"/>
        <v>#N/A</v>
      </c>
      <c r="N556" s="10" t="e">
        <f t="shared" si="20"/>
        <v>#N/A</v>
      </c>
    </row>
    <row r="557" spans="13:14" x14ac:dyDescent="0.25">
      <c r="M557" s="10" t="e">
        <f t="shared" si="19"/>
        <v>#N/A</v>
      </c>
      <c r="N557" s="10" t="e">
        <f t="shared" si="20"/>
        <v>#N/A</v>
      </c>
    </row>
    <row r="558" spans="13:14" x14ac:dyDescent="0.25">
      <c r="M558" s="10" t="e">
        <f t="shared" si="19"/>
        <v>#N/A</v>
      </c>
      <c r="N558" s="10" t="e">
        <f t="shared" si="20"/>
        <v>#N/A</v>
      </c>
    </row>
    <row r="559" spans="13:14" x14ac:dyDescent="0.25">
      <c r="M559" s="10" t="e">
        <f t="shared" si="19"/>
        <v>#N/A</v>
      </c>
      <c r="N559" s="10" t="e">
        <f t="shared" si="20"/>
        <v>#N/A</v>
      </c>
    </row>
    <row r="560" spans="13:14" x14ac:dyDescent="0.25">
      <c r="M560" s="10" t="e">
        <f t="shared" si="19"/>
        <v>#N/A</v>
      </c>
      <c r="N560" s="10" t="e">
        <f t="shared" si="20"/>
        <v>#N/A</v>
      </c>
    </row>
    <row r="561" spans="13:14" x14ac:dyDescent="0.25">
      <c r="M561" s="10" t="e">
        <f t="shared" si="19"/>
        <v>#N/A</v>
      </c>
      <c r="N561" s="10" t="e">
        <f t="shared" si="20"/>
        <v>#N/A</v>
      </c>
    </row>
    <row r="562" spans="13:14" x14ac:dyDescent="0.25">
      <c r="M562" s="10" t="e">
        <f t="shared" si="19"/>
        <v>#N/A</v>
      </c>
      <c r="N562" s="10" t="e">
        <f t="shared" si="20"/>
        <v>#N/A</v>
      </c>
    </row>
    <row r="563" spans="13:14" x14ac:dyDescent="0.25">
      <c r="M563" s="10" t="e">
        <f t="shared" si="19"/>
        <v>#N/A</v>
      </c>
      <c r="N563" s="10" t="e">
        <f t="shared" si="20"/>
        <v>#N/A</v>
      </c>
    </row>
    <row r="564" spans="13:14" x14ac:dyDescent="0.25">
      <c r="M564" s="10" t="e">
        <f t="shared" si="19"/>
        <v>#N/A</v>
      </c>
      <c r="N564" s="10" t="e">
        <f t="shared" si="20"/>
        <v>#N/A</v>
      </c>
    </row>
    <row r="565" spans="13:14" x14ac:dyDescent="0.25">
      <c r="M565" s="10" t="e">
        <f t="shared" si="19"/>
        <v>#N/A</v>
      </c>
      <c r="N565" s="10" t="e">
        <f t="shared" si="20"/>
        <v>#N/A</v>
      </c>
    </row>
    <row r="566" spans="13:14" x14ac:dyDescent="0.25">
      <c r="M566" s="10" t="e">
        <f t="shared" si="19"/>
        <v>#N/A</v>
      </c>
      <c r="N566" s="10" t="e">
        <f t="shared" si="20"/>
        <v>#N/A</v>
      </c>
    </row>
    <row r="567" spans="13:14" x14ac:dyDescent="0.25">
      <c r="M567" s="10" t="e">
        <f t="shared" si="19"/>
        <v>#N/A</v>
      </c>
      <c r="N567" s="10" t="e">
        <f t="shared" si="20"/>
        <v>#N/A</v>
      </c>
    </row>
    <row r="568" spans="13:14" x14ac:dyDescent="0.25">
      <c r="M568" s="10" t="e">
        <f t="shared" si="19"/>
        <v>#N/A</v>
      </c>
      <c r="N568" s="10" t="e">
        <f t="shared" si="20"/>
        <v>#N/A</v>
      </c>
    </row>
    <row r="569" spans="13:14" x14ac:dyDescent="0.25">
      <c r="M569" s="10" t="e">
        <f t="shared" si="19"/>
        <v>#N/A</v>
      </c>
      <c r="N569" s="10" t="e">
        <f t="shared" si="20"/>
        <v>#N/A</v>
      </c>
    </row>
    <row r="570" spans="13:14" x14ac:dyDescent="0.25">
      <c r="M570" s="10" t="e">
        <f t="shared" si="19"/>
        <v>#N/A</v>
      </c>
      <c r="N570" s="10" t="e">
        <f t="shared" si="20"/>
        <v>#N/A</v>
      </c>
    </row>
    <row r="571" spans="13:14" x14ac:dyDescent="0.25">
      <c r="M571" s="10" t="e">
        <f t="shared" si="19"/>
        <v>#N/A</v>
      </c>
      <c r="N571" s="10" t="e">
        <f t="shared" si="20"/>
        <v>#N/A</v>
      </c>
    </row>
    <row r="572" spans="13:14" x14ac:dyDescent="0.25">
      <c r="M572" s="10" t="e">
        <f t="shared" si="19"/>
        <v>#N/A</v>
      </c>
      <c r="N572" s="10" t="e">
        <f t="shared" si="20"/>
        <v>#N/A</v>
      </c>
    </row>
    <row r="573" spans="13:14" x14ac:dyDescent="0.25">
      <c r="M573" s="10" t="e">
        <f t="shared" si="19"/>
        <v>#N/A</v>
      </c>
      <c r="N573" s="10" t="e">
        <f t="shared" si="20"/>
        <v>#N/A</v>
      </c>
    </row>
    <row r="574" spans="13:14" x14ac:dyDescent="0.25">
      <c r="M574" s="10" t="e">
        <f t="shared" si="19"/>
        <v>#N/A</v>
      </c>
      <c r="N574" s="10" t="e">
        <f t="shared" si="20"/>
        <v>#N/A</v>
      </c>
    </row>
    <row r="575" spans="13:14" x14ac:dyDescent="0.25">
      <c r="M575" s="10" t="e">
        <f t="shared" si="19"/>
        <v>#N/A</v>
      </c>
      <c r="N575" s="10" t="e">
        <f t="shared" si="20"/>
        <v>#N/A</v>
      </c>
    </row>
    <row r="576" spans="13:14" x14ac:dyDescent="0.25">
      <c r="M576" s="10" t="e">
        <f t="shared" si="19"/>
        <v>#N/A</v>
      </c>
      <c r="N576" s="10" t="e">
        <f t="shared" si="20"/>
        <v>#N/A</v>
      </c>
    </row>
    <row r="577" spans="13:14" x14ac:dyDescent="0.25">
      <c r="M577" s="10" t="e">
        <f t="shared" si="19"/>
        <v>#N/A</v>
      </c>
      <c r="N577" s="10" t="e">
        <f t="shared" si="20"/>
        <v>#N/A</v>
      </c>
    </row>
    <row r="578" spans="13:14" x14ac:dyDescent="0.25">
      <c r="M578" s="10" t="e">
        <f t="shared" si="19"/>
        <v>#N/A</v>
      </c>
      <c r="N578" s="10" t="e">
        <f t="shared" si="20"/>
        <v>#N/A</v>
      </c>
    </row>
    <row r="579" spans="13:14" x14ac:dyDescent="0.25">
      <c r="M579" s="10" t="e">
        <f t="shared" si="19"/>
        <v>#N/A</v>
      </c>
      <c r="N579" s="10" t="e">
        <f t="shared" si="20"/>
        <v>#N/A</v>
      </c>
    </row>
    <row r="580" spans="13:14" x14ac:dyDescent="0.25">
      <c r="M580" s="10" t="e">
        <f t="shared" si="19"/>
        <v>#N/A</v>
      </c>
      <c r="N580" s="10" t="e">
        <f t="shared" si="20"/>
        <v>#N/A</v>
      </c>
    </row>
    <row r="581" spans="13:14" x14ac:dyDescent="0.25">
      <c r="M581" s="10" t="e">
        <f t="shared" si="19"/>
        <v>#N/A</v>
      </c>
      <c r="N581" s="10" t="e">
        <f t="shared" si="20"/>
        <v>#N/A</v>
      </c>
    </row>
    <row r="582" spans="13:14" x14ac:dyDescent="0.25">
      <c r="M582" s="10" t="e">
        <f t="shared" si="19"/>
        <v>#N/A</v>
      </c>
      <c r="N582" s="10" t="e">
        <f t="shared" si="20"/>
        <v>#N/A</v>
      </c>
    </row>
    <row r="583" spans="13:14" x14ac:dyDescent="0.25">
      <c r="M583" s="10" t="e">
        <f t="shared" si="19"/>
        <v>#N/A</v>
      </c>
      <c r="N583" s="10" t="e">
        <f t="shared" si="20"/>
        <v>#N/A</v>
      </c>
    </row>
    <row r="584" spans="13:14" x14ac:dyDescent="0.25">
      <c r="M584" s="10" t="e">
        <f t="shared" si="19"/>
        <v>#N/A</v>
      </c>
      <c r="N584" s="10" t="e">
        <f t="shared" si="20"/>
        <v>#N/A</v>
      </c>
    </row>
    <row r="585" spans="13:14" x14ac:dyDescent="0.25">
      <c r="M585" s="10" t="e">
        <f t="shared" si="19"/>
        <v>#N/A</v>
      </c>
      <c r="N585" s="10" t="e">
        <f t="shared" si="20"/>
        <v>#N/A</v>
      </c>
    </row>
    <row r="586" spans="13:14" x14ac:dyDescent="0.25">
      <c r="M586" s="10" t="e">
        <f t="shared" si="19"/>
        <v>#N/A</v>
      </c>
      <c r="N586" s="10" t="e">
        <f t="shared" si="20"/>
        <v>#N/A</v>
      </c>
    </row>
    <row r="587" spans="13:14" x14ac:dyDescent="0.25">
      <c r="M587" s="10" t="e">
        <f t="shared" si="19"/>
        <v>#N/A</v>
      </c>
      <c r="N587" s="10" t="e">
        <f t="shared" si="20"/>
        <v>#N/A</v>
      </c>
    </row>
    <row r="588" spans="13:14" x14ac:dyDescent="0.25">
      <c r="M588" s="10" t="e">
        <f t="shared" si="19"/>
        <v>#N/A</v>
      </c>
      <c r="N588" s="10" t="e">
        <f t="shared" si="20"/>
        <v>#N/A</v>
      </c>
    </row>
    <row r="589" spans="13:14" x14ac:dyDescent="0.25">
      <c r="M589" s="10" t="e">
        <f t="shared" si="19"/>
        <v>#N/A</v>
      </c>
      <c r="N589" s="10" t="e">
        <f t="shared" si="20"/>
        <v>#N/A</v>
      </c>
    </row>
    <row r="590" spans="13:14" x14ac:dyDescent="0.25">
      <c r="M590" s="10" t="e">
        <f t="shared" si="19"/>
        <v>#N/A</v>
      </c>
      <c r="N590" s="10" t="e">
        <f t="shared" si="20"/>
        <v>#N/A</v>
      </c>
    </row>
    <row r="591" spans="13:14" x14ac:dyDescent="0.25">
      <c r="M591" s="10" t="e">
        <f t="shared" si="19"/>
        <v>#N/A</v>
      </c>
      <c r="N591" s="10" t="e">
        <f t="shared" si="20"/>
        <v>#N/A</v>
      </c>
    </row>
    <row r="592" spans="13:14" x14ac:dyDescent="0.25">
      <c r="M592" s="10" t="e">
        <f t="shared" si="19"/>
        <v>#N/A</v>
      </c>
      <c r="N592" s="10" t="e">
        <f t="shared" si="20"/>
        <v>#N/A</v>
      </c>
    </row>
    <row r="593" spans="13:14" x14ac:dyDescent="0.25">
      <c r="M593" s="10" t="e">
        <f t="shared" ref="M593:M656" si="21">G593&amp;" "&amp;(VLOOKUP(G593,Code_Analytique_FONCT.,2))</f>
        <v>#N/A</v>
      </c>
      <c r="N593" s="10" t="e">
        <f t="shared" ref="N593:N656" si="22">H593&amp;" "&amp;(VLOOKUP(H593,N°_Comptes,2))</f>
        <v>#N/A</v>
      </c>
    </row>
    <row r="594" spans="13:14" x14ac:dyDescent="0.25">
      <c r="M594" s="10" t="e">
        <f t="shared" si="21"/>
        <v>#N/A</v>
      </c>
      <c r="N594" s="10" t="e">
        <f t="shared" si="22"/>
        <v>#N/A</v>
      </c>
    </row>
    <row r="595" spans="13:14" x14ac:dyDescent="0.25">
      <c r="M595" s="10" t="e">
        <f t="shared" si="21"/>
        <v>#N/A</v>
      </c>
      <c r="N595" s="10" t="e">
        <f t="shared" si="22"/>
        <v>#N/A</v>
      </c>
    </row>
    <row r="596" spans="13:14" x14ac:dyDescent="0.25">
      <c r="M596" s="10" t="e">
        <f t="shared" si="21"/>
        <v>#N/A</v>
      </c>
      <c r="N596" s="10" t="e">
        <f t="shared" si="22"/>
        <v>#N/A</v>
      </c>
    </row>
    <row r="597" spans="13:14" x14ac:dyDescent="0.25">
      <c r="M597" s="10" t="e">
        <f t="shared" si="21"/>
        <v>#N/A</v>
      </c>
      <c r="N597" s="10" t="e">
        <f t="shared" si="22"/>
        <v>#N/A</v>
      </c>
    </row>
    <row r="598" spans="13:14" x14ac:dyDescent="0.25">
      <c r="M598" s="10" t="e">
        <f t="shared" si="21"/>
        <v>#N/A</v>
      </c>
      <c r="N598" s="10" t="e">
        <f t="shared" si="22"/>
        <v>#N/A</v>
      </c>
    </row>
    <row r="599" spans="13:14" x14ac:dyDescent="0.25">
      <c r="M599" s="10" t="e">
        <f t="shared" si="21"/>
        <v>#N/A</v>
      </c>
      <c r="N599" s="10" t="e">
        <f t="shared" si="22"/>
        <v>#N/A</v>
      </c>
    </row>
    <row r="600" spans="13:14" x14ac:dyDescent="0.25">
      <c r="M600" s="10" t="e">
        <f t="shared" si="21"/>
        <v>#N/A</v>
      </c>
      <c r="N600" s="10" t="e">
        <f t="shared" si="22"/>
        <v>#N/A</v>
      </c>
    </row>
    <row r="601" spans="13:14" x14ac:dyDescent="0.25">
      <c r="M601" s="10" t="e">
        <f t="shared" si="21"/>
        <v>#N/A</v>
      </c>
      <c r="N601" s="10" t="e">
        <f t="shared" si="22"/>
        <v>#N/A</v>
      </c>
    </row>
    <row r="602" spans="13:14" x14ac:dyDescent="0.25">
      <c r="M602" s="10" t="e">
        <f t="shared" si="21"/>
        <v>#N/A</v>
      </c>
      <c r="N602" s="10" t="e">
        <f t="shared" si="22"/>
        <v>#N/A</v>
      </c>
    </row>
    <row r="603" spans="13:14" x14ac:dyDescent="0.25">
      <c r="M603" s="10" t="e">
        <f t="shared" si="21"/>
        <v>#N/A</v>
      </c>
      <c r="N603" s="10" t="e">
        <f t="shared" si="22"/>
        <v>#N/A</v>
      </c>
    </row>
    <row r="604" spans="13:14" x14ac:dyDescent="0.25">
      <c r="M604" s="10" t="e">
        <f t="shared" si="21"/>
        <v>#N/A</v>
      </c>
      <c r="N604" s="10" t="e">
        <f t="shared" si="22"/>
        <v>#N/A</v>
      </c>
    </row>
    <row r="605" spans="13:14" x14ac:dyDescent="0.25">
      <c r="M605" s="10" t="e">
        <f t="shared" si="21"/>
        <v>#N/A</v>
      </c>
      <c r="N605" s="10" t="e">
        <f t="shared" si="22"/>
        <v>#N/A</v>
      </c>
    </row>
    <row r="606" spans="13:14" x14ac:dyDescent="0.25">
      <c r="M606" s="10" t="e">
        <f t="shared" si="21"/>
        <v>#N/A</v>
      </c>
      <c r="N606" s="10" t="e">
        <f t="shared" si="22"/>
        <v>#N/A</v>
      </c>
    </row>
    <row r="607" spans="13:14" x14ac:dyDescent="0.25">
      <c r="M607" s="10" t="e">
        <f t="shared" si="21"/>
        <v>#N/A</v>
      </c>
      <c r="N607" s="10" t="e">
        <f t="shared" si="22"/>
        <v>#N/A</v>
      </c>
    </row>
    <row r="608" spans="13:14" x14ac:dyDescent="0.25">
      <c r="M608" s="10" t="e">
        <f t="shared" si="21"/>
        <v>#N/A</v>
      </c>
      <c r="N608" s="10" t="e">
        <f t="shared" si="22"/>
        <v>#N/A</v>
      </c>
    </row>
    <row r="609" spans="13:14" x14ac:dyDescent="0.25">
      <c r="M609" s="10" t="e">
        <f t="shared" si="21"/>
        <v>#N/A</v>
      </c>
      <c r="N609" s="10" t="e">
        <f t="shared" si="22"/>
        <v>#N/A</v>
      </c>
    </row>
    <row r="610" spans="13:14" x14ac:dyDescent="0.25">
      <c r="M610" s="10" t="e">
        <f t="shared" si="21"/>
        <v>#N/A</v>
      </c>
      <c r="N610" s="10" t="e">
        <f t="shared" si="22"/>
        <v>#N/A</v>
      </c>
    </row>
    <row r="611" spans="13:14" x14ac:dyDescent="0.25">
      <c r="M611" s="10" t="e">
        <f t="shared" si="21"/>
        <v>#N/A</v>
      </c>
      <c r="N611" s="10" t="e">
        <f t="shared" si="22"/>
        <v>#N/A</v>
      </c>
    </row>
    <row r="612" spans="13:14" x14ac:dyDescent="0.25">
      <c r="M612" s="10" t="e">
        <f t="shared" si="21"/>
        <v>#N/A</v>
      </c>
      <c r="N612" s="10" t="e">
        <f t="shared" si="22"/>
        <v>#N/A</v>
      </c>
    </row>
    <row r="613" spans="13:14" x14ac:dyDescent="0.25">
      <c r="M613" s="10" t="e">
        <f t="shared" si="21"/>
        <v>#N/A</v>
      </c>
      <c r="N613" s="10" t="e">
        <f t="shared" si="22"/>
        <v>#N/A</v>
      </c>
    </row>
    <row r="614" spans="13:14" x14ac:dyDescent="0.25">
      <c r="M614" s="10" t="e">
        <f t="shared" si="21"/>
        <v>#N/A</v>
      </c>
      <c r="N614" s="10" t="e">
        <f t="shared" si="22"/>
        <v>#N/A</v>
      </c>
    </row>
    <row r="615" spans="13:14" x14ac:dyDescent="0.25">
      <c r="M615" s="10" t="e">
        <f t="shared" si="21"/>
        <v>#N/A</v>
      </c>
      <c r="N615" s="10" t="e">
        <f t="shared" si="22"/>
        <v>#N/A</v>
      </c>
    </row>
    <row r="616" spans="13:14" x14ac:dyDescent="0.25">
      <c r="M616" s="10" t="e">
        <f t="shared" si="21"/>
        <v>#N/A</v>
      </c>
      <c r="N616" s="10" t="e">
        <f t="shared" si="22"/>
        <v>#N/A</v>
      </c>
    </row>
    <row r="617" spans="13:14" x14ac:dyDescent="0.25">
      <c r="M617" s="10" t="e">
        <f t="shared" si="21"/>
        <v>#N/A</v>
      </c>
      <c r="N617" s="10" t="e">
        <f t="shared" si="22"/>
        <v>#N/A</v>
      </c>
    </row>
    <row r="618" spans="13:14" x14ac:dyDescent="0.25">
      <c r="M618" s="10" t="e">
        <f t="shared" si="21"/>
        <v>#N/A</v>
      </c>
      <c r="N618" s="10" t="e">
        <f t="shared" si="22"/>
        <v>#N/A</v>
      </c>
    </row>
    <row r="619" spans="13:14" x14ac:dyDescent="0.25">
      <c r="M619" s="10" t="e">
        <f t="shared" si="21"/>
        <v>#N/A</v>
      </c>
      <c r="N619" s="10" t="e">
        <f t="shared" si="22"/>
        <v>#N/A</v>
      </c>
    </row>
    <row r="620" spans="13:14" x14ac:dyDescent="0.25">
      <c r="M620" s="10" t="e">
        <f t="shared" si="21"/>
        <v>#N/A</v>
      </c>
      <c r="N620" s="10" t="e">
        <f t="shared" si="22"/>
        <v>#N/A</v>
      </c>
    </row>
    <row r="621" spans="13:14" x14ac:dyDescent="0.25">
      <c r="M621" s="10" t="e">
        <f t="shared" si="21"/>
        <v>#N/A</v>
      </c>
      <c r="N621" s="10" t="e">
        <f t="shared" si="22"/>
        <v>#N/A</v>
      </c>
    </row>
    <row r="622" spans="13:14" x14ac:dyDescent="0.25">
      <c r="M622" s="10" t="e">
        <f t="shared" si="21"/>
        <v>#N/A</v>
      </c>
      <c r="N622" s="10" t="e">
        <f t="shared" si="22"/>
        <v>#N/A</v>
      </c>
    </row>
    <row r="623" spans="13:14" x14ac:dyDescent="0.25">
      <c r="M623" s="10" t="e">
        <f t="shared" si="21"/>
        <v>#N/A</v>
      </c>
      <c r="N623" s="10" t="e">
        <f t="shared" si="22"/>
        <v>#N/A</v>
      </c>
    </row>
    <row r="624" spans="13:14" x14ac:dyDescent="0.25">
      <c r="M624" s="10" t="e">
        <f t="shared" si="21"/>
        <v>#N/A</v>
      </c>
      <c r="N624" s="10" t="e">
        <f t="shared" si="22"/>
        <v>#N/A</v>
      </c>
    </row>
    <row r="625" spans="13:14" x14ac:dyDescent="0.25">
      <c r="M625" s="10" t="e">
        <f t="shared" si="21"/>
        <v>#N/A</v>
      </c>
      <c r="N625" s="10" t="e">
        <f t="shared" si="22"/>
        <v>#N/A</v>
      </c>
    </row>
    <row r="626" spans="13:14" x14ac:dyDescent="0.25">
      <c r="M626" s="10" t="e">
        <f t="shared" si="21"/>
        <v>#N/A</v>
      </c>
      <c r="N626" s="10" t="e">
        <f t="shared" si="22"/>
        <v>#N/A</v>
      </c>
    </row>
    <row r="627" spans="13:14" x14ac:dyDescent="0.25">
      <c r="M627" s="10" t="e">
        <f t="shared" si="21"/>
        <v>#N/A</v>
      </c>
      <c r="N627" s="10" t="e">
        <f t="shared" si="22"/>
        <v>#N/A</v>
      </c>
    </row>
    <row r="628" spans="13:14" x14ac:dyDescent="0.25">
      <c r="M628" s="10" t="e">
        <f t="shared" si="21"/>
        <v>#N/A</v>
      </c>
      <c r="N628" s="10" t="e">
        <f t="shared" si="22"/>
        <v>#N/A</v>
      </c>
    </row>
    <row r="629" spans="13:14" x14ac:dyDescent="0.25">
      <c r="M629" s="10" t="e">
        <f t="shared" si="21"/>
        <v>#N/A</v>
      </c>
      <c r="N629" s="10" t="e">
        <f t="shared" si="22"/>
        <v>#N/A</v>
      </c>
    </row>
    <row r="630" spans="13:14" x14ac:dyDescent="0.25">
      <c r="M630" s="10" t="e">
        <f t="shared" si="21"/>
        <v>#N/A</v>
      </c>
      <c r="N630" s="10" t="e">
        <f t="shared" si="22"/>
        <v>#N/A</v>
      </c>
    </row>
    <row r="631" spans="13:14" x14ac:dyDescent="0.25">
      <c r="M631" s="10" t="e">
        <f t="shared" si="21"/>
        <v>#N/A</v>
      </c>
      <c r="N631" s="10" t="e">
        <f t="shared" si="22"/>
        <v>#N/A</v>
      </c>
    </row>
    <row r="632" spans="13:14" x14ac:dyDescent="0.25">
      <c r="M632" s="10" t="e">
        <f t="shared" si="21"/>
        <v>#N/A</v>
      </c>
      <c r="N632" s="10" t="e">
        <f t="shared" si="22"/>
        <v>#N/A</v>
      </c>
    </row>
    <row r="633" spans="13:14" x14ac:dyDescent="0.25">
      <c r="M633" s="10" t="e">
        <f t="shared" si="21"/>
        <v>#N/A</v>
      </c>
      <c r="N633" s="10" t="e">
        <f t="shared" si="22"/>
        <v>#N/A</v>
      </c>
    </row>
    <row r="634" spans="13:14" x14ac:dyDescent="0.25">
      <c r="M634" s="10" t="e">
        <f t="shared" si="21"/>
        <v>#N/A</v>
      </c>
      <c r="N634" s="10" t="e">
        <f t="shared" si="22"/>
        <v>#N/A</v>
      </c>
    </row>
    <row r="635" spans="13:14" x14ac:dyDescent="0.25">
      <c r="M635" s="10" t="e">
        <f t="shared" si="21"/>
        <v>#N/A</v>
      </c>
      <c r="N635" s="10" t="e">
        <f t="shared" si="22"/>
        <v>#N/A</v>
      </c>
    </row>
    <row r="636" spans="13:14" x14ac:dyDescent="0.25">
      <c r="M636" s="10" t="e">
        <f t="shared" si="21"/>
        <v>#N/A</v>
      </c>
      <c r="N636" s="10" t="e">
        <f t="shared" si="22"/>
        <v>#N/A</v>
      </c>
    </row>
    <row r="637" spans="13:14" x14ac:dyDescent="0.25">
      <c r="M637" s="10" t="e">
        <f t="shared" si="21"/>
        <v>#N/A</v>
      </c>
      <c r="N637" s="10" t="e">
        <f t="shared" si="22"/>
        <v>#N/A</v>
      </c>
    </row>
    <row r="638" spans="13:14" x14ac:dyDescent="0.25">
      <c r="M638" s="10" t="e">
        <f t="shared" si="21"/>
        <v>#N/A</v>
      </c>
      <c r="N638" s="10" t="e">
        <f t="shared" si="22"/>
        <v>#N/A</v>
      </c>
    </row>
    <row r="639" spans="13:14" x14ac:dyDescent="0.25">
      <c r="M639" s="10" t="e">
        <f t="shared" si="21"/>
        <v>#N/A</v>
      </c>
      <c r="N639" s="10" t="e">
        <f t="shared" si="22"/>
        <v>#N/A</v>
      </c>
    </row>
    <row r="640" spans="13:14" x14ac:dyDescent="0.25">
      <c r="M640" s="10" t="e">
        <f t="shared" si="21"/>
        <v>#N/A</v>
      </c>
      <c r="N640" s="10" t="e">
        <f t="shared" si="22"/>
        <v>#N/A</v>
      </c>
    </row>
    <row r="641" spans="13:14" x14ac:dyDescent="0.25">
      <c r="M641" s="10" t="e">
        <f t="shared" si="21"/>
        <v>#N/A</v>
      </c>
      <c r="N641" s="10" t="e">
        <f t="shared" si="22"/>
        <v>#N/A</v>
      </c>
    </row>
    <row r="642" spans="13:14" x14ac:dyDescent="0.25">
      <c r="M642" s="10" t="e">
        <f t="shared" si="21"/>
        <v>#N/A</v>
      </c>
      <c r="N642" s="10" t="e">
        <f t="shared" si="22"/>
        <v>#N/A</v>
      </c>
    </row>
    <row r="643" spans="13:14" x14ac:dyDescent="0.25">
      <c r="M643" s="10" t="e">
        <f t="shared" si="21"/>
        <v>#N/A</v>
      </c>
      <c r="N643" s="10" t="e">
        <f t="shared" si="22"/>
        <v>#N/A</v>
      </c>
    </row>
    <row r="644" spans="13:14" x14ac:dyDescent="0.25">
      <c r="M644" s="10" t="e">
        <f t="shared" si="21"/>
        <v>#N/A</v>
      </c>
      <c r="N644" s="10" t="e">
        <f t="shared" si="22"/>
        <v>#N/A</v>
      </c>
    </row>
    <row r="645" spans="13:14" x14ac:dyDescent="0.25">
      <c r="M645" s="10" t="e">
        <f t="shared" si="21"/>
        <v>#N/A</v>
      </c>
      <c r="N645" s="10" t="e">
        <f t="shared" si="22"/>
        <v>#N/A</v>
      </c>
    </row>
    <row r="646" spans="13:14" x14ac:dyDescent="0.25">
      <c r="M646" s="10" t="e">
        <f t="shared" si="21"/>
        <v>#N/A</v>
      </c>
      <c r="N646" s="10" t="e">
        <f t="shared" si="22"/>
        <v>#N/A</v>
      </c>
    </row>
    <row r="647" spans="13:14" x14ac:dyDescent="0.25">
      <c r="M647" s="10" t="e">
        <f t="shared" si="21"/>
        <v>#N/A</v>
      </c>
      <c r="N647" s="10" t="e">
        <f t="shared" si="22"/>
        <v>#N/A</v>
      </c>
    </row>
    <row r="648" spans="13:14" x14ac:dyDescent="0.25">
      <c r="M648" s="10" t="e">
        <f t="shared" si="21"/>
        <v>#N/A</v>
      </c>
      <c r="N648" s="10" t="e">
        <f t="shared" si="22"/>
        <v>#N/A</v>
      </c>
    </row>
    <row r="649" spans="13:14" x14ac:dyDescent="0.25">
      <c r="M649" s="10" t="e">
        <f t="shared" si="21"/>
        <v>#N/A</v>
      </c>
      <c r="N649" s="10" t="e">
        <f t="shared" si="22"/>
        <v>#N/A</v>
      </c>
    </row>
    <row r="650" spans="13:14" x14ac:dyDescent="0.25">
      <c r="M650" s="10" t="e">
        <f t="shared" si="21"/>
        <v>#N/A</v>
      </c>
      <c r="N650" s="10" t="e">
        <f t="shared" si="22"/>
        <v>#N/A</v>
      </c>
    </row>
    <row r="651" spans="13:14" x14ac:dyDescent="0.25">
      <c r="M651" s="10" t="e">
        <f t="shared" si="21"/>
        <v>#N/A</v>
      </c>
      <c r="N651" s="10" t="e">
        <f t="shared" si="22"/>
        <v>#N/A</v>
      </c>
    </row>
    <row r="652" spans="13:14" x14ac:dyDescent="0.25">
      <c r="M652" s="10" t="e">
        <f t="shared" si="21"/>
        <v>#N/A</v>
      </c>
      <c r="N652" s="10" t="e">
        <f t="shared" si="22"/>
        <v>#N/A</v>
      </c>
    </row>
    <row r="653" spans="13:14" x14ac:dyDescent="0.25">
      <c r="M653" s="10" t="e">
        <f t="shared" si="21"/>
        <v>#N/A</v>
      </c>
      <c r="N653" s="10" t="e">
        <f t="shared" si="22"/>
        <v>#N/A</v>
      </c>
    </row>
    <row r="654" spans="13:14" x14ac:dyDescent="0.25">
      <c r="M654" s="10" t="e">
        <f t="shared" si="21"/>
        <v>#N/A</v>
      </c>
      <c r="N654" s="10" t="e">
        <f t="shared" si="22"/>
        <v>#N/A</v>
      </c>
    </row>
    <row r="655" spans="13:14" x14ac:dyDescent="0.25">
      <c r="M655" s="10" t="e">
        <f t="shared" si="21"/>
        <v>#N/A</v>
      </c>
      <c r="N655" s="10" t="e">
        <f t="shared" si="22"/>
        <v>#N/A</v>
      </c>
    </row>
    <row r="656" spans="13:14" x14ac:dyDescent="0.25">
      <c r="M656" s="10" t="e">
        <f t="shared" si="21"/>
        <v>#N/A</v>
      </c>
      <c r="N656" s="10" t="e">
        <f t="shared" si="22"/>
        <v>#N/A</v>
      </c>
    </row>
    <row r="657" spans="13:14" x14ac:dyDescent="0.25">
      <c r="M657" s="10" t="e">
        <f t="shared" ref="M657:M720" si="23">G657&amp;" "&amp;(VLOOKUP(G657,Code_Analytique_FONCT.,2))</f>
        <v>#N/A</v>
      </c>
      <c r="N657" s="10" t="e">
        <f t="shared" ref="N657:N720" si="24">H657&amp;" "&amp;(VLOOKUP(H657,N°_Comptes,2))</f>
        <v>#N/A</v>
      </c>
    </row>
    <row r="658" spans="13:14" x14ac:dyDescent="0.25">
      <c r="M658" s="10" t="e">
        <f t="shared" si="23"/>
        <v>#N/A</v>
      </c>
      <c r="N658" s="10" t="e">
        <f t="shared" si="24"/>
        <v>#N/A</v>
      </c>
    </row>
    <row r="659" spans="13:14" x14ac:dyDescent="0.25">
      <c r="M659" s="10" t="e">
        <f t="shared" si="23"/>
        <v>#N/A</v>
      </c>
      <c r="N659" s="10" t="e">
        <f t="shared" si="24"/>
        <v>#N/A</v>
      </c>
    </row>
    <row r="660" spans="13:14" x14ac:dyDescent="0.25">
      <c r="M660" s="10" t="e">
        <f t="shared" si="23"/>
        <v>#N/A</v>
      </c>
      <c r="N660" s="10" t="e">
        <f t="shared" si="24"/>
        <v>#N/A</v>
      </c>
    </row>
    <row r="661" spans="13:14" x14ac:dyDescent="0.25">
      <c r="M661" s="10" t="e">
        <f t="shared" si="23"/>
        <v>#N/A</v>
      </c>
      <c r="N661" s="10" t="e">
        <f t="shared" si="24"/>
        <v>#N/A</v>
      </c>
    </row>
    <row r="662" spans="13:14" x14ac:dyDescent="0.25">
      <c r="M662" s="10" t="e">
        <f t="shared" si="23"/>
        <v>#N/A</v>
      </c>
      <c r="N662" s="10" t="e">
        <f t="shared" si="24"/>
        <v>#N/A</v>
      </c>
    </row>
    <row r="663" spans="13:14" x14ac:dyDescent="0.25">
      <c r="M663" s="10" t="e">
        <f t="shared" si="23"/>
        <v>#N/A</v>
      </c>
      <c r="N663" s="10" t="e">
        <f t="shared" si="24"/>
        <v>#N/A</v>
      </c>
    </row>
    <row r="664" spans="13:14" x14ac:dyDescent="0.25">
      <c r="M664" s="10" t="e">
        <f t="shared" si="23"/>
        <v>#N/A</v>
      </c>
      <c r="N664" s="10" t="e">
        <f t="shared" si="24"/>
        <v>#N/A</v>
      </c>
    </row>
    <row r="665" spans="13:14" x14ac:dyDescent="0.25">
      <c r="M665" s="10" t="e">
        <f t="shared" si="23"/>
        <v>#N/A</v>
      </c>
      <c r="N665" s="10" t="e">
        <f t="shared" si="24"/>
        <v>#N/A</v>
      </c>
    </row>
    <row r="666" spans="13:14" x14ac:dyDescent="0.25">
      <c r="M666" s="10" t="e">
        <f t="shared" si="23"/>
        <v>#N/A</v>
      </c>
      <c r="N666" s="10" t="e">
        <f t="shared" si="24"/>
        <v>#N/A</v>
      </c>
    </row>
    <row r="667" spans="13:14" x14ac:dyDescent="0.25">
      <c r="M667" s="10" t="e">
        <f t="shared" si="23"/>
        <v>#N/A</v>
      </c>
      <c r="N667" s="10" t="e">
        <f t="shared" si="24"/>
        <v>#N/A</v>
      </c>
    </row>
    <row r="668" spans="13:14" x14ac:dyDescent="0.25">
      <c r="M668" s="10" t="e">
        <f t="shared" si="23"/>
        <v>#N/A</v>
      </c>
      <c r="N668" s="10" t="e">
        <f t="shared" si="24"/>
        <v>#N/A</v>
      </c>
    </row>
    <row r="669" spans="13:14" x14ac:dyDescent="0.25">
      <c r="M669" s="10" t="e">
        <f t="shared" si="23"/>
        <v>#N/A</v>
      </c>
      <c r="N669" s="10" t="e">
        <f t="shared" si="24"/>
        <v>#N/A</v>
      </c>
    </row>
    <row r="670" spans="13:14" x14ac:dyDescent="0.25">
      <c r="M670" s="10" t="e">
        <f t="shared" si="23"/>
        <v>#N/A</v>
      </c>
      <c r="N670" s="10" t="e">
        <f t="shared" si="24"/>
        <v>#N/A</v>
      </c>
    </row>
    <row r="671" spans="13:14" x14ac:dyDescent="0.25">
      <c r="M671" s="10" t="e">
        <f t="shared" si="23"/>
        <v>#N/A</v>
      </c>
      <c r="N671" s="10" t="e">
        <f t="shared" si="24"/>
        <v>#N/A</v>
      </c>
    </row>
    <row r="672" spans="13:14" x14ac:dyDescent="0.25">
      <c r="M672" s="10" t="e">
        <f t="shared" si="23"/>
        <v>#N/A</v>
      </c>
      <c r="N672" s="10" t="e">
        <f t="shared" si="24"/>
        <v>#N/A</v>
      </c>
    </row>
    <row r="673" spans="13:14" x14ac:dyDescent="0.25">
      <c r="M673" s="10" t="e">
        <f t="shared" si="23"/>
        <v>#N/A</v>
      </c>
      <c r="N673" s="10" t="e">
        <f t="shared" si="24"/>
        <v>#N/A</v>
      </c>
    </row>
    <row r="674" spans="13:14" x14ac:dyDescent="0.25">
      <c r="M674" s="10" t="e">
        <f t="shared" si="23"/>
        <v>#N/A</v>
      </c>
      <c r="N674" s="10" t="e">
        <f t="shared" si="24"/>
        <v>#N/A</v>
      </c>
    </row>
    <row r="675" spans="13:14" x14ac:dyDescent="0.25">
      <c r="M675" s="10" t="e">
        <f t="shared" si="23"/>
        <v>#N/A</v>
      </c>
      <c r="N675" s="10" t="e">
        <f t="shared" si="24"/>
        <v>#N/A</v>
      </c>
    </row>
    <row r="676" spans="13:14" x14ac:dyDescent="0.25">
      <c r="M676" s="10" t="e">
        <f t="shared" si="23"/>
        <v>#N/A</v>
      </c>
      <c r="N676" s="10" t="e">
        <f t="shared" si="24"/>
        <v>#N/A</v>
      </c>
    </row>
    <row r="677" spans="13:14" x14ac:dyDescent="0.25">
      <c r="M677" s="10" t="e">
        <f t="shared" si="23"/>
        <v>#N/A</v>
      </c>
      <c r="N677" s="10" t="e">
        <f t="shared" si="24"/>
        <v>#N/A</v>
      </c>
    </row>
    <row r="678" spans="13:14" x14ac:dyDescent="0.25">
      <c r="M678" s="10" t="e">
        <f t="shared" si="23"/>
        <v>#N/A</v>
      </c>
      <c r="N678" s="10" t="e">
        <f t="shared" si="24"/>
        <v>#N/A</v>
      </c>
    </row>
    <row r="679" spans="13:14" x14ac:dyDescent="0.25">
      <c r="M679" s="10" t="e">
        <f t="shared" si="23"/>
        <v>#N/A</v>
      </c>
      <c r="N679" s="10" t="e">
        <f t="shared" si="24"/>
        <v>#N/A</v>
      </c>
    </row>
    <row r="680" spans="13:14" x14ac:dyDescent="0.25">
      <c r="M680" s="10" t="e">
        <f t="shared" si="23"/>
        <v>#N/A</v>
      </c>
      <c r="N680" s="10" t="e">
        <f t="shared" si="24"/>
        <v>#N/A</v>
      </c>
    </row>
    <row r="681" spans="13:14" x14ac:dyDescent="0.25">
      <c r="M681" s="10" t="e">
        <f t="shared" si="23"/>
        <v>#N/A</v>
      </c>
      <c r="N681" s="10" t="e">
        <f t="shared" si="24"/>
        <v>#N/A</v>
      </c>
    </row>
    <row r="682" spans="13:14" x14ac:dyDescent="0.25">
      <c r="M682" s="10" t="e">
        <f t="shared" si="23"/>
        <v>#N/A</v>
      </c>
      <c r="N682" s="10" t="e">
        <f t="shared" si="24"/>
        <v>#N/A</v>
      </c>
    </row>
    <row r="683" spans="13:14" x14ac:dyDescent="0.25">
      <c r="M683" s="10" t="e">
        <f t="shared" si="23"/>
        <v>#N/A</v>
      </c>
      <c r="N683" s="10" t="e">
        <f t="shared" si="24"/>
        <v>#N/A</v>
      </c>
    </row>
    <row r="684" spans="13:14" x14ac:dyDescent="0.25">
      <c r="M684" s="10" t="e">
        <f t="shared" si="23"/>
        <v>#N/A</v>
      </c>
      <c r="N684" s="10" t="e">
        <f t="shared" si="24"/>
        <v>#N/A</v>
      </c>
    </row>
    <row r="685" spans="13:14" x14ac:dyDescent="0.25">
      <c r="M685" s="10" t="e">
        <f t="shared" si="23"/>
        <v>#N/A</v>
      </c>
      <c r="N685" s="10" t="e">
        <f t="shared" si="24"/>
        <v>#N/A</v>
      </c>
    </row>
    <row r="686" spans="13:14" x14ac:dyDescent="0.25">
      <c r="M686" s="10" t="e">
        <f t="shared" si="23"/>
        <v>#N/A</v>
      </c>
      <c r="N686" s="10" t="e">
        <f t="shared" si="24"/>
        <v>#N/A</v>
      </c>
    </row>
    <row r="687" spans="13:14" x14ac:dyDescent="0.25">
      <c r="M687" s="10" t="e">
        <f t="shared" si="23"/>
        <v>#N/A</v>
      </c>
      <c r="N687" s="10" t="e">
        <f t="shared" si="24"/>
        <v>#N/A</v>
      </c>
    </row>
    <row r="688" spans="13:14" x14ac:dyDescent="0.25">
      <c r="M688" s="10" t="e">
        <f t="shared" si="23"/>
        <v>#N/A</v>
      </c>
      <c r="N688" s="10" t="e">
        <f t="shared" si="24"/>
        <v>#N/A</v>
      </c>
    </row>
    <row r="689" spans="13:14" x14ac:dyDescent="0.25">
      <c r="M689" s="10" t="e">
        <f t="shared" si="23"/>
        <v>#N/A</v>
      </c>
      <c r="N689" s="10" t="e">
        <f t="shared" si="24"/>
        <v>#N/A</v>
      </c>
    </row>
    <row r="690" spans="13:14" x14ac:dyDescent="0.25">
      <c r="M690" s="10" t="e">
        <f t="shared" si="23"/>
        <v>#N/A</v>
      </c>
      <c r="N690" s="10" t="e">
        <f t="shared" si="24"/>
        <v>#N/A</v>
      </c>
    </row>
    <row r="691" spans="13:14" x14ac:dyDescent="0.25">
      <c r="M691" s="10" t="e">
        <f t="shared" si="23"/>
        <v>#N/A</v>
      </c>
      <c r="N691" s="10" t="e">
        <f t="shared" si="24"/>
        <v>#N/A</v>
      </c>
    </row>
    <row r="692" spans="13:14" x14ac:dyDescent="0.25">
      <c r="M692" s="10" t="e">
        <f t="shared" si="23"/>
        <v>#N/A</v>
      </c>
      <c r="N692" s="10" t="e">
        <f t="shared" si="24"/>
        <v>#N/A</v>
      </c>
    </row>
    <row r="693" spans="13:14" x14ac:dyDescent="0.25">
      <c r="M693" s="10" t="e">
        <f t="shared" si="23"/>
        <v>#N/A</v>
      </c>
      <c r="N693" s="10" t="e">
        <f t="shared" si="24"/>
        <v>#N/A</v>
      </c>
    </row>
    <row r="694" spans="13:14" x14ac:dyDescent="0.25">
      <c r="M694" s="10" t="e">
        <f t="shared" si="23"/>
        <v>#N/A</v>
      </c>
      <c r="N694" s="10" t="e">
        <f t="shared" si="24"/>
        <v>#N/A</v>
      </c>
    </row>
    <row r="695" spans="13:14" x14ac:dyDescent="0.25">
      <c r="M695" s="10" t="e">
        <f t="shared" si="23"/>
        <v>#N/A</v>
      </c>
      <c r="N695" s="10" t="e">
        <f t="shared" si="24"/>
        <v>#N/A</v>
      </c>
    </row>
    <row r="696" spans="13:14" x14ac:dyDescent="0.25">
      <c r="M696" s="10" t="e">
        <f t="shared" si="23"/>
        <v>#N/A</v>
      </c>
      <c r="N696" s="10" t="e">
        <f t="shared" si="24"/>
        <v>#N/A</v>
      </c>
    </row>
    <row r="697" spans="13:14" x14ac:dyDescent="0.25">
      <c r="M697" s="10" t="e">
        <f t="shared" si="23"/>
        <v>#N/A</v>
      </c>
      <c r="N697" s="10" t="e">
        <f t="shared" si="24"/>
        <v>#N/A</v>
      </c>
    </row>
    <row r="698" spans="13:14" x14ac:dyDescent="0.25">
      <c r="M698" s="10" t="e">
        <f t="shared" si="23"/>
        <v>#N/A</v>
      </c>
      <c r="N698" s="10" t="e">
        <f t="shared" si="24"/>
        <v>#N/A</v>
      </c>
    </row>
    <row r="699" spans="13:14" x14ac:dyDescent="0.25">
      <c r="M699" s="10" t="e">
        <f t="shared" si="23"/>
        <v>#N/A</v>
      </c>
      <c r="N699" s="10" t="e">
        <f t="shared" si="24"/>
        <v>#N/A</v>
      </c>
    </row>
    <row r="700" spans="13:14" x14ac:dyDescent="0.25">
      <c r="M700" s="10" t="e">
        <f t="shared" si="23"/>
        <v>#N/A</v>
      </c>
      <c r="N700" s="10" t="e">
        <f t="shared" si="24"/>
        <v>#N/A</v>
      </c>
    </row>
    <row r="701" spans="13:14" x14ac:dyDescent="0.25">
      <c r="M701" s="10" t="e">
        <f t="shared" si="23"/>
        <v>#N/A</v>
      </c>
      <c r="N701" s="10" t="e">
        <f t="shared" si="24"/>
        <v>#N/A</v>
      </c>
    </row>
    <row r="702" spans="13:14" x14ac:dyDescent="0.25">
      <c r="M702" s="10" t="e">
        <f t="shared" si="23"/>
        <v>#N/A</v>
      </c>
      <c r="N702" s="10" t="e">
        <f t="shared" si="24"/>
        <v>#N/A</v>
      </c>
    </row>
    <row r="703" spans="13:14" x14ac:dyDescent="0.25">
      <c r="M703" s="10" t="e">
        <f t="shared" si="23"/>
        <v>#N/A</v>
      </c>
      <c r="N703" s="10" t="e">
        <f t="shared" si="24"/>
        <v>#N/A</v>
      </c>
    </row>
    <row r="704" spans="13:14" x14ac:dyDescent="0.25">
      <c r="M704" s="10" t="e">
        <f t="shared" si="23"/>
        <v>#N/A</v>
      </c>
      <c r="N704" s="10" t="e">
        <f t="shared" si="24"/>
        <v>#N/A</v>
      </c>
    </row>
    <row r="705" spans="13:14" x14ac:dyDescent="0.25">
      <c r="M705" s="10" t="e">
        <f t="shared" si="23"/>
        <v>#N/A</v>
      </c>
      <c r="N705" s="10" t="e">
        <f t="shared" si="24"/>
        <v>#N/A</v>
      </c>
    </row>
    <row r="706" spans="13:14" x14ac:dyDescent="0.25">
      <c r="M706" s="10" t="e">
        <f t="shared" si="23"/>
        <v>#N/A</v>
      </c>
      <c r="N706" s="10" t="e">
        <f t="shared" si="24"/>
        <v>#N/A</v>
      </c>
    </row>
    <row r="707" spans="13:14" x14ac:dyDescent="0.25">
      <c r="M707" s="10" t="e">
        <f t="shared" si="23"/>
        <v>#N/A</v>
      </c>
      <c r="N707" s="10" t="e">
        <f t="shared" si="24"/>
        <v>#N/A</v>
      </c>
    </row>
    <row r="708" spans="13:14" x14ac:dyDescent="0.25">
      <c r="M708" s="10" t="e">
        <f t="shared" si="23"/>
        <v>#N/A</v>
      </c>
      <c r="N708" s="10" t="e">
        <f t="shared" si="24"/>
        <v>#N/A</v>
      </c>
    </row>
    <row r="709" spans="13:14" x14ac:dyDescent="0.25">
      <c r="M709" s="10" t="e">
        <f t="shared" si="23"/>
        <v>#N/A</v>
      </c>
      <c r="N709" s="10" t="e">
        <f t="shared" si="24"/>
        <v>#N/A</v>
      </c>
    </row>
    <row r="710" spans="13:14" x14ac:dyDescent="0.25">
      <c r="M710" s="10" t="e">
        <f t="shared" si="23"/>
        <v>#N/A</v>
      </c>
      <c r="N710" s="10" t="e">
        <f t="shared" si="24"/>
        <v>#N/A</v>
      </c>
    </row>
    <row r="711" spans="13:14" x14ac:dyDescent="0.25">
      <c r="M711" s="10" t="e">
        <f t="shared" si="23"/>
        <v>#N/A</v>
      </c>
      <c r="N711" s="10" t="e">
        <f t="shared" si="24"/>
        <v>#N/A</v>
      </c>
    </row>
    <row r="712" spans="13:14" x14ac:dyDescent="0.25">
      <c r="M712" s="10" t="e">
        <f t="shared" si="23"/>
        <v>#N/A</v>
      </c>
      <c r="N712" s="10" t="e">
        <f t="shared" si="24"/>
        <v>#N/A</v>
      </c>
    </row>
    <row r="713" spans="13:14" x14ac:dyDescent="0.25">
      <c r="M713" s="10" t="e">
        <f t="shared" si="23"/>
        <v>#N/A</v>
      </c>
      <c r="N713" s="10" t="e">
        <f t="shared" si="24"/>
        <v>#N/A</v>
      </c>
    </row>
    <row r="714" spans="13:14" x14ac:dyDescent="0.25">
      <c r="M714" s="10" t="e">
        <f t="shared" si="23"/>
        <v>#N/A</v>
      </c>
      <c r="N714" s="10" t="e">
        <f t="shared" si="24"/>
        <v>#N/A</v>
      </c>
    </row>
    <row r="715" spans="13:14" x14ac:dyDescent="0.25">
      <c r="M715" s="10" t="e">
        <f t="shared" si="23"/>
        <v>#N/A</v>
      </c>
      <c r="N715" s="10" t="e">
        <f t="shared" si="24"/>
        <v>#N/A</v>
      </c>
    </row>
    <row r="716" spans="13:14" x14ac:dyDescent="0.25">
      <c r="M716" s="10" t="e">
        <f t="shared" si="23"/>
        <v>#N/A</v>
      </c>
      <c r="N716" s="10" t="e">
        <f t="shared" si="24"/>
        <v>#N/A</v>
      </c>
    </row>
    <row r="717" spans="13:14" x14ac:dyDescent="0.25">
      <c r="M717" s="10" t="e">
        <f t="shared" si="23"/>
        <v>#N/A</v>
      </c>
      <c r="N717" s="10" t="e">
        <f t="shared" si="24"/>
        <v>#N/A</v>
      </c>
    </row>
    <row r="718" spans="13:14" x14ac:dyDescent="0.25">
      <c r="M718" s="10" t="e">
        <f t="shared" si="23"/>
        <v>#N/A</v>
      </c>
      <c r="N718" s="10" t="e">
        <f t="shared" si="24"/>
        <v>#N/A</v>
      </c>
    </row>
    <row r="719" spans="13:14" x14ac:dyDescent="0.25">
      <c r="M719" s="10" t="e">
        <f t="shared" si="23"/>
        <v>#N/A</v>
      </c>
      <c r="N719" s="10" t="e">
        <f t="shared" si="24"/>
        <v>#N/A</v>
      </c>
    </row>
    <row r="720" spans="13:14" x14ac:dyDescent="0.25">
      <c r="M720" s="10" t="e">
        <f t="shared" si="23"/>
        <v>#N/A</v>
      </c>
      <c r="N720" s="10" t="e">
        <f t="shared" si="24"/>
        <v>#N/A</v>
      </c>
    </row>
    <row r="721" spans="13:14" x14ac:dyDescent="0.25">
      <c r="M721" s="10" t="e">
        <f t="shared" ref="M721:M784" si="25">G721&amp;" "&amp;(VLOOKUP(G721,Code_Analytique_FONCT.,2))</f>
        <v>#N/A</v>
      </c>
      <c r="N721" s="10" t="e">
        <f t="shared" ref="N721:N784" si="26">H721&amp;" "&amp;(VLOOKUP(H721,N°_Comptes,2))</f>
        <v>#N/A</v>
      </c>
    </row>
    <row r="722" spans="13:14" x14ac:dyDescent="0.25">
      <c r="M722" s="10" t="e">
        <f t="shared" si="25"/>
        <v>#N/A</v>
      </c>
      <c r="N722" s="10" t="e">
        <f t="shared" si="26"/>
        <v>#N/A</v>
      </c>
    </row>
    <row r="723" spans="13:14" x14ac:dyDescent="0.25">
      <c r="M723" s="10" t="e">
        <f t="shared" si="25"/>
        <v>#N/A</v>
      </c>
      <c r="N723" s="10" t="e">
        <f t="shared" si="26"/>
        <v>#N/A</v>
      </c>
    </row>
    <row r="724" spans="13:14" x14ac:dyDescent="0.25">
      <c r="M724" s="10" t="e">
        <f t="shared" si="25"/>
        <v>#N/A</v>
      </c>
      <c r="N724" s="10" t="e">
        <f t="shared" si="26"/>
        <v>#N/A</v>
      </c>
    </row>
    <row r="725" spans="13:14" x14ac:dyDescent="0.25">
      <c r="M725" s="10" t="e">
        <f t="shared" si="25"/>
        <v>#N/A</v>
      </c>
      <c r="N725" s="10" t="e">
        <f t="shared" si="26"/>
        <v>#N/A</v>
      </c>
    </row>
    <row r="726" spans="13:14" x14ac:dyDescent="0.25">
      <c r="M726" s="10" t="e">
        <f t="shared" si="25"/>
        <v>#N/A</v>
      </c>
      <c r="N726" s="10" t="e">
        <f t="shared" si="26"/>
        <v>#N/A</v>
      </c>
    </row>
    <row r="727" spans="13:14" x14ac:dyDescent="0.25">
      <c r="M727" s="10" t="e">
        <f t="shared" si="25"/>
        <v>#N/A</v>
      </c>
      <c r="N727" s="10" t="e">
        <f t="shared" si="26"/>
        <v>#N/A</v>
      </c>
    </row>
    <row r="728" spans="13:14" x14ac:dyDescent="0.25">
      <c r="M728" s="10" t="e">
        <f t="shared" si="25"/>
        <v>#N/A</v>
      </c>
      <c r="N728" s="10" t="e">
        <f t="shared" si="26"/>
        <v>#N/A</v>
      </c>
    </row>
    <row r="729" spans="13:14" x14ac:dyDescent="0.25">
      <c r="M729" s="10" t="e">
        <f t="shared" si="25"/>
        <v>#N/A</v>
      </c>
      <c r="N729" s="10" t="e">
        <f t="shared" si="26"/>
        <v>#N/A</v>
      </c>
    </row>
    <row r="730" spans="13:14" x14ac:dyDescent="0.25">
      <c r="M730" s="10" t="e">
        <f t="shared" si="25"/>
        <v>#N/A</v>
      </c>
      <c r="N730" s="10" t="e">
        <f t="shared" si="26"/>
        <v>#N/A</v>
      </c>
    </row>
    <row r="731" spans="13:14" x14ac:dyDescent="0.25">
      <c r="M731" s="10" t="e">
        <f t="shared" si="25"/>
        <v>#N/A</v>
      </c>
      <c r="N731" s="10" t="e">
        <f t="shared" si="26"/>
        <v>#N/A</v>
      </c>
    </row>
    <row r="732" spans="13:14" x14ac:dyDescent="0.25">
      <c r="M732" s="10" t="e">
        <f t="shared" si="25"/>
        <v>#N/A</v>
      </c>
      <c r="N732" s="10" t="e">
        <f t="shared" si="26"/>
        <v>#N/A</v>
      </c>
    </row>
    <row r="733" spans="13:14" x14ac:dyDescent="0.25">
      <c r="M733" s="10" t="e">
        <f t="shared" si="25"/>
        <v>#N/A</v>
      </c>
      <c r="N733" s="10" t="e">
        <f t="shared" si="26"/>
        <v>#N/A</v>
      </c>
    </row>
    <row r="734" spans="13:14" x14ac:dyDescent="0.25">
      <c r="M734" s="10" t="e">
        <f t="shared" si="25"/>
        <v>#N/A</v>
      </c>
      <c r="N734" s="10" t="e">
        <f t="shared" si="26"/>
        <v>#N/A</v>
      </c>
    </row>
    <row r="735" spans="13:14" x14ac:dyDescent="0.25">
      <c r="M735" s="10" t="e">
        <f t="shared" si="25"/>
        <v>#N/A</v>
      </c>
      <c r="N735" s="10" t="e">
        <f t="shared" si="26"/>
        <v>#N/A</v>
      </c>
    </row>
    <row r="736" spans="13:14" x14ac:dyDescent="0.25">
      <c r="M736" s="10" t="e">
        <f t="shared" si="25"/>
        <v>#N/A</v>
      </c>
      <c r="N736" s="10" t="e">
        <f t="shared" si="26"/>
        <v>#N/A</v>
      </c>
    </row>
    <row r="737" spans="13:14" x14ac:dyDescent="0.25">
      <c r="M737" s="10" t="e">
        <f t="shared" si="25"/>
        <v>#N/A</v>
      </c>
      <c r="N737" s="10" t="e">
        <f t="shared" si="26"/>
        <v>#N/A</v>
      </c>
    </row>
    <row r="738" spans="13:14" x14ac:dyDescent="0.25">
      <c r="M738" s="10" t="e">
        <f t="shared" si="25"/>
        <v>#N/A</v>
      </c>
      <c r="N738" s="10" t="e">
        <f t="shared" si="26"/>
        <v>#N/A</v>
      </c>
    </row>
    <row r="739" spans="13:14" x14ac:dyDescent="0.25">
      <c r="M739" s="10" t="e">
        <f t="shared" si="25"/>
        <v>#N/A</v>
      </c>
      <c r="N739" s="10" t="e">
        <f t="shared" si="26"/>
        <v>#N/A</v>
      </c>
    </row>
    <row r="740" spans="13:14" x14ac:dyDescent="0.25">
      <c r="M740" s="10" t="e">
        <f t="shared" si="25"/>
        <v>#N/A</v>
      </c>
      <c r="N740" s="10" t="e">
        <f t="shared" si="26"/>
        <v>#N/A</v>
      </c>
    </row>
    <row r="741" spans="13:14" x14ac:dyDescent="0.25">
      <c r="M741" s="10" t="e">
        <f t="shared" si="25"/>
        <v>#N/A</v>
      </c>
      <c r="N741" s="10" t="e">
        <f t="shared" si="26"/>
        <v>#N/A</v>
      </c>
    </row>
    <row r="742" spans="13:14" x14ac:dyDescent="0.25">
      <c r="M742" s="10" t="e">
        <f t="shared" si="25"/>
        <v>#N/A</v>
      </c>
      <c r="N742" s="10" t="e">
        <f t="shared" si="26"/>
        <v>#N/A</v>
      </c>
    </row>
    <row r="743" spans="13:14" x14ac:dyDescent="0.25">
      <c r="M743" s="10" t="e">
        <f t="shared" si="25"/>
        <v>#N/A</v>
      </c>
      <c r="N743" s="10" t="e">
        <f t="shared" si="26"/>
        <v>#N/A</v>
      </c>
    </row>
    <row r="744" spans="13:14" x14ac:dyDescent="0.25">
      <c r="M744" s="10" t="e">
        <f t="shared" si="25"/>
        <v>#N/A</v>
      </c>
      <c r="N744" s="10" t="e">
        <f t="shared" si="26"/>
        <v>#N/A</v>
      </c>
    </row>
    <row r="745" spans="13:14" x14ac:dyDescent="0.25">
      <c r="M745" s="10" t="e">
        <f t="shared" si="25"/>
        <v>#N/A</v>
      </c>
      <c r="N745" s="10" t="e">
        <f t="shared" si="26"/>
        <v>#N/A</v>
      </c>
    </row>
    <row r="746" spans="13:14" x14ac:dyDescent="0.25">
      <c r="M746" s="10" t="e">
        <f t="shared" si="25"/>
        <v>#N/A</v>
      </c>
      <c r="N746" s="10" t="e">
        <f t="shared" si="26"/>
        <v>#N/A</v>
      </c>
    </row>
    <row r="747" spans="13:14" x14ac:dyDescent="0.25">
      <c r="M747" s="10" t="e">
        <f t="shared" si="25"/>
        <v>#N/A</v>
      </c>
      <c r="N747" s="10" t="e">
        <f t="shared" si="26"/>
        <v>#N/A</v>
      </c>
    </row>
    <row r="748" spans="13:14" x14ac:dyDescent="0.25">
      <c r="M748" s="10" t="e">
        <f t="shared" si="25"/>
        <v>#N/A</v>
      </c>
      <c r="N748" s="10" t="e">
        <f t="shared" si="26"/>
        <v>#N/A</v>
      </c>
    </row>
    <row r="749" spans="13:14" x14ac:dyDescent="0.25">
      <c r="M749" s="10" t="e">
        <f t="shared" si="25"/>
        <v>#N/A</v>
      </c>
      <c r="N749" s="10" t="e">
        <f t="shared" si="26"/>
        <v>#N/A</v>
      </c>
    </row>
    <row r="750" spans="13:14" x14ac:dyDescent="0.25">
      <c r="M750" s="10" t="e">
        <f t="shared" si="25"/>
        <v>#N/A</v>
      </c>
      <c r="N750" s="10" t="e">
        <f t="shared" si="26"/>
        <v>#N/A</v>
      </c>
    </row>
    <row r="751" spans="13:14" x14ac:dyDescent="0.25">
      <c r="M751" s="10" t="e">
        <f t="shared" si="25"/>
        <v>#N/A</v>
      </c>
      <c r="N751" s="10" t="e">
        <f t="shared" si="26"/>
        <v>#N/A</v>
      </c>
    </row>
    <row r="752" spans="13:14" x14ac:dyDescent="0.25">
      <c r="M752" s="10" t="e">
        <f t="shared" si="25"/>
        <v>#N/A</v>
      </c>
      <c r="N752" s="10" t="e">
        <f t="shared" si="26"/>
        <v>#N/A</v>
      </c>
    </row>
    <row r="753" spans="13:14" x14ac:dyDescent="0.25">
      <c r="M753" s="10" t="e">
        <f t="shared" si="25"/>
        <v>#N/A</v>
      </c>
      <c r="N753" s="10" t="e">
        <f t="shared" si="26"/>
        <v>#N/A</v>
      </c>
    </row>
    <row r="754" spans="13:14" x14ac:dyDescent="0.25">
      <c r="M754" s="10" t="e">
        <f t="shared" si="25"/>
        <v>#N/A</v>
      </c>
      <c r="N754" s="10" t="e">
        <f t="shared" si="26"/>
        <v>#N/A</v>
      </c>
    </row>
    <row r="755" spans="13:14" x14ac:dyDescent="0.25">
      <c r="M755" s="10" t="e">
        <f t="shared" si="25"/>
        <v>#N/A</v>
      </c>
      <c r="N755" s="10" t="e">
        <f t="shared" si="26"/>
        <v>#N/A</v>
      </c>
    </row>
    <row r="756" spans="13:14" x14ac:dyDescent="0.25">
      <c r="M756" s="10" t="e">
        <f t="shared" si="25"/>
        <v>#N/A</v>
      </c>
      <c r="N756" s="10" t="e">
        <f t="shared" si="26"/>
        <v>#N/A</v>
      </c>
    </row>
    <row r="757" spans="13:14" x14ac:dyDescent="0.25">
      <c r="M757" s="10" t="e">
        <f t="shared" si="25"/>
        <v>#N/A</v>
      </c>
      <c r="N757" s="10" t="e">
        <f t="shared" si="26"/>
        <v>#N/A</v>
      </c>
    </row>
    <row r="758" spans="13:14" x14ac:dyDescent="0.25">
      <c r="M758" s="10" t="e">
        <f t="shared" si="25"/>
        <v>#N/A</v>
      </c>
      <c r="N758" s="10" t="e">
        <f t="shared" si="26"/>
        <v>#N/A</v>
      </c>
    </row>
    <row r="759" spans="13:14" x14ac:dyDescent="0.25">
      <c r="M759" s="10" t="e">
        <f t="shared" si="25"/>
        <v>#N/A</v>
      </c>
      <c r="N759" s="10" t="e">
        <f t="shared" si="26"/>
        <v>#N/A</v>
      </c>
    </row>
    <row r="760" spans="13:14" x14ac:dyDescent="0.25">
      <c r="M760" s="10" t="e">
        <f t="shared" si="25"/>
        <v>#N/A</v>
      </c>
      <c r="N760" s="10" t="e">
        <f t="shared" si="26"/>
        <v>#N/A</v>
      </c>
    </row>
    <row r="761" spans="13:14" x14ac:dyDescent="0.25">
      <c r="M761" s="10" t="e">
        <f t="shared" si="25"/>
        <v>#N/A</v>
      </c>
      <c r="N761" s="10" t="e">
        <f t="shared" si="26"/>
        <v>#N/A</v>
      </c>
    </row>
    <row r="762" spans="13:14" x14ac:dyDescent="0.25">
      <c r="M762" s="10" t="e">
        <f t="shared" si="25"/>
        <v>#N/A</v>
      </c>
      <c r="N762" s="10" t="e">
        <f t="shared" si="26"/>
        <v>#N/A</v>
      </c>
    </row>
    <row r="763" spans="13:14" x14ac:dyDescent="0.25">
      <c r="M763" s="10" t="e">
        <f t="shared" si="25"/>
        <v>#N/A</v>
      </c>
      <c r="N763" s="10" t="e">
        <f t="shared" si="26"/>
        <v>#N/A</v>
      </c>
    </row>
    <row r="764" spans="13:14" x14ac:dyDescent="0.25">
      <c r="M764" s="10" t="e">
        <f t="shared" si="25"/>
        <v>#N/A</v>
      </c>
      <c r="N764" s="10" t="e">
        <f t="shared" si="26"/>
        <v>#N/A</v>
      </c>
    </row>
    <row r="765" spans="13:14" x14ac:dyDescent="0.25">
      <c r="M765" s="10" t="e">
        <f t="shared" si="25"/>
        <v>#N/A</v>
      </c>
      <c r="N765" s="10" t="e">
        <f t="shared" si="26"/>
        <v>#N/A</v>
      </c>
    </row>
    <row r="766" spans="13:14" x14ac:dyDescent="0.25">
      <c r="M766" s="10" t="e">
        <f t="shared" si="25"/>
        <v>#N/A</v>
      </c>
      <c r="N766" s="10" t="e">
        <f t="shared" si="26"/>
        <v>#N/A</v>
      </c>
    </row>
    <row r="767" spans="13:14" x14ac:dyDescent="0.25">
      <c r="M767" s="10" t="e">
        <f t="shared" si="25"/>
        <v>#N/A</v>
      </c>
      <c r="N767" s="10" t="e">
        <f t="shared" si="26"/>
        <v>#N/A</v>
      </c>
    </row>
    <row r="768" spans="13:14" x14ac:dyDescent="0.25">
      <c r="M768" s="10" t="e">
        <f t="shared" si="25"/>
        <v>#N/A</v>
      </c>
      <c r="N768" s="10" t="e">
        <f t="shared" si="26"/>
        <v>#N/A</v>
      </c>
    </row>
    <row r="769" spans="13:14" x14ac:dyDescent="0.25">
      <c r="M769" s="10" t="e">
        <f t="shared" si="25"/>
        <v>#N/A</v>
      </c>
      <c r="N769" s="10" t="e">
        <f t="shared" si="26"/>
        <v>#N/A</v>
      </c>
    </row>
    <row r="770" spans="13:14" x14ac:dyDescent="0.25">
      <c r="M770" s="10" t="e">
        <f t="shared" si="25"/>
        <v>#N/A</v>
      </c>
      <c r="N770" s="10" t="e">
        <f t="shared" si="26"/>
        <v>#N/A</v>
      </c>
    </row>
    <row r="771" spans="13:14" x14ac:dyDescent="0.25">
      <c r="M771" s="10" t="e">
        <f t="shared" si="25"/>
        <v>#N/A</v>
      </c>
      <c r="N771" s="10" t="e">
        <f t="shared" si="26"/>
        <v>#N/A</v>
      </c>
    </row>
    <row r="772" spans="13:14" x14ac:dyDescent="0.25">
      <c r="M772" s="10" t="e">
        <f t="shared" si="25"/>
        <v>#N/A</v>
      </c>
      <c r="N772" s="10" t="e">
        <f t="shared" si="26"/>
        <v>#N/A</v>
      </c>
    </row>
    <row r="773" spans="13:14" x14ac:dyDescent="0.25">
      <c r="M773" s="10" t="e">
        <f t="shared" si="25"/>
        <v>#N/A</v>
      </c>
      <c r="N773" s="10" t="e">
        <f t="shared" si="26"/>
        <v>#N/A</v>
      </c>
    </row>
    <row r="774" spans="13:14" x14ac:dyDescent="0.25">
      <c r="M774" s="10" t="e">
        <f t="shared" si="25"/>
        <v>#N/A</v>
      </c>
      <c r="N774" s="10" t="e">
        <f t="shared" si="26"/>
        <v>#N/A</v>
      </c>
    </row>
    <row r="775" spans="13:14" x14ac:dyDescent="0.25">
      <c r="M775" s="10" t="e">
        <f t="shared" si="25"/>
        <v>#N/A</v>
      </c>
      <c r="N775" s="10" t="e">
        <f t="shared" si="26"/>
        <v>#N/A</v>
      </c>
    </row>
    <row r="776" spans="13:14" x14ac:dyDescent="0.25">
      <c r="M776" s="10" t="e">
        <f t="shared" si="25"/>
        <v>#N/A</v>
      </c>
      <c r="N776" s="10" t="e">
        <f t="shared" si="26"/>
        <v>#N/A</v>
      </c>
    </row>
    <row r="777" spans="13:14" x14ac:dyDescent="0.25">
      <c r="M777" s="10" t="e">
        <f t="shared" si="25"/>
        <v>#N/A</v>
      </c>
      <c r="N777" s="10" t="e">
        <f t="shared" si="26"/>
        <v>#N/A</v>
      </c>
    </row>
    <row r="778" spans="13:14" x14ac:dyDescent="0.25">
      <c r="M778" s="10" t="e">
        <f t="shared" si="25"/>
        <v>#N/A</v>
      </c>
      <c r="N778" s="10" t="e">
        <f t="shared" si="26"/>
        <v>#N/A</v>
      </c>
    </row>
    <row r="779" spans="13:14" x14ac:dyDescent="0.25">
      <c r="M779" s="10" t="e">
        <f t="shared" si="25"/>
        <v>#N/A</v>
      </c>
      <c r="N779" s="10" t="e">
        <f t="shared" si="26"/>
        <v>#N/A</v>
      </c>
    </row>
    <row r="780" spans="13:14" x14ac:dyDescent="0.25">
      <c r="M780" s="10" t="e">
        <f t="shared" si="25"/>
        <v>#N/A</v>
      </c>
      <c r="N780" s="10" t="e">
        <f t="shared" si="26"/>
        <v>#N/A</v>
      </c>
    </row>
    <row r="781" spans="13:14" x14ac:dyDescent="0.25">
      <c r="M781" s="10" t="e">
        <f t="shared" si="25"/>
        <v>#N/A</v>
      </c>
      <c r="N781" s="10" t="e">
        <f t="shared" si="26"/>
        <v>#N/A</v>
      </c>
    </row>
    <row r="782" spans="13:14" x14ac:dyDescent="0.25">
      <c r="M782" s="10" t="e">
        <f t="shared" si="25"/>
        <v>#N/A</v>
      </c>
      <c r="N782" s="10" t="e">
        <f t="shared" si="26"/>
        <v>#N/A</v>
      </c>
    </row>
    <row r="783" spans="13:14" x14ac:dyDescent="0.25">
      <c r="M783" s="10" t="e">
        <f t="shared" si="25"/>
        <v>#N/A</v>
      </c>
      <c r="N783" s="10" t="e">
        <f t="shared" si="26"/>
        <v>#N/A</v>
      </c>
    </row>
    <row r="784" spans="13:14" x14ac:dyDescent="0.25">
      <c r="M784" s="10" t="e">
        <f t="shared" si="25"/>
        <v>#N/A</v>
      </c>
      <c r="N784" s="10" t="e">
        <f t="shared" si="26"/>
        <v>#N/A</v>
      </c>
    </row>
    <row r="785" spans="13:14" x14ac:dyDescent="0.25">
      <c r="M785" s="10" t="e">
        <f t="shared" ref="M785:M848" si="27">G785&amp;" "&amp;(VLOOKUP(G785,Code_Analytique_FONCT.,2))</f>
        <v>#N/A</v>
      </c>
      <c r="N785" s="10" t="e">
        <f t="shared" ref="N785:N848" si="28">H785&amp;" "&amp;(VLOOKUP(H785,N°_Comptes,2))</f>
        <v>#N/A</v>
      </c>
    </row>
    <row r="786" spans="13:14" x14ac:dyDescent="0.25">
      <c r="M786" s="10" t="e">
        <f t="shared" si="27"/>
        <v>#N/A</v>
      </c>
      <c r="N786" s="10" t="e">
        <f t="shared" si="28"/>
        <v>#N/A</v>
      </c>
    </row>
    <row r="787" spans="13:14" x14ac:dyDescent="0.25">
      <c r="M787" s="10" t="e">
        <f t="shared" si="27"/>
        <v>#N/A</v>
      </c>
      <c r="N787" s="10" t="e">
        <f t="shared" si="28"/>
        <v>#N/A</v>
      </c>
    </row>
    <row r="788" spans="13:14" x14ac:dyDescent="0.25">
      <c r="M788" s="10" t="e">
        <f t="shared" si="27"/>
        <v>#N/A</v>
      </c>
      <c r="N788" s="10" t="e">
        <f t="shared" si="28"/>
        <v>#N/A</v>
      </c>
    </row>
    <row r="789" spans="13:14" x14ac:dyDescent="0.25">
      <c r="M789" s="10" t="e">
        <f t="shared" si="27"/>
        <v>#N/A</v>
      </c>
      <c r="N789" s="10" t="e">
        <f t="shared" si="28"/>
        <v>#N/A</v>
      </c>
    </row>
    <row r="790" spans="13:14" x14ac:dyDescent="0.25">
      <c r="M790" s="10" t="e">
        <f t="shared" si="27"/>
        <v>#N/A</v>
      </c>
      <c r="N790" s="10" t="e">
        <f t="shared" si="28"/>
        <v>#N/A</v>
      </c>
    </row>
    <row r="791" spans="13:14" x14ac:dyDescent="0.25">
      <c r="M791" s="10" t="e">
        <f t="shared" si="27"/>
        <v>#N/A</v>
      </c>
      <c r="N791" s="10" t="e">
        <f t="shared" si="28"/>
        <v>#N/A</v>
      </c>
    </row>
    <row r="792" spans="13:14" x14ac:dyDescent="0.25">
      <c r="M792" s="10" t="e">
        <f t="shared" si="27"/>
        <v>#N/A</v>
      </c>
      <c r="N792" s="10" t="e">
        <f t="shared" si="28"/>
        <v>#N/A</v>
      </c>
    </row>
    <row r="793" spans="13:14" x14ac:dyDescent="0.25">
      <c r="M793" s="10" t="e">
        <f t="shared" si="27"/>
        <v>#N/A</v>
      </c>
      <c r="N793" s="10" t="e">
        <f t="shared" si="28"/>
        <v>#N/A</v>
      </c>
    </row>
    <row r="794" spans="13:14" x14ac:dyDescent="0.25">
      <c r="M794" s="10" t="e">
        <f t="shared" si="27"/>
        <v>#N/A</v>
      </c>
      <c r="N794" s="10" t="e">
        <f t="shared" si="28"/>
        <v>#N/A</v>
      </c>
    </row>
    <row r="795" spans="13:14" x14ac:dyDescent="0.25">
      <c r="M795" s="10" t="e">
        <f t="shared" si="27"/>
        <v>#N/A</v>
      </c>
      <c r="N795" s="10" t="e">
        <f t="shared" si="28"/>
        <v>#N/A</v>
      </c>
    </row>
    <row r="796" spans="13:14" x14ac:dyDescent="0.25">
      <c r="M796" s="10" t="e">
        <f t="shared" si="27"/>
        <v>#N/A</v>
      </c>
      <c r="N796" s="10" t="e">
        <f t="shared" si="28"/>
        <v>#N/A</v>
      </c>
    </row>
    <row r="797" spans="13:14" x14ac:dyDescent="0.25">
      <c r="M797" s="10" t="e">
        <f t="shared" si="27"/>
        <v>#N/A</v>
      </c>
      <c r="N797" s="10" t="e">
        <f t="shared" si="28"/>
        <v>#N/A</v>
      </c>
    </row>
    <row r="798" spans="13:14" x14ac:dyDescent="0.25">
      <c r="M798" s="10" t="e">
        <f t="shared" si="27"/>
        <v>#N/A</v>
      </c>
      <c r="N798" s="10" t="e">
        <f t="shared" si="28"/>
        <v>#N/A</v>
      </c>
    </row>
    <row r="799" spans="13:14" x14ac:dyDescent="0.25">
      <c r="M799" s="10" t="e">
        <f t="shared" si="27"/>
        <v>#N/A</v>
      </c>
      <c r="N799" s="10" t="e">
        <f t="shared" si="28"/>
        <v>#N/A</v>
      </c>
    </row>
    <row r="800" spans="13:14" x14ac:dyDescent="0.25">
      <c r="M800" s="10" t="e">
        <f t="shared" si="27"/>
        <v>#N/A</v>
      </c>
      <c r="N800" s="10" t="e">
        <f t="shared" si="28"/>
        <v>#N/A</v>
      </c>
    </row>
    <row r="801" spans="13:14" x14ac:dyDescent="0.25">
      <c r="M801" s="10" t="e">
        <f t="shared" si="27"/>
        <v>#N/A</v>
      </c>
      <c r="N801" s="10" t="e">
        <f t="shared" si="28"/>
        <v>#N/A</v>
      </c>
    </row>
    <row r="802" spans="13:14" x14ac:dyDescent="0.25">
      <c r="M802" s="10" t="e">
        <f t="shared" si="27"/>
        <v>#N/A</v>
      </c>
      <c r="N802" s="10" t="e">
        <f t="shared" si="28"/>
        <v>#N/A</v>
      </c>
    </row>
    <row r="803" spans="13:14" x14ac:dyDescent="0.25">
      <c r="M803" s="10" t="e">
        <f t="shared" si="27"/>
        <v>#N/A</v>
      </c>
      <c r="N803" s="10" t="e">
        <f t="shared" si="28"/>
        <v>#N/A</v>
      </c>
    </row>
    <row r="804" spans="13:14" x14ac:dyDescent="0.25">
      <c r="M804" s="10" t="e">
        <f t="shared" si="27"/>
        <v>#N/A</v>
      </c>
      <c r="N804" s="10" t="e">
        <f t="shared" si="28"/>
        <v>#N/A</v>
      </c>
    </row>
    <row r="805" spans="13:14" x14ac:dyDescent="0.25">
      <c r="M805" s="10" t="e">
        <f t="shared" si="27"/>
        <v>#N/A</v>
      </c>
      <c r="N805" s="10" t="e">
        <f t="shared" si="28"/>
        <v>#N/A</v>
      </c>
    </row>
    <row r="806" spans="13:14" x14ac:dyDescent="0.25">
      <c r="M806" s="10" t="e">
        <f t="shared" si="27"/>
        <v>#N/A</v>
      </c>
      <c r="N806" s="10" t="e">
        <f t="shared" si="28"/>
        <v>#N/A</v>
      </c>
    </row>
    <row r="807" spans="13:14" x14ac:dyDescent="0.25">
      <c r="M807" s="10" t="e">
        <f t="shared" si="27"/>
        <v>#N/A</v>
      </c>
      <c r="N807" s="10" t="e">
        <f t="shared" si="28"/>
        <v>#N/A</v>
      </c>
    </row>
    <row r="808" spans="13:14" x14ac:dyDescent="0.25">
      <c r="M808" s="10" t="e">
        <f t="shared" si="27"/>
        <v>#N/A</v>
      </c>
      <c r="N808" s="10" t="e">
        <f t="shared" si="28"/>
        <v>#N/A</v>
      </c>
    </row>
    <row r="809" spans="13:14" x14ac:dyDescent="0.25">
      <c r="M809" s="10" t="e">
        <f t="shared" si="27"/>
        <v>#N/A</v>
      </c>
      <c r="N809" s="10" t="e">
        <f t="shared" si="28"/>
        <v>#N/A</v>
      </c>
    </row>
    <row r="810" spans="13:14" x14ac:dyDescent="0.25">
      <c r="M810" s="10" t="e">
        <f t="shared" si="27"/>
        <v>#N/A</v>
      </c>
      <c r="N810" s="10" t="e">
        <f t="shared" si="28"/>
        <v>#N/A</v>
      </c>
    </row>
    <row r="811" spans="13:14" x14ac:dyDescent="0.25">
      <c r="M811" s="10" t="e">
        <f t="shared" si="27"/>
        <v>#N/A</v>
      </c>
      <c r="N811" s="10" t="e">
        <f t="shared" si="28"/>
        <v>#N/A</v>
      </c>
    </row>
    <row r="812" spans="13:14" x14ac:dyDescent="0.25">
      <c r="M812" s="10" t="e">
        <f t="shared" si="27"/>
        <v>#N/A</v>
      </c>
      <c r="N812" s="10" t="e">
        <f t="shared" si="28"/>
        <v>#N/A</v>
      </c>
    </row>
    <row r="813" spans="13:14" x14ac:dyDescent="0.25">
      <c r="M813" s="10" t="e">
        <f t="shared" si="27"/>
        <v>#N/A</v>
      </c>
      <c r="N813" s="10" t="e">
        <f t="shared" si="28"/>
        <v>#N/A</v>
      </c>
    </row>
    <row r="814" spans="13:14" x14ac:dyDescent="0.25">
      <c r="M814" s="10" t="e">
        <f t="shared" si="27"/>
        <v>#N/A</v>
      </c>
      <c r="N814" s="10" t="e">
        <f t="shared" si="28"/>
        <v>#N/A</v>
      </c>
    </row>
    <row r="815" spans="13:14" x14ac:dyDescent="0.25">
      <c r="M815" s="10" t="e">
        <f t="shared" si="27"/>
        <v>#N/A</v>
      </c>
      <c r="N815" s="10" t="e">
        <f t="shared" si="28"/>
        <v>#N/A</v>
      </c>
    </row>
    <row r="816" spans="13:14" x14ac:dyDescent="0.25">
      <c r="M816" s="10" t="e">
        <f t="shared" si="27"/>
        <v>#N/A</v>
      </c>
      <c r="N816" s="10" t="e">
        <f t="shared" si="28"/>
        <v>#N/A</v>
      </c>
    </row>
    <row r="817" spans="13:14" x14ac:dyDescent="0.25">
      <c r="M817" s="10" t="e">
        <f t="shared" si="27"/>
        <v>#N/A</v>
      </c>
      <c r="N817" s="10" t="e">
        <f t="shared" si="28"/>
        <v>#N/A</v>
      </c>
    </row>
    <row r="818" spans="13:14" x14ac:dyDescent="0.25">
      <c r="M818" s="10" t="e">
        <f t="shared" si="27"/>
        <v>#N/A</v>
      </c>
      <c r="N818" s="10" t="e">
        <f t="shared" si="28"/>
        <v>#N/A</v>
      </c>
    </row>
    <row r="819" spans="13:14" x14ac:dyDescent="0.25">
      <c r="M819" s="10" t="e">
        <f t="shared" si="27"/>
        <v>#N/A</v>
      </c>
      <c r="N819" s="10" t="e">
        <f t="shared" si="28"/>
        <v>#N/A</v>
      </c>
    </row>
    <row r="820" spans="13:14" x14ac:dyDescent="0.25">
      <c r="M820" s="10" t="e">
        <f t="shared" si="27"/>
        <v>#N/A</v>
      </c>
      <c r="N820" s="10" t="e">
        <f t="shared" si="28"/>
        <v>#N/A</v>
      </c>
    </row>
    <row r="821" spans="13:14" x14ac:dyDescent="0.25">
      <c r="M821" s="10" t="e">
        <f t="shared" si="27"/>
        <v>#N/A</v>
      </c>
      <c r="N821" s="10" t="e">
        <f t="shared" si="28"/>
        <v>#N/A</v>
      </c>
    </row>
    <row r="822" spans="13:14" x14ac:dyDescent="0.25">
      <c r="M822" s="10" t="e">
        <f t="shared" si="27"/>
        <v>#N/A</v>
      </c>
      <c r="N822" s="10" t="e">
        <f t="shared" si="28"/>
        <v>#N/A</v>
      </c>
    </row>
    <row r="823" spans="13:14" x14ac:dyDescent="0.25">
      <c r="M823" s="10" t="e">
        <f t="shared" si="27"/>
        <v>#N/A</v>
      </c>
      <c r="N823" s="10" t="e">
        <f t="shared" si="28"/>
        <v>#N/A</v>
      </c>
    </row>
    <row r="824" spans="13:14" x14ac:dyDescent="0.25">
      <c r="M824" s="10" t="e">
        <f t="shared" si="27"/>
        <v>#N/A</v>
      </c>
      <c r="N824" s="10" t="e">
        <f t="shared" si="28"/>
        <v>#N/A</v>
      </c>
    </row>
    <row r="825" spans="13:14" x14ac:dyDescent="0.25">
      <c r="M825" s="10" t="e">
        <f t="shared" si="27"/>
        <v>#N/A</v>
      </c>
      <c r="N825" s="10" t="e">
        <f t="shared" si="28"/>
        <v>#N/A</v>
      </c>
    </row>
    <row r="826" spans="13:14" x14ac:dyDescent="0.25">
      <c r="M826" s="10" t="e">
        <f t="shared" si="27"/>
        <v>#N/A</v>
      </c>
      <c r="N826" s="10" t="e">
        <f t="shared" si="28"/>
        <v>#N/A</v>
      </c>
    </row>
    <row r="827" spans="13:14" x14ac:dyDescent="0.25">
      <c r="M827" s="10" t="e">
        <f t="shared" si="27"/>
        <v>#N/A</v>
      </c>
      <c r="N827" s="10" t="e">
        <f t="shared" si="28"/>
        <v>#N/A</v>
      </c>
    </row>
    <row r="828" spans="13:14" x14ac:dyDescent="0.25">
      <c r="M828" s="10" t="e">
        <f t="shared" si="27"/>
        <v>#N/A</v>
      </c>
      <c r="N828" s="10" t="e">
        <f t="shared" si="28"/>
        <v>#N/A</v>
      </c>
    </row>
    <row r="829" spans="13:14" x14ac:dyDescent="0.25">
      <c r="M829" s="10" t="e">
        <f t="shared" si="27"/>
        <v>#N/A</v>
      </c>
      <c r="N829" s="10" t="e">
        <f t="shared" si="28"/>
        <v>#N/A</v>
      </c>
    </row>
    <row r="830" spans="13:14" x14ac:dyDescent="0.25">
      <c r="M830" s="10" t="e">
        <f t="shared" si="27"/>
        <v>#N/A</v>
      </c>
      <c r="N830" s="10" t="e">
        <f t="shared" si="28"/>
        <v>#N/A</v>
      </c>
    </row>
    <row r="831" spans="13:14" x14ac:dyDescent="0.25">
      <c r="M831" s="10" t="e">
        <f t="shared" si="27"/>
        <v>#N/A</v>
      </c>
      <c r="N831" s="10" t="e">
        <f t="shared" si="28"/>
        <v>#N/A</v>
      </c>
    </row>
    <row r="832" spans="13:14" x14ac:dyDescent="0.25">
      <c r="M832" s="10" t="e">
        <f t="shared" si="27"/>
        <v>#N/A</v>
      </c>
      <c r="N832" s="10" t="e">
        <f t="shared" si="28"/>
        <v>#N/A</v>
      </c>
    </row>
    <row r="833" spans="13:14" x14ac:dyDescent="0.25">
      <c r="M833" s="10" t="e">
        <f t="shared" si="27"/>
        <v>#N/A</v>
      </c>
      <c r="N833" s="10" t="e">
        <f t="shared" si="28"/>
        <v>#N/A</v>
      </c>
    </row>
    <row r="834" spans="13:14" x14ac:dyDescent="0.25">
      <c r="M834" s="10" t="e">
        <f t="shared" si="27"/>
        <v>#N/A</v>
      </c>
      <c r="N834" s="10" t="e">
        <f t="shared" si="28"/>
        <v>#N/A</v>
      </c>
    </row>
    <row r="835" spans="13:14" x14ac:dyDescent="0.25">
      <c r="M835" s="10" t="e">
        <f t="shared" si="27"/>
        <v>#N/A</v>
      </c>
      <c r="N835" s="10" t="e">
        <f t="shared" si="28"/>
        <v>#N/A</v>
      </c>
    </row>
    <row r="836" spans="13:14" x14ac:dyDescent="0.25">
      <c r="M836" s="10" t="e">
        <f t="shared" si="27"/>
        <v>#N/A</v>
      </c>
      <c r="N836" s="10" t="e">
        <f t="shared" si="28"/>
        <v>#N/A</v>
      </c>
    </row>
    <row r="837" spans="13:14" x14ac:dyDescent="0.25">
      <c r="M837" s="10" t="e">
        <f t="shared" si="27"/>
        <v>#N/A</v>
      </c>
      <c r="N837" s="10" t="e">
        <f t="shared" si="28"/>
        <v>#N/A</v>
      </c>
    </row>
    <row r="838" spans="13:14" x14ac:dyDescent="0.25">
      <c r="M838" s="10" t="e">
        <f t="shared" si="27"/>
        <v>#N/A</v>
      </c>
      <c r="N838" s="10" t="e">
        <f t="shared" si="28"/>
        <v>#N/A</v>
      </c>
    </row>
    <row r="839" spans="13:14" x14ac:dyDescent="0.25">
      <c r="M839" s="10" t="e">
        <f t="shared" si="27"/>
        <v>#N/A</v>
      </c>
      <c r="N839" s="10" t="e">
        <f t="shared" si="28"/>
        <v>#N/A</v>
      </c>
    </row>
    <row r="840" spans="13:14" x14ac:dyDescent="0.25">
      <c r="M840" s="10" t="e">
        <f t="shared" si="27"/>
        <v>#N/A</v>
      </c>
      <c r="N840" s="10" t="e">
        <f t="shared" si="28"/>
        <v>#N/A</v>
      </c>
    </row>
    <row r="841" spans="13:14" x14ac:dyDescent="0.25">
      <c r="M841" s="10" t="e">
        <f t="shared" si="27"/>
        <v>#N/A</v>
      </c>
      <c r="N841" s="10" t="e">
        <f t="shared" si="28"/>
        <v>#N/A</v>
      </c>
    </row>
    <row r="842" spans="13:14" x14ac:dyDescent="0.25">
      <c r="M842" s="10" t="e">
        <f t="shared" si="27"/>
        <v>#N/A</v>
      </c>
      <c r="N842" s="10" t="e">
        <f t="shared" si="28"/>
        <v>#N/A</v>
      </c>
    </row>
    <row r="843" spans="13:14" x14ac:dyDescent="0.25">
      <c r="M843" s="10" t="e">
        <f t="shared" si="27"/>
        <v>#N/A</v>
      </c>
      <c r="N843" s="10" t="e">
        <f t="shared" si="28"/>
        <v>#N/A</v>
      </c>
    </row>
    <row r="844" spans="13:14" x14ac:dyDescent="0.25">
      <c r="M844" s="10" t="e">
        <f t="shared" si="27"/>
        <v>#N/A</v>
      </c>
      <c r="N844" s="10" t="e">
        <f t="shared" si="28"/>
        <v>#N/A</v>
      </c>
    </row>
    <row r="845" spans="13:14" x14ac:dyDescent="0.25">
      <c r="M845" s="10" t="e">
        <f t="shared" si="27"/>
        <v>#N/A</v>
      </c>
      <c r="N845" s="10" t="e">
        <f t="shared" si="28"/>
        <v>#N/A</v>
      </c>
    </row>
    <row r="846" spans="13:14" x14ac:dyDescent="0.25">
      <c r="M846" s="10" t="e">
        <f t="shared" si="27"/>
        <v>#N/A</v>
      </c>
      <c r="N846" s="10" t="e">
        <f t="shared" si="28"/>
        <v>#N/A</v>
      </c>
    </row>
    <row r="847" spans="13:14" x14ac:dyDescent="0.25">
      <c r="M847" s="10" t="e">
        <f t="shared" si="27"/>
        <v>#N/A</v>
      </c>
      <c r="N847" s="10" t="e">
        <f t="shared" si="28"/>
        <v>#N/A</v>
      </c>
    </row>
    <row r="848" spans="13:14" x14ac:dyDescent="0.25">
      <c r="M848" s="10" t="e">
        <f t="shared" si="27"/>
        <v>#N/A</v>
      </c>
      <c r="N848" s="10" t="e">
        <f t="shared" si="28"/>
        <v>#N/A</v>
      </c>
    </row>
    <row r="849" spans="13:14" x14ac:dyDescent="0.25">
      <c r="M849" s="10" t="e">
        <f t="shared" ref="M849:M912" si="29">G849&amp;" "&amp;(VLOOKUP(G849,Code_Analytique_FONCT.,2))</f>
        <v>#N/A</v>
      </c>
      <c r="N849" s="10" t="e">
        <f t="shared" ref="N849:N912" si="30">H849&amp;" "&amp;(VLOOKUP(H849,N°_Comptes,2))</f>
        <v>#N/A</v>
      </c>
    </row>
    <row r="850" spans="13:14" x14ac:dyDescent="0.25">
      <c r="M850" s="10" t="e">
        <f t="shared" si="29"/>
        <v>#N/A</v>
      </c>
      <c r="N850" s="10" t="e">
        <f t="shared" si="30"/>
        <v>#N/A</v>
      </c>
    </row>
    <row r="851" spans="13:14" x14ac:dyDescent="0.25">
      <c r="M851" s="10" t="e">
        <f t="shared" si="29"/>
        <v>#N/A</v>
      </c>
      <c r="N851" s="10" t="e">
        <f t="shared" si="30"/>
        <v>#N/A</v>
      </c>
    </row>
    <row r="852" spans="13:14" x14ac:dyDescent="0.25">
      <c r="M852" s="10" t="e">
        <f t="shared" si="29"/>
        <v>#N/A</v>
      </c>
      <c r="N852" s="10" t="e">
        <f t="shared" si="30"/>
        <v>#N/A</v>
      </c>
    </row>
    <row r="853" spans="13:14" x14ac:dyDescent="0.25">
      <c r="M853" s="10" t="e">
        <f t="shared" si="29"/>
        <v>#N/A</v>
      </c>
      <c r="N853" s="10" t="e">
        <f t="shared" si="30"/>
        <v>#N/A</v>
      </c>
    </row>
    <row r="854" spans="13:14" x14ac:dyDescent="0.25">
      <c r="M854" s="10" t="e">
        <f t="shared" si="29"/>
        <v>#N/A</v>
      </c>
      <c r="N854" s="10" t="e">
        <f t="shared" si="30"/>
        <v>#N/A</v>
      </c>
    </row>
    <row r="855" spans="13:14" x14ac:dyDescent="0.25">
      <c r="M855" s="10" t="e">
        <f t="shared" si="29"/>
        <v>#N/A</v>
      </c>
      <c r="N855" s="10" t="e">
        <f t="shared" si="30"/>
        <v>#N/A</v>
      </c>
    </row>
    <row r="856" spans="13:14" x14ac:dyDescent="0.25">
      <c r="M856" s="10" t="e">
        <f t="shared" si="29"/>
        <v>#N/A</v>
      </c>
      <c r="N856" s="10" t="e">
        <f t="shared" si="30"/>
        <v>#N/A</v>
      </c>
    </row>
    <row r="857" spans="13:14" x14ac:dyDescent="0.25">
      <c r="M857" s="10" t="e">
        <f t="shared" si="29"/>
        <v>#N/A</v>
      </c>
      <c r="N857" s="10" t="e">
        <f t="shared" si="30"/>
        <v>#N/A</v>
      </c>
    </row>
    <row r="858" spans="13:14" x14ac:dyDescent="0.25">
      <c r="M858" s="10" t="e">
        <f t="shared" si="29"/>
        <v>#N/A</v>
      </c>
      <c r="N858" s="10" t="e">
        <f t="shared" si="30"/>
        <v>#N/A</v>
      </c>
    </row>
    <row r="859" spans="13:14" x14ac:dyDescent="0.25">
      <c r="M859" s="10" t="e">
        <f t="shared" si="29"/>
        <v>#N/A</v>
      </c>
      <c r="N859" s="10" t="e">
        <f t="shared" si="30"/>
        <v>#N/A</v>
      </c>
    </row>
    <row r="860" spans="13:14" x14ac:dyDescent="0.25">
      <c r="M860" s="10" t="e">
        <f t="shared" si="29"/>
        <v>#N/A</v>
      </c>
      <c r="N860" s="10" t="e">
        <f t="shared" si="30"/>
        <v>#N/A</v>
      </c>
    </row>
    <row r="861" spans="13:14" x14ac:dyDescent="0.25">
      <c r="M861" s="10" t="e">
        <f t="shared" si="29"/>
        <v>#N/A</v>
      </c>
      <c r="N861" s="10" t="e">
        <f t="shared" si="30"/>
        <v>#N/A</v>
      </c>
    </row>
    <row r="862" spans="13:14" x14ac:dyDescent="0.25">
      <c r="M862" s="10" t="e">
        <f t="shared" si="29"/>
        <v>#N/A</v>
      </c>
      <c r="N862" s="10" t="e">
        <f t="shared" si="30"/>
        <v>#N/A</v>
      </c>
    </row>
    <row r="863" spans="13:14" x14ac:dyDescent="0.25">
      <c r="M863" s="10" t="e">
        <f t="shared" si="29"/>
        <v>#N/A</v>
      </c>
      <c r="N863" s="10" t="e">
        <f t="shared" si="30"/>
        <v>#N/A</v>
      </c>
    </row>
    <row r="864" spans="13:14" x14ac:dyDescent="0.25">
      <c r="M864" s="10" t="e">
        <f t="shared" si="29"/>
        <v>#N/A</v>
      </c>
      <c r="N864" s="10" t="e">
        <f t="shared" si="30"/>
        <v>#N/A</v>
      </c>
    </row>
    <row r="865" spans="13:14" x14ac:dyDescent="0.25">
      <c r="M865" s="10" t="e">
        <f t="shared" si="29"/>
        <v>#N/A</v>
      </c>
      <c r="N865" s="10" t="e">
        <f t="shared" si="30"/>
        <v>#N/A</v>
      </c>
    </row>
    <row r="866" spans="13:14" x14ac:dyDescent="0.25">
      <c r="M866" s="10" t="e">
        <f t="shared" si="29"/>
        <v>#N/A</v>
      </c>
      <c r="N866" s="10" t="e">
        <f t="shared" si="30"/>
        <v>#N/A</v>
      </c>
    </row>
    <row r="867" spans="13:14" x14ac:dyDescent="0.25">
      <c r="M867" s="10" t="e">
        <f t="shared" si="29"/>
        <v>#N/A</v>
      </c>
      <c r="N867" s="10" t="e">
        <f t="shared" si="30"/>
        <v>#N/A</v>
      </c>
    </row>
    <row r="868" spans="13:14" x14ac:dyDescent="0.25">
      <c r="M868" s="10" t="e">
        <f t="shared" si="29"/>
        <v>#N/A</v>
      </c>
      <c r="N868" s="10" t="e">
        <f t="shared" si="30"/>
        <v>#N/A</v>
      </c>
    </row>
    <row r="869" spans="13:14" x14ac:dyDescent="0.25">
      <c r="M869" s="10" t="e">
        <f t="shared" si="29"/>
        <v>#N/A</v>
      </c>
      <c r="N869" s="10" t="e">
        <f t="shared" si="30"/>
        <v>#N/A</v>
      </c>
    </row>
    <row r="870" spans="13:14" x14ac:dyDescent="0.25">
      <c r="M870" s="10" t="e">
        <f t="shared" si="29"/>
        <v>#N/A</v>
      </c>
      <c r="N870" s="10" t="e">
        <f t="shared" si="30"/>
        <v>#N/A</v>
      </c>
    </row>
    <row r="871" spans="13:14" x14ac:dyDescent="0.25">
      <c r="M871" s="10" t="e">
        <f t="shared" si="29"/>
        <v>#N/A</v>
      </c>
      <c r="N871" s="10" t="e">
        <f t="shared" si="30"/>
        <v>#N/A</v>
      </c>
    </row>
    <row r="872" spans="13:14" x14ac:dyDescent="0.25">
      <c r="M872" s="10" t="e">
        <f t="shared" si="29"/>
        <v>#N/A</v>
      </c>
      <c r="N872" s="10" t="e">
        <f t="shared" si="30"/>
        <v>#N/A</v>
      </c>
    </row>
    <row r="873" spans="13:14" x14ac:dyDescent="0.25">
      <c r="M873" s="10" t="e">
        <f t="shared" si="29"/>
        <v>#N/A</v>
      </c>
      <c r="N873" s="10" t="e">
        <f t="shared" si="30"/>
        <v>#N/A</v>
      </c>
    </row>
    <row r="874" spans="13:14" x14ac:dyDescent="0.25">
      <c r="M874" s="10" t="e">
        <f t="shared" si="29"/>
        <v>#N/A</v>
      </c>
      <c r="N874" s="10" t="e">
        <f t="shared" si="30"/>
        <v>#N/A</v>
      </c>
    </row>
    <row r="875" spans="13:14" x14ac:dyDescent="0.25">
      <c r="M875" s="10" t="e">
        <f t="shared" si="29"/>
        <v>#N/A</v>
      </c>
      <c r="N875" s="10" t="e">
        <f t="shared" si="30"/>
        <v>#N/A</v>
      </c>
    </row>
    <row r="876" spans="13:14" x14ac:dyDescent="0.25">
      <c r="M876" s="10" t="e">
        <f t="shared" si="29"/>
        <v>#N/A</v>
      </c>
      <c r="N876" s="10" t="e">
        <f t="shared" si="30"/>
        <v>#N/A</v>
      </c>
    </row>
    <row r="877" spans="13:14" x14ac:dyDescent="0.25">
      <c r="M877" s="10" t="e">
        <f t="shared" si="29"/>
        <v>#N/A</v>
      </c>
      <c r="N877" s="10" t="e">
        <f t="shared" si="30"/>
        <v>#N/A</v>
      </c>
    </row>
    <row r="878" spans="13:14" x14ac:dyDescent="0.25">
      <c r="M878" s="10" t="e">
        <f t="shared" si="29"/>
        <v>#N/A</v>
      </c>
      <c r="N878" s="10" t="e">
        <f t="shared" si="30"/>
        <v>#N/A</v>
      </c>
    </row>
    <row r="879" spans="13:14" x14ac:dyDescent="0.25">
      <c r="M879" s="10" t="e">
        <f t="shared" si="29"/>
        <v>#N/A</v>
      </c>
      <c r="N879" s="10" t="e">
        <f t="shared" si="30"/>
        <v>#N/A</v>
      </c>
    </row>
    <row r="880" spans="13:14" x14ac:dyDescent="0.25">
      <c r="M880" s="10" t="e">
        <f t="shared" si="29"/>
        <v>#N/A</v>
      </c>
      <c r="N880" s="10" t="e">
        <f t="shared" si="30"/>
        <v>#N/A</v>
      </c>
    </row>
    <row r="881" spans="13:14" x14ac:dyDescent="0.25">
      <c r="M881" s="10" t="e">
        <f t="shared" si="29"/>
        <v>#N/A</v>
      </c>
      <c r="N881" s="10" t="e">
        <f t="shared" si="30"/>
        <v>#N/A</v>
      </c>
    </row>
    <row r="882" spans="13:14" x14ac:dyDescent="0.25">
      <c r="M882" s="10" t="e">
        <f t="shared" si="29"/>
        <v>#N/A</v>
      </c>
      <c r="N882" s="10" t="e">
        <f t="shared" si="30"/>
        <v>#N/A</v>
      </c>
    </row>
    <row r="883" spans="13:14" x14ac:dyDescent="0.25">
      <c r="M883" s="10" t="e">
        <f t="shared" si="29"/>
        <v>#N/A</v>
      </c>
      <c r="N883" s="10" t="e">
        <f t="shared" si="30"/>
        <v>#N/A</v>
      </c>
    </row>
    <row r="884" spans="13:14" x14ac:dyDescent="0.25">
      <c r="M884" s="10" t="e">
        <f t="shared" si="29"/>
        <v>#N/A</v>
      </c>
      <c r="N884" s="10" t="e">
        <f t="shared" si="30"/>
        <v>#N/A</v>
      </c>
    </row>
    <row r="885" spans="13:14" x14ac:dyDescent="0.25">
      <c r="M885" s="10" t="e">
        <f t="shared" si="29"/>
        <v>#N/A</v>
      </c>
      <c r="N885" s="10" t="e">
        <f t="shared" si="30"/>
        <v>#N/A</v>
      </c>
    </row>
    <row r="886" spans="13:14" x14ac:dyDescent="0.25">
      <c r="M886" s="10" t="e">
        <f t="shared" si="29"/>
        <v>#N/A</v>
      </c>
      <c r="N886" s="10" t="e">
        <f t="shared" si="30"/>
        <v>#N/A</v>
      </c>
    </row>
    <row r="887" spans="13:14" x14ac:dyDescent="0.25">
      <c r="M887" s="10" t="e">
        <f t="shared" si="29"/>
        <v>#N/A</v>
      </c>
      <c r="N887" s="10" t="e">
        <f t="shared" si="30"/>
        <v>#N/A</v>
      </c>
    </row>
    <row r="888" spans="13:14" x14ac:dyDescent="0.25">
      <c r="M888" s="10" t="e">
        <f t="shared" si="29"/>
        <v>#N/A</v>
      </c>
      <c r="N888" s="10" t="e">
        <f t="shared" si="30"/>
        <v>#N/A</v>
      </c>
    </row>
    <row r="889" spans="13:14" x14ac:dyDescent="0.25">
      <c r="M889" s="10" t="e">
        <f t="shared" si="29"/>
        <v>#N/A</v>
      </c>
      <c r="N889" s="10" t="e">
        <f t="shared" si="30"/>
        <v>#N/A</v>
      </c>
    </row>
    <row r="890" spans="13:14" x14ac:dyDescent="0.25">
      <c r="M890" s="10" t="e">
        <f t="shared" si="29"/>
        <v>#N/A</v>
      </c>
      <c r="N890" s="10" t="e">
        <f t="shared" si="30"/>
        <v>#N/A</v>
      </c>
    </row>
    <row r="891" spans="13:14" x14ac:dyDescent="0.25">
      <c r="M891" s="10" t="e">
        <f t="shared" si="29"/>
        <v>#N/A</v>
      </c>
      <c r="N891" s="10" t="e">
        <f t="shared" si="30"/>
        <v>#N/A</v>
      </c>
    </row>
    <row r="892" spans="13:14" x14ac:dyDescent="0.25">
      <c r="M892" s="10" t="e">
        <f t="shared" si="29"/>
        <v>#N/A</v>
      </c>
      <c r="N892" s="10" t="e">
        <f t="shared" si="30"/>
        <v>#N/A</v>
      </c>
    </row>
    <row r="893" spans="13:14" x14ac:dyDescent="0.25">
      <c r="M893" s="10" t="e">
        <f t="shared" si="29"/>
        <v>#N/A</v>
      </c>
      <c r="N893" s="10" t="e">
        <f t="shared" si="30"/>
        <v>#N/A</v>
      </c>
    </row>
    <row r="894" spans="13:14" x14ac:dyDescent="0.25">
      <c r="M894" s="10" t="e">
        <f t="shared" si="29"/>
        <v>#N/A</v>
      </c>
      <c r="N894" s="10" t="e">
        <f t="shared" si="30"/>
        <v>#N/A</v>
      </c>
    </row>
    <row r="895" spans="13:14" x14ac:dyDescent="0.25">
      <c r="M895" s="10" t="e">
        <f t="shared" si="29"/>
        <v>#N/A</v>
      </c>
      <c r="N895" s="10" t="e">
        <f t="shared" si="30"/>
        <v>#N/A</v>
      </c>
    </row>
    <row r="896" spans="13:14" x14ac:dyDescent="0.25">
      <c r="M896" s="10" t="e">
        <f t="shared" si="29"/>
        <v>#N/A</v>
      </c>
      <c r="N896" s="10" t="e">
        <f t="shared" si="30"/>
        <v>#N/A</v>
      </c>
    </row>
    <row r="897" spans="13:14" x14ac:dyDescent="0.25">
      <c r="M897" s="10" t="e">
        <f t="shared" si="29"/>
        <v>#N/A</v>
      </c>
      <c r="N897" s="10" t="e">
        <f t="shared" si="30"/>
        <v>#N/A</v>
      </c>
    </row>
    <row r="898" spans="13:14" x14ac:dyDescent="0.25">
      <c r="M898" s="10" t="e">
        <f t="shared" si="29"/>
        <v>#N/A</v>
      </c>
      <c r="N898" s="10" t="e">
        <f t="shared" si="30"/>
        <v>#N/A</v>
      </c>
    </row>
    <row r="899" spans="13:14" x14ac:dyDescent="0.25">
      <c r="M899" s="10" t="e">
        <f t="shared" si="29"/>
        <v>#N/A</v>
      </c>
      <c r="N899" s="10" t="e">
        <f t="shared" si="30"/>
        <v>#N/A</v>
      </c>
    </row>
    <row r="900" spans="13:14" x14ac:dyDescent="0.25">
      <c r="M900" s="10" t="e">
        <f t="shared" si="29"/>
        <v>#N/A</v>
      </c>
      <c r="N900" s="10" t="e">
        <f t="shared" si="30"/>
        <v>#N/A</v>
      </c>
    </row>
    <row r="901" spans="13:14" x14ac:dyDescent="0.25">
      <c r="M901" s="10" t="e">
        <f t="shared" si="29"/>
        <v>#N/A</v>
      </c>
      <c r="N901" s="10" t="e">
        <f t="shared" si="30"/>
        <v>#N/A</v>
      </c>
    </row>
    <row r="902" spans="13:14" x14ac:dyDescent="0.25">
      <c r="M902" s="10" t="e">
        <f t="shared" si="29"/>
        <v>#N/A</v>
      </c>
      <c r="N902" s="10" t="e">
        <f t="shared" si="30"/>
        <v>#N/A</v>
      </c>
    </row>
    <row r="903" spans="13:14" x14ac:dyDescent="0.25">
      <c r="M903" s="10" t="e">
        <f t="shared" si="29"/>
        <v>#N/A</v>
      </c>
      <c r="N903" s="10" t="e">
        <f t="shared" si="30"/>
        <v>#N/A</v>
      </c>
    </row>
    <row r="904" spans="13:14" x14ac:dyDescent="0.25">
      <c r="M904" s="10" t="e">
        <f t="shared" si="29"/>
        <v>#N/A</v>
      </c>
      <c r="N904" s="10" t="e">
        <f t="shared" si="30"/>
        <v>#N/A</v>
      </c>
    </row>
    <row r="905" spans="13:14" x14ac:dyDescent="0.25">
      <c r="M905" s="10" t="e">
        <f t="shared" si="29"/>
        <v>#N/A</v>
      </c>
      <c r="N905" s="10" t="e">
        <f t="shared" si="30"/>
        <v>#N/A</v>
      </c>
    </row>
    <row r="906" spans="13:14" x14ac:dyDescent="0.25">
      <c r="M906" s="10" t="e">
        <f t="shared" si="29"/>
        <v>#N/A</v>
      </c>
      <c r="N906" s="10" t="e">
        <f t="shared" si="30"/>
        <v>#N/A</v>
      </c>
    </row>
    <row r="907" spans="13:14" x14ac:dyDescent="0.25">
      <c r="M907" s="10" t="e">
        <f t="shared" si="29"/>
        <v>#N/A</v>
      </c>
      <c r="N907" s="10" t="e">
        <f t="shared" si="30"/>
        <v>#N/A</v>
      </c>
    </row>
    <row r="908" spans="13:14" x14ac:dyDescent="0.25">
      <c r="M908" s="10" t="e">
        <f t="shared" si="29"/>
        <v>#N/A</v>
      </c>
      <c r="N908" s="10" t="e">
        <f t="shared" si="30"/>
        <v>#N/A</v>
      </c>
    </row>
    <row r="909" spans="13:14" x14ac:dyDescent="0.25">
      <c r="M909" s="10" t="e">
        <f t="shared" si="29"/>
        <v>#N/A</v>
      </c>
      <c r="N909" s="10" t="e">
        <f t="shared" si="30"/>
        <v>#N/A</v>
      </c>
    </row>
    <row r="910" spans="13:14" x14ac:dyDescent="0.25">
      <c r="M910" s="10" t="e">
        <f t="shared" si="29"/>
        <v>#N/A</v>
      </c>
      <c r="N910" s="10" t="e">
        <f t="shared" si="30"/>
        <v>#N/A</v>
      </c>
    </row>
    <row r="911" spans="13:14" x14ac:dyDescent="0.25">
      <c r="M911" s="10" t="e">
        <f t="shared" si="29"/>
        <v>#N/A</v>
      </c>
      <c r="N911" s="10" t="e">
        <f t="shared" si="30"/>
        <v>#N/A</v>
      </c>
    </row>
    <row r="912" spans="13:14" x14ac:dyDescent="0.25">
      <c r="M912" s="10" t="e">
        <f t="shared" si="29"/>
        <v>#N/A</v>
      </c>
      <c r="N912" s="10" t="e">
        <f t="shared" si="30"/>
        <v>#N/A</v>
      </c>
    </row>
    <row r="913" spans="13:14" x14ac:dyDescent="0.25">
      <c r="M913" s="10" t="e">
        <f t="shared" ref="M913:M976" si="31">G913&amp;" "&amp;(VLOOKUP(G913,Code_Analytique_FONCT.,2))</f>
        <v>#N/A</v>
      </c>
      <c r="N913" s="10" t="e">
        <f t="shared" ref="N913:N976" si="32">H913&amp;" "&amp;(VLOOKUP(H913,N°_Comptes,2))</f>
        <v>#N/A</v>
      </c>
    </row>
    <row r="914" spans="13:14" x14ac:dyDescent="0.25">
      <c r="M914" s="10" t="e">
        <f t="shared" si="31"/>
        <v>#N/A</v>
      </c>
      <c r="N914" s="10" t="e">
        <f t="shared" si="32"/>
        <v>#N/A</v>
      </c>
    </row>
    <row r="915" spans="13:14" x14ac:dyDescent="0.25">
      <c r="M915" s="10" t="e">
        <f t="shared" si="31"/>
        <v>#N/A</v>
      </c>
      <c r="N915" s="10" t="e">
        <f t="shared" si="32"/>
        <v>#N/A</v>
      </c>
    </row>
    <row r="916" spans="13:14" x14ac:dyDescent="0.25">
      <c r="M916" s="10" t="e">
        <f t="shared" si="31"/>
        <v>#N/A</v>
      </c>
      <c r="N916" s="10" t="e">
        <f t="shared" si="32"/>
        <v>#N/A</v>
      </c>
    </row>
    <row r="917" spans="13:14" x14ac:dyDescent="0.25">
      <c r="M917" s="10" t="e">
        <f t="shared" si="31"/>
        <v>#N/A</v>
      </c>
      <c r="N917" s="10" t="e">
        <f t="shared" si="32"/>
        <v>#N/A</v>
      </c>
    </row>
    <row r="918" spans="13:14" x14ac:dyDescent="0.25">
      <c r="M918" s="10" t="e">
        <f t="shared" si="31"/>
        <v>#N/A</v>
      </c>
      <c r="N918" s="10" t="e">
        <f t="shared" si="32"/>
        <v>#N/A</v>
      </c>
    </row>
    <row r="919" spans="13:14" x14ac:dyDescent="0.25">
      <c r="M919" s="10" t="e">
        <f t="shared" si="31"/>
        <v>#N/A</v>
      </c>
      <c r="N919" s="10" t="e">
        <f t="shared" si="32"/>
        <v>#N/A</v>
      </c>
    </row>
    <row r="920" spans="13:14" x14ac:dyDescent="0.25">
      <c r="M920" s="10" t="e">
        <f t="shared" si="31"/>
        <v>#N/A</v>
      </c>
      <c r="N920" s="10" t="e">
        <f t="shared" si="32"/>
        <v>#N/A</v>
      </c>
    </row>
    <row r="921" spans="13:14" x14ac:dyDescent="0.25">
      <c r="M921" s="10" t="e">
        <f t="shared" si="31"/>
        <v>#N/A</v>
      </c>
      <c r="N921" s="10" t="e">
        <f t="shared" si="32"/>
        <v>#N/A</v>
      </c>
    </row>
    <row r="922" spans="13:14" x14ac:dyDescent="0.25">
      <c r="M922" s="10" t="e">
        <f t="shared" si="31"/>
        <v>#N/A</v>
      </c>
      <c r="N922" s="10" t="e">
        <f t="shared" si="32"/>
        <v>#N/A</v>
      </c>
    </row>
    <row r="923" spans="13:14" x14ac:dyDescent="0.25">
      <c r="M923" s="10" t="e">
        <f t="shared" si="31"/>
        <v>#N/A</v>
      </c>
      <c r="N923" s="10" t="e">
        <f t="shared" si="32"/>
        <v>#N/A</v>
      </c>
    </row>
    <row r="924" spans="13:14" x14ac:dyDescent="0.25">
      <c r="M924" s="10" t="e">
        <f t="shared" si="31"/>
        <v>#N/A</v>
      </c>
      <c r="N924" s="10" t="e">
        <f t="shared" si="32"/>
        <v>#N/A</v>
      </c>
    </row>
    <row r="925" spans="13:14" x14ac:dyDescent="0.25">
      <c r="M925" s="10" t="e">
        <f t="shared" si="31"/>
        <v>#N/A</v>
      </c>
      <c r="N925" s="10" t="e">
        <f t="shared" si="32"/>
        <v>#N/A</v>
      </c>
    </row>
    <row r="926" spans="13:14" x14ac:dyDescent="0.25">
      <c r="M926" s="10" t="e">
        <f t="shared" si="31"/>
        <v>#N/A</v>
      </c>
      <c r="N926" s="10" t="e">
        <f t="shared" si="32"/>
        <v>#N/A</v>
      </c>
    </row>
    <row r="927" spans="13:14" x14ac:dyDescent="0.25">
      <c r="M927" s="10" t="e">
        <f t="shared" si="31"/>
        <v>#N/A</v>
      </c>
      <c r="N927" s="10" t="e">
        <f t="shared" si="32"/>
        <v>#N/A</v>
      </c>
    </row>
    <row r="928" spans="13:14" x14ac:dyDescent="0.25">
      <c r="M928" s="10" t="e">
        <f t="shared" si="31"/>
        <v>#N/A</v>
      </c>
      <c r="N928" s="10" t="e">
        <f t="shared" si="32"/>
        <v>#N/A</v>
      </c>
    </row>
    <row r="929" spans="13:14" x14ac:dyDescent="0.25">
      <c r="M929" s="10" t="e">
        <f t="shared" si="31"/>
        <v>#N/A</v>
      </c>
      <c r="N929" s="10" t="e">
        <f t="shared" si="32"/>
        <v>#N/A</v>
      </c>
    </row>
    <row r="930" spans="13:14" x14ac:dyDescent="0.25">
      <c r="M930" s="10" t="e">
        <f t="shared" si="31"/>
        <v>#N/A</v>
      </c>
      <c r="N930" s="10" t="e">
        <f t="shared" si="32"/>
        <v>#N/A</v>
      </c>
    </row>
    <row r="931" spans="13:14" x14ac:dyDescent="0.25">
      <c r="M931" s="10" t="e">
        <f t="shared" si="31"/>
        <v>#N/A</v>
      </c>
      <c r="N931" s="10" t="e">
        <f t="shared" si="32"/>
        <v>#N/A</v>
      </c>
    </row>
    <row r="932" spans="13:14" x14ac:dyDescent="0.25">
      <c r="M932" s="10" t="e">
        <f t="shared" si="31"/>
        <v>#N/A</v>
      </c>
      <c r="N932" s="10" t="e">
        <f t="shared" si="32"/>
        <v>#N/A</v>
      </c>
    </row>
    <row r="933" spans="13:14" x14ac:dyDescent="0.25">
      <c r="M933" s="10" t="e">
        <f t="shared" si="31"/>
        <v>#N/A</v>
      </c>
      <c r="N933" s="10" t="e">
        <f t="shared" si="32"/>
        <v>#N/A</v>
      </c>
    </row>
    <row r="934" spans="13:14" x14ac:dyDescent="0.25">
      <c r="M934" s="10" t="e">
        <f t="shared" si="31"/>
        <v>#N/A</v>
      </c>
      <c r="N934" s="10" t="e">
        <f t="shared" si="32"/>
        <v>#N/A</v>
      </c>
    </row>
    <row r="935" spans="13:14" x14ac:dyDescent="0.25">
      <c r="M935" s="10" t="e">
        <f t="shared" si="31"/>
        <v>#N/A</v>
      </c>
      <c r="N935" s="10" t="e">
        <f t="shared" si="32"/>
        <v>#N/A</v>
      </c>
    </row>
    <row r="936" spans="13:14" x14ac:dyDescent="0.25">
      <c r="M936" s="10" t="e">
        <f t="shared" si="31"/>
        <v>#N/A</v>
      </c>
      <c r="N936" s="10" t="e">
        <f t="shared" si="32"/>
        <v>#N/A</v>
      </c>
    </row>
    <row r="937" spans="13:14" x14ac:dyDescent="0.25">
      <c r="M937" s="10" t="e">
        <f t="shared" si="31"/>
        <v>#N/A</v>
      </c>
      <c r="N937" s="10" t="e">
        <f t="shared" si="32"/>
        <v>#N/A</v>
      </c>
    </row>
    <row r="938" spans="13:14" x14ac:dyDescent="0.25">
      <c r="M938" s="10" t="e">
        <f t="shared" si="31"/>
        <v>#N/A</v>
      </c>
      <c r="N938" s="10" t="e">
        <f t="shared" si="32"/>
        <v>#N/A</v>
      </c>
    </row>
    <row r="939" spans="13:14" x14ac:dyDescent="0.25">
      <c r="M939" s="10" t="e">
        <f t="shared" si="31"/>
        <v>#N/A</v>
      </c>
      <c r="N939" s="10" t="e">
        <f t="shared" si="32"/>
        <v>#N/A</v>
      </c>
    </row>
    <row r="940" spans="13:14" x14ac:dyDescent="0.25">
      <c r="M940" s="10" t="e">
        <f t="shared" si="31"/>
        <v>#N/A</v>
      </c>
      <c r="N940" s="10" t="e">
        <f t="shared" si="32"/>
        <v>#N/A</v>
      </c>
    </row>
    <row r="941" spans="13:14" x14ac:dyDescent="0.25">
      <c r="M941" s="10" t="e">
        <f t="shared" si="31"/>
        <v>#N/A</v>
      </c>
      <c r="N941" s="10" t="e">
        <f t="shared" si="32"/>
        <v>#N/A</v>
      </c>
    </row>
    <row r="942" spans="13:14" x14ac:dyDescent="0.25">
      <c r="M942" s="10" t="e">
        <f t="shared" si="31"/>
        <v>#N/A</v>
      </c>
      <c r="N942" s="10" t="e">
        <f t="shared" si="32"/>
        <v>#N/A</v>
      </c>
    </row>
    <row r="943" spans="13:14" x14ac:dyDescent="0.25">
      <c r="M943" s="10" t="e">
        <f t="shared" si="31"/>
        <v>#N/A</v>
      </c>
      <c r="N943" s="10" t="e">
        <f t="shared" si="32"/>
        <v>#N/A</v>
      </c>
    </row>
    <row r="944" spans="13:14" x14ac:dyDescent="0.25">
      <c r="M944" s="10" t="e">
        <f t="shared" si="31"/>
        <v>#N/A</v>
      </c>
      <c r="N944" s="10" t="e">
        <f t="shared" si="32"/>
        <v>#N/A</v>
      </c>
    </row>
    <row r="945" spans="13:14" x14ac:dyDescent="0.25">
      <c r="M945" s="10" t="e">
        <f t="shared" si="31"/>
        <v>#N/A</v>
      </c>
      <c r="N945" s="10" t="e">
        <f t="shared" si="32"/>
        <v>#N/A</v>
      </c>
    </row>
    <row r="946" spans="13:14" x14ac:dyDescent="0.25">
      <c r="M946" s="10" t="e">
        <f t="shared" si="31"/>
        <v>#N/A</v>
      </c>
      <c r="N946" s="10" t="e">
        <f t="shared" si="32"/>
        <v>#N/A</v>
      </c>
    </row>
    <row r="947" spans="13:14" x14ac:dyDescent="0.25">
      <c r="M947" s="10" t="e">
        <f t="shared" si="31"/>
        <v>#N/A</v>
      </c>
      <c r="N947" s="10" t="e">
        <f t="shared" si="32"/>
        <v>#N/A</v>
      </c>
    </row>
    <row r="948" spans="13:14" x14ac:dyDescent="0.25">
      <c r="M948" s="10" t="e">
        <f t="shared" si="31"/>
        <v>#N/A</v>
      </c>
      <c r="N948" s="10" t="e">
        <f t="shared" si="32"/>
        <v>#N/A</v>
      </c>
    </row>
    <row r="949" spans="13:14" x14ac:dyDescent="0.25">
      <c r="M949" s="10" t="e">
        <f t="shared" si="31"/>
        <v>#N/A</v>
      </c>
      <c r="N949" s="10" t="e">
        <f t="shared" si="32"/>
        <v>#N/A</v>
      </c>
    </row>
    <row r="950" spans="13:14" x14ac:dyDescent="0.25">
      <c r="M950" s="10" t="e">
        <f t="shared" si="31"/>
        <v>#N/A</v>
      </c>
      <c r="N950" s="10" t="e">
        <f t="shared" si="32"/>
        <v>#N/A</v>
      </c>
    </row>
    <row r="951" spans="13:14" x14ac:dyDescent="0.25">
      <c r="M951" s="10" t="e">
        <f t="shared" si="31"/>
        <v>#N/A</v>
      </c>
      <c r="N951" s="10" t="e">
        <f t="shared" si="32"/>
        <v>#N/A</v>
      </c>
    </row>
    <row r="952" spans="13:14" x14ac:dyDescent="0.25">
      <c r="M952" s="10" t="e">
        <f t="shared" si="31"/>
        <v>#N/A</v>
      </c>
      <c r="N952" s="10" t="e">
        <f t="shared" si="32"/>
        <v>#N/A</v>
      </c>
    </row>
    <row r="953" spans="13:14" x14ac:dyDescent="0.25">
      <c r="M953" s="10" t="e">
        <f t="shared" si="31"/>
        <v>#N/A</v>
      </c>
      <c r="N953" s="10" t="e">
        <f t="shared" si="32"/>
        <v>#N/A</v>
      </c>
    </row>
    <row r="954" spans="13:14" x14ac:dyDescent="0.25">
      <c r="M954" s="10" t="e">
        <f t="shared" si="31"/>
        <v>#N/A</v>
      </c>
      <c r="N954" s="10" t="e">
        <f t="shared" si="32"/>
        <v>#N/A</v>
      </c>
    </row>
    <row r="955" spans="13:14" x14ac:dyDescent="0.25">
      <c r="M955" s="10" t="e">
        <f t="shared" si="31"/>
        <v>#N/A</v>
      </c>
      <c r="N955" s="10" t="e">
        <f t="shared" si="32"/>
        <v>#N/A</v>
      </c>
    </row>
    <row r="956" spans="13:14" x14ac:dyDescent="0.25">
      <c r="M956" s="10" t="e">
        <f t="shared" si="31"/>
        <v>#N/A</v>
      </c>
      <c r="N956" s="10" t="e">
        <f t="shared" si="32"/>
        <v>#N/A</v>
      </c>
    </row>
    <row r="957" spans="13:14" x14ac:dyDescent="0.25">
      <c r="M957" s="10" t="e">
        <f t="shared" si="31"/>
        <v>#N/A</v>
      </c>
      <c r="N957" s="10" t="e">
        <f t="shared" si="32"/>
        <v>#N/A</v>
      </c>
    </row>
    <row r="958" spans="13:14" x14ac:dyDescent="0.25">
      <c r="M958" s="10" t="e">
        <f t="shared" si="31"/>
        <v>#N/A</v>
      </c>
      <c r="N958" s="10" t="e">
        <f t="shared" si="32"/>
        <v>#N/A</v>
      </c>
    </row>
    <row r="959" spans="13:14" x14ac:dyDescent="0.25">
      <c r="M959" s="10" t="e">
        <f t="shared" si="31"/>
        <v>#N/A</v>
      </c>
      <c r="N959" s="10" t="e">
        <f t="shared" si="32"/>
        <v>#N/A</v>
      </c>
    </row>
    <row r="960" spans="13:14" x14ac:dyDescent="0.25">
      <c r="M960" s="10" t="e">
        <f t="shared" si="31"/>
        <v>#N/A</v>
      </c>
      <c r="N960" s="10" t="e">
        <f t="shared" si="32"/>
        <v>#N/A</v>
      </c>
    </row>
    <row r="961" spans="13:14" x14ac:dyDescent="0.25">
      <c r="M961" s="10" t="e">
        <f t="shared" si="31"/>
        <v>#N/A</v>
      </c>
      <c r="N961" s="10" t="e">
        <f t="shared" si="32"/>
        <v>#N/A</v>
      </c>
    </row>
    <row r="962" spans="13:14" x14ac:dyDescent="0.25">
      <c r="M962" s="10" t="e">
        <f t="shared" si="31"/>
        <v>#N/A</v>
      </c>
      <c r="N962" s="10" t="e">
        <f t="shared" si="32"/>
        <v>#N/A</v>
      </c>
    </row>
    <row r="963" spans="13:14" x14ac:dyDescent="0.25">
      <c r="M963" s="10" t="e">
        <f t="shared" si="31"/>
        <v>#N/A</v>
      </c>
      <c r="N963" s="10" t="e">
        <f t="shared" si="32"/>
        <v>#N/A</v>
      </c>
    </row>
    <row r="964" spans="13:14" x14ac:dyDescent="0.25">
      <c r="M964" s="10" t="e">
        <f t="shared" si="31"/>
        <v>#N/A</v>
      </c>
      <c r="N964" s="10" t="e">
        <f t="shared" si="32"/>
        <v>#N/A</v>
      </c>
    </row>
    <row r="965" spans="13:14" x14ac:dyDescent="0.25">
      <c r="M965" s="10" t="e">
        <f t="shared" si="31"/>
        <v>#N/A</v>
      </c>
      <c r="N965" s="10" t="e">
        <f t="shared" si="32"/>
        <v>#N/A</v>
      </c>
    </row>
    <row r="966" spans="13:14" x14ac:dyDescent="0.25">
      <c r="M966" s="10" t="e">
        <f t="shared" si="31"/>
        <v>#N/A</v>
      </c>
      <c r="N966" s="10" t="e">
        <f t="shared" si="32"/>
        <v>#N/A</v>
      </c>
    </row>
    <row r="967" spans="13:14" x14ac:dyDescent="0.25">
      <c r="M967" s="10" t="e">
        <f t="shared" si="31"/>
        <v>#N/A</v>
      </c>
      <c r="N967" s="10" t="e">
        <f t="shared" si="32"/>
        <v>#N/A</v>
      </c>
    </row>
    <row r="968" spans="13:14" x14ac:dyDescent="0.25">
      <c r="M968" s="10" t="e">
        <f t="shared" si="31"/>
        <v>#N/A</v>
      </c>
      <c r="N968" s="10" t="e">
        <f t="shared" si="32"/>
        <v>#N/A</v>
      </c>
    </row>
    <row r="969" spans="13:14" x14ac:dyDescent="0.25">
      <c r="M969" s="10" t="e">
        <f t="shared" si="31"/>
        <v>#N/A</v>
      </c>
      <c r="N969" s="10" t="e">
        <f t="shared" si="32"/>
        <v>#N/A</v>
      </c>
    </row>
    <row r="970" spans="13:14" x14ac:dyDescent="0.25">
      <c r="M970" s="10" t="e">
        <f t="shared" si="31"/>
        <v>#N/A</v>
      </c>
      <c r="N970" s="10" t="e">
        <f t="shared" si="32"/>
        <v>#N/A</v>
      </c>
    </row>
    <row r="971" spans="13:14" x14ac:dyDescent="0.25">
      <c r="M971" s="10" t="e">
        <f t="shared" si="31"/>
        <v>#N/A</v>
      </c>
      <c r="N971" s="10" t="e">
        <f t="shared" si="32"/>
        <v>#N/A</v>
      </c>
    </row>
    <row r="972" spans="13:14" x14ac:dyDescent="0.25">
      <c r="M972" s="10" t="e">
        <f t="shared" si="31"/>
        <v>#N/A</v>
      </c>
      <c r="N972" s="10" t="e">
        <f t="shared" si="32"/>
        <v>#N/A</v>
      </c>
    </row>
    <row r="973" spans="13:14" x14ac:dyDescent="0.25">
      <c r="M973" s="10" t="e">
        <f t="shared" si="31"/>
        <v>#N/A</v>
      </c>
      <c r="N973" s="10" t="e">
        <f t="shared" si="32"/>
        <v>#N/A</v>
      </c>
    </row>
    <row r="974" spans="13:14" x14ac:dyDescent="0.25">
      <c r="M974" s="10" t="e">
        <f t="shared" si="31"/>
        <v>#N/A</v>
      </c>
      <c r="N974" s="10" t="e">
        <f t="shared" si="32"/>
        <v>#N/A</v>
      </c>
    </row>
    <row r="975" spans="13:14" x14ac:dyDescent="0.25">
      <c r="M975" s="10" t="e">
        <f t="shared" si="31"/>
        <v>#N/A</v>
      </c>
      <c r="N975" s="10" t="e">
        <f t="shared" si="32"/>
        <v>#N/A</v>
      </c>
    </row>
    <row r="976" spans="13:14" x14ac:dyDescent="0.25">
      <c r="M976" s="10" t="e">
        <f t="shared" si="31"/>
        <v>#N/A</v>
      </c>
      <c r="N976" s="10" t="e">
        <f t="shared" si="32"/>
        <v>#N/A</v>
      </c>
    </row>
    <row r="977" spans="13:14" x14ac:dyDescent="0.25">
      <c r="M977" s="10" t="e">
        <f t="shared" ref="M977:M1040" si="33">G977&amp;" "&amp;(VLOOKUP(G977,Code_Analytique_FONCT.,2))</f>
        <v>#N/A</v>
      </c>
      <c r="N977" s="10" t="e">
        <f t="shared" ref="N977:N1040" si="34">H977&amp;" "&amp;(VLOOKUP(H977,N°_Comptes,2))</f>
        <v>#N/A</v>
      </c>
    </row>
    <row r="978" spans="13:14" x14ac:dyDescent="0.25">
      <c r="M978" s="10" t="e">
        <f t="shared" si="33"/>
        <v>#N/A</v>
      </c>
      <c r="N978" s="10" t="e">
        <f t="shared" si="34"/>
        <v>#N/A</v>
      </c>
    </row>
    <row r="979" spans="13:14" x14ac:dyDescent="0.25">
      <c r="M979" s="10" t="e">
        <f t="shared" si="33"/>
        <v>#N/A</v>
      </c>
      <c r="N979" s="10" t="e">
        <f t="shared" si="34"/>
        <v>#N/A</v>
      </c>
    </row>
    <row r="980" spans="13:14" x14ac:dyDescent="0.25">
      <c r="M980" s="10" t="e">
        <f t="shared" si="33"/>
        <v>#N/A</v>
      </c>
      <c r="N980" s="10" t="e">
        <f t="shared" si="34"/>
        <v>#N/A</v>
      </c>
    </row>
    <row r="981" spans="13:14" x14ac:dyDescent="0.25">
      <c r="M981" s="10" t="e">
        <f t="shared" si="33"/>
        <v>#N/A</v>
      </c>
      <c r="N981" s="10" t="e">
        <f t="shared" si="34"/>
        <v>#N/A</v>
      </c>
    </row>
    <row r="982" spans="13:14" x14ac:dyDescent="0.25">
      <c r="M982" s="10" t="e">
        <f t="shared" si="33"/>
        <v>#N/A</v>
      </c>
      <c r="N982" s="10" t="e">
        <f t="shared" si="34"/>
        <v>#N/A</v>
      </c>
    </row>
    <row r="983" spans="13:14" x14ac:dyDescent="0.25">
      <c r="M983" s="10" t="e">
        <f t="shared" si="33"/>
        <v>#N/A</v>
      </c>
      <c r="N983" s="10" t="e">
        <f t="shared" si="34"/>
        <v>#N/A</v>
      </c>
    </row>
    <row r="984" spans="13:14" x14ac:dyDescent="0.25">
      <c r="M984" s="10" t="e">
        <f t="shared" si="33"/>
        <v>#N/A</v>
      </c>
      <c r="N984" s="10" t="e">
        <f t="shared" si="34"/>
        <v>#N/A</v>
      </c>
    </row>
    <row r="985" spans="13:14" x14ac:dyDescent="0.25">
      <c r="M985" s="10" t="e">
        <f t="shared" si="33"/>
        <v>#N/A</v>
      </c>
      <c r="N985" s="10" t="e">
        <f t="shared" si="34"/>
        <v>#N/A</v>
      </c>
    </row>
    <row r="986" spans="13:14" x14ac:dyDescent="0.25">
      <c r="M986" s="10" t="e">
        <f t="shared" si="33"/>
        <v>#N/A</v>
      </c>
      <c r="N986" s="10" t="e">
        <f t="shared" si="34"/>
        <v>#N/A</v>
      </c>
    </row>
    <row r="987" spans="13:14" x14ac:dyDescent="0.25">
      <c r="M987" s="10" t="e">
        <f t="shared" si="33"/>
        <v>#N/A</v>
      </c>
      <c r="N987" s="10" t="e">
        <f t="shared" si="34"/>
        <v>#N/A</v>
      </c>
    </row>
    <row r="988" spans="13:14" x14ac:dyDescent="0.25">
      <c r="M988" s="10" t="e">
        <f t="shared" si="33"/>
        <v>#N/A</v>
      </c>
      <c r="N988" s="10" t="e">
        <f t="shared" si="34"/>
        <v>#N/A</v>
      </c>
    </row>
    <row r="989" spans="13:14" x14ac:dyDescent="0.25">
      <c r="M989" s="10" t="e">
        <f t="shared" si="33"/>
        <v>#N/A</v>
      </c>
      <c r="N989" s="10" t="e">
        <f t="shared" si="34"/>
        <v>#N/A</v>
      </c>
    </row>
    <row r="990" spans="13:14" x14ac:dyDescent="0.25">
      <c r="M990" s="10" t="e">
        <f t="shared" si="33"/>
        <v>#N/A</v>
      </c>
      <c r="N990" s="10" t="e">
        <f t="shared" si="34"/>
        <v>#N/A</v>
      </c>
    </row>
    <row r="991" spans="13:14" x14ac:dyDescent="0.25">
      <c r="M991" s="10" t="e">
        <f t="shared" si="33"/>
        <v>#N/A</v>
      </c>
      <c r="N991" s="10" t="e">
        <f t="shared" si="34"/>
        <v>#N/A</v>
      </c>
    </row>
    <row r="992" spans="13:14" x14ac:dyDescent="0.25">
      <c r="M992" s="10" t="e">
        <f t="shared" si="33"/>
        <v>#N/A</v>
      </c>
      <c r="N992" s="10" t="e">
        <f t="shared" si="34"/>
        <v>#N/A</v>
      </c>
    </row>
    <row r="993" spans="13:14" x14ac:dyDescent="0.25">
      <c r="M993" s="10" t="e">
        <f t="shared" si="33"/>
        <v>#N/A</v>
      </c>
      <c r="N993" s="10" t="e">
        <f t="shared" si="34"/>
        <v>#N/A</v>
      </c>
    </row>
    <row r="994" spans="13:14" x14ac:dyDescent="0.25">
      <c r="M994" s="10" t="e">
        <f t="shared" si="33"/>
        <v>#N/A</v>
      </c>
      <c r="N994" s="10" t="e">
        <f t="shared" si="34"/>
        <v>#N/A</v>
      </c>
    </row>
    <row r="995" spans="13:14" x14ac:dyDescent="0.25">
      <c r="M995" s="10" t="e">
        <f t="shared" si="33"/>
        <v>#N/A</v>
      </c>
      <c r="N995" s="10" t="e">
        <f t="shared" si="34"/>
        <v>#N/A</v>
      </c>
    </row>
    <row r="996" spans="13:14" x14ac:dyDescent="0.25">
      <c r="M996" s="10" t="e">
        <f t="shared" si="33"/>
        <v>#N/A</v>
      </c>
      <c r="N996" s="10" t="e">
        <f t="shared" si="34"/>
        <v>#N/A</v>
      </c>
    </row>
    <row r="997" spans="13:14" x14ac:dyDescent="0.25">
      <c r="M997" s="10" t="e">
        <f t="shared" si="33"/>
        <v>#N/A</v>
      </c>
      <c r="N997" s="10" t="e">
        <f t="shared" si="34"/>
        <v>#N/A</v>
      </c>
    </row>
    <row r="998" spans="13:14" x14ac:dyDescent="0.25">
      <c r="M998" s="10" t="e">
        <f t="shared" si="33"/>
        <v>#N/A</v>
      </c>
      <c r="N998" s="10" t="e">
        <f t="shared" si="34"/>
        <v>#N/A</v>
      </c>
    </row>
    <row r="999" spans="13:14" x14ac:dyDescent="0.25">
      <c r="M999" s="10" t="e">
        <f t="shared" si="33"/>
        <v>#N/A</v>
      </c>
      <c r="N999" s="10" t="e">
        <f t="shared" si="34"/>
        <v>#N/A</v>
      </c>
    </row>
    <row r="1000" spans="13:14" x14ac:dyDescent="0.25">
      <c r="M1000" s="10" t="e">
        <f t="shared" si="33"/>
        <v>#N/A</v>
      </c>
      <c r="N1000" s="10" t="e">
        <f t="shared" si="34"/>
        <v>#N/A</v>
      </c>
    </row>
    <row r="1001" spans="13:14" x14ac:dyDescent="0.25">
      <c r="M1001" s="10" t="e">
        <f t="shared" si="33"/>
        <v>#N/A</v>
      </c>
      <c r="N1001" s="10" t="e">
        <f t="shared" si="34"/>
        <v>#N/A</v>
      </c>
    </row>
    <row r="1002" spans="13:14" x14ac:dyDescent="0.25">
      <c r="M1002" s="10" t="e">
        <f t="shared" si="33"/>
        <v>#N/A</v>
      </c>
      <c r="N1002" s="10" t="e">
        <f t="shared" si="34"/>
        <v>#N/A</v>
      </c>
    </row>
    <row r="1003" spans="13:14" x14ac:dyDescent="0.25">
      <c r="M1003" s="10" t="e">
        <f t="shared" si="33"/>
        <v>#N/A</v>
      </c>
      <c r="N1003" s="10" t="e">
        <f t="shared" si="34"/>
        <v>#N/A</v>
      </c>
    </row>
    <row r="1004" spans="13:14" x14ac:dyDescent="0.25">
      <c r="M1004" s="10" t="e">
        <f t="shared" si="33"/>
        <v>#N/A</v>
      </c>
      <c r="N1004" s="10" t="e">
        <f t="shared" si="34"/>
        <v>#N/A</v>
      </c>
    </row>
    <row r="1005" spans="13:14" x14ac:dyDescent="0.25">
      <c r="M1005" s="10" t="e">
        <f t="shared" si="33"/>
        <v>#N/A</v>
      </c>
      <c r="N1005" s="10" t="e">
        <f t="shared" si="34"/>
        <v>#N/A</v>
      </c>
    </row>
    <row r="1006" spans="13:14" x14ac:dyDescent="0.25">
      <c r="M1006" s="10" t="e">
        <f t="shared" si="33"/>
        <v>#N/A</v>
      </c>
      <c r="N1006" s="10" t="e">
        <f t="shared" si="34"/>
        <v>#N/A</v>
      </c>
    </row>
    <row r="1007" spans="13:14" x14ac:dyDescent="0.25">
      <c r="M1007" s="10" t="e">
        <f t="shared" si="33"/>
        <v>#N/A</v>
      </c>
      <c r="N1007" s="10" t="e">
        <f t="shared" si="34"/>
        <v>#N/A</v>
      </c>
    </row>
    <row r="1008" spans="13:14" x14ac:dyDescent="0.25">
      <c r="M1008" s="10" t="e">
        <f t="shared" si="33"/>
        <v>#N/A</v>
      </c>
      <c r="N1008" s="10" t="e">
        <f t="shared" si="34"/>
        <v>#N/A</v>
      </c>
    </row>
    <row r="1009" spans="13:14" x14ac:dyDescent="0.25">
      <c r="M1009" s="10" t="e">
        <f t="shared" si="33"/>
        <v>#N/A</v>
      </c>
      <c r="N1009" s="10" t="e">
        <f t="shared" si="34"/>
        <v>#N/A</v>
      </c>
    </row>
    <row r="1010" spans="13:14" x14ac:dyDescent="0.25">
      <c r="M1010" s="10" t="e">
        <f t="shared" si="33"/>
        <v>#N/A</v>
      </c>
      <c r="N1010" s="10" t="e">
        <f t="shared" si="34"/>
        <v>#N/A</v>
      </c>
    </row>
    <row r="1011" spans="13:14" x14ac:dyDescent="0.25">
      <c r="M1011" s="10" t="e">
        <f t="shared" si="33"/>
        <v>#N/A</v>
      </c>
      <c r="N1011" s="10" t="e">
        <f t="shared" si="34"/>
        <v>#N/A</v>
      </c>
    </row>
    <row r="1012" spans="13:14" x14ac:dyDescent="0.25">
      <c r="M1012" s="10" t="e">
        <f t="shared" si="33"/>
        <v>#N/A</v>
      </c>
      <c r="N1012" s="10" t="e">
        <f t="shared" si="34"/>
        <v>#N/A</v>
      </c>
    </row>
    <row r="1013" spans="13:14" x14ac:dyDescent="0.25">
      <c r="M1013" s="10" t="e">
        <f t="shared" si="33"/>
        <v>#N/A</v>
      </c>
      <c r="N1013" s="10" t="e">
        <f t="shared" si="34"/>
        <v>#N/A</v>
      </c>
    </row>
    <row r="1014" spans="13:14" x14ac:dyDescent="0.25">
      <c r="M1014" s="10" t="e">
        <f t="shared" si="33"/>
        <v>#N/A</v>
      </c>
      <c r="N1014" s="10" t="e">
        <f t="shared" si="34"/>
        <v>#N/A</v>
      </c>
    </row>
    <row r="1015" spans="13:14" x14ac:dyDescent="0.25">
      <c r="M1015" s="10" t="e">
        <f t="shared" si="33"/>
        <v>#N/A</v>
      </c>
      <c r="N1015" s="10" t="e">
        <f t="shared" si="34"/>
        <v>#N/A</v>
      </c>
    </row>
    <row r="1016" spans="13:14" x14ac:dyDescent="0.25">
      <c r="M1016" s="10" t="e">
        <f t="shared" si="33"/>
        <v>#N/A</v>
      </c>
      <c r="N1016" s="10" t="e">
        <f t="shared" si="34"/>
        <v>#N/A</v>
      </c>
    </row>
    <row r="1017" spans="13:14" x14ac:dyDescent="0.25">
      <c r="M1017" s="10" t="e">
        <f t="shared" si="33"/>
        <v>#N/A</v>
      </c>
      <c r="N1017" s="10" t="e">
        <f t="shared" si="34"/>
        <v>#N/A</v>
      </c>
    </row>
    <row r="1018" spans="13:14" x14ac:dyDescent="0.25">
      <c r="M1018" s="10" t="e">
        <f t="shared" si="33"/>
        <v>#N/A</v>
      </c>
      <c r="N1018" s="10" t="e">
        <f t="shared" si="34"/>
        <v>#N/A</v>
      </c>
    </row>
    <row r="1019" spans="13:14" x14ac:dyDescent="0.25">
      <c r="M1019" s="10" t="e">
        <f t="shared" si="33"/>
        <v>#N/A</v>
      </c>
      <c r="N1019" s="10" t="e">
        <f t="shared" si="34"/>
        <v>#N/A</v>
      </c>
    </row>
    <row r="1020" spans="13:14" x14ac:dyDescent="0.25">
      <c r="M1020" s="10" t="e">
        <f t="shared" si="33"/>
        <v>#N/A</v>
      </c>
      <c r="N1020" s="10" t="e">
        <f t="shared" si="34"/>
        <v>#N/A</v>
      </c>
    </row>
    <row r="1021" spans="13:14" x14ac:dyDescent="0.25">
      <c r="M1021" s="10" t="e">
        <f t="shared" si="33"/>
        <v>#N/A</v>
      </c>
      <c r="N1021" s="10" t="e">
        <f t="shared" si="34"/>
        <v>#N/A</v>
      </c>
    </row>
    <row r="1022" spans="13:14" x14ac:dyDescent="0.25">
      <c r="M1022" s="10" t="e">
        <f t="shared" si="33"/>
        <v>#N/A</v>
      </c>
      <c r="N1022" s="10" t="e">
        <f t="shared" si="34"/>
        <v>#N/A</v>
      </c>
    </row>
    <row r="1023" spans="13:14" x14ac:dyDescent="0.25">
      <c r="M1023" s="10" t="e">
        <f t="shared" si="33"/>
        <v>#N/A</v>
      </c>
      <c r="N1023" s="10" t="e">
        <f t="shared" si="34"/>
        <v>#N/A</v>
      </c>
    </row>
    <row r="1024" spans="13:14" x14ac:dyDescent="0.25">
      <c r="M1024" s="10" t="e">
        <f t="shared" si="33"/>
        <v>#N/A</v>
      </c>
      <c r="N1024" s="10" t="e">
        <f t="shared" si="34"/>
        <v>#N/A</v>
      </c>
    </row>
    <row r="1025" spans="13:14" x14ac:dyDescent="0.25">
      <c r="M1025" s="10" t="e">
        <f t="shared" si="33"/>
        <v>#N/A</v>
      </c>
      <c r="N1025" s="10" t="e">
        <f t="shared" si="34"/>
        <v>#N/A</v>
      </c>
    </row>
    <row r="1026" spans="13:14" x14ac:dyDescent="0.25">
      <c r="M1026" s="10" t="e">
        <f t="shared" si="33"/>
        <v>#N/A</v>
      </c>
      <c r="N1026" s="10" t="e">
        <f t="shared" si="34"/>
        <v>#N/A</v>
      </c>
    </row>
    <row r="1027" spans="13:14" x14ac:dyDescent="0.25">
      <c r="M1027" s="10" t="e">
        <f t="shared" si="33"/>
        <v>#N/A</v>
      </c>
      <c r="N1027" s="10" t="e">
        <f t="shared" si="34"/>
        <v>#N/A</v>
      </c>
    </row>
    <row r="1028" spans="13:14" x14ac:dyDescent="0.25">
      <c r="M1028" s="10" t="e">
        <f t="shared" si="33"/>
        <v>#N/A</v>
      </c>
      <c r="N1028" s="10" t="e">
        <f t="shared" si="34"/>
        <v>#N/A</v>
      </c>
    </row>
    <row r="1029" spans="13:14" x14ac:dyDescent="0.25">
      <c r="M1029" s="10" t="e">
        <f t="shared" si="33"/>
        <v>#N/A</v>
      </c>
      <c r="N1029" s="10" t="e">
        <f t="shared" si="34"/>
        <v>#N/A</v>
      </c>
    </row>
    <row r="1030" spans="13:14" x14ac:dyDescent="0.25">
      <c r="M1030" s="10" t="e">
        <f t="shared" si="33"/>
        <v>#N/A</v>
      </c>
      <c r="N1030" s="10" t="e">
        <f t="shared" si="34"/>
        <v>#N/A</v>
      </c>
    </row>
    <row r="1031" spans="13:14" x14ac:dyDescent="0.25">
      <c r="M1031" s="10" t="e">
        <f t="shared" si="33"/>
        <v>#N/A</v>
      </c>
      <c r="N1031" s="10" t="e">
        <f t="shared" si="34"/>
        <v>#N/A</v>
      </c>
    </row>
    <row r="1032" spans="13:14" x14ac:dyDescent="0.25">
      <c r="M1032" s="10" t="e">
        <f t="shared" si="33"/>
        <v>#N/A</v>
      </c>
      <c r="N1032" s="10" t="e">
        <f t="shared" si="34"/>
        <v>#N/A</v>
      </c>
    </row>
    <row r="1033" spans="13:14" x14ac:dyDescent="0.25">
      <c r="M1033" s="10" t="e">
        <f t="shared" si="33"/>
        <v>#N/A</v>
      </c>
      <c r="N1033" s="10" t="e">
        <f t="shared" si="34"/>
        <v>#N/A</v>
      </c>
    </row>
    <row r="1034" spans="13:14" x14ac:dyDescent="0.25">
      <c r="M1034" s="10" t="e">
        <f t="shared" si="33"/>
        <v>#N/A</v>
      </c>
      <c r="N1034" s="10" t="e">
        <f t="shared" si="34"/>
        <v>#N/A</v>
      </c>
    </row>
    <row r="1035" spans="13:14" x14ac:dyDescent="0.25">
      <c r="M1035" s="10" t="e">
        <f t="shared" si="33"/>
        <v>#N/A</v>
      </c>
      <c r="N1035" s="10" t="e">
        <f t="shared" si="34"/>
        <v>#N/A</v>
      </c>
    </row>
    <row r="1036" spans="13:14" x14ac:dyDescent="0.25">
      <c r="M1036" s="10" t="e">
        <f t="shared" si="33"/>
        <v>#N/A</v>
      </c>
      <c r="N1036" s="10" t="e">
        <f t="shared" si="34"/>
        <v>#N/A</v>
      </c>
    </row>
    <row r="1037" spans="13:14" x14ac:dyDescent="0.25">
      <c r="M1037" s="10" t="e">
        <f t="shared" si="33"/>
        <v>#N/A</v>
      </c>
      <c r="N1037" s="10" t="e">
        <f t="shared" si="34"/>
        <v>#N/A</v>
      </c>
    </row>
    <row r="1038" spans="13:14" x14ac:dyDescent="0.25">
      <c r="M1038" s="10" t="e">
        <f t="shared" si="33"/>
        <v>#N/A</v>
      </c>
      <c r="N1038" s="10" t="e">
        <f t="shared" si="34"/>
        <v>#N/A</v>
      </c>
    </row>
    <row r="1039" spans="13:14" x14ac:dyDescent="0.25">
      <c r="M1039" s="10" t="e">
        <f t="shared" si="33"/>
        <v>#N/A</v>
      </c>
      <c r="N1039" s="10" t="e">
        <f t="shared" si="34"/>
        <v>#N/A</v>
      </c>
    </row>
    <row r="1040" spans="13:14" x14ac:dyDescent="0.25">
      <c r="M1040" s="10" t="e">
        <f t="shared" si="33"/>
        <v>#N/A</v>
      </c>
      <c r="N1040" s="10" t="e">
        <f t="shared" si="34"/>
        <v>#N/A</v>
      </c>
    </row>
    <row r="1041" spans="13:14" x14ac:dyDescent="0.25">
      <c r="M1041" s="10" t="e">
        <f t="shared" ref="M1041:M1078" si="35">G1041&amp;" "&amp;(VLOOKUP(G1041,Code_Analytique_FONCT.,2))</f>
        <v>#N/A</v>
      </c>
      <c r="N1041" s="10" t="e">
        <f t="shared" ref="N1041:N1078" si="36">H1041&amp;" "&amp;(VLOOKUP(H1041,N°_Comptes,2))</f>
        <v>#N/A</v>
      </c>
    </row>
    <row r="1042" spans="13:14" x14ac:dyDescent="0.25">
      <c r="M1042" s="10" t="e">
        <f t="shared" si="35"/>
        <v>#N/A</v>
      </c>
      <c r="N1042" s="10" t="e">
        <f t="shared" si="36"/>
        <v>#N/A</v>
      </c>
    </row>
    <row r="1043" spans="13:14" x14ac:dyDescent="0.25">
      <c r="M1043" s="10" t="e">
        <f t="shared" si="35"/>
        <v>#N/A</v>
      </c>
      <c r="N1043" s="10" t="e">
        <f t="shared" si="36"/>
        <v>#N/A</v>
      </c>
    </row>
    <row r="1044" spans="13:14" x14ac:dyDescent="0.25">
      <c r="M1044" s="10" t="e">
        <f t="shared" si="35"/>
        <v>#N/A</v>
      </c>
      <c r="N1044" s="10" t="e">
        <f t="shared" si="36"/>
        <v>#N/A</v>
      </c>
    </row>
    <row r="1045" spans="13:14" x14ac:dyDescent="0.25">
      <c r="M1045" s="10" t="e">
        <f t="shared" si="35"/>
        <v>#N/A</v>
      </c>
      <c r="N1045" s="10" t="e">
        <f t="shared" si="36"/>
        <v>#N/A</v>
      </c>
    </row>
    <row r="1046" spans="13:14" x14ac:dyDescent="0.25">
      <c r="M1046" s="10" t="e">
        <f t="shared" si="35"/>
        <v>#N/A</v>
      </c>
      <c r="N1046" s="10" t="e">
        <f t="shared" si="36"/>
        <v>#N/A</v>
      </c>
    </row>
    <row r="1047" spans="13:14" x14ac:dyDescent="0.25">
      <c r="M1047" s="10" t="e">
        <f t="shared" si="35"/>
        <v>#N/A</v>
      </c>
      <c r="N1047" s="10" t="e">
        <f t="shared" si="36"/>
        <v>#N/A</v>
      </c>
    </row>
    <row r="1048" spans="13:14" x14ac:dyDescent="0.25">
      <c r="M1048" s="10" t="e">
        <f t="shared" si="35"/>
        <v>#N/A</v>
      </c>
      <c r="N1048" s="10" t="e">
        <f t="shared" si="36"/>
        <v>#N/A</v>
      </c>
    </row>
    <row r="1049" spans="13:14" x14ac:dyDescent="0.25">
      <c r="M1049" s="10" t="e">
        <f t="shared" si="35"/>
        <v>#N/A</v>
      </c>
      <c r="N1049" s="10" t="e">
        <f t="shared" si="36"/>
        <v>#N/A</v>
      </c>
    </row>
    <row r="1050" spans="13:14" x14ac:dyDescent="0.25">
      <c r="M1050" s="10" t="e">
        <f t="shared" si="35"/>
        <v>#N/A</v>
      </c>
      <c r="N1050" s="10" t="e">
        <f t="shared" si="36"/>
        <v>#N/A</v>
      </c>
    </row>
    <row r="1051" spans="13:14" x14ac:dyDescent="0.25">
      <c r="M1051" s="10" t="e">
        <f t="shared" si="35"/>
        <v>#N/A</v>
      </c>
      <c r="N1051" s="10" t="e">
        <f t="shared" si="36"/>
        <v>#N/A</v>
      </c>
    </row>
    <row r="1052" spans="13:14" x14ac:dyDescent="0.25">
      <c r="M1052" s="10" t="e">
        <f t="shared" si="35"/>
        <v>#N/A</v>
      </c>
      <c r="N1052" s="10" t="e">
        <f t="shared" si="36"/>
        <v>#N/A</v>
      </c>
    </row>
    <row r="1053" spans="13:14" x14ac:dyDescent="0.25">
      <c r="M1053" s="10" t="e">
        <f t="shared" si="35"/>
        <v>#N/A</v>
      </c>
      <c r="N1053" s="10" t="e">
        <f t="shared" si="36"/>
        <v>#N/A</v>
      </c>
    </row>
    <row r="1054" spans="13:14" x14ac:dyDescent="0.25">
      <c r="M1054" s="10" t="e">
        <f t="shared" si="35"/>
        <v>#N/A</v>
      </c>
      <c r="N1054" s="10" t="e">
        <f t="shared" si="36"/>
        <v>#N/A</v>
      </c>
    </row>
    <row r="1055" spans="13:14" x14ac:dyDescent="0.25">
      <c r="M1055" s="10" t="e">
        <f t="shared" si="35"/>
        <v>#N/A</v>
      </c>
      <c r="N1055" s="10" t="e">
        <f t="shared" si="36"/>
        <v>#N/A</v>
      </c>
    </row>
    <row r="1056" spans="13:14" x14ac:dyDescent="0.25">
      <c r="M1056" s="10" t="e">
        <f t="shared" si="35"/>
        <v>#N/A</v>
      </c>
      <c r="N1056" s="10" t="e">
        <f t="shared" si="36"/>
        <v>#N/A</v>
      </c>
    </row>
    <row r="1057" spans="13:14" x14ac:dyDescent="0.25">
      <c r="M1057" s="10" t="e">
        <f t="shared" si="35"/>
        <v>#N/A</v>
      </c>
      <c r="N1057" s="10" t="e">
        <f t="shared" si="36"/>
        <v>#N/A</v>
      </c>
    </row>
    <row r="1058" spans="13:14" x14ac:dyDescent="0.25">
      <c r="M1058" s="10" t="e">
        <f t="shared" si="35"/>
        <v>#N/A</v>
      </c>
      <c r="N1058" s="10" t="e">
        <f t="shared" si="36"/>
        <v>#N/A</v>
      </c>
    </row>
    <row r="1059" spans="13:14" x14ac:dyDescent="0.25">
      <c r="M1059" s="10" t="e">
        <f t="shared" si="35"/>
        <v>#N/A</v>
      </c>
      <c r="N1059" s="10" t="e">
        <f t="shared" si="36"/>
        <v>#N/A</v>
      </c>
    </row>
    <row r="1060" spans="13:14" x14ac:dyDescent="0.25">
      <c r="M1060" s="10" t="e">
        <f t="shared" si="35"/>
        <v>#N/A</v>
      </c>
      <c r="N1060" s="10" t="e">
        <f t="shared" si="36"/>
        <v>#N/A</v>
      </c>
    </row>
    <row r="1061" spans="13:14" x14ac:dyDescent="0.25">
      <c r="M1061" s="10" t="e">
        <f t="shared" si="35"/>
        <v>#N/A</v>
      </c>
      <c r="N1061" s="10" t="e">
        <f t="shared" si="36"/>
        <v>#N/A</v>
      </c>
    </row>
    <row r="1062" spans="13:14" x14ac:dyDescent="0.25">
      <c r="M1062" s="10" t="e">
        <f t="shared" si="35"/>
        <v>#N/A</v>
      </c>
      <c r="N1062" s="10" t="e">
        <f t="shared" si="36"/>
        <v>#N/A</v>
      </c>
    </row>
    <row r="1063" spans="13:14" x14ac:dyDescent="0.25">
      <c r="M1063" s="10" t="e">
        <f t="shared" si="35"/>
        <v>#N/A</v>
      </c>
      <c r="N1063" s="10" t="e">
        <f t="shared" si="36"/>
        <v>#N/A</v>
      </c>
    </row>
    <row r="1064" spans="13:14" x14ac:dyDescent="0.25">
      <c r="M1064" s="10" t="e">
        <f t="shared" si="35"/>
        <v>#N/A</v>
      </c>
      <c r="N1064" s="10" t="e">
        <f t="shared" si="36"/>
        <v>#N/A</v>
      </c>
    </row>
    <row r="1065" spans="13:14" x14ac:dyDescent="0.25">
      <c r="M1065" s="10" t="e">
        <f t="shared" si="35"/>
        <v>#N/A</v>
      </c>
      <c r="N1065" s="10" t="e">
        <f t="shared" si="36"/>
        <v>#N/A</v>
      </c>
    </row>
    <row r="1066" spans="13:14" x14ac:dyDescent="0.25">
      <c r="M1066" s="10" t="e">
        <f t="shared" si="35"/>
        <v>#N/A</v>
      </c>
      <c r="N1066" s="10" t="e">
        <f t="shared" si="36"/>
        <v>#N/A</v>
      </c>
    </row>
    <row r="1067" spans="13:14" x14ac:dyDescent="0.25">
      <c r="M1067" s="10" t="e">
        <f t="shared" si="35"/>
        <v>#N/A</v>
      </c>
      <c r="N1067" s="10" t="e">
        <f t="shared" si="36"/>
        <v>#N/A</v>
      </c>
    </row>
    <row r="1068" spans="13:14" x14ac:dyDescent="0.25">
      <c r="M1068" s="10" t="e">
        <f t="shared" si="35"/>
        <v>#N/A</v>
      </c>
      <c r="N1068" s="10" t="e">
        <f t="shared" si="36"/>
        <v>#N/A</v>
      </c>
    </row>
    <row r="1069" spans="13:14" x14ac:dyDescent="0.25">
      <c r="M1069" s="10" t="e">
        <f t="shared" si="35"/>
        <v>#N/A</v>
      </c>
      <c r="N1069" s="10" t="e">
        <f t="shared" si="36"/>
        <v>#N/A</v>
      </c>
    </row>
    <row r="1070" spans="13:14" x14ac:dyDescent="0.25">
      <c r="M1070" s="10" t="e">
        <f t="shared" si="35"/>
        <v>#N/A</v>
      </c>
      <c r="N1070" s="10" t="e">
        <f t="shared" si="36"/>
        <v>#N/A</v>
      </c>
    </row>
    <row r="1071" spans="13:14" x14ac:dyDescent="0.25">
      <c r="M1071" s="10" t="e">
        <f t="shared" si="35"/>
        <v>#N/A</v>
      </c>
      <c r="N1071" s="10" t="e">
        <f t="shared" si="36"/>
        <v>#N/A</v>
      </c>
    </row>
    <row r="1072" spans="13:14" x14ac:dyDescent="0.25">
      <c r="M1072" s="10" t="e">
        <f t="shared" si="35"/>
        <v>#N/A</v>
      </c>
      <c r="N1072" s="10" t="e">
        <f t="shared" si="36"/>
        <v>#N/A</v>
      </c>
    </row>
    <row r="1073" spans="13:14" x14ac:dyDescent="0.25">
      <c r="M1073" s="10" t="e">
        <f t="shared" si="35"/>
        <v>#N/A</v>
      </c>
      <c r="N1073" s="10" t="e">
        <f t="shared" si="36"/>
        <v>#N/A</v>
      </c>
    </row>
    <row r="1074" spans="13:14" x14ac:dyDescent="0.25">
      <c r="M1074" s="10" t="e">
        <f t="shared" si="35"/>
        <v>#N/A</v>
      </c>
      <c r="N1074" s="10" t="e">
        <f t="shared" si="36"/>
        <v>#N/A</v>
      </c>
    </row>
    <row r="1075" spans="13:14" x14ac:dyDescent="0.25">
      <c r="M1075" s="10" t="e">
        <f t="shared" si="35"/>
        <v>#N/A</v>
      </c>
      <c r="N1075" s="10" t="e">
        <f t="shared" si="36"/>
        <v>#N/A</v>
      </c>
    </row>
    <row r="1076" spans="13:14" x14ac:dyDescent="0.25">
      <c r="M1076" s="10" t="e">
        <f t="shared" si="35"/>
        <v>#N/A</v>
      </c>
      <c r="N1076" s="10" t="e">
        <f t="shared" si="36"/>
        <v>#N/A</v>
      </c>
    </row>
    <row r="1077" spans="13:14" x14ac:dyDescent="0.25">
      <c r="M1077" s="10" t="e">
        <f t="shared" si="35"/>
        <v>#N/A</v>
      </c>
      <c r="N1077" s="10" t="e">
        <f t="shared" si="36"/>
        <v>#N/A</v>
      </c>
    </row>
    <row r="1078" spans="13:14" x14ac:dyDescent="0.25">
      <c r="M1078" s="10" t="e">
        <f t="shared" si="35"/>
        <v>#N/A</v>
      </c>
      <c r="N1078" s="10" t="e">
        <f t="shared" si="36"/>
        <v>#N/A</v>
      </c>
    </row>
    <row r="5000" spans="10:13" x14ac:dyDescent="0.25">
      <c r="J5000" s="115">
        <v>518.20000000000005</v>
      </c>
      <c r="M5000" t="s">
        <v>112</v>
      </c>
    </row>
  </sheetData>
  <sheetProtection selectLockedCells="1"/>
  <autoFilter ref="C8:J8"/>
  <sortState ref="B9:L16">
    <sortCondition ref="C9"/>
  </sortState>
  <mergeCells count="8">
    <mergeCell ref="C2:D3"/>
    <mergeCell ref="AI6:AJ6"/>
    <mergeCell ref="AI7:AJ7"/>
    <mergeCell ref="AI1:AJ1"/>
    <mergeCell ref="AI2:AJ2"/>
    <mergeCell ref="AI3:AJ3"/>
    <mergeCell ref="AI4:AJ4"/>
    <mergeCell ref="AI5:AJ5"/>
  </mergeCells>
  <conditionalFormatting sqref="I1:I7 I9:I58324 J1:L3">
    <cfRule type="cellIs" dxfId="5" priority="7" stopIfTrue="1" operator="equal">
      <formula>"þ"</formula>
    </cfRule>
  </conditionalFormatting>
  <conditionalFormatting sqref="L4:L5 L7:L58324">
    <cfRule type="cellIs" dxfId="4" priority="5" stopIfTrue="1" operator="greaterThanOrEqual">
      <formula>0</formula>
    </cfRule>
    <cfRule type="cellIs" dxfId="3" priority="6" stopIfTrue="1" operator="lessThan">
      <formula>0</formula>
    </cfRule>
  </conditionalFormatting>
  <conditionalFormatting sqref="G2:G4">
    <cfRule type="cellIs" dxfId="2" priority="4" stopIfTrue="1" operator="lessThan">
      <formula>0</formula>
    </cfRule>
  </conditionalFormatting>
  <conditionalFormatting sqref="G7">
    <cfRule type="cellIs" dxfId="1" priority="2" stopIfTrue="1" operator="lessThan">
      <formula>0</formula>
    </cfRule>
    <cfRule type="cellIs" dxfId="0" priority="3" stopIfTrue="1" operator="greaterThanOrEqual">
      <formula>0</formula>
    </cfRule>
  </conditionalFormatting>
  <pageMargins left="0.19685039370078741" right="0.19685039370078741" top="0.59055118110236227" bottom="0.59055118110236227" header="0.51181102362204722" footer="0.51181102362204722"/>
  <pageSetup paperSize="9" scale="85" orientation="landscape" blackAndWhite="1" r:id="rId1"/>
  <headerFooter alignWithMargins="0"/>
  <drawing r:id="rId2"/>
</worksheet>
</file>

<file path=customUI/customUI.xml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28</vt:i4>
      </vt:variant>
    </vt:vector>
  </HeadingPairs>
  <TitlesOfParts>
    <vt:vector size="31" baseType="lpstr">
      <vt:lpstr>Comptes ASC</vt:lpstr>
      <vt:lpstr>Données</vt:lpstr>
      <vt:lpstr>Comptes FONCT.</vt:lpstr>
      <vt:lpstr>'Comptes FONCT.'!BD</vt:lpstr>
      <vt:lpstr>BD</vt:lpstr>
      <vt:lpstr>Code_Analytique_ASC</vt:lpstr>
      <vt:lpstr>Code_Analytique_FONCT.</vt:lpstr>
      <vt:lpstr>'Comptes FONCT.'!Crédits</vt:lpstr>
      <vt:lpstr>Crédits</vt:lpstr>
      <vt:lpstr>'Comptes FONCT.'!Dates</vt:lpstr>
      <vt:lpstr>Dates</vt:lpstr>
      <vt:lpstr>'Comptes FONCT.'!Groupe</vt:lpstr>
      <vt:lpstr>Groupe</vt:lpstr>
      <vt:lpstr>'Comptes ASC'!Impression_des_titres</vt:lpstr>
      <vt:lpstr>'Comptes FONCT.'!Mode</vt:lpstr>
      <vt:lpstr>Mode</vt:lpstr>
      <vt:lpstr>'Comptes FONCT.'!Montant</vt:lpstr>
      <vt:lpstr>Montant</vt:lpstr>
      <vt:lpstr>N°_Comptes</vt:lpstr>
      <vt:lpstr>'Comptes FONCT.'!PlageCrédits</vt:lpstr>
      <vt:lpstr>PlageCrédits</vt:lpstr>
      <vt:lpstr>'Comptes FONCT.'!PlageDates</vt:lpstr>
      <vt:lpstr>PlageDates</vt:lpstr>
      <vt:lpstr>'Comptes FONCT.'!PlageDébits</vt:lpstr>
      <vt:lpstr>PlageDébits</vt:lpstr>
      <vt:lpstr>'Comptes FONCT.'!PlageGroupe</vt:lpstr>
      <vt:lpstr>PlageGroupe</vt:lpstr>
      <vt:lpstr>'Comptes FONCT.'!PlageGroupes</vt:lpstr>
      <vt:lpstr>PlageGroupes</vt:lpstr>
      <vt:lpstr>'Comptes FONCT.'!Tiers</vt:lpstr>
      <vt:lpstr>Tiers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CEBIBUS_ASUS</cp:lastModifiedBy>
  <cp:lastPrinted>2015-03-12T06:11:41Z</cp:lastPrinted>
  <dcterms:created xsi:type="dcterms:W3CDTF">2010-09-13T16:08:39Z</dcterms:created>
  <dcterms:modified xsi:type="dcterms:W3CDTF">2015-12-30T14:25:56Z</dcterms:modified>
</cp:coreProperties>
</file>